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filterPrivacy="1" codeName="ThisWorkbook"/>
  <xr:revisionPtr revIDLastSave="1630" documentId="8_{21EB6C3A-19C2-4A05-94C3-5583D9C733C0}" xr6:coauthVersionLast="47" xr6:coauthVersionMax="47" xr10:uidLastSave="{2BF87FE4-1677-42E7-BA60-661C4056D443}"/>
  <bookViews>
    <workbookView xWindow="-120" yWindow="-120" windowWidth="20730" windowHeight="11160" firstSheet="2" activeTab="2" xr2:uid="{00000000-000D-0000-FFFF-FFFF00000000}"/>
  </bookViews>
  <sheets>
    <sheet name="Planificación 2024" sheetId="11" state="hidden" r:id="rId1"/>
    <sheet name="Acerca de" sheetId="12" state="hidden" r:id="rId2"/>
    <sheet name="PIC" sheetId="18" r:id="rId3"/>
    <sheet name="Hoja1" sheetId="36" r:id="rId4"/>
    <sheet name="ESCUELA DE FORMACIÓN" sheetId="29" state="hidden" r:id="rId5"/>
    <sheet name="LINEA DE LIDERAZGO" sheetId="35" state="hidden" r:id="rId6"/>
    <sheet name="GESTIÓN DEL CONOCIMIENTO" sheetId="20" state="hidden" r:id="rId7"/>
    <sheet name="REENTRENAMIENTO" sheetId="15" state="hidden" r:id="rId8"/>
    <sheet name="SEGURIDAD VIAL" sheetId="16" state="hidden" r:id="rId9"/>
    <sheet name="PACO" sheetId="26" state="hidden" r:id="rId10"/>
    <sheet name="INDUCCIÓN Y REINDUCCIÓN" sheetId="28" state="hidden" r:id="rId11"/>
    <sheet name="APOYO GESTION DEL CONOCIMIENTO" sheetId="23" state="hidden" r:id="rId12"/>
    <sheet name="GESTION DOCUMENTAL" sheetId="14" state="hidden" r:id="rId13"/>
    <sheet name="HABILIDADES SOCIOEMOCIONALES" sheetId="17" state="hidden" r:id="rId14"/>
    <sheet name="actividades SSTBI" sheetId="27" state="hidden" r:id="rId15"/>
    <sheet name="COMPETENCIAS LABORALES" sheetId="30" state="hidden" r:id="rId16"/>
    <sheet name="BILINGUISMO" sheetId="31" r:id="rId17"/>
  </sheets>
  <definedNames>
    <definedName name="hoy" localSheetId="11">TODAY()</definedName>
    <definedName name="hoy" localSheetId="16">TODAY()</definedName>
    <definedName name="hoy" localSheetId="15">TODAY()</definedName>
    <definedName name="hoy" localSheetId="4">TODAY()</definedName>
    <definedName name="hoy" localSheetId="6">TODAY()</definedName>
    <definedName name="hoy" localSheetId="12">TODAY()</definedName>
    <definedName name="hoy" localSheetId="13">TODAY()</definedName>
    <definedName name="hoy" localSheetId="10">TODAY()</definedName>
    <definedName name="hoy" localSheetId="5">TODAY()</definedName>
    <definedName name="hoy" localSheetId="9">TODAY()</definedName>
    <definedName name="hoy" localSheetId="2">TODAY()</definedName>
    <definedName name="hoy" localSheetId="0">TODAY()</definedName>
    <definedName name="hoy" localSheetId="7">TODAY()</definedName>
    <definedName name="hoy" localSheetId="8">TODAY()</definedName>
    <definedName name="Inicio_del_proyecto" localSheetId="11">'APOYO GESTION DEL CONOCIMIENTO'!$E$3</definedName>
    <definedName name="Inicio_del_proyecto" localSheetId="16">BILINGUISMO!$F$4</definedName>
    <definedName name="Inicio_del_proyecto" localSheetId="15">'COMPETENCIAS LABORALES'!$E$4</definedName>
    <definedName name="Inicio_del_proyecto" localSheetId="4">'ESCUELA DE FORMACIÓN'!$E$3</definedName>
    <definedName name="Inicio_del_proyecto" localSheetId="6">'GESTIÓN DEL CONOCIMIENTO'!$E$3</definedName>
    <definedName name="Inicio_del_proyecto" localSheetId="12">'GESTION DOCUMENTAL'!$E$3</definedName>
    <definedName name="Inicio_del_proyecto" localSheetId="13">'HABILIDADES SOCIOEMOCIONALES'!$E$3</definedName>
    <definedName name="Inicio_del_proyecto" localSheetId="10">'INDUCCIÓN Y REINDUCCIÓN'!$F$3</definedName>
    <definedName name="Inicio_del_proyecto" localSheetId="5">'LINEA DE LIDERAZGO'!$E$3</definedName>
    <definedName name="Inicio_del_proyecto" localSheetId="9">PACO!$E$4</definedName>
    <definedName name="Inicio_del_proyecto" localSheetId="2">PIC!$F$4</definedName>
    <definedName name="Inicio_del_proyecto" localSheetId="7">REENTRENAMIENTO!$E$3</definedName>
    <definedName name="Inicio_del_proyecto" localSheetId="8">'SEGURIDAD VIAL'!$E$3</definedName>
    <definedName name="Inicio_del_proyecto">'Planificación 2024'!$E$3</definedName>
    <definedName name="Semana_para_mostrar" localSheetId="11">'APOYO GESTION DEL CONOCIMIENTO'!$E$4</definedName>
    <definedName name="Semana_para_mostrar" localSheetId="16">BILINGUISMO!$F$5</definedName>
    <definedName name="Semana_para_mostrar" localSheetId="15">'COMPETENCIAS LABORALES'!$E$5</definedName>
    <definedName name="Semana_para_mostrar" localSheetId="4">'ESCUELA DE FORMACIÓN'!$E$4</definedName>
    <definedName name="Semana_para_mostrar" localSheetId="6">'GESTIÓN DEL CONOCIMIENTO'!$E$4</definedName>
    <definedName name="Semana_para_mostrar" localSheetId="12">'GESTION DOCUMENTAL'!$E$4</definedName>
    <definedName name="Semana_para_mostrar" localSheetId="13">'HABILIDADES SOCIOEMOCIONALES'!$E$4</definedName>
    <definedName name="Semana_para_mostrar" localSheetId="10">'INDUCCIÓN Y REINDUCCIÓN'!$F$4</definedName>
    <definedName name="Semana_para_mostrar" localSheetId="5">'LINEA DE LIDERAZGO'!$E$4</definedName>
    <definedName name="Semana_para_mostrar" localSheetId="9">PACO!$E$5</definedName>
    <definedName name="Semana_para_mostrar" localSheetId="2">PIC!$F$5</definedName>
    <definedName name="Semana_para_mostrar" localSheetId="7">REENTRENAMIENTO!$E$4</definedName>
    <definedName name="Semana_para_mostrar" localSheetId="8">'SEGURIDAD VIAL'!$E$4</definedName>
    <definedName name="Semana_para_mostrar">'Planificación 2024'!$E$4</definedName>
    <definedName name="task_end" localSheetId="11">'APOYO GESTION DEL CONOCIMIENTO'!$F1</definedName>
    <definedName name="task_end" localSheetId="16">BILINGUISMO!$G1</definedName>
    <definedName name="task_end" localSheetId="15">'COMPETENCIAS LABORALES'!$F1</definedName>
    <definedName name="task_end" localSheetId="4">'ESCUELA DE FORMACIÓN'!$F1</definedName>
    <definedName name="task_end" localSheetId="6">'GESTIÓN DEL CONOCIMIENTO'!$F1</definedName>
    <definedName name="task_end" localSheetId="12">'GESTION DOCUMENTAL'!$F1</definedName>
    <definedName name="task_end" localSheetId="13">'HABILIDADES SOCIOEMOCIONALES'!$F1</definedName>
    <definedName name="task_end" localSheetId="10">'INDUCCIÓN Y REINDUCCIÓN'!$G1</definedName>
    <definedName name="task_end" localSheetId="5">'LINEA DE LIDERAZGO'!$F1</definedName>
    <definedName name="task_end" localSheetId="9">PACO!$F1</definedName>
    <definedName name="task_end" localSheetId="2">PIC!$G1</definedName>
    <definedName name="task_end" localSheetId="0">'Planificación 2024'!$F1</definedName>
    <definedName name="task_end" localSheetId="7">REENTRENAMIENTO!$F1</definedName>
    <definedName name="task_end" localSheetId="8">'SEGURIDAD VIAL'!$F1</definedName>
    <definedName name="task_progress" localSheetId="11">'APOYO GESTION DEL CONOCIMIENTO'!$D1</definedName>
    <definedName name="task_progress" localSheetId="16">BILINGUISMO!$E1</definedName>
    <definedName name="task_progress" localSheetId="15">'COMPETENCIAS LABORALES'!$D1</definedName>
    <definedName name="task_progress" localSheetId="4">'ESCUELA DE FORMACIÓN'!$D1</definedName>
    <definedName name="task_progress" localSheetId="6">'GESTIÓN DEL CONOCIMIENTO'!$D1</definedName>
    <definedName name="task_progress" localSheetId="12">'GESTION DOCUMENTAL'!$D1</definedName>
    <definedName name="task_progress" localSheetId="13">'HABILIDADES SOCIOEMOCIONALES'!$D1</definedName>
    <definedName name="task_progress" localSheetId="10">'INDUCCIÓN Y REINDUCCIÓN'!$D1</definedName>
    <definedName name="task_progress" localSheetId="5">'LINEA DE LIDERAZGO'!$D1</definedName>
    <definedName name="task_progress" localSheetId="9">PACO!$D1</definedName>
    <definedName name="task_progress" localSheetId="2">PIC!$E1</definedName>
    <definedName name="task_progress" localSheetId="0">'Planificación 2024'!$D1</definedName>
    <definedName name="task_progress" localSheetId="7">REENTRENAMIENTO!$D1</definedName>
    <definedName name="task_progress" localSheetId="8">'SEGURIDAD VIAL'!$D1</definedName>
    <definedName name="task_start" localSheetId="11">'APOYO GESTION DEL CONOCIMIENTO'!$E1</definedName>
    <definedName name="task_start" localSheetId="16">BILINGUISMO!$F1</definedName>
    <definedName name="task_start" localSheetId="15">'COMPETENCIAS LABORALES'!$E1</definedName>
    <definedName name="task_start" localSheetId="4">'ESCUELA DE FORMACIÓN'!$E1</definedName>
    <definedName name="task_start" localSheetId="6">'GESTIÓN DEL CONOCIMIENTO'!$E1</definedName>
    <definedName name="task_start" localSheetId="12">'GESTION DOCUMENTAL'!$E1</definedName>
    <definedName name="task_start" localSheetId="13">'HABILIDADES SOCIOEMOCIONALES'!$E1</definedName>
    <definedName name="task_start" localSheetId="10">'INDUCCIÓN Y REINDUCCIÓN'!$F1</definedName>
    <definedName name="task_start" localSheetId="5">'LINEA DE LIDERAZGO'!$E1</definedName>
    <definedName name="task_start" localSheetId="9">PACO!$E1</definedName>
    <definedName name="task_start" localSheetId="2">PIC!$F1</definedName>
    <definedName name="task_start" localSheetId="0">'Planificación 2024'!$E1</definedName>
    <definedName name="task_start" localSheetId="7">REENTRENAMIENTO!$E1</definedName>
    <definedName name="task_start" localSheetId="8">'SEGURIDAD VIAL'!$E1</definedName>
    <definedName name="_xlnm.Print_Titles" localSheetId="11">'APOYO GESTION DEL CONOCIMIENTO'!$4:$6</definedName>
    <definedName name="_xlnm.Print_Titles" localSheetId="16">BILINGUISMO!$5:$7</definedName>
    <definedName name="_xlnm.Print_Titles" localSheetId="15">'COMPETENCIAS LABORALES'!$5:$7</definedName>
    <definedName name="_xlnm.Print_Titles" localSheetId="4">'ESCUELA DE FORMACIÓN'!$4:$6</definedName>
    <definedName name="_xlnm.Print_Titles" localSheetId="6">'GESTIÓN DEL CONOCIMIENTO'!$4:$6</definedName>
    <definedName name="_xlnm.Print_Titles" localSheetId="12">'GESTION DOCUMENTAL'!$4:$6</definedName>
    <definedName name="_xlnm.Print_Titles" localSheetId="13">'HABILIDADES SOCIOEMOCIONALES'!$4:$6</definedName>
    <definedName name="_xlnm.Print_Titles" localSheetId="10">'INDUCCIÓN Y REINDUCCIÓN'!$4:$6</definedName>
    <definedName name="_xlnm.Print_Titles" localSheetId="5">'LINEA DE LIDERAZGO'!$4:$6</definedName>
    <definedName name="_xlnm.Print_Titles" localSheetId="9">PACO!$5:$7</definedName>
    <definedName name="_xlnm.Print_Titles" localSheetId="2">PIC!$5:$7</definedName>
    <definedName name="_xlnm.Print_Titles" localSheetId="0">'Planificación 2024'!$4:$6</definedName>
    <definedName name="_xlnm.Print_Titles" localSheetId="7">REENTRENAMIENTO!$4:$6</definedName>
    <definedName name="_xlnm.Print_Titles" localSheetId="8">'SEGURIDAD VIAL'!$4:$6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36" l="1"/>
  <c r="I5" i="35"/>
  <c r="I4" i="35" s="1"/>
  <c r="H7" i="35"/>
  <c r="H8" i="35"/>
  <c r="H10" i="35"/>
  <c r="H11" i="35"/>
  <c r="H12" i="35"/>
  <c r="H13" i="35"/>
  <c r="H14" i="35"/>
  <c r="H15" i="35"/>
  <c r="H16" i="35"/>
  <c r="I6" i="35" l="1"/>
  <c r="J5" i="35"/>
  <c r="H24" i="31"/>
  <c r="H23" i="31"/>
  <c r="H22" i="31"/>
  <c r="H20" i="31"/>
  <c r="H19" i="31"/>
  <c r="H18" i="31"/>
  <c r="H14" i="31"/>
  <c r="H13" i="31"/>
  <c r="H11" i="31"/>
  <c r="H10" i="31"/>
  <c r="H8" i="31"/>
  <c r="Q6" i="31"/>
  <c r="R6" i="31" s="1"/>
  <c r="S6" i="31" s="1"/>
  <c r="T6" i="31" s="1"/>
  <c r="U6" i="31" s="1"/>
  <c r="V6" i="31" s="1"/>
  <c r="P5" i="31"/>
  <c r="I5" i="31"/>
  <c r="F4" i="31"/>
  <c r="W6" i="31" s="1"/>
  <c r="X6" i="31" s="1"/>
  <c r="X7" i="31" s="1"/>
  <c r="F22" i="30"/>
  <c r="E23" i="30" s="1"/>
  <c r="F23" i="30" s="1"/>
  <c r="E24" i="30" s="1"/>
  <c r="F24" i="30" s="1"/>
  <c r="E22" i="30"/>
  <c r="J6" i="35" l="1"/>
  <c r="K5" i="35"/>
  <c r="Y6" i="31"/>
  <c r="W7" i="31"/>
  <c r="W5" i="31"/>
  <c r="H22" i="30"/>
  <c r="E4" i="30"/>
  <c r="I6" i="30" s="1"/>
  <c r="I5" i="30" s="1"/>
  <c r="H8" i="30"/>
  <c r="H9" i="30"/>
  <c r="H11" i="30"/>
  <c r="H16" i="30"/>
  <c r="H21" i="30"/>
  <c r="H23" i="30"/>
  <c r="H25" i="30"/>
  <c r="K6" i="35" l="1"/>
  <c r="L5" i="35"/>
  <c r="Y7" i="31"/>
  <c r="Z6" i="31"/>
  <c r="E10" i="30"/>
  <c r="F10" i="30" s="1"/>
  <c r="J6" i="30"/>
  <c r="I7" i="30"/>
  <c r="H28" i="29"/>
  <c r="H27" i="29"/>
  <c r="H26" i="29"/>
  <c r="H25" i="29"/>
  <c r="H24" i="29"/>
  <c r="H23" i="29"/>
  <c r="H22" i="29"/>
  <c r="F21" i="29"/>
  <c r="H21" i="29" s="1"/>
  <c r="F20" i="29"/>
  <c r="H20" i="29" s="1"/>
  <c r="F19" i="29"/>
  <c r="H19" i="29" s="1"/>
  <c r="F18" i="29"/>
  <c r="H18" i="29" s="1"/>
  <c r="H17" i="29"/>
  <c r="H16" i="29"/>
  <c r="F15" i="29"/>
  <c r="H15" i="29" s="1"/>
  <c r="F14" i="29"/>
  <c r="H14" i="29" s="1"/>
  <c r="F13" i="29"/>
  <c r="H13" i="29" s="1"/>
  <c r="H12" i="29"/>
  <c r="F11" i="29"/>
  <c r="H11" i="29" s="1"/>
  <c r="H10" i="29"/>
  <c r="H9" i="29"/>
  <c r="H8" i="29"/>
  <c r="H7" i="29"/>
  <c r="I5" i="29"/>
  <c r="I40" i="28"/>
  <c r="I39" i="28"/>
  <c r="I38" i="28"/>
  <c r="I37" i="28"/>
  <c r="I36" i="28"/>
  <c r="I35" i="28"/>
  <c r="I34" i="28"/>
  <c r="I33" i="28"/>
  <c r="I32" i="28"/>
  <c r="I31" i="28"/>
  <c r="I30" i="28"/>
  <c r="I29" i="28"/>
  <c r="I28" i="28"/>
  <c r="I27" i="28"/>
  <c r="I26" i="28"/>
  <c r="I25" i="28"/>
  <c r="I24" i="28"/>
  <c r="I23" i="28"/>
  <c r="I22" i="28"/>
  <c r="I21" i="28"/>
  <c r="I20" i="28"/>
  <c r="I19" i="28"/>
  <c r="I18" i="28"/>
  <c r="I17" i="28"/>
  <c r="I16" i="28"/>
  <c r="I15" i="28"/>
  <c r="I14" i="28"/>
  <c r="I13" i="28"/>
  <c r="I12" i="28"/>
  <c r="E12" i="28"/>
  <c r="D12" i="28" s="1"/>
  <c r="I11" i="28"/>
  <c r="D11" i="28"/>
  <c r="I10" i="28"/>
  <c r="D10" i="28"/>
  <c r="I9" i="28"/>
  <c r="D9" i="28"/>
  <c r="I8" i="28"/>
  <c r="E8" i="28"/>
  <c r="D8" i="28" s="1"/>
  <c r="I7" i="28"/>
  <c r="F3" i="28"/>
  <c r="Q5" i="28" s="1"/>
  <c r="M5" i="35" l="1"/>
  <c r="L6" i="35"/>
  <c r="Z7" i="31"/>
  <c r="AA6" i="31"/>
  <c r="H10" i="30"/>
  <c r="E17" i="30"/>
  <c r="F17" i="30" s="1"/>
  <c r="E18" i="30" s="1"/>
  <c r="J7" i="30"/>
  <c r="K6" i="30"/>
  <c r="J5" i="29"/>
  <c r="I6" i="29"/>
  <c r="I4" i="29"/>
  <c r="Q6" i="28"/>
  <c r="Q4" i="28"/>
  <c r="R5" i="28"/>
  <c r="N5" i="35" l="1"/>
  <c r="M6" i="35"/>
  <c r="AB6" i="31"/>
  <c r="AA7" i="31"/>
  <c r="E13" i="30"/>
  <c r="L6" i="30"/>
  <c r="K7" i="30"/>
  <c r="E19" i="30"/>
  <c r="F18" i="30"/>
  <c r="H18" i="30" s="1"/>
  <c r="H17" i="30"/>
  <c r="K5" i="29"/>
  <c r="J6" i="29"/>
  <c r="S5" i="28"/>
  <c r="R6" i="28"/>
  <c r="N6" i="35" l="1"/>
  <c r="O5" i="35"/>
  <c r="AB7" i="31"/>
  <c r="AC6" i="31"/>
  <c r="H12" i="30"/>
  <c r="L7" i="30"/>
  <c r="M6" i="30"/>
  <c r="F13" i="30"/>
  <c r="E14" i="30" s="1"/>
  <c r="F19" i="30"/>
  <c r="E20" i="30" s="1"/>
  <c r="K6" i="29"/>
  <c r="L5" i="29"/>
  <c r="T5" i="28"/>
  <c r="S6" i="28"/>
  <c r="O6" i="35" l="1"/>
  <c r="P5" i="35"/>
  <c r="AC7" i="31"/>
  <c r="AD6" i="31"/>
  <c r="H13" i="30"/>
  <c r="H19" i="30"/>
  <c r="M7" i="30"/>
  <c r="N6" i="30"/>
  <c r="F20" i="30"/>
  <c r="H20" i="30" s="1"/>
  <c r="F14" i="30"/>
  <c r="H14" i="30" s="1"/>
  <c r="E15" i="30"/>
  <c r="L6" i="29"/>
  <c r="M5" i="29"/>
  <c r="U5" i="28"/>
  <c r="T6" i="28"/>
  <c r="Q5" i="35" l="1"/>
  <c r="P4" i="35"/>
  <c r="P6" i="35"/>
  <c r="AD7" i="31"/>
  <c r="AE6" i="31"/>
  <c r="AD5" i="31"/>
  <c r="O6" i="30"/>
  <c r="N7" i="30"/>
  <c r="F15" i="30"/>
  <c r="H15" i="30" s="1"/>
  <c r="N5" i="29"/>
  <c r="M6" i="29"/>
  <c r="U6" i="28"/>
  <c r="V5" i="28"/>
  <c r="R5" i="35" l="1"/>
  <c r="Q6" i="35"/>
  <c r="AE7" i="31"/>
  <c r="AF6" i="31"/>
  <c r="O7" i="30"/>
  <c r="P6" i="30"/>
  <c r="O5" i="29"/>
  <c r="N6" i="29"/>
  <c r="V6" i="28"/>
  <c r="W5" i="28"/>
  <c r="R6" i="35" l="1"/>
  <c r="S5" i="35"/>
  <c r="AF7" i="31"/>
  <c r="AG6" i="31"/>
  <c r="Q6" i="30"/>
  <c r="P5" i="30"/>
  <c r="P7" i="30"/>
  <c r="O6" i="29"/>
  <c r="P5" i="29"/>
  <c r="X5" i="28"/>
  <c r="W6" i="28"/>
  <c r="S6" i="35" l="1"/>
  <c r="T5" i="35"/>
  <c r="AG7" i="31"/>
  <c r="AH6" i="31"/>
  <c r="Q7" i="30"/>
  <c r="R6" i="30"/>
  <c r="P4" i="29"/>
  <c r="P6" i="29"/>
  <c r="Q5" i="29"/>
  <c r="Y5" i="28"/>
  <c r="X6" i="28"/>
  <c r="X4" i="28"/>
  <c r="U5" i="35" l="1"/>
  <c r="T6" i="35"/>
  <c r="AH7" i="31"/>
  <c r="AI6" i="31"/>
  <c r="R7" i="30"/>
  <c r="S6" i="30"/>
  <c r="R5" i="29"/>
  <c r="Q6" i="29"/>
  <c r="Y6" i="28"/>
  <c r="Z5" i="28"/>
  <c r="V5" i="35" l="1"/>
  <c r="U6" i="35"/>
  <c r="AJ6" i="31"/>
  <c r="AI7" i="31"/>
  <c r="S7" i="30"/>
  <c r="T6" i="30"/>
  <c r="S5" i="29"/>
  <c r="R6" i="29"/>
  <c r="Z6" i="28"/>
  <c r="AA5" i="28"/>
  <c r="V6" i="35" l="1"/>
  <c r="W5" i="35"/>
  <c r="AJ7" i="31"/>
  <c r="AK6" i="31"/>
  <c r="T7" i="30"/>
  <c r="U6" i="30"/>
  <c r="S6" i="29"/>
  <c r="T5" i="29"/>
  <c r="AB5" i="28"/>
  <c r="AA6" i="28"/>
  <c r="W4" i="35" l="1"/>
  <c r="W6" i="35"/>
  <c r="X5" i="35"/>
  <c r="AK7" i="31"/>
  <c r="AL6" i="31"/>
  <c r="AK5" i="31"/>
  <c r="U7" i="30"/>
  <c r="V6" i="30"/>
  <c r="T6" i="29"/>
  <c r="U5" i="29"/>
  <c r="AC5" i="28"/>
  <c r="AB6" i="28"/>
  <c r="Y5" i="35" l="1"/>
  <c r="X6" i="35"/>
  <c r="AL7" i="31"/>
  <c r="AM6" i="31"/>
  <c r="W6" i="30"/>
  <c r="V7" i="30"/>
  <c r="V5" i="29"/>
  <c r="U6" i="29"/>
  <c r="AC6" i="28"/>
  <c r="AD5" i="28"/>
  <c r="Z5" i="35" l="1"/>
  <c r="Y6" i="35"/>
  <c r="AM7" i="31"/>
  <c r="AN6" i="31"/>
  <c r="W7" i="30"/>
  <c r="X6" i="30"/>
  <c r="W5" i="30"/>
  <c r="W5" i="29"/>
  <c r="V6" i="29"/>
  <c r="AD6" i="28"/>
  <c r="AE5" i="28"/>
  <c r="Z6" i="35" l="1"/>
  <c r="AA5" i="35"/>
  <c r="AO6" i="31"/>
  <c r="AN7" i="31"/>
  <c r="X7" i="30"/>
  <c r="Y6" i="30"/>
  <c r="W6" i="29"/>
  <c r="W4" i="29"/>
  <c r="X5" i="29"/>
  <c r="AF5" i="28"/>
  <c r="AE6" i="28"/>
  <c r="AE4" i="28"/>
  <c r="AA6" i="35" l="1"/>
  <c r="AB5" i="35"/>
  <c r="AO7" i="31"/>
  <c r="AP6" i="31"/>
  <c r="Y7" i="30"/>
  <c r="Z6" i="30"/>
  <c r="X6" i="29"/>
  <c r="Y5" i="29"/>
  <c r="AG5" i="28"/>
  <c r="AF6" i="28"/>
  <c r="AC5" i="35" l="1"/>
  <c r="AB6" i="35"/>
  <c r="AP7" i="31"/>
  <c r="AQ6" i="31"/>
  <c r="AA6" i="30"/>
  <c r="Z7" i="30"/>
  <c r="Z5" i="29"/>
  <c r="Y6" i="29"/>
  <c r="AG6" i="28"/>
  <c r="AH5" i="28"/>
  <c r="AD5" i="35" l="1"/>
  <c r="AC6" i="35"/>
  <c r="AR6" i="31"/>
  <c r="AQ7" i="31"/>
  <c r="AB6" i="30"/>
  <c r="AA7" i="30"/>
  <c r="AA5" i="29"/>
  <c r="Z6" i="29"/>
  <c r="AH6" i="28"/>
  <c r="AI5" i="28"/>
  <c r="AD6" i="35" l="1"/>
  <c r="AE5" i="35"/>
  <c r="AD4" i="35"/>
  <c r="AR7" i="31"/>
  <c r="AS6" i="31"/>
  <c r="AR5" i="31"/>
  <c r="AB7" i="30"/>
  <c r="AC6" i="30"/>
  <c r="AA6" i="29"/>
  <c r="AB5" i="29"/>
  <c r="AJ5" i="28"/>
  <c r="AI6" i="28"/>
  <c r="AE6" i="35" l="1"/>
  <c r="AF5" i="35"/>
  <c r="AS7" i="31"/>
  <c r="AT6" i="31"/>
  <c r="AC7" i="30"/>
  <c r="AD6" i="30"/>
  <c r="AB6" i="29"/>
  <c r="AC5" i="29"/>
  <c r="AK5" i="28"/>
  <c r="AJ6" i="28"/>
  <c r="AG5" i="35" l="1"/>
  <c r="AF6" i="35"/>
  <c r="AT7" i="31"/>
  <c r="AU6" i="31"/>
  <c r="AD5" i="30"/>
  <c r="AE6" i="30"/>
  <c r="AD7" i="30"/>
  <c r="AD5" i="29"/>
  <c r="AC6" i="29"/>
  <c r="AK6" i="28"/>
  <c r="AL5" i="28"/>
  <c r="AH5" i="35" l="1"/>
  <c r="AG6" i="35"/>
  <c r="AU7" i="31"/>
  <c r="AV6" i="31"/>
  <c r="AF6" i="30"/>
  <c r="AE7" i="30"/>
  <c r="AE5" i="29"/>
  <c r="AD6" i="29"/>
  <c r="AD4" i="29"/>
  <c r="AL4" i="28"/>
  <c r="AL6" i="28"/>
  <c r="AM5" i="28"/>
  <c r="AH6" i="35" l="1"/>
  <c r="AI5" i="35"/>
  <c r="AV7" i="31"/>
  <c r="AW6" i="31"/>
  <c r="AF7" i="30"/>
  <c r="AG6" i="30"/>
  <c r="AE6" i="29"/>
  <c r="AF5" i="29"/>
  <c r="AN5" i="28"/>
  <c r="AM6" i="28"/>
  <c r="AI6" i="35" l="1"/>
  <c r="AJ5" i="35"/>
  <c r="AW7" i="31"/>
  <c r="AX6" i="31"/>
  <c r="AG7" i="30"/>
  <c r="AH6" i="30"/>
  <c r="AF6" i="29"/>
  <c r="AG5" i="29"/>
  <c r="AO5" i="28"/>
  <c r="AN6" i="28"/>
  <c r="AK5" i="35" l="1"/>
  <c r="AJ6" i="35"/>
  <c r="AX7" i="31"/>
  <c r="AY6" i="31"/>
  <c r="AI6" i="30"/>
  <c r="AH7" i="30"/>
  <c r="AH5" i="29"/>
  <c r="AG6" i="29"/>
  <c r="AO6" i="28"/>
  <c r="AP5" i="28"/>
  <c r="AK4" i="35" l="1"/>
  <c r="AL5" i="35"/>
  <c r="AK6" i="35"/>
  <c r="AY5" i="31"/>
  <c r="AZ6" i="31"/>
  <c r="AY7" i="31"/>
  <c r="AJ6" i="30"/>
  <c r="AI7" i="30"/>
  <c r="AI5" i="29"/>
  <c r="AH6" i="29"/>
  <c r="AP6" i="28"/>
  <c r="AQ5" i="28"/>
  <c r="AL6" i="35" l="1"/>
  <c r="AM5" i="35"/>
  <c r="AZ7" i="31"/>
  <c r="BA6" i="31"/>
  <c r="AJ7" i="30"/>
  <c r="AK6" i="30"/>
  <c r="AI6" i="29"/>
  <c r="AJ5" i="29"/>
  <c r="AR5" i="28"/>
  <c r="AQ6" i="28"/>
  <c r="AM6" i="35" l="1"/>
  <c r="AN5" i="35"/>
  <c r="BA7" i="31"/>
  <c r="BB6" i="31"/>
  <c r="AK7" i="30"/>
  <c r="AK5" i="30"/>
  <c r="AL6" i="30"/>
  <c r="AJ6" i="29"/>
  <c r="AK5" i="29"/>
  <c r="AS5" i="28"/>
  <c r="AR6" i="28"/>
  <c r="AO5" i="35" l="1"/>
  <c r="AN6" i="35"/>
  <c r="BB7" i="31"/>
  <c r="BC6" i="31"/>
  <c r="AM6" i="30"/>
  <c r="AL7" i="30"/>
  <c r="AL5" i="29"/>
  <c r="AK6" i="29"/>
  <c r="AK4" i="29"/>
  <c r="AS6" i="28"/>
  <c r="AS4" i="28"/>
  <c r="AT5" i="28"/>
  <c r="AP5" i="35" l="1"/>
  <c r="AO6" i="35"/>
  <c r="BC7" i="31"/>
  <c r="BD6" i="31"/>
  <c r="AN6" i="30"/>
  <c r="AM7" i="30"/>
  <c r="AM5" i="29"/>
  <c r="AL6" i="29"/>
  <c r="AT6" i="28"/>
  <c r="AU5" i="28"/>
  <c r="AP6" i="35" l="1"/>
  <c r="AQ5" i="35"/>
  <c r="BE6" i="31"/>
  <c r="BD7" i="31"/>
  <c r="AO6" i="30"/>
  <c r="AN7" i="30"/>
  <c r="AM6" i="29"/>
  <c r="AN5" i="29"/>
  <c r="AV5" i="28"/>
  <c r="AU6" i="28"/>
  <c r="AQ6" i="35" l="1"/>
  <c r="AR5" i="35"/>
  <c r="BE7" i="31"/>
  <c r="BF6" i="31"/>
  <c r="AO7" i="30"/>
  <c r="AP6" i="30"/>
  <c r="AN6" i="29"/>
  <c r="AO5" i="29"/>
  <c r="AW5" i="28"/>
  <c r="AV6" i="28"/>
  <c r="AS5" i="35" l="1"/>
  <c r="AR4" i="35"/>
  <c r="AR6" i="35"/>
  <c r="BF7" i="31"/>
  <c r="BG6" i="31"/>
  <c r="BF5" i="31"/>
  <c r="AQ6" i="30"/>
  <c r="AP7" i="30"/>
  <c r="AP5" i="29"/>
  <c r="AO6" i="29"/>
  <c r="AW6" i="28"/>
  <c r="AX5" i="28"/>
  <c r="H48" i="26"/>
  <c r="H39" i="26"/>
  <c r="H38" i="26"/>
  <c r="H26" i="26"/>
  <c r="H15" i="26"/>
  <c r="H9" i="26"/>
  <c r="H8" i="26"/>
  <c r="I6" i="26"/>
  <c r="I7" i="26" s="1"/>
  <c r="AT5" i="35" l="1"/>
  <c r="AS6" i="35"/>
  <c r="BH6" i="31"/>
  <c r="BG7" i="31"/>
  <c r="AR6" i="30"/>
  <c r="AQ7" i="30"/>
  <c r="AQ5" i="29"/>
  <c r="AP6" i="29"/>
  <c r="AX6" i="28"/>
  <c r="AY5" i="28"/>
  <c r="J6" i="26"/>
  <c r="K6" i="26" s="1"/>
  <c r="L6" i="26" s="1"/>
  <c r="H10" i="26"/>
  <c r="I5" i="26"/>
  <c r="AT6" i="35" l="1"/>
  <c r="AU5" i="35"/>
  <c r="BH7" i="31"/>
  <c r="BI6" i="31"/>
  <c r="AR5" i="30"/>
  <c r="AR7" i="30"/>
  <c r="AS6" i="30"/>
  <c r="AQ6" i="29"/>
  <c r="AR5" i="29"/>
  <c r="AZ5" i="28"/>
  <c r="AY6" i="28"/>
  <c r="K7" i="26"/>
  <c r="J7" i="26"/>
  <c r="H11" i="26"/>
  <c r="L7" i="26"/>
  <c r="M6" i="26"/>
  <c r="AU6" i="35" l="1"/>
  <c r="AV5" i="35"/>
  <c r="BI7" i="31"/>
  <c r="BJ6" i="31"/>
  <c r="AS7" i="30"/>
  <c r="AT6" i="30"/>
  <c r="AR4" i="29"/>
  <c r="AR6" i="29"/>
  <c r="AS5" i="29"/>
  <c r="BA5" i="28"/>
  <c r="AZ6" i="28"/>
  <c r="AZ4" i="28"/>
  <c r="H40" i="26"/>
  <c r="H12" i="26"/>
  <c r="N6" i="26"/>
  <c r="M7" i="26"/>
  <c r="H13" i="26"/>
  <c r="H27" i="26"/>
  <c r="AW5" i="35" l="1"/>
  <c r="AV6" i="35"/>
  <c r="BJ7" i="31"/>
  <c r="BK6" i="31"/>
  <c r="AU6" i="30"/>
  <c r="AT7" i="30"/>
  <c r="AT5" i="29"/>
  <c r="AS6" i="29"/>
  <c r="BA6" i="28"/>
  <c r="BB5" i="28"/>
  <c r="H41" i="26"/>
  <c r="O6" i="26"/>
  <c r="N7" i="26"/>
  <c r="H28" i="26"/>
  <c r="H43" i="26"/>
  <c r="H16" i="26"/>
  <c r="AX5" i="35" l="1"/>
  <c r="AW6" i="35"/>
  <c r="BK7" i="31"/>
  <c r="BL6" i="31"/>
  <c r="AV6" i="30"/>
  <c r="AU7" i="30"/>
  <c r="AU5" i="29"/>
  <c r="AT6" i="29"/>
  <c r="BB6" i="28"/>
  <c r="BC5" i="28"/>
  <c r="H17" i="26"/>
  <c r="P6" i="26"/>
  <c r="O7" i="26"/>
  <c r="H29" i="26"/>
  <c r="AX6" i="35" l="1"/>
  <c r="AY5" i="35"/>
  <c r="BL7" i="31"/>
  <c r="BM6" i="31"/>
  <c r="AV7" i="30"/>
  <c r="AW6" i="30"/>
  <c r="AU6" i="29"/>
  <c r="AV5" i="29"/>
  <c r="BD5" i="28"/>
  <c r="BC6" i="28"/>
  <c r="H18" i="26"/>
  <c r="P7" i="26"/>
  <c r="Q6" i="26"/>
  <c r="P5" i="26"/>
  <c r="H30" i="26"/>
  <c r="AY4" i="35" l="1"/>
  <c r="AY6" i="35"/>
  <c r="AZ5" i="35"/>
  <c r="BM7" i="31"/>
  <c r="BN6" i="31"/>
  <c r="BM5" i="31"/>
  <c r="AW7" i="30"/>
  <c r="AX6" i="30"/>
  <c r="AW5" i="29"/>
  <c r="AV6" i="29"/>
  <c r="BE5" i="28"/>
  <c r="BD6" i="28"/>
  <c r="Q7" i="26"/>
  <c r="R6" i="26"/>
  <c r="H20" i="26"/>
  <c r="H19" i="26"/>
  <c r="BA5" i="35" l="1"/>
  <c r="AZ6" i="35"/>
  <c r="BN7" i="31"/>
  <c r="BO6" i="31"/>
  <c r="AY6" i="30"/>
  <c r="AX7" i="30"/>
  <c r="AX5" i="29"/>
  <c r="AW6" i="29"/>
  <c r="BE6" i="28"/>
  <c r="BF5" i="28"/>
  <c r="S6" i="26"/>
  <c r="R7" i="26"/>
  <c r="BB5" i="35" l="1"/>
  <c r="BA6" i="35"/>
  <c r="BP6" i="31"/>
  <c r="BO7" i="31"/>
  <c r="AY7" i="30"/>
  <c r="AZ6" i="30"/>
  <c r="AY5" i="30"/>
  <c r="AY5" i="29"/>
  <c r="AX6" i="29"/>
  <c r="BF6" i="28"/>
  <c r="BG5" i="28"/>
  <c r="T6" i="26"/>
  <c r="S7" i="26"/>
  <c r="BB6" i="35" l="1"/>
  <c r="BC5" i="35"/>
  <c r="BP7" i="31"/>
  <c r="BQ6" i="31"/>
  <c r="AZ7" i="30"/>
  <c r="BA6" i="30"/>
  <c r="AY6" i="29"/>
  <c r="AY4" i="29"/>
  <c r="AZ5" i="29"/>
  <c r="BH5" i="28"/>
  <c r="BG6" i="28"/>
  <c r="BG4" i="28"/>
  <c r="T7" i="26"/>
  <c r="U6" i="26"/>
  <c r="BC6" i="35" l="1"/>
  <c r="BD5" i="35"/>
  <c r="BQ7" i="31"/>
  <c r="BR6" i="31"/>
  <c r="BA7" i="30"/>
  <c r="BB6" i="30"/>
  <c r="BA5" i="29"/>
  <c r="AZ6" i="29"/>
  <c r="BI5" i="28"/>
  <c r="BH6" i="28"/>
  <c r="V6" i="26"/>
  <c r="U7" i="26"/>
  <c r="BE5" i="35" l="1"/>
  <c r="BD6" i="35"/>
  <c r="BR7" i="31"/>
  <c r="BS6" i="31"/>
  <c r="BB7" i="30"/>
  <c r="BC6" i="30"/>
  <c r="BB5" i="29"/>
  <c r="BA6" i="29"/>
  <c r="BI6" i="28"/>
  <c r="BJ5" i="28"/>
  <c r="W6" i="26"/>
  <c r="V7" i="26"/>
  <c r="BF5" i="35" l="1"/>
  <c r="BE6" i="35"/>
  <c r="BS7" i="31"/>
  <c r="BT6" i="31"/>
  <c r="BD6" i="30"/>
  <c r="BC7" i="30"/>
  <c r="BC5" i="29"/>
  <c r="BB6" i="29"/>
  <c r="BJ6" i="28"/>
  <c r="BK5" i="28"/>
  <c r="X6" i="26"/>
  <c r="W7" i="26"/>
  <c r="W5" i="26"/>
  <c r="BF6" i="35" l="1"/>
  <c r="BG5" i="35"/>
  <c r="BF4" i="35"/>
  <c r="BT5" i="31"/>
  <c r="BT7" i="31"/>
  <c r="BU6" i="31"/>
  <c r="BD7" i="30"/>
  <c r="BE6" i="30"/>
  <c r="BC6" i="29"/>
  <c r="BD5" i="29"/>
  <c r="BL5" i="28"/>
  <c r="BK6" i="28"/>
  <c r="X7" i="26"/>
  <c r="Y6" i="26"/>
  <c r="BG6" i="35" l="1"/>
  <c r="BH5" i="35"/>
  <c r="BU7" i="31"/>
  <c r="BV6" i="31"/>
  <c r="BE7" i="30"/>
  <c r="BF6" i="30"/>
  <c r="BE5" i="29"/>
  <c r="BD6" i="29"/>
  <c r="BM5" i="28"/>
  <c r="BL6" i="28"/>
  <c r="Y7" i="26"/>
  <c r="Z6" i="26"/>
  <c r="BI5" i="35" l="1"/>
  <c r="BH6" i="35"/>
  <c r="BV7" i="31"/>
  <c r="BW6" i="31"/>
  <c r="BF7" i="30"/>
  <c r="BF5" i="30"/>
  <c r="BG6" i="30"/>
  <c r="BF5" i="29"/>
  <c r="BE6" i="29"/>
  <c r="BM6" i="28"/>
  <c r="BN5" i="28"/>
  <c r="AA6" i="26"/>
  <c r="Z7" i="26"/>
  <c r="BJ5" i="35" l="1"/>
  <c r="BI6" i="35"/>
  <c r="BX6" i="31"/>
  <c r="BW7" i="31"/>
  <c r="BH6" i="30"/>
  <c r="BG7" i="30"/>
  <c r="BG5" i="29"/>
  <c r="BF6" i="29"/>
  <c r="BF4" i="29"/>
  <c r="BN4" i="28"/>
  <c r="BN6" i="28"/>
  <c r="BO5" i="28"/>
  <c r="AB6" i="26"/>
  <c r="AA7" i="26"/>
  <c r="BJ6" i="35" l="1"/>
  <c r="BK5" i="35"/>
  <c r="BX7" i="31"/>
  <c r="BY6" i="31"/>
  <c r="BH7" i="30"/>
  <c r="BI6" i="30"/>
  <c r="BG6" i="29"/>
  <c r="BH5" i="29"/>
  <c r="BP5" i="28"/>
  <c r="BO6" i="28"/>
  <c r="AB7" i="26"/>
  <c r="AC6" i="26"/>
  <c r="BK6" i="35" l="1"/>
  <c r="BL5" i="35"/>
  <c r="BY7" i="31"/>
  <c r="BZ6" i="31"/>
  <c r="BJ6" i="30"/>
  <c r="BI7" i="30"/>
  <c r="BI5" i="29"/>
  <c r="BH6" i="29"/>
  <c r="BQ5" i="28"/>
  <c r="BP6" i="28"/>
  <c r="AD6" i="26"/>
  <c r="AC7" i="26"/>
  <c r="BM5" i="35" l="1"/>
  <c r="BL6" i="35"/>
  <c r="BZ7" i="31"/>
  <c r="CA6" i="31"/>
  <c r="BK6" i="30"/>
  <c r="BJ7" i="30"/>
  <c r="BJ5" i="29"/>
  <c r="BI6" i="29"/>
  <c r="BQ6" i="28"/>
  <c r="BR5" i="28"/>
  <c r="AD5" i="26"/>
  <c r="AE6" i="26"/>
  <c r="AD7" i="26"/>
  <c r="BM4" i="35" l="1"/>
  <c r="BN5" i="35"/>
  <c r="BM6" i="35"/>
  <c r="CA7" i="31"/>
  <c r="CA5" i="31"/>
  <c r="CB6" i="31"/>
  <c r="BL6" i="30"/>
  <c r="BK7" i="30"/>
  <c r="BK5" i="29"/>
  <c r="BJ6" i="29"/>
  <c r="BR6" i="28"/>
  <c r="BS5" i="28"/>
  <c r="AF6" i="26"/>
  <c r="AE7" i="26"/>
  <c r="BN6" i="35" l="1"/>
  <c r="BO5" i="35"/>
  <c r="CB7" i="31"/>
  <c r="CC6" i="31"/>
  <c r="BL7" i="30"/>
  <c r="BM6" i="30"/>
  <c r="BK6" i="29"/>
  <c r="BL5" i="29"/>
  <c r="BL6" i="29" s="1"/>
  <c r="BT5" i="28"/>
  <c r="BS6" i="28"/>
  <c r="AF7" i="26"/>
  <c r="AG6" i="26"/>
  <c r="BO6" i="35" l="1"/>
  <c r="BP5" i="35"/>
  <c r="CC7" i="31"/>
  <c r="CD6" i="31"/>
  <c r="BN6" i="30"/>
  <c r="BM7" i="30"/>
  <c r="BM5" i="30"/>
  <c r="BT6" i="28"/>
  <c r="BU5" i="28"/>
  <c r="AG7" i="26"/>
  <c r="AH6" i="26"/>
  <c r="BQ5" i="35" l="1"/>
  <c r="BP6" i="35"/>
  <c r="CD7" i="31"/>
  <c r="CE6" i="31"/>
  <c r="BN7" i="30"/>
  <c r="BO6" i="30"/>
  <c r="BV5" i="28"/>
  <c r="BW5" i="28" s="1"/>
  <c r="BX5" i="28" s="1"/>
  <c r="BY5" i="28" s="1"/>
  <c r="BZ5" i="28" s="1"/>
  <c r="CA5" i="28" s="1"/>
  <c r="CB5" i="28" s="1"/>
  <c r="BU4" i="28"/>
  <c r="AI6" i="26"/>
  <c r="AH7" i="26"/>
  <c r="BR5" i="35" l="1"/>
  <c r="BQ6" i="35"/>
  <c r="CF6" i="31"/>
  <c r="CE7" i="31"/>
  <c r="BO7" i="30"/>
  <c r="BP6" i="30"/>
  <c r="CC5" i="28"/>
  <c r="CD5" i="28" s="1"/>
  <c r="CE5" i="28" s="1"/>
  <c r="CF5" i="28" s="1"/>
  <c r="CG5" i="28" s="1"/>
  <c r="CH5" i="28" s="1"/>
  <c r="CI5" i="28" s="1"/>
  <c r="CB4" i="28"/>
  <c r="AJ6" i="26"/>
  <c r="AI7" i="26"/>
  <c r="BR6" i="35" l="1"/>
  <c r="BS5" i="35"/>
  <c r="CF7" i="31"/>
  <c r="CG6" i="31"/>
  <c r="BQ6" i="30"/>
  <c r="BP7" i="30"/>
  <c r="CJ5" i="28"/>
  <c r="CK5" i="28" s="1"/>
  <c r="CL5" i="28" s="1"/>
  <c r="CM5" i="28" s="1"/>
  <c r="CN5" i="28" s="1"/>
  <c r="CO5" i="28" s="1"/>
  <c r="CP5" i="28" s="1"/>
  <c r="CI4" i="28"/>
  <c r="AJ7" i="26"/>
  <c r="AK6" i="26"/>
  <c r="BS6" i="35" l="1"/>
  <c r="BT5" i="35"/>
  <c r="CG7" i="31"/>
  <c r="CH6" i="31"/>
  <c r="BR6" i="30"/>
  <c r="BQ7" i="30"/>
  <c r="CQ5" i="28"/>
  <c r="CR5" i="28" s="1"/>
  <c r="CS5" i="28" s="1"/>
  <c r="CT5" i="28" s="1"/>
  <c r="CU5" i="28" s="1"/>
  <c r="CV5" i="28" s="1"/>
  <c r="CW5" i="28" s="1"/>
  <c r="CP4" i="28"/>
  <c r="AL6" i="26"/>
  <c r="AK7" i="26"/>
  <c r="AK5" i="26"/>
  <c r="BU5" i="35" l="1"/>
  <c r="BT4" i="35"/>
  <c r="BT6" i="35"/>
  <c r="CH7" i="31"/>
  <c r="CI6" i="31"/>
  <c r="CH5" i="31"/>
  <c r="BS6" i="30"/>
  <c r="BR7" i="30"/>
  <c r="CX5" i="28"/>
  <c r="CY5" i="28" s="1"/>
  <c r="CZ5" i="28" s="1"/>
  <c r="DA5" i="28" s="1"/>
  <c r="DB5" i="28" s="1"/>
  <c r="DC5" i="28" s="1"/>
  <c r="DD5" i="28" s="1"/>
  <c r="CW4" i="28"/>
  <c r="AM6" i="26"/>
  <c r="AL7" i="26"/>
  <c r="BV5" i="35" l="1"/>
  <c r="BU6" i="35"/>
  <c r="CI7" i="31"/>
  <c r="CJ6" i="31"/>
  <c r="BS7" i="30"/>
  <c r="BT6" i="30"/>
  <c r="DE5" i="28"/>
  <c r="DF5" i="28" s="1"/>
  <c r="DG5" i="28" s="1"/>
  <c r="DH5" i="28" s="1"/>
  <c r="DI5" i="28" s="1"/>
  <c r="DJ5" i="28" s="1"/>
  <c r="DK5" i="28" s="1"/>
  <c r="DD4" i="28"/>
  <c r="AN6" i="26"/>
  <c r="AM7" i="26"/>
  <c r="BV6" i="35" l="1"/>
  <c r="BW5" i="35"/>
  <c r="CK6" i="31"/>
  <c r="CJ7" i="31"/>
  <c r="BU6" i="30"/>
  <c r="BT7" i="30"/>
  <c r="BT5" i="30"/>
  <c r="DL5" i="28"/>
  <c r="DM5" i="28" s="1"/>
  <c r="DN5" i="28" s="1"/>
  <c r="DO5" i="28" s="1"/>
  <c r="DP5" i="28" s="1"/>
  <c r="DQ5" i="28" s="1"/>
  <c r="DR5" i="28" s="1"/>
  <c r="DK4" i="28"/>
  <c r="AN7" i="26"/>
  <c r="AO6" i="26"/>
  <c r="BW6" i="35" l="1"/>
  <c r="BX5" i="35"/>
  <c r="CK7" i="31"/>
  <c r="CL6" i="31"/>
  <c r="BU7" i="30"/>
  <c r="BV6" i="30"/>
  <c r="DS5" i="28"/>
  <c r="DT5" i="28" s="1"/>
  <c r="DU5" i="28" s="1"/>
  <c r="DV5" i="28" s="1"/>
  <c r="DW5" i="28" s="1"/>
  <c r="DX5" i="28" s="1"/>
  <c r="DY5" i="28" s="1"/>
  <c r="DR4" i="28"/>
  <c r="AO7" i="26"/>
  <c r="AP6" i="26"/>
  <c r="I5" i="18"/>
  <c r="I5" i="23"/>
  <c r="I4" i="23" s="1"/>
  <c r="H7" i="23"/>
  <c r="H8" i="23"/>
  <c r="H9" i="23"/>
  <c r="H10" i="23"/>
  <c r="H11" i="23"/>
  <c r="H12" i="23"/>
  <c r="H13" i="23"/>
  <c r="H14" i="23"/>
  <c r="H15" i="23"/>
  <c r="H16" i="23"/>
  <c r="H17" i="23"/>
  <c r="H18" i="23"/>
  <c r="H19" i="23"/>
  <c r="H20" i="23"/>
  <c r="H21" i="23"/>
  <c r="H22" i="23"/>
  <c r="H23" i="23"/>
  <c r="H24" i="23"/>
  <c r="H26" i="23"/>
  <c r="H27" i="23"/>
  <c r="H28" i="23"/>
  <c r="H29" i="23"/>
  <c r="H30" i="23"/>
  <c r="H31" i="23"/>
  <c r="H32" i="23"/>
  <c r="H33" i="23"/>
  <c r="H34" i="23"/>
  <c r="BY5" i="35" l="1"/>
  <c r="BX6" i="35"/>
  <c r="CL7" i="31"/>
  <c r="CM6" i="31"/>
  <c r="BV7" i="30"/>
  <c r="BW6" i="30"/>
  <c r="DZ5" i="28"/>
  <c r="EA5" i="28" s="1"/>
  <c r="EB5" i="28" s="1"/>
  <c r="EC5" i="28" s="1"/>
  <c r="ED5" i="28" s="1"/>
  <c r="EE5" i="28" s="1"/>
  <c r="EF5" i="28" s="1"/>
  <c r="DY4" i="28"/>
  <c r="AQ6" i="26"/>
  <c r="AP7" i="26"/>
  <c r="I6" i="23"/>
  <c r="J5" i="23"/>
  <c r="BZ5" i="35" l="1"/>
  <c r="BY6" i="35"/>
  <c r="CN6" i="31"/>
  <c r="CM7" i="31"/>
  <c r="BX6" i="30"/>
  <c r="BW7" i="30"/>
  <c r="EG5" i="28"/>
  <c r="EH5" i="28" s="1"/>
  <c r="EI5" i="28" s="1"/>
  <c r="EJ5" i="28" s="1"/>
  <c r="EK5" i="28" s="1"/>
  <c r="EL5" i="28" s="1"/>
  <c r="EM5" i="28" s="1"/>
  <c r="EF4" i="28"/>
  <c r="AR6" i="26"/>
  <c r="AQ7" i="26"/>
  <c r="J6" i="23"/>
  <c r="K5" i="23"/>
  <c r="BZ6" i="35" l="1"/>
  <c r="CA5" i="35"/>
  <c r="CN7" i="31"/>
  <c r="CO6" i="31"/>
  <c r="BY6" i="30"/>
  <c r="BX7" i="30"/>
  <c r="EN5" i="28"/>
  <c r="EO5" i="28" s="1"/>
  <c r="EP5" i="28" s="1"/>
  <c r="EQ5" i="28" s="1"/>
  <c r="ER5" i="28" s="1"/>
  <c r="ES5" i="28" s="1"/>
  <c r="ET5" i="28" s="1"/>
  <c r="EM4" i="28"/>
  <c r="AR7" i="26"/>
  <c r="AR5" i="26"/>
  <c r="AS6" i="26"/>
  <c r="K6" i="23"/>
  <c r="L5" i="23"/>
  <c r="CA4" i="35" l="1"/>
  <c r="CA6" i="35"/>
  <c r="CB5" i="35"/>
  <c r="CO7" i="31"/>
  <c r="CP6" i="31"/>
  <c r="CO5" i="31"/>
  <c r="BZ6" i="30"/>
  <c r="BY7" i="30"/>
  <c r="EU5" i="28"/>
  <c r="EV5" i="28" s="1"/>
  <c r="EW5" i="28" s="1"/>
  <c r="EX5" i="28" s="1"/>
  <c r="EY5" i="28" s="1"/>
  <c r="EZ5" i="28" s="1"/>
  <c r="FA5" i="28" s="1"/>
  <c r="ET4" i="28"/>
  <c r="AT6" i="26"/>
  <c r="AS7" i="26"/>
  <c r="M5" i="23"/>
  <c r="L6" i="23"/>
  <c r="CC5" i="35" l="1"/>
  <c r="CB6" i="35"/>
  <c r="CP7" i="31"/>
  <c r="CQ6" i="31"/>
  <c r="BZ7" i="30"/>
  <c r="CA6" i="30"/>
  <c r="FB5" i="28"/>
  <c r="FC5" i="28" s="1"/>
  <c r="FD5" i="28" s="1"/>
  <c r="FE5" i="28" s="1"/>
  <c r="FF5" i="28" s="1"/>
  <c r="FG5" i="28" s="1"/>
  <c r="FH5" i="28" s="1"/>
  <c r="FA4" i="28"/>
  <c r="AU6" i="26"/>
  <c r="AT7" i="26"/>
  <c r="M6" i="23"/>
  <c r="N5" i="23"/>
  <c r="CD5" i="35" l="1"/>
  <c r="CC6" i="35"/>
  <c r="CQ7" i="31"/>
  <c r="CR6" i="31"/>
  <c r="CB6" i="30"/>
  <c r="CA7" i="30"/>
  <c r="CA5" i="30"/>
  <c r="FI5" i="28"/>
  <c r="FJ5" i="28" s="1"/>
  <c r="FK5" i="28" s="1"/>
  <c r="FL5" i="28" s="1"/>
  <c r="FM5" i="28" s="1"/>
  <c r="FN5" i="28" s="1"/>
  <c r="FO5" i="28" s="1"/>
  <c r="FH4" i="28"/>
  <c r="AV6" i="26"/>
  <c r="AU7" i="26"/>
  <c r="N6" i="23"/>
  <c r="O5" i="23"/>
  <c r="CD6" i="35" l="1"/>
  <c r="CE5" i="35"/>
  <c r="CR7" i="31"/>
  <c r="CS6" i="31"/>
  <c r="CB7" i="30"/>
  <c r="CC6" i="30"/>
  <c r="FP5" i="28"/>
  <c r="FQ5" i="28" s="1"/>
  <c r="FR5" i="28" s="1"/>
  <c r="FS5" i="28" s="1"/>
  <c r="FT5" i="28" s="1"/>
  <c r="FU5" i="28" s="1"/>
  <c r="FV5" i="28" s="1"/>
  <c r="FO4" i="28"/>
  <c r="AV7" i="26"/>
  <c r="AW6" i="26"/>
  <c r="O6" i="23"/>
  <c r="P5" i="23"/>
  <c r="CE6" i="35" l="1"/>
  <c r="CF5" i="35"/>
  <c r="CS7" i="31"/>
  <c r="CT6" i="31"/>
  <c r="CC7" i="30"/>
  <c r="CD6" i="30"/>
  <c r="FW5" i="28"/>
  <c r="FX5" i="28" s="1"/>
  <c r="FY5" i="28" s="1"/>
  <c r="FZ5" i="28" s="1"/>
  <c r="GA5" i="28" s="1"/>
  <c r="GB5" i="28" s="1"/>
  <c r="GC5" i="28" s="1"/>
  <c r="FV4" i="28"/>
  <c r="AW7" i="26"/>
  <c r="AX6" i="26"/>
  <c r="Q5" i="23"/>
  <c r="P6" i="23"/>
  <c r="P4" i="23"/>
  <c r="CG5" i="35" l="1"/>
  <c r="CF6" i="35"/>
  <c r="CT7" i="31"/>
  <c r="CU6" i="31"/>
  <c r="CE6" i="30"/>
  <c r="CD7" i="30"/>
  <c r="GD5" i="28"/>
  <c r="GE5" i="28" s="1"/>
  <c r="GF5" i="28" s="1"/>
  <c r="GG5" i="28" s="1"/>
  <c r="GH5" i="28" s="1"/>
  <c r="GI5" i="28" s="1"/>
  <c r="GJ5" i="28" s="1"/>
  <c r="GC4" i="28"/>
  <c r="AY6" i="26"/>
  <c r="AX7" i="26"/>
  <c r="Q6" i="23"/>
  <c r="R5" i="23"/>
  <c r="CH5" i="35" l="1"/>
  <c r="CG6" i="35"/>
  <c r="CV6" i="31"/>
  <c r="CU7" i="31"/>
  <c r="CF6" i="30"/>
  <c r="CE7" i="30"/>
  <c r="GK5" i="28"/>
  <c r="GL5" i="28" s="1"/>
  <c r="GM5" i="28" s="1"/>
  <c r="GN5" i="28" s="1"/>
  <c r="GO5" i="28" s="1"/>
  <c r="GP5" i="28" s="1"/>
  <c r="GQ5" i="28" s="1"/>
  <c r="GJ4" i="28"/>
  <c r="AZ6" i="26"/>
  <c r="AY7" i="26"/>
  <c r="AY5" i="26"/>
  <c r="R6" i="23"/>
  <c r="S5" i="23"/>
  <c r="CH6" i="35" l="1"/>
  <c r="CI5" i="35"/>
  <c r="CH4" i="35"/>
  <c r="CV5" i="31"/>
  <c r="CV7" i="31"/>
  <c r="CW6" i="31"/>
  <c r="CG6" i="30"/>
  <c r="CF7" i="30"/>
  <c r="GR5" i="28"/>
  <c r="GS5" i="28" s="1"/>
  <c r="GT5" i="28" s="1"/>
  <c r="GU5" i="28" s="1"/>
  <c r="GV5" i="28" s="1"/>
  <c r="GW5" i="28" s="1"/>
  <c r="GX5" i="28" s="1"/>
  <c r="GQ4" i="28"/>
  <c r="AZ7" i="26"/>
  <c r="BA6" i="26"/>
  <c r="S6" i="23"/>
  <c r="T5" i="23"/>
  <c r="CI6" i="35" l="1"/>
  <c r="CJ5" i="35"/>
  <c r="CW7" i="31"/>
  <c r="CX6" i="31"/>
  <c r="CG7" i="30"/>
  <c r="CH6" i="30"/>
  <c r="GY5" i="28"/>
  <c r="GZ5" i="28" s="1"/>
  <c r="HA5" i="28" s="1"/>
  <c r="HB5" i="28" s="1"/>
  <c r="HC5" i="28" s="1"/>
  <c r="HD5" i="28" s="1"/>
  <c r="HE5" i="28" s="1"/>
  <c r="GX4" i="28"/>
  <c r="BB6" i="26"/>
  <c r="BA7" i="26"/>
  <c r="U5" i="23"/>
  <c r="T6" i="23"/>
  <c r="CK5" i="35" l="1"/>
  <c r="CJ6" i="35"/>
  <c r="CX7" i="31"/>
  <c r="CY6" i="31"/>
  <c r="CI6" i="30"/>
  <c r="CH7" i="30"/>
  <c r="CH5" i="30"/>
  <c r="HF5" i="28"/>
  <c r="HG5" i="28" s="1"/>
  <c r="HH5" i="28" s="1"/>
  <c r="HI5" i="28" s="1"/>
  <c r="HJ5" i="28" s="1"/>
  <c r="HK5" i="28" s="1"/>
  <c r="HL5" i="28" s="1"/>
  <c r="HE4" i="28"/>
  <c r="BC6" i="26"/>
  <c r="BB7" i="26"/>
  <c r="U6" i="23"/>
  <c r="V5" i="23"/>
  <c r="CL5" i="35" l="1"/>
  <c r="CK6" i="35"/>
  <c r="CY7" i="31"/>
  <c r="CZ6" i="31"/>
  <c r="CI7" i="30"/>
  <c r="CJ6" i="30"/>
  <c r="HM5" i="28"/>
  <c r="HN5" i="28" s="1"/>
  <c r="HO5" i="28" s="1"/>
  <c r="HP5" i="28" s="1"/>
  <c r="HQ5" i="28" s="1"/>
  <c r="HR5" i="28" s="1"/>
  <c r="HS5" i="28" s="1"/>
  <c r="HL4" i="28"/>
  <c r="BD6" i="26"/>
  <c r="BC7" i="26"/>
  <c r="V6" i="23"/>
  <c r="W5" i="23"/>
  <c r="CL6" i="35" l="1"/>
  <c r="CM5" i="35"/>
  <c r="CZ7" i="31"/>
  <c r="DA6" i="31"/>
  <c r="CJ7" i="30"/>
  <c r="CK6" i="30"/>
  <c r="HT5" i="28"/>
  <c r="HU5" i="28" s="1"/>
  <c r="HV5" i="28" s="1"/>
  <c r="HW5" i="28" s="1"/>
  <c r="HX5" i="28" s="1"/>
  <c r="HY5" i="28" s="1"/>
  <c r="HZ5" i="28" s="1"/>
  <c r="HS4" i="28"/>
  <c r="BD7" i="26"/>
  <c r="BE6" i="26"/>
  <c r="W4" i="23"/>
  <c r="W6" i="23"/>
  <c r="X5" i="23"/>
  <c r="CM6" i="35" l="1"/>
  <c r="CN5" i="35"/>
  <c r="DA7" i="31"/>
  <c r="DB6" i="31"/>
  <c r="CL6" i="30"/>
  <c r="CK7" i="30"/>
  <c r="IA5" i="28"/>
  <c r="IB5" i="28" s="1"/>
  <c r="IC5" i="28" s="1"/>
  <c r="ID5" i="28" s="1"/>
  <c r="IE5" i="28" s="1"/>
  <c r="IF5" i="28" s="1"/>
  <c r="IG5" i="28" s="1"/>
  <c r="HZ4" i="28"/>
  <c r="BE7" i="26"/>
  <c r="BF6" i="26"/>
  <c r="Y5" i="23"/>
  <c r="X6" i="23"/>
  <c r="CO5" i="35" l="1"/>
  <c r="CN6" i="35"/>
  <c r="DB7" i="31"/>
  <c r="DC6" i="31"/>
  <c r="CM6" i="30"/>
  <c r="CL7" i="30"/>
  <c r="IH5" i="28"/>
  <c r="II5" i="28" s="1"/>
  <c r="IJ5" i="28" s="1"/>
  <c r="IK5" i="28" s="1"/>
  <c r="IL5" i="28" s="1"/>
  <c r="IM5" i="28" s="1"/>
  <c r="IN5" i="28" s="1"/>
  <c r="IG4" i="28"/>
  <c r="BF5" i="26"/>
  <c r="BF7" i="26"/>
  <c r="BG6" i="26"/>
  <c r="Y6" i="23"/>
  <c r="Z5" i="23"/>
  <c r="CO4" i="35" l="1"/>
  <c r="CP5" i="35"/>
  <c r="CO6" i="35"/>
  <c r="DC5" i="31"/>
  <c r="DD6" i="31"/>
  <c r="DC7" i="31"/>
  <c r="CN6" i="30"/>
  <c r="CM7" i="30"/>
  <c r="IO5" i="28"/>
  <c r="IP5" i="28" s="1"/>
  <c r="IQ5" i="28" s="1"/>
  <c r="IR5" i="28" s="1"/>
  <c r="IS5" i="28" s="1"/>
  <c r="IT5" i="28" s="1"/>
  <c r="IU5" i="28" s="1"/>
  <c r="IN4" i="28"/>
  <c r="BH6" i="26"/>
  <c r="BG7" i="26"/>
  <c r="Z6" i="23"/>
  <c r="AA5" i="23"/>
  <c r="CP6" i="35" l="1"/>
  <c r="CQ5" i="35"/>
  <c r="DD7" i="31"/>
  <c r="DE6" i="31"/>
  <c r="CN7" i="30"/>
  <c r="CO6" i="30"/>
  <c r="IV5" i="28"/>
  <c r="IW5" i="28" s="1"/>
  <c r="IX5" i="28" s="1"/>
  <c r="IY5" i="28" s="1"/>
  <c r="IZ5" i="28" s="1"/>
  <c r="JA5" i="28" s="1"/>
  <c r="JB5" i="28" s="1"/>
  <c r="IU4" i="28"/>
  <c r="BH7" i="26"/>
  <c r="BI6" i="26"/>
  <c r="AA6" i="23"/>
  <c r="AB5" i="23"/>
  <c r="CQ6" i="35" l="1"/>
  <c r="CR5" i="35"/>
  <c r="DE7" i="31"/>
  <c r="DF6" i="31"/>
  <c r="CO7" i="30"/>
  <c r="CO5" i="30"/>
  <c r="CP6" i="30"/>
  <c r="JB4" i="28"/>
  <c r="JC5" i="28"/>
  <c r="JD5" i="28" s="1"/>
  <c r="JE5" i="28" s="1"/>
  <c r="JF5" i="28" s="1"/>
  <c r="JG5" i="28" s="1"/>
  <c r="JH5" i="28" s="1"/>
  <c r="JI5" i="28" s="1"/>
  <c r="BI7" i="26"/>
  <c r="BJ6" i="26"/>
  <c r="AC5" i="23"/>
  <c r="AB6" i="23"/>
  <c r="CS5" i="35" l="1"/>
  <c r="CR6" i="35"/>
  <c r="DF7" i="31"/>
  <c r="DG6" i="31"/>
  <c r="CP7" i="30"/>
  <c r="CQ6" i="30"/>
  <c r="JJ5" i="28"/>
  <c r="JK5" i="28" s="1"/>
  <c r="JL5" i="28" s="1"/>
  <c r="JM5" i="28" s="1"/>
  <c r="JN5" i="28" s="1"/>
  <c r="JO5" i="28" s="1"/>
  <c r="JP5" i="28" s="1"/>
  <c r="JI4" i="28"/>
  <c r="BK6" i="26"/>
  <c r="BJ7" i="26"/>
  <c r="AC6" i="23"/>
  <c r="AD5" i="23"/>
  <c r="CT5" i="35" l="1"/>
  <c r="CS6" i="35"/>
  <c r="DG7" i="31"/>
  <c r="DH6" i="31"/>
  <c r="CR6" i="30"/>
  <c r="CQ7" i="30"/>
  <c r="JQ5" i="28"/>
  <c r="JR5" i="28" s="1"/>
  <c r="JS5" i="28" s="1"/>
  <c r="JT5" i="28" s="1"/>
  <c r="JU5" i="28" s="1"/>
  <c r="JV5" i="28" s="1"/>
  <c r="JW5" i="28" s="1"/>
  <c r="JP4" i="28"/>
  <c r="BL6" i="26"/>
  <c r="BL7" i="26" s="1"/>
  <c r="BK7" i="26"/>
  <c r="AD6" i="23"/>
  <c r="AE5" i="23"/>
  <c r="AD4" i="23"/>
  <c r="CT6" i="35" l="1"/>
  <c r="CU5" i="35"/>
  <c r="DH7" i="31"/>
  <c r="DI6" i="31"/>
  <c r="CS6" i="30"/>
  <c r="CR7" i="30"/>
  <c r="JX5" i="28"/>
  <c r="JY5" i="28" s="1"/>
  <c r="JZ5" i="28" s="1"/>
  <c r="KA5" i="28" s="1"/>
  <c r="KB5" i="28" s="1"/>
  <c r="KC5" i="28" s="1"/>
  <c r="JW4" i="28"/>
  <c r="AE6" i="23"/>
  <c r="AF5" i="23"/>
  <c r="CU6" i="35" l="1"/>
  <c r="CV5" i="35"/>
  <c r="DI7" i="31"/>
  <c r="DJ6" i="31"/>
  <c r="CT6" i="30"/>
  <c r="CS7" i="30"/>
  <c r="AG5" i="23"/>
  <c r="AF6" i="23"/>
  <c r="CW5" i="35" l="1"/>
  <c r="CV4" i="35"/>
  <c r="CV6" i="35"/>
  <c r="DJ7" i="31"/>
  <c r="DK6" i="31"/>
  <c r="DJ5" i="31"/>
  <c r="CT7" i="30"/>
  <c r="CU6" i="30"/>
  <c r="AG6" i="23"/>
  <c r="AH5" i="23"/>
  <c r="CX5" i="35" l="1"/>
  <c r="CW6" i="35"/>
  <c r="DL6" i="31"/>
  <c r="DK7" i="31"/>
  <c r="CU7" i="30"/>
  <c r="CV6" i="30"/>
  <c r="AH6" i="23"/>
  <c r="AI5" i="23"/>
  <c r="CX6" i="35" l="1"/>
  <c r="CY5" i="35"/>
  <c r="DL7" i="31"/>
  <c r="DM6" i="31"/>
  <c r="CW6" i="30"/>
  <c r="CV7" i="30"/>
  <c r="CV5" i="30"/>
  <c r="AI6" i="23"/>
  <c r="AJ5" i="23"/>
  <c r="CY6" i="35" l="1"/>
  <c r="CZ5" i="35"/>
  <c r="DM7" i="31"/>
  <c r="DN6" i="31"/>
  <c r="CW7" i="30"/>
  <c r="CX6" i="30"/>
  <c r="AK5" i="23"/>
  <c r="AJ6" i="23"/>
  <c r="DA5" i="35" l="1"/>
  <c r="CZ6" i="35"/>
  <c r="DN7" i="31"/>
  <c r="DO6" i="31"/>
  <c r="CX7" i="30"/>
  <c r="CY6" i="30"/>
  <c r="AK4" i="23"/>
  <c r="AK6" i="23"/>
  <c r="AL5" i="23"/>
  <c r="DB5" i="35" l="1"/>
  <c r="DA6" i="35"/>
  <c r="DO7" i="31"/>
  <c r="DP6" i="31"/>
  <c r="CZ6" i="30"/>
  <c r="CY7" i="30"/>
  <c r="AL6" i="23"/>
  <c r="AM5" i="23"/>
  <c r="DB6" i="35" l="1"/>
  <c r="DC5" i="35"/>
  <c r="DQ6" i="31"/>
  <c r="DP7" i="31"/>
  <c r="DA6" i="30"/>
  <c r="CZ7" i="30"/>
  <c r="AM6" i="23"/>
  <c r="AN5" i="23"/>
  <c r="DC4" i="35" l="1"/>
  <c r="DC6" i="35"/>
  <c r="DD5" i="35"/>
  <c r="DQ7" i="31"/>
  <c r="DR6" i="31"/>
  <c r="DQ5" i="31"/>
  <c r="DB6" i="30"/>
  <c r="DA7" i="30"/>
  <c r="AO5" i="23"/>
  <c r="AN6" i="23"/>
  <c r="DE5" i="35" l="1"/>
  <c r="DD6" i="35"/>
  <c r="DR7" i="31"/>
  <c r="DS6" i="31"/>
  <c r="DB7" i="30"/>
  <c r="DC6" i="30"/>
  <c r="AO6" i="23"/>
  <c r="AP5" i="23"/>
  <c r="DF5" i="35" l="1"/>
  <c r="DE6" i="35"/>
  <c r="DT6" i="31"/>
  <c r="DS7" i="31"/>
  <c r="DD6" i="30"/>
  <c r="DC7" i="30"/>
  <c r="DC5" i="30"/>
  <c r="AP6" i="23"/>
  <c r="AQ5" i="23"/>
  <c r="DF6" i="35" l="1"/>
  <c r="DG5" i="35"/>
  <c r="DT7" i="31"/>
  <c r="DU6" i="31"/>
  <c r="DD7" i="30"/>
  <c r="DE6" i="30"/>
  <c r="AQ6" i="23"/>
  <c r="AR5" i="23"/>
  <c r="DG6" i="35" l="1"/>
  <c r="DH5" i="35"/>
  <c r="DU7" i="31"/>
  <c r="DV6" i="31"/>
  <c r="DE7" i="30"/>
  <c r="DF6" i="30"/>
  <c r="AS5" i="23"/>
  <c r="AR4" i="23"/>
  <c r="AR6" i="23"/>
  <c r="DI5" i="35" l="1"/>
  <c r="DH6" i="35"/>
  <c r="DV7" i="31"/>
  <c r="DW6" i="31"/>
  <c r="DG6" i="30"/>
  <c r="DF7" i="30"/>
  <c r="AS6" i="23"/>
  <c r="AT5" i="23"/>
  <c r="DJ5" i="35" l="1"/>
  <c r="DI6" i="35"/>
  <c r="DW7" i="31"/>
  <c r="DX6" i="31"/>
  <c r="DH6" i="30"/>
  <c r="DG7" i="30"/>
  <c r="AT6" i="23"/>
  <c r="AU5" i="23"/>
  <c r="DJ6" i="35" l="1"/>
  <c r="DK5" i="35"/>
  <c r="DJ4" i="35"/>
  <c r="DX5" i="31"/>
  <c r="DX7" i="31"/>
  <c r="DY6" i="31"/>
  <c r="DH7" i="30"/>
  <c r="DI6" i="30"/>
  <c r="AU6" i="23"/>
  <c r="AV5" i="23"/>
  <c r="DK6" i="35" l="1"/>
  <c r="DL5" i="35"/>
  <c r="DY7" i="31"/>
  <c r="DZ6" i="31"/>
  <c r="DI7" i="30"/>
  <c r="DJ6" i="30"/>
  <c r="AW5" i="23"/>
  <c r="AV6" i="23"/>
  <c r="DM5" i="35" l="1"/>
  <c r="DL6" i="35"/>
  <c r="DZ7" i="31"/>
  <c r="EA6" i="31"/>
  <c r="DK6" i="30"/>
  <c r="DJ7" i="30"/>
  <c r="DJ5" i="30"/>
  <c r="AW6" i="23"/>
  <c r="AX5" i="23"/>
  <c r="DN5" i="35" l="1"/>
  <c r="DM6" i="35"/>
  <c r="EB6" i="31"/>
  <c r="EA7" i="31"/>
  <c r="DK7" i="30"/>
  <c r="DL6" i="30"/>
  <c r="AX6" i="23"/>
  <c r="AY5" i="23"/>
  <c r="DN6" i="35" l="1"/>
  <c r="DO5" i="35"/>
  <c r="EB7" i="31"/>
  <c r="EC6" i="31"/>
  <c r="DL7" i="30"/>
  <c r="DM6" i="30"/>
  <c r="AY4" i="23"/>
  <c r="AY6" i="23"/>
  <c r="AZ5" i="23"/>
  <c r="DO6" i="35" l="1"/>
  <c r="DP5" i="35"/>
  <c r="EC7" i="31"/>
  <c r="ED6" i="31"/>
  <c r="DN6" i="30"/>
  <c r="DM7" i="30"/>
  <c r="BA5" i="23"/>
  <c r="AZ6" i="23"/>
  <c r="DQ5" i="35" l="1"/>
  <c r="DP6" i="35"/>
  <c r="ED7" i="31"/>
  <c r="EE6" i="31"/>
  <c r="DO6" i="30"/>
  <c r="DN7" i="30"/>
  <c r="BA6" i="23"/>
  <c r="BB5" i="23"/>
  <c r="DQ4" i="35" l="1"/>
  <c r="DR5" i="35"/>
  <c r="DQ6" i="35"/>
  <c r="EE7" i="31"/>
  <c r="EE5" i="31"/>
  <c r="EF6" i="31"/>
  <c r="DP6" i="30"/>
  <c r="DO7" i="30"/>
  <c r="BB6" i="23"/>
  <c r="BC5" i="23"/>
  <c r="DR6" i="35" l="1"/>
  <c r="DS5" i="35"/>
  <c r="EG6" i="31"/>
  <c r="EF7" i="31"/>
  <c r="DP7" i="30"/>
  <c r="DQ6" i="30"/>
  <c r="BD5" i="23"/>
  <c r="BC6" i="23"/>
  <c r="DS6" i="35" l="1"/>
  <c r="DT5" i="35"/>
  <c r="EG7" i="31"/>
  <c r="EH6" i="31"/>
  <c r="DR6" i="30"/>
  <c r="DQ7" i="30"/>
  <c r="DQ5" i="30"/>
  <c r="BE5" i="23"/>
  <c r="BD6" i="23"/>
  <c r="DU5" i="35" l="1"/>
  <c r="DT6" i="35"/>
  <c r="EH7" i="31"/>
  <c r="EI6" i="31"/>
  <c r="DR7" i="30"/>
  <c r="DS6" i="30"/>
  <c r="BE6" i="23"/>
  <c r="BF5" i="23"/>
  <c r="DV5" i="35" l="1"/>
  <c r="DU6" i="35"/>
  <c r="EJ6" i="31"/>
  <c r="EI7" i="31"/>
  <c r="DS7" i="30"/>
  <c r="DT6" i="30"/>
  <c r="BF6" i="23"/>
  <c r="BG5" i="23"/>
  <c r="BF4" i="23"/>
  <c r="DV6" i="35" l="1"/>
  <c r="DW5" i="35"/>
  <c r="EJ7" i="31"/>
  <c r="EK6" i="31"/>
  <c r="DU6" i="30"/>
  <c r="DT7" i="30"/>
  <c r="BG6" i="23"/>
  <c r="BH5" i="23"/>
  <c r="DW6" i="35" l="1"/>
  <c r="DX5" i="35"/>
  <c r="EK7" i="31"/>
  <c r="EL6" i="31"/>
  <c r="DV6" i="30"/>
  <c r="DU7" i="30"/>
  <c r="BI5" i="23"/>
  <c r="BH6" i="23"/>
  <c r="DY5" i="35" l="1"/>
  <c r="DX4" i="35"/>
  <c r="DX6" i="35"/>
  <c r="EL7" i="31"/>
  <c r="EM6" i="31"/>
  <c r="EL5" i="31"/>
  <c r="DW6" i="30"/>
  <c r="DV7" i="30"/>
  <c r="BI6" i="23"/>
  <c r="BJ5" i="23"/>
  <c r="DZ5" i="35" l="1"/>
  <c r="DY6" i="35"/>
  <c r="EM7" i="31"/>
  <c r="EN6" i="31"/>
  <c r="DW7" i="30"/>
  <c r="DX6" i="30"/>
  <c r="BJ6" i="23"/>
  <c r="BK5" i="23"/>
  <c r="DZ6" i="35" l="1"/>
  <c r="EA5" i="35"/>
  <c r="EN7" i="31"/>
  <c r="EO6" i="31"/>
  <c r="DY6" i="30"/>
  <c r="DX7" i="30"/>
  <c r="DX5" i="30"/>
  <c r="BK6" i="23"/>
  <c r="BL5" i="23"/>
  <c r="BL6" i="23" s="1"/>
  <c r="EA6" i="35" l="1"/>
  <c r="EB5" i="35"/>
  <c r="EO7" i="31"/>
  <c r="EP6" i="31"/>
  <c r="DZ6" i="30"/>
  <c r="DY7" i="30"/>
  <c r="H91" i="20"/>
  <c r="H89" i="20"/>
  <c r="H88" i="20"/>
  <c r="H86" i="20"/>
  <c r="H85" i="20"/>
  <c r="H82" i="20"/>
  <c r="H80" i="20"/>
  <c r="H79" i="20"/>
  <c r="H78" i="20"/>
  <c r="H76" i="20"/>
  <c r="H75" i="20"/>
  <c r="H74" i="20"/>
  <c r="H73" i="20"/>
  <c r="H66" i="20"/>
  <c r="H65" i="20"/>
  <c r="H64" i="20"/>
  <c r="H60" i="20"/>
  <c r="H59" i="20"/>
  <c r="H58" i="20"/>
  <c r="H57" i="20"/>
  <c r="H56" i="20"/>
  <c r="H55" i="20"/>
  <c r="H54" i="20"/>
  <c r="H53" i="20"/>
  <c r="H52" i="20"/>
  <c r="H50" i="20"/>
  <c r="H49" i="20"/>
  <c r="H48" i="20"/>
  <c r="H47" i="20"/>
  <c r="H46" i="20"/>
  <c r="H45" i="20"/>
  <c r="H44" i="20"/>
  <c r="H43" i="20"/>
  <c r="H42" i="20"/>
  <c r="H41" i="20"/>
  <c r="H40" i="20"/>
  <c r="H39" i="20"/>
  <c r="F38" i="20"/>
  <c r="H38" i="20" s="1"/>
  <c r="H37" i="20"/>
  <c r="H35" i="20"/>
  <c r="H34" i="20"/>
  <c r="H33" i="20"/>
  <c r="H32" i="20"/>
  <c r="H31" i="20"/>
  <c r="H30" i="20"/>
  <c r="H28" i="20"/>
  <c r="H27" i="20"/>
  <c r="H25" i="20"/>
  <c r="H24" i="20"/>
  <c r="H23" i="20"/>
  <c r="H22" i="20"/>
  <c r="H21" i="20"/>
  <c r="H20" i="20"/>
  <c r="H19" i="20"/>
  <c r="H15" i="20"/>
  <c r="H11" i="20"/>
  <c r="H10" i="20"/>
  <c r="H9" i="20"/>
  <c r="H8" i="20"/>
  <c r="H7" i="20"/>
  <c r="I5" i="20"/>
  <c r="J5" i="20" s="1"/>
  <c r="H42" i="18"/>
  <c r="H41" i="18"/>
  <c r="H40" i="18"/>
  <c r="H39" i="18"/>
  <c r="H38" i="18"/>
  <c r="H37" i="18"/>
  <c r="H33" i="18"/>
  <c r="H31" i="18"/>
  <c r="H26" i="18"/>
  <c r="H23" i="18"/>
  <c r="P5" i="18"/>
  <c r="H10" i="18"/>
  <c r="H43" i="18"/>
  <c r="H36" i="18"/>
  <c r="H35" i="18"/>
  <c r="H34" i="18"/>
  <c r="H32" i="18"/>
  <c r="H30" i="18"/>
  <c r="H29" i="18"/>
  <c r="H22" i="18"/>
  <c r="H20" i="18"/>
  <c r="H19" i="18"/>
  <c r="H18" i="18"/>
  <c r="G17" i="18"/>
  <c r="H17" i="18" s="1"/>
  <c r="H15" i="18"/>
  <c r="H14" i="18"/>
  <c r="H13" i="18"/>
  <c r="H12" i="18"/>
  <c r="H11" i="18"/>
  <c r="H8" i="18"/>
  <c r="F4" i="18"/>
  <c r="W6" i="18" s="1"/>
  <c r="W7" i="18" s="1"/>
  <c r="EC5" i="35" l="1"/>
  <c r="EB6" i="35"/>
  <c r="EP7" i="31"/>
  <c r="EQ6" i="31"/>
  <c r="DZ7" i="30"/>
  <c r="EA6" i="30"/>
  <c r="I4" i="20"/>
  <c r="J6" i="20"/>
  <c r="K5" i="20"/>
  <c r="I6" i="20"/>
  <c r="W5" i="18"/>
  <c r="X6" i="18"/>
  <c r="X7" i="18" s="1"/>
  <c r="H24" i="18"/>
  <c r="ED5" i="35" l="1"/>
  <c r="EC6" i="35"/>
  <c r="ER6" i="31"/>
  <c r="EQ7" i="31"/>
  <c r="EB6" i="30"/>
  <c r="EA7" i="30"/>
  <c r="K6" i="20"/>
  <c r="L5" i="20"/>
  <c r="Q6" i="18"/>
  <c r="R6" i="18" s="1"/>
  <c r="S6" i="18" s="1"/>
  <c r="T6" i="18" s="1"/>
  <c r="U6" i="18" s="1"/>
  <c r="V6" i="18" s="1"/>
  <c r="Y6" i="18"/>
  <c r="Z6" i="18" s="1"/>
  <c r="H27" i="18"/>
  <c r="H25" i="18"/>
  <c r="ED6" i="35" l="1"/>
  <c r="EE5" i="35"/>
  <c r="ER7" i="31"/>
  <c r="ES6" i="31"/>
  <c r="EC6" i="30"/>
  <c r="EB7" i="30"/>
  <c r="M5" i="20"/>
  <c r="L6" i="20"/>
  <c r="Y7" i="18"/>
  <c r="AA6" i="18"/>
  <c r="Z7" i="18"/>
  <c r="EE4" i="35" l="1"/>
  <c r="EE6" i="35"/>
  <c r="EF5" i="35"/>
  <c r="ES7" i="31"/>
  <c r="ET6" i="31"/>
  <c r="ES5" i="31"/>
  <c r="EC7" i="30"/>
  <c r="ED6" i="30"/>
  <c r="N5" i="20"/>
  <c r="M6" i="20"/>
  <c r="AA7" i="18"/>
  <c r="AB6" i="18"/>
  <c r="EG5" i="35" l="1"/>
  <c r="EF6" i="35"/>
  <c r="ET7" i="31"/>
  <c r="EU6" i="31"/>
  <c r="ED7" i="30"/>
  <c r="EE6" i="30"/>
  <c r="N6" i="20"/>
  <c r="O5" i="20"/>
  <c r="AB7" i="18"/>
  <c r="AC6" i="18"/>
  <c r="EH5" i="35" l="1"/>
  <c r="EG6" i="35"/>
  <c r="EU7" i="31"/>
  <c r="EV6" i="31"/>
  <c r="EF6" i="30"/>
  <c r="EE7" i="30"/>
  <c r="EE5" i="30"/>
  <c r="P5" i="20"/>
  <c r="O6" i="20"/>
  <c r="AD6" i="18"/>
  <c r="AC7" i="18"/>
  <c r="EH6" i="35" l="1"/>
  <c r="EI5" i="35"/>
  <c r="EV7" i="31"/>
  <c r="EW6" i="31"/>
  <c r="EF7" i="30"/>
  <c r="EG6" i="30"/>
  <c r="P4" i="20"/>
  <c r="Q5" i="20"/>
  <c r="P6" i="20"/>
  <c r="AE6" i="18"/>
  <c r="AD7" i="18"/>
  <c r="AD5" i="18"/>
  <c r="EI6" i="35" l="1"/>
  <c r="EJ5" i="35"/>
  <c r="EW7" i="31"/>
  <c r="EX6" i="31"/>
  <c r="EG7" i="30"/>
  <c r="EH6" i="30"/>
  <c r="R5" i="20"/>
  <c r="Q6" i="20"/>
  <c r="AE7" i="18"/>
  <c r="AF6" i="18"/>
  <c r="EK5" i="35" l="1"/>
  <c r="EJ6" i="35"/>
  <c r="EX7" i="31"/>
  <c r="EY6" i="31"/>
  <c r="EI6" i="30"/>
  <c r="EH7" i="30"/>
  <c r="R6" i="20"/>
  <c r="S5" i="20"/>
  <c r="AG6" i="18"/>
  <c r="AF7" i="18"/>
  <c r="EL5" i="35" l="1"/>
  <c r="EK6" i="35"/>
  <c r="EZ6" i="31"/>
  <c r="EY7" i="31"/>
  <c r="EJ6" i="30"/>
  <c r="EI7" i="30"/>
  <c r="S6" i="20"/>
  <c r="T5" i="20"/>
  <c r="AH6" i="18"/>
  <c r="AG7" i="18"/>
  <c r="EL6" i="35" l="1"/>
  <c r="EM5" i="35"/>
  <c r="EL4" i="35"/>
  <c r="EZ7" i="31"/>
  <c r="EZ5" i="31"/>
  <c r="FA6" i="31"/>
  <c r="EK6" i="30"/>
  <c r="EJ7" i="30"/>
  <c r="U5" i="20"/>
  <c r="T6" i="20"/>
  <c r="AI6" i="18"/>
  <c r="AH7" i="18"/>
  <c r="EM6" i="35" l="1"/>
  <c r="EN5" i="35"/>
  <c r="FA7" i="31"/>
  <c r="FB6" i="31"/>
  <c r="EK7" i="30"/>
  <c r="EL6" i="30"/>
  <c r="V5" i="20"/>
  <c r="U6" i="20"/>
  <c r="AI7" i="18"/>
  <c r="AJ6" i="18"/>
  <c r="EO5" i="35" l="1"/>
  <c r="EN6" i="35"/>
  <c r="FB7" i="31"/>
  <c r="FC6" i="31"/>
  <c r="EL7" i="30"/>
  <c r="EL5" i="30"/>
  <c r="EM6" i="30"/>
  <c r="V6" i="20"/>
  <c r="W5" i="20"/>
  <c r="AJ7" i="18"/>
  <c r="AK6" i="18"/>
  <c r="EP5" i="35" l="1"/>
  <c r="EO6" i="35"/>
  <c r="FC7" i="31"/>
  <c r="FD6" i="31"/>
  <c r="EM7" i="30"/>
  <c r="EN6" i="30"/>
  <c r="W4" i="20"/>
  <c r="X5" i="20"/>
  <c r="W6" i="20"/>
  <c r="AL6" i="18"/>
  <c r="AK7" i="18"/>
  <c r="AK5" i="18"/>
  <c r="EP6" i="35" l="1"/>
  <c r="EQ5" i="35"/>
  <c r="FD7" i="31"/>
  <c r="FE6" i="31"/>
  <c r="EO6" i="30"/>
  <c r="EN7" i="30"/>
  <c r="Y5" i="20"/>
  <c r="X6" i="20"/>
  <c r="AM6" i="18"/>
  <c r="AL7" i="18"/>
  <c r="EQ6" i="35" l="1"/>
  <c r="ER5" i="35"/>
  <c r="FE7" i="31"/>
  <c r="FF6" i="31"/>
  <c r="EO7" i="30"/>
  <c r="EP6" i="30"/>
  <c r="Z5" i="20"/>
  <c r="Y6" i="20"/>
  <c r="AM7" i="18"/>
  <c r="AN6" i="18"/>
  <c r="ES5" i="35" l="1"/>
  <c r="ER6" i="35"/>
  <c r="FF7" i="31"/>
  <c r="FG6" i="31"/>
  <c r="EP7" i="30"/>
  <c r="EQ6" i="30"/>
  <c r="Z6" i="20"/>
  <c r="AA5" i="20"/>
  <c r="AN7" i="18"/>
  <c r="AO6" i="18"/>
  <c r="ES4" i="35" l="1"/>
  <c r="ET5" i="35"/>
  <c r="ES6" i="35"/>
  <c r="FG5" i="31"/>
  <c r="FH6" i="31"/>
  <c r="FG7" i="31"/>
  <c r="ER6" i="30"/>
  <c r="EQ7" i="30"/>
  <c r="AB5" i="20"/>
  <c r="AA6" i="20"/>
  <c r="AP6" i="18"/>
  <c r="AO7" i="18"/>
  <c r="ET6" i="35" l="1"/>
  <c r="EU5" i="35"/>
  <c r="FH7" i="31"/>
  <c r="FI6" i="31"/>
  <c r="ES6" i="30"/>
  <c r="ER7" i="30"/>
  <c r="AC5" i="20"/>
  <c r="AB6" i="20"/>
  <c r="AQ6" i="18"/>
  <c r="AP7" i="18"/>
  <c r="EU6" i="35" l="1"/>
  <c r="EV5" i="35"/>
  <c r="FI7" i="31"/>
  <c r="FJ6" i="31"/>
  <c r="ET6" i="30"/>
  <c r="ES7" i="30"/>
  <c r="ES5" i="30"/>
  <c r="AD5" i="20"/>
  <c r="AC6" i="20"/>
  <c r="AQ7" i="18"/>
  <c r="AR6" i="18"/>
  <c r="EW5" i="35" l="1"/>
  <c r="EV6" i="35"/>
  <c r="FJ7" i="31"/>
  <c r="FK6" i="31"/>
  <c r="ET7" i="30"/>
  <c r="EU6" i="30"/>
  <c r="AD6" i="20"/>
  <c r="AE5" i="20"/>
  <c r="AD4" i="20"/>
  <c r="AR5" i="18"/>
  <c r="AR7" i="18"/>
  <c r="AS6" i="18"/>
  <c r="EX5" i="35" l="1"/>
  <c r="EW6" i="35"/>
  <c r="FK7" i="31"/>
  <c r="FL6" i="31"/>
  <c r="EU7" i="30"/>
  <c r="EV6" i="30"/>
  <c r="AE6" i="20"/>
  <c r="AF5" i="20"/>
  <c r="AT6" i="18"/>
  <c r="AS7" i="18"/>
  <c r="EX6" i="35" l="1"/>
  <c r="EY5" i="35"/>
  <c r="FL7" i="31"/>
  <c r="FM6" i="31"/>
  <c r="EW6" i="30"/>
  <c r="EV7" i="30"/>
  <c r="AG5" i="20"/>
  <c r="AF6" i="20"/>
  <c r="AU6" i="18"/>
  <c r="AT7" i="18"/>
  <c r="EZ5" i="35" l="1"/>
  <c r="EY6" i="35"/>
  <c r="FM7" i="31"/>
  <c r="FN6" i="31"/>
  <c r="EW7" i="30"/>
  <c r="EX6" i="30"/>
  <c r="AH5" i="20"/>
  <c r="AG6" i="20"/>
  <c r="AU7" i="18"/>
  <c r="AV6" i="18"/>
  <c r="FA5" i="35" l="1"/>
  <c r="EZ4" i="35"/>
  <c r="EZ6" i="35"/>
  <c r="FN7" i="31"/>
  <c r="FO6" i="31"/>
  <c r="FN5" i="31"/>
  <c r="EX7" i="30"/>
  <c r="EY6" i="30"/>
  <c r="AH6" i="20"/>
  <c r="AI5" i="20"/>
  <c r="AV7" i="18"/>
  <c r="AW6" i="18"/>
  <c r="FB5" i="35" l="1"/>
  <c r="FA6" i="35"/>
  <c r="FP6" i="31"/>
  <c r="FO7" i="31"/>
  <c r="EZ6" i="30"/>
  <c r="EY7" i="30"/>
  <c r="AJ5" i="20"/>
  <c r="AI6" i="20"/>
  <c r="AX6" i="18"/>
  <c r="AW7" i="18"/>
  <c r="FC5" i="35" l="1"/>
  <c r="FB6" i="35"/>
  <c r="FP7" i="31"/>
  <c r="FQ6" i="31"/>
  <c r="FA6" i="30"/>
  <c r="EZ7" i="30"/>
  <c r="EZ5" i="30"/>
  <c r="AK5" i="20"/>
  <c r="AJ6" i="20"/>
  <c r="AY6" i="18"/>
  <c r="AX7" i="18"/>
  <c r="FD5" i="35" l="1"/>
  <c r="FC6" i="35"/>
  <c r="FQ7" i="31"/>
  <c r="FR6" i="31"/>
  <c r="FB6" i="30"/>
  <c r="FA7" i="30"/>
  <c r="AL5" i="20"/>
  <c r="AK6" i="20"/>
  <c r="AK4" i="20"/>
  <c r="AY7" i="18"/>
  <c r="AY5" i="18"/>
  <c r="AZ6" i="18"/>
  <c r="FE5" i="35" l="1"/>
  <c r="FD6" i="35"/>
  <c r="FR7" i="31"/>
  <c r="FS6" i="31"/>
  <c r="FB7" i="30"/>
  <c r="FC6" i="30"/>
  <c r="AL6" i="20"/>
  <c r="AM5" i="20"/>
  <c r="AZ7" i="18"/>
  <c r="BA6" i="18"/>
  <c r="H52" i="17"/>
  <c r="H51" i="17"/>
  <c r="H50" i="17"/>
  <c r="H49" i="17"/>
  <c r="H48" i="17"/>
  <c r="H47" i="17"/>
  <c r="H46" i="17"/>
  <c r="H45" i="17"/>
  <c r="H44" i="17"/>
  <c r="H43" i="17"/>
  <c r="H42" i="17"/>
  <c r="H39" i="17"/>
  <c r="H38" i="17"/>
  <c r="H37" i="17"/>
  <c r="H29" i="17"/>
  <c r="H24" i="17"/>
  <c r="H23" i="17"/>
  <c r="H22" i="17"/>
  <c r="H21" i="17"/>
  <c r="H17" i="17"/>
  <c r="A17" i="17"/>
  <c r="H11" i="17"/>
  <c r="H10" i="17"/>
  <c r="H9" i="17"/>
  <c r="H8" i="17"/>
  <c r="H7" i="17"/>
  <c r="I5" i="17"/>
  <c r="J5" i="17" s="1"/>
  <c r="FF5" i="35" l="1"/>
  <c r="FE6" i="35"/>
  <c r="FS7" i="31"/>
  <c r="FT6" i="31"/>
  <c r="FD6" i="30"/>
  <c r="FC7" i="30"/>
  <c r="AM6" i="20"/>
  <c r="AN5" i="20"/>
  <c r="BB6" i="18"/>
  <c r="BA7" i="18"/>
  <c r="J6" i="17"/>
  <c r="K5" i="17"/>
  <c r="I6" i="17"/>
  <c r="I4" i="17"/>
  <c r="FG5" i="35" l="1"/>
  <c r="FF6" i="35"/>
  <c r="FT7" i="31"/>
  <c r="FU6" i="31"/>
  <c r="FE6" i="30"/>
  <c r="FD7" i="30"/>
  <c r="AO5" i="20"/>
  <c r="AN6" i="20"/>
  <c r="BC6" i="18"/>
  <c r="BB7" i="18"/>
  <c r="L5" i="17"/>
  <c r="K6" i="17"/>
  <c r="FG4" i="35" l="1"/>
  <c r="FH5" i="35"/>
  <c r="FG6" i="35"/>
  <c r="FU7" i="31"/>
  <c r="FV6" i="31"/>
  <c r="FU5" i="31"/>
  <c r="FF6" i="30"/>
  <c r="FE7" i="30"/>
  <c r="AP5" i="20"/>
  <c r="AO6" i="20"/>
  <c r="BC7" i="18"/>
  <c r="BD6" i="18"/>
  <c r="M5" i="17"/>
  <c r="L6" i="17"/>
  <c r="FI5" i="35" l="1"/>
  <c r="FH6" i="35"/>
  <c r="FV7" i="31"/>
  <c r="FW6" i="31"/>
  <c r="FF7" i="30"/>
  <c r="FG6" i="30"/>
  <c r="AP6" i="20"/>
  <c r="AQ5" i="20"/>
  <c r="BD7" i="18"/>
  <c r="BE6" i="18"/>
  <c r="N5" i="17"/>
  <c r="M6" i="17"/>
  <c r="FJ5" i="35" l="1"/>
  <c r="FI6" i="35"/>
  <c r="FX6" i="31"/>
  <c r="FW7" i="31"/>
  <c r="FH6" i="30"/>
  <c r="FG7" i="30"/>
  <c r="FG5" i="30"/>
  <c r="AQ6" i="20"/>
  <c r="AR5" i="20"/>
  <c r="BF6" i="18"/>
  <c r="BE7" i="18"/>
  <c r="N6" i="17"/>
  <c r="O5" i="17"/>
  <c r="FK5" i="35" l="1"/>
  <c r="FJ6" i="35"/>
  <c r="FX7" i="31"/>
  <c r="FY6" i="31"/>
  <c r="FI6" i="30"/>
  <c r="FH7" i="30"/>
  <c r="AR4" i="20"/>
  <c r="AS5" i="20"/>
  <c r="AR6" i="20"/>
  <c r="BG6" i="18"/>
  <c r="BF5" i="18"/>
  <c r="BF7" i="18"/>
  <c r="O6" i="17"/>
  <c r="P5" i="17"/>
  <c r="FK6" i="35" l="1"/>
  <c r="FL5" i="35"/>
  <c r="FY7" i="31"/>
  <c r="FZ6" i="31"/>
  <c r="FI7" i="30"/>
  <c r="FJ6" i="30"/>
  <c r="AT5" i="20"/>
  <c r="AS6" i="20"/>
  <c r="BG7" i="18"/>
  <c r="BH6" i="18"/>
  <c r="P4" i="17"/>
  <c r="Q5" i="17"/>
  <c r="P6" i="17"/>
  <c r="FM5" i="35" l="1"/>
  <c r="FL6" i="35"/>
  <c r="FZ7" i="31"/>
  <c r="GA6" i="31"/>
  <c r="FK6" i="30"/>
  <c r="FJ7" i="30"/>
  <c r="AT6" i="20"/>
  <c r="AU5" i="20"/>
  <c r="BH7" i="18"/>
  <c r="BI6" i="18"/>
  <c r="R5" i="17"/>
  <c r="Q6" i="17"/>
  <c r="FN5" i="35" l="1"/>
  <c r="FM6" i="35"/>
  <c r="GA7" i="31"/>
  <c r="GB6" i="31"/>
  <c r="FL6" i="30"/>
  <c r="FK7" i="30"/>
  <c r="AV5" i="20"/>
  <c r="AU6" i="20"/>
  <c r="BJ6" i="18"/>
  <c r="BI7" i="18"/>
  <c r="R6" i="17"/>
  <c r="S5" i="17"/>
  <c r="FO5" i="35" l="1"/>
  <c r="FN6" i="35"/>
  <c r="FN4" i="35"/>
  <c r="GB5" i="31"/>
  <c r="GC6" i="31"/>
  <c r="GB7" i="31"/>
  <c r="FM6" i="30"/>
  <c r="FL7" i="30"/>
  <c r="AW5" i="20"/>
  <c r="AV6" i="20"/>
  <c r="BK6" i="18"/>
  <c r="BJ7" i="18"/>
  <c r="T5" i="17"/>
  <c r="S6" i="17"/>
  <c r="FO6" i="35" l="1"/>
  <c r="FP5" i="35"/>
  <c r="GC7" i="31"/>
  <c r="GD6" i="31"/>
  <c r="FM7" i="30"/>
  <c r="FN6" i="30"/>
  <c r="AX5" i="20"/>
  <c r="AW6" i="20"/>
  <c r="BK7" i="18"/>
  <c r="BL6" i="18"/>
  <c r="U5" i="17"/>
  <c r="T6" i="17"/>
  <c r="FQ5" i="35" l="1"/>
  <c r="FP6" i="35"/>
  <c r="GD7" i="31"/>
  <c r="GE6" i="31"/>
  <c r="FO6" i="30"/>
  <c r="FN7" i="30"/>
  <c r="FN5" i="30"/>
  <c r="AX6" i="20"/>
  <c r="AY5" i="20"/>
  <c r="BL7" i="18"/>
  <c r="BM6" i="18"/>
  <c r="V5" i="17"/>
  <c r="U6" i="17"/>
  <c r="FR5" i="35" l="1"/>
  <c r="FQ6" i="35"/>
  <c r="GF6" i="31"/>
  <c r="GE7" i="31"/>
  <c r="FO7" i="30"/>
  <c r="FP6" i="30"/>
  <c r="AY6" i="20"/>
  <c r="AZ5" i="20"/>
  <c r="AY4" i="20"/>
  <c r="BN6" i="18"/>
  <c r="BM7" i="18"/>
  <c r="BM5" i="18"/>
  <c r="V6" i="17"/>
  <c r="W5" i="17"/>
  <c r="FS5" i="35" l="1"/>
  <c r="FR6" i="35"/>
  <c r="GF7" i="31"/>
  <c r="GG6" i="31"/>
  <c r="FP7" i="30"/>
  <c r="FQ6" i="30"/>
  <c r="BA5" i="20"/>
  <c r="AZ6" i="20"/>
  <c r="BO6" i="18"/>
  <c r="BN7" i="18"/>
  <c r="W6" i="17"/>
  <c r="W4" i="17"/>
  <c r="X5" i="17"/>
  <c r="FT5" i="35" l="1"/>
  <c r="FT6" i="35" s="1"/>
  <c r="FS6" i="35"/>
  <c r="GG7" i="31"/>
  <c r="GH6" i="31"/>
  <c r="FR6" i="30"/>
  <c r="FQ7" i="30"/>
  <c r="BB5" i="20"/>
  <c r="BA6" i="20"/>
  <c r="BO7" i="18"/>
  <c r="BP6" i="18"/>
  <c r="Y5" i="17"/>
  <c r="X6" i="17"/>
  <c r="GH7" i="31" l="1"/>
  <c r="GI6" i="31"/>
  <c r="FS6" i="30"/>
  <c r="FR7" i="30"/>
  <c r="BB6" i="20"/>
  <c r="BC5" i="20"/>
  <c r="BP7" i="18"/>
  <c r="BQ6" i="18"/>
  <c r="Z5" i="17"/>
  <c r="Y6" i="17"/>
  <c r="GI7" i="31" l="1"/>
  <c r="GI5" i="31"/>
  <c r="GJ6" i="31"/>
  <c r="FS7" i="30"/>
  <c r="FT6" i="30"/>
  <c r="BC6" i="20"/>
  <c r="BD5" i="20"/>
  <c r="BR6" i="18"/>
  <c r="BQ7" i="18"/>
  <c r="Z6" i="17"/>
  <c r="AA5" i="17"/>
  <c r="GJ7" i="31" l="1"/>
  <c r="GK6" i="31"/>
  <c r="FT7" i="30"/>
  <c r="FU6" i="30"/>
  <c r="BE5" i="20"/>
  <c r="BD6" i="20"/>
  <c r="BS6" i="18"/>
  <c r="BR7" i="18"/>
  <c r="AB5" i="17"/>
  <c r="AA6" i="17"/>
  <c r="GK7" i="31" l="1"/>
  <c r="GL6" i="31"/>
  <c r="FV6" i="30"/>
  <c r="FU7" i="30"/>
  <c r="FU5" i="30"/>
  <c r="BF5" i="20"/>
  <c r="BE6" i="20"/>
  <c r="BS7" i="18"/>
  <c r="BT6" i="18"/>
  <c r="AC5" i="17"/>
  <c r="AB6" i="17"/>
  <c r="GL7" i="31" l="1"/>
  <c r="GM6" i="31"/>
  <c r="FV7" i="30"/>
  <c r="FW6" i="30"/>
  <c r="BF6" i="20"/>
  <c r="BF4" i="20"/>
  <c r="BG5" i="20"/>
  <c r="BT5" i="18"/>
  <c r="BT7" i="18"/>
  <c r="BU6" i="18"/>
  <c r="AD5" i="17"/>
  <c r="AC6" i="17"/>
  <c r="GN6" i="31" l="1"/>
  <c r="GM7" i="31"/>
  <c r="FW7" i="30"/>
  <c r="FX6" i="30"/>
  <c r="BG6" i="20"/>
  <c r="BH5" i="20"/>
  <c r="BV6" i="18"/>
  <c r="BU7" i="18"/>
  <c r="AD6" i="17"/>
  <c r="AE5" i="17"/>
  <c r="AD4" i="17"/>
  <c r="GN7" i="31" l="1"/>
  <c r="GO6" i="31"/>
  <c r="FY6" i="30"/>
  <c r="FX7" i="30"/>
  <c r="BI5" i="20"/>
  <c r="BH6" i="20"/>
  <c r="BW6" i="18"/>
  <c r="BV7" i="18"/>
  <c r="AE6" i="17"/>
  <c r="AF5" i="17"/>
  <c r="GO7" i="31" l="1"/>
  <c r="GP6" i="31"/>
  <c r="FZ6" i="30"/>
  <c r="FY7" i="30"/>
  <c r="BJ5" i="20"/>
  <c r="BI6" i="20"/>
  <c r="BW7" i="18"/>
  <c r="BX6" i="18"/>
  <c r="AG5" i="17"/>
  <c r="AF6" i="17"/>
  <c r="GP7" i="31" l="1"/>
  <c r="GQ6" i="31"/>
  <c r="GP5" i="31"/>
  <c r="GA6" i="30"/>
  <c r="FZ7" i="30"/>
  <c r="BJ6" i="20"/>
  <c r="BK5" i="20"/>
  <c r="BX7" i="18"/>
  <c r="BY6" i="18"/>
  <c r="AH5" i="17"/>
  <c r="AG6" i="17"/>
  <c r="GQ7" i="31" l="1"/>
  <c r="GR6" i="31"/>
  <c r="GA7" i="30"/>
  <c r="GB6" i="30"/>
  <c r="BK6" i="20"/>
  <c r="BL5" i="20"/>
  <c r="BL6" i="20" s="1"/>
  <c r="BZ6" i="18"/>
  <c r="BY7" i="18"/>
  <c r="AH6" i="17"/>
  <c r="AI5" i="17"/>
  <c r="GR7" i="31" l="1"/>
  <c r="GS6" i="31"/>
  <c r="GC6" i="30"/>
  <c r="GB7" i="30"/>
  <c r="GB5" i="30"/>
  <c r="BZ7" i="18"/>
  <c r="CA6" i="18"/>
  <c r="AJ5" i="17"/>
  <c r="AI6" i="17"/>
  <c r="GS7" i="31" l="1"/>
  <c r="GT6" i="31"/>
  <c r="GC7" i="30"/>
  <c r="GD6" i="30"/>
  <c r="CB6" i="18"/>
  <c r="CA7" i="18"/>
  <c r="CA5" i="18"/>
  <c r="AK5" i="17"/>
  <c r="AJ6" i="17"/>
  <c r="GT7" i="31" l="1"/>
  <c r="GU6" i="31"/>
  <c r="GE6" i="30"/>
  <c r="GD7" i="30"/>
  <c r="CC6" i="18"/>
  <c r="CB7" i="18"/>
  <c r="AL5" i="17"/>
  <c r="AK4" i="17"/>
  <c r="AK6" i="17"/>
  <c r="GV6" i="31" l="1"/>
  <c r="GU7" i="31"/>
  <c r="GF6" i="30"/>
  <c r="GE7" i="30"/>
  <c r="CC7" i="18"/>
  <c r="CD6" i="18"/>
  <c r="AL6" i="17"/>
  <c r="AM5" i="17"/>
  <c r="GV7" i="31" l="1"/>
  <c r="GW6" i="31"/>
  <c r="GG6" i="30"/>
  <c r="GF7" i="30"/>
  <c r="CD7" i="18"/>
  <c r="CE6" i="18"/>
  <c r="AM6" i="17"/>
  <c r="AN5" i="17"/>
  <c r="GW7" i="31" l="1"/>
  <c r="GX6" i="31"/>
  <c r="GW5" i="31"/>
  <c r="GG7" i="30"/>
  <c r="GH6" i="30"/>
  <c r="CF6" i="18"/>
  <c r="CE7" i="18"/>
  <c r="AO5" i="17"/>
  <c r="AN6" i="17"/>
  <c r="GX7" i="31" l="1"/>
  <c r="GY6" i="31"/>
  <c r="GH7" i="30"/>
  <c r="GI6" i="30"/>
  <c r="CG6" i="18"/>
  <c r="CF7" i="18"/>
  <c r="AP5" i="17"/>
  <c r="AO6" i="17"/>
  <c r="GY7" i="31" l="1"/>
  <c r="GZ6" i="31"/>
  <c r="GJ6" i="30"/>
  <c r="GI7" i="30"/>
  <c r="GI5" i="30"/>
  <c r="CG7" i="18"/>
  <c r="CH6" i="18"/>
  <c r="AP6" i="17"/>
  <c r="AQ5" i="17"/>
  <c r="GZ7" i="31" l="1"/>
  <c r="HA6" i="31"/>
  <c r="GJ7" i="30"/>
  <c r="GK6" i="30"/>
  <c r="CI6" i="18"/>
  <c r="CH7" i="18"/>
  <c r="CH5" i="18"/>
  <c r="AR5" i="17"/>
  <c r="AQ6" i="17"/>
  <c r="HA7" i="31" l="1"/>
  <c r="HB6" i="31"/>
  <c r="GK7" i="30"/>
  <c r="GL6" i="30"/>
  <c r="CI7" i="18"/>
  <c r="CJ6" i="18"/>
  <c r="AR4" i="17"/>
  <c r="AS5" i="17"/>
  <c r="AR6" i="17"/>
  <c r="HB7" i="31" l="1"/>
  <c r="HC6" i="31"/>
  <c r="GL7" i="30"/>
  <c r="GM6" i="30"/>
  <c r="CJ7" i="18"/>
  <c r="CK6" i="18"/>
  <c r="AT5" i="17"/>
  <c r="AS6" i="17"/>
  <c r="HD6" i="31" l="1"/>
  <c r="HC7" i="31"/>
  <c r="GN6" i="30"/>
  <c r="GM7" i="30"/>
  <c r="CL6" i="18"/>
  <c r="CK7" i="18"/>
  <c r="AT6" i="17"/>
  <c r="AU5" i="17"/>
  <c r="HD5" i="31" l="1"/>
  <c r="HD7" i="31"/>
  <c r="HE6" i="31"/>
  <c r="GN7" i="30"/>
  <c r="GO6" i="30"/>
  <c r="CM6" i="18"/>
  <c r="CL7" i="18"/>
  <c r="AU6" i="17"/>
  <c r="AV5" i="17"/>
  <c r="HE7" i="31" l="1"/>
  <c r="HF6" i="31"/>
  <c r="GO7" i="30"/>
  <c r="GP6" i="30"/>
  <c r="CN6" i="18"/>
  <c r="CM7" i="18"/>
  <c r="AW5" i="17"/>
  <c r="AV6" i="17"/>
  <c r="HF7" i="31" l="1"/>
  <c r="HG6" i="31"/>
  <c r="GQ6" i="30"/>
  <c r="GP7" i="30"/>
  <c r="GP5" i="30"/>
  <c r="CN7" i="18"/>
  <c r="CO6" i="18"/>
  <c r="AX5" i="17"/>
  <c r="AW6" i="17"/>
  <c r="HG7" i="31" l="1"/>
  <c r="HH6" i="31"/>
  <c r="GQ7" i="30"/>
  <c r="GR6" i="30"/>
  <c r="CP6" i="18"/>
  <c r="CO7" i="18"/>
  <c r="CO5" i="18"/>
  <c r="AX6" i="17"/>
  <c r="AY5" i="17"/>
  <c r="HH7" i="31" l="1"/>
  <c r="HI6" i="31"/>
  <c r="GR7" i="30"/>
  <c r="GS6" i="30"/>
  <c r="CP7" i="18"/>
  <c r="CQ6" i="18"/>
  <c r="AZ5" i="17"/>
  <c r="AY6" i="17"/>
  <c r="AY4" i="17"/>
  <c r="HI7" i="31" l="1"/>
  <c r="HJ6" i="31"/>
  <c r="GT6" i="30"/>
  <c r="GS7" i="30"/>
  <c r="CQ7" i="18"/>
  <c r="CR6" i="18"/>
  <c r="BA5" i="17"/>
  <c r="AZ6" i="17"/>
  <c r="HJ7" i="31" l="1"/>
  <c r="HK6" i="31"/>
  <c r="GU6" i="30"/>
  <c r="GT7" i="30"/>
  <c r="CS6" i="18"/>
  <c r="CR7" i="18"/>
  <c r="BB5" i="17"/>
  <c r="BA6" i="17"/>
  <c r="HK5" i="31" l="1"/>
  <c r="HL6" i="31"/>
  <c r="HK7" i="31"/>
  <c r="GV6" i="30"/>
  <c r="GU7" i="30"/>
  <c r="CT6" i="18"/>
  <c r="CS7" i="18"/>
  <c r="BB6" i="17"/>
  <c r="BC5" i="17"/>
  <c r="HL7" i="31" l="1"/>
  <c r="HM6" i="31"/>
  <c r="GV7" i="30"/>
  <c r="GW6" i="30"/>
  <c r="CT7" i="18"/>
  <c r="CU6" i="18"/>
  <c r="BC6" i="17"/>
  <c r="BD5" i="17"/>
  <c r="HM7" i="31" l="1"/>
  <c r="HN6" i="31"/>
  <c r="GX6" i="30"/>
  <c r="GW7" i="30"/>
  <c r="GW5" i="30"/>
  <c r="CU7" i="18"/>
  <c r="CV6" i="18"/>
  <c r="BE5" i="17"/>
  <c r="BD6" i="17"/>
  <c r="HN7" i="31" l="1"/>
  <c r="HO6" i="31"/>
  <c r="GX7" i="30"/>
  <c r="GY6" i="30"/>
  <c r="CW6" i="18"/>
  <c r="CV7" i="18"/>
  <c r="CV5" i="18"/>
  <c r="BF5" i="17"/>
  <c r="BE6" i="17"/>
  <c r="HO7" i="31" l="1"/>
  <c r="HP6" i="31"/>
  <c r="GZ6" i="30"/>
  <c r="GY7" i="30"/>
  <c r="CW7" i="18"/>
  <c r="CX6" i="18"/>
  <c r="BF6" i="17"/>
  <c r="BF4" i="17"/>
  <c r="BG5" i="17"/>
  <c r="HP7" i="31" l="1"/>
  <c r="HQ6" i="31"/>
  <c r="HA6" i="30"/>
  <c r="GZ7" i="30"/>
  <c r="CX7" i="18"/>
  <c r="CY6" i="18"/>
  <c r="BH5" i="17"/>
  <c r="BG6" i="17"/>
  <c r="HQ7" i="31" l="1"/>
  <c r="HR6" i="31"/>
  <c r="HB6" i="30"/>
  <c r="HA7" i="30"/>
  <c r="CZ6" i="18"/>
  <c r="CY7" i="18"/>
  <c r="BI5" i="17"/>
  <c r="BH6" i="17"/>
  <c r="HR7" i="31" l="1"/>
  <c r="HS6" i="31"/>
  <c r="HR5" i="31"/>
  <c r="HB7" i="30"/>
  <c r="HC6" i="30"/>
  <c r="DA6" i="18"/>
  <c r="CZ7" i="18"/>
  <c r="BJ5" i="17"/>
  <c r="BI6" i="17"/>
  <c r="HT6" i="31" l="1"/>
  <c r="HS7" i="31"/>
  <c r="HC7" i="30"/>
  <c r="HD6" i="30"/>
  <c r="DB6" i="18"/>
  <c r="DA7" i="18"/>
  <c r="BJ6" i="17"/>
  <c r="BK5" i="17"/>
  <c r="HT7" i="31" l="1"/>
  <c r="HU6" i="31"/>
  <c r="HE6" i="30"/>
  <c r="HD7" i="30"/>
  <c r="HD5" i="30"/>
  <c r="DB7" i="18"/>
  <c r="DC6" i="18"/>
  <c r="BK6" i="17"/>
  <c r="BL5" i="17"/>
  <c r="BL6" i="17" s="1"/>
  <c r="H45" i="16"/>
  <c r="H39" i="16"/>
  <c r="H38" i="16"/>
  <c r="H13" i="16"/>
  <c r="H12" i="16"/>
  <c r="H10" i="16"/>
  <c r="H9" i="16"/>
  <c r="H8" i="16"/>
  <c r="H7" i="16"/>
  <c r="I5" i="16"/>
  <c r="I4" i="16" s="1"/>
  <c r="HU7" i="31" l="1"/>
  <c r="HV6" i="31"/>
  <c r="HE7" i="30"/>
  <c r="HF6" i="30"/>
  <c r="DD6" i="18"/>
  <c r="DC7" i="18"/>
  <c r="DC5" i="18"/>
  <c r="I6" i="16"/>
  <c r="J5" i="16"/>
  <c r="HV7" i="31" l="1"/>
  <c r="HW6" i="31"/>
  <c r="HF7" i="30"/>
  <c r="HG6" i="30"/>
  <c r="DD7" i="18"/>
  <c r="DE6" i="18"/>
  <c r="K5" i="16"/>
  <c r="J6" i="16"/>
  <c r="HW7" i="31" l="1"/>
  <c r="HX6" i="31"/>
  <c r="HH6" i="30"/>
  <c r="HG7" i="30"/>
  <c r="DE7" i="18"/>
  <c r="DF6" i="18"/>
  <c r="K6" i="16"/>
  <c r="L5" i="16"/>
  <c r="HX7" i="31" l="1"/>
  <c r="HY6" i="31"/>
  <c r="HI6" i="30"/>
  <c r="HH7" i="30"/>
  <c r="DG6" i="18"/>
  <c r="DF7" i="18"/>
  <c r="M5" i="16"/>
  <c r="L6" i="16"/>
  <c r="HY7" i="31" l="1"/>
  <c r="HZ6" i="31"/>
  <c r="HY5" i="31"/>
  <c r="HJ6" i="30"/>
  <c r="HI7" i="30"/>
  <c r="DH6" i="18"/>
  <c r="DG7" i="18"/>
  <c r="N5" i="16"/>
  <c r="M6" i="16"/>
  <c r="HZ7" i="31" l="1"/>
  <c r="IA6" i="31"/>
  <c r="HJ7" i="30"/>
  <c r="HK6" i="30"/>
  <c r="DI6" i="18"/>
  <c r="DH7" i="18"/>
  <c r="O5" i="16"/>
  <c r="N6" i="16"/>
  <c r="IB6" i="31" l="1"/>
  <c r="IA7" i="31"/>
  <c r="HL6" i="30"/>
  <c r="HK7" i="30"/>
  <c r="HK5" i="30"/>
  <c r="DI7" i="18"/>
  <c r="DJ6" i="18"/>
  <c r="O6" i="16"/>
  <c r="P5" i="16"/>
  <c r="IB7" i="31" l="1"/>
  <c r="IC6" i="31"/>
  <c r="HL7" i="30"/>
  <c r="HM6" i="30"/>
  <c r="DJ7" i="18"/>
  <c r="DJ5" i="18"/>
  <c r="DK6" i="18"/>
  <c r="P6" i="16"/>
  <c r="P4" i="16"/>
  <c r="Q5" i="16"/>
  <c r="IC7" i="31" l="1"/>
  <c r="ID6" i="31"/>
  <c r="HM7" i="30"/>
  <c r="HN6" i="30"/>
  <c r="DL6" i="18"/>
  <c r="DK7" i="18"/>
  <c r="R5" i="16"/>
  <c r="Q6" i="16"/>
  <c r="ID7" i="31" l="1"/>
  <c r="IE6" i="31"/>
  <c r="HO6" i="30"/>
  <c r="HN7" i="30"/>
  <c r="DM6" i="18"/>
  <c r="DL7" i="18"/>
  <c r="S5" i="16"/>
  <c r="R6" i="16"/>
  <c r="IE7" i="31" l="1"/>
  <c r="IF6" i="31"/>
  <c r="HP6" i="30"/>
  <c r="HO7" i="30"/>
  <c r="DM7" i="18"/>
  <c r="DN6" i="18"/>
  <c r="S6" i="16"/>
  <c r="T5" i="16"/>
  <c r="IF5" i="31" l="1"/>
  <c r="IF7" i="31"/>
  <c r="IG6" i="31"/>
  <c r="HQ6" i="30"/>
  <c r="HP7" i="30"/>
  <c r="DN7" i="18"/>
  <c r="DO6" i="18"/>
  <c r="T6" i="16"/>
  <c r="U5" i="16"/>
  <c r="IG7" i="31" l="1"/>
  <c r="IH6" i="31"/>
  <c r="HQ7" i="30"/>
  <c r="HR6" i="30"/>
  <c r="DP6" i="18"/>
  <c r="DO7" i="18"/>
  <c r="V5" i="16"/>
  <c r="U6" i="16"/>
  <c r="IH7" i="31" l="1"/>
  <c r="II6" i="31"/>
  <c r="HS6" i="30"/>
  <c r="HR7" i="30"/>
  <c r="HR5" i="30"/>
  <c r="DP7" i="18"/>
  <c r="DQ6" i="18"/>
  <c r="W5" i="16"/>
  <c r="V6" i="16"/>
  <c r="IJ6" i="31" l="1"/>
  <c r="II7" i="31"/>
  <c r="HS7" i="30"/>
  <c r="HT6" i="30"/>
  <c r="DR6" i="18"/>
  <c r="DQ7" i="18"/>
  <c r="DQ5" i="18"/>
  <c r="W6" i="16"/>
  <c r="W4" i="16"/>
  <c r="X5" i="16"/>
  <c r="IJ7" i="31" l="1"/>
  <c r="IK6" i="31"/>
  <c r="HT7" i="30"/>
  <c r="HU6" i="30"/>
  <c r="DR7" i="18"/>
  <c r="DS6" i="18"/>
  <c r="X6" i="16"/>
  <c r="Y5" i="16"/>
  <c r="IK7" i="31" l="1"/>
  <c r="IL6" i="31"/>
  <c r="HV6" i="30"/>
  <c r="HU7" i="30"/>
  <c r="DS7" i="18"/>
  <c r="DT6" i="18"/>
  <c r="Z5" i="16"/>
  <c r="Y6" i="16"/>
  <c r="IL7" i="31" l="1"/>
  <c r="IM6" i="31"/>
  <c r="HW6" i="30"/>
  <c r="HV7" i="30"/>
  <c r="DU6" i="18"/>
  <c r="DT7" i="18"/>
  <c r="AA5" i="16"/>
  <c r="Z6" i="16"/>
  <c r="IM7" i="31" l="1"/>
  <c r="IM5" i="31"/>
  <c r="IN6" i="31"/>
  <c r="HX6" i="30"/>
  <c r="HW7" i="30"/>
  <c r="DV6" i="18"/>
  <c r="DU7" i="18"/>
  <c r="AA6" i="16"/>
  <c r="AB5" i="16"/>
  <c r="IO6" i="31" l="1"/>
  <c r="IN7" i="31"/>
  <c r="HX7" i="30"/>
  <c r="HY6" i="30"/>
  <c r="DV7" i="18"/>
  <c r="DW6" i="18"/>
  <c r="AB6" i="16"/>
  <c r="AC5" i="16"/>
  <c r="IO7" i="31" l="1"/>
  <c r="IP6" i="31"/>
  <c r="HZ6" i="30"/>
  <c r="HY7" i="30"/>
  <c r="HY5" i="30"/>
  <c r="DW7" i="18"/>
  <c r="DX6" i="18"/>
  <c r="AD5" i="16"/>
  <c r="AC6" i="16"/>
  <c r="IP7" i="31" l="1"/>
  <c r="IQ6" i="31"/>
  <c r="HZ7" i="30"/>
  <c r="IA6" i="30"/>
  <c r="DY6" i="18"/>
  <c r="DX7" i="18"/>
  <c r="DX5" i="18"/>
  <c r="AE5" i="16"/>
  <c r="AD4" i="16"/>
  <c r="AD6" i="16"/>
  <c r="IR6" i="31" l="1"/>
  <c r="IQ7" i="31"/>
  <c r="IA7" i="30"/>
  <c r="IB6" i="30"/>
  <c r="DY7" i="18"/>
  <c r="DZ6" i="18"/>
  <c r="AE6" i="16"/>
  <c r="AF5" i="16"/>
  <c r="IR7" i="31" l="1"/>
  <c r="IS6" i="31"/>
  <c r="IC6" i="30"/>
  <c r="IB7" i="30"/>
  <c r="DZ7" i="18"/>
  <c r="EA6" i="18"/>
  <c r="AF6" i="16"/>
  <c r="AG5" i="16"/>
  <c r="IS7" i="31" l="1"/>
  <c r="IT6" i="31"/>
  <c r="ID6" i="30"/>
  <c r="IC7" i="30"/>
  <c r="EB6" i="18"/>
  <c r="EA7" i="18"/>
  <c r="AH5" i="16"/>
  <c r="AG6" i="16"/>
  <c r="IT7" i="31" l="1"/>
  <c r="IU6" i="31"/>
  <c r="IT5" i="31"/>
  <c r="ID7" i="30"/>
  <c r="IE6" i="30"/>
  <c r="EC6" i="18"/>
  <c r="EB7" i="18"/>
  <c r="AI5" i="16"/>
  <c r="AH6" i="16"/>
  <c r="IU7" i="31" l="1"/>
  <c r="IV6" i="31"/>
  <c r="IE7" i="30"/>
  <c r="IF6" i="30"/>
  <c r="ED6" i="18"/>
  <c r="EC7" i="18"/>
  <c r="AI6" i="16"/>
  <c r="AJ5" i="16"/>
  <c r="IV7" i="31" l="1"/>
  <c r="IW6" i="31"/>
  <c r="IG6" i="30"/>
  <c r="IF7" i="30"/>
  <c r="IF5" i="30"/>
  <c r="ED7" i="18"/>
  <c r="EE6" i="18"/>
  <c r="AJ6" i="16"/>
  <c r="AK5" i="16"/>
  <c r="H43" i="15"/>
  <c r="H42" i="15"/>
  <c r="H41" i="15"/>
  <c r="H40" i="15"/>
  <c r="H39" i="15"/>
  <c r="H27" i="15"/>
  <c r="H17" i="15"/>
  <c r="H16" i="15"/>
  <c r="H15" i="15"/>
  <c r="H14" i="15"/>
  <c r="E11" i="15"/>
  <c r="H11" i="15" s="1"/>
  <c r="H10" i="15"/>
  <c r="H9" i="15"/>
  <c r="H8" i="15"/>
  <c r="H7" i="15"/>
  <c r="E3" i="15"/>
  <c r="I5" i="15" s="1"/>
  <c r="IW7" i="31" l="1"/>
  <c r="IX6" i="31"/>
  <c r="IG7" i="30"/>
  <c r="IH6" i="30"/>
  <c r="EF6" i="18"/>
  <c r="EE7" i="18"/>
  <c r="EE5" i="18"/>
  <c r="AL5" i="16"/>
  <c r="AK4" i="16"/>
  <c r="AK6" i="16"/>
  <c r="I6" i="15"/>
  <c r="I4" i="15"/>
  <c r="J5" i="15"/>
  <c r="IX7" i="31" l="1"/>
  <c r="IY6" i="31"/>
  <c r="IH7" i="30"/>
  <c r="II6" i="30"/>
  <c r="EF7" i="18"/>
  <c r="EG6" i="18"/>
  <c r="AM5" i="16"/>
  <c r="AL6" i="16"/>
  <c r="J6" i="15"/>
  <c r="K5" i="15"/>
  <c r="IZ6" i="31" l="1"/>
  <c r="IY7" i="31"/>
  <c r="IJ6" i="30"/>
  <c r="II7" i="30"/>
  <c r="EG7" i="18"/>
  <c r="EH6" i="18"/>
  <c r="AM6" i="16"/>
  <c r="AN5" i="16"/>
  <c r="L5" i="15"/>
  <c r="K6" i="15"/>
  <c r="IZ7" i="31" l="1"/>
  <c r="JA6" i="31"/>
  <c r="IK6" i="30"/>
  <c r="IJ7" i="30"/>
  <c r="EI6" i="18"/>
  <c r="EH7" i="18"/>
  <c r="AN6" i="16"/>
  <c r="AO5" i="16"/>
  <c r="M5" i="15"/>
  <c r="L6" i="15"/>
  <c r="JA7" i="31" l="1"/>
  <c r="JB6" i="31"/>
  <c r="JA5" i="31"/>
  <c r="IL6" i="30"/>
  <c r="IK7" i="30"/>
  <c r="EJ6" i="18"/>
  <c r="EI7" i="18"/>
  <c r="AP5" i="16"/>
  <c r="AO6" i="16"/>
  <c r="M6" i="15"/>
  <c r="N5" i="15"/>
  <c r="JB7" i="31" l="1"/>
  <c r="JC6" i="31"/>
  <c r="IL7" i="30"/>
  <c r="IM6" i="30"/>
  <c r="EK6" i="18"/>
  <c r="EJ7" i="18"/>
  <c r="AQ5" i="16"/>
  <c r="AP6" i="16"/>
  <c r="O5" i="15"/>
  <c r="N6" i="15"/>
  <c r="JC7" i="31" l="1"/>
  <c r="JD6" i="31"/>
  <c r="IN6" i="30"/>
  <c r="IM7" i="30"/>
  <c r="IM5" i="30"/>
  <c r="EK7" i="18"/>
  <c r="EL6" i="18"/>
  <c r="AQ6" i="16"/>
  <c r="AR5" i="16"/>
  <c r="O6" i="15"/>
  <c r="P5" i="15"/>
  <c r="JD7" i="31" l="1"/>
  <c r="JE6" i="31"/>
  <c r="IN7" i="30"/>
  <c r="IO6" i="30"/>
  <c r="EM6" i="18"/>
  <c r="EL7" i="18"/>
  <c r="EL5" i="18"/>
  <c r="AR4" i="16"/>
  <c r="AR6" i="16"/>
  <c r="AS5" i="16"/>
  <c r="Q5" i="15"/>
  <c r="P4" i="15"/>
  <c r="P6" i="15"/>
  <c r="JE7" i="31" l="1"/>
  <c r="JF6" i="31"/>
  <c r="IO7" i="30"/>
  <c r="IP6" i="30"/>
  <c r="EM7" i="18"/>
  <c r="EN6" i="18"/>
  <c r="AT5" i="16"/>
  <c r="AS6" i="16"/>
  <c r="Q6" i="15"/>
  <c r="R5" i="15"/>
  <c r="JF7" i="31" l="1"/>
  <c r="JG6" i="31"/>
  <c r="IQ6" i="30"/>
  <c r="IP7" i="30"/>
  <c r="EN7" i="18"/>
  <c r="EO6" i="18"/>
  <c r="AU5" i="16"/>
  <c r="AT6" i="16"/>
  <c r="R6" i="15"/>
  <c r="S5" i="15"/>
  <c r="JH6" i="31" l="1"/>
  <c r="JG7" i="31"/>
  <c r="IR6" i="30"/>
  <c r="IQ7" i="30"/>
  <c r="EP6" i="18"/>
  <c r="EO7" i="18"/>
  <c r="AU6" i="16"/>
  <c r="AV5" i="16"/>
  <c r="T5" i="15"/>
  <c r="S6" i="15"/>
  <c r="JH5" i="31" l="1"/>
  <c r="JH7" i="31"/>
  <c r="JI6" i="31"/>
  <c r="IS6" i="30"/>
  <c r="IR7" i="30"/>
  <c r="EQ6" i="18"/>
  <c r="EP7" i="18"/>
  <c r="AV6" i="16"/>
  <c r="AW5" i="16"/>
  <c r="U5" i="15"/>
  <c r="T6" i="15"/>
  <c r="JI7" i="31" l="1"/>
  <c r="JJ6" i="31"/>
  <c r="IS7" i="30"/>
  <c r="IT6" i="30"/>
  <c r="ER6" i="18"/>
  <c r="EQ7" i="18"/>
  <c r="AX5" i="16"/>
  <c r="AW6" i="16"/>
  <c r="U6" i="15"/>
  <c r="V5" i="15"/>
  <c r="JJ7" i="31" l="1"/>
  <c r="JK6" i="31"/>
  <c r="IU6" i="30"/>
  <c r="IT7" i="30"/>
  <c r="IT5" i="30"/>
  <c r="ER7" i="18"/>
  <c r="ES6" i="18"/>
  <c r="AY5" i="16"/>
  <c r="AX6" i="16"/>
  <c r="W5" i="15"/>
  <c r="V6" i="15"/>
  <c r="JK7" i="31" l="1"/>
  <c r="JL6" i="31"/>
  <c r="IU7" i="30"/>
  <c r="IV6" i="30"/>
  <c r="ET6" i="18"/>
  <c r="ES7" i="18"/>
  <c r="ES5" i="18"/>
  <c r="AY6" i="16"/>
  <c r="AY4" i="16"/>
  <c r="AZ5" i="16"/>
  <c r="W6" i="15"/>
  <c r="X5" i="15"/>
  <c r="W4" i="15"/>
  <c r="JL7" i="31" l="1"/>
  <c r="JM6" i="31"/>
  <c r="IW6" i="30"/>
  <c r="IV7" i="30"/>
  <c r="ET7" i="18"/>
  <c r="EU6" i="18"/>
  <c r="AZ6" i="16"/>
  <c r="BA5" i="16"/>
  <c r="Y5" i="15"/>
  <c r="X6" i="15"/>
  <c r="JM7" i="31" l="1"/>
  <c r="JN6" i="31"/>
  <c r="IX6" i="30"/>
  <c r="IW7" i="30"/>
  <c r="EU7" i="18"/>
  <c r="EV6" i="18"/>
  <c r="BB5" i="16"/>
  <c r="BA6" i="16"/>
  <c r="Y6" i="15"/>
  <c r="Z5" i="15"/>
  <c r="JN7" i="31" l="1"/>
  <c r="JO6" i="31"/>
  <c r="IY6" i="30"/>
  <c r="IX7" i="30"/>
  <c r="EW6" i="18"/>
  <c r="EV7" i="18"/>
  <c r="BC5" i="16"/>
  <c r="BB6" i="16"/>
  <c r="Z6" i="15"/>
  <c r="AA5" i="15"/>
  <c r="JO5" i="31" l="1"/>
  <c r="JP6" i="31"/>
  <c r="JO7" i="31"/>
  <c r="IY7" i="30"/>
  <c r="IZ6" i="30"/>
  <c r="EX6" i="18"/>
  <c r="EW7" i="18"/>
  <c r="BC6" i="16"/>
  <c r="BD5" i="16"/>
  <c r="AB5" i="15"/>
  <c r="AA6" i="15"/>
  <c r="JP7" i="31" l="1"/>
  <c r="JQ6" i="31"/>
  <c r="IZ7" i="30"/>
  <c r="JA6" i="30"/>
  <c r="EY6" i="18"/>
  <c r="EX7" i="18"/>
  <c r="BD6" i="16"/>
  <c r="BE5" i="16"/>
  <c r="AC5" i="15"/>
  <c r="AB6" i="15"/>
  <c r="JQ7" i="31" l="1"/>
  <c r="JR6" i="31"/>
  <c r="JB6" i="30"/>
  <c r="JA7" i="30"/>
  <c r="JA5" i="30"/>
  <c r="EY7" i="18"/>
  <c r="EZ6" i="18"/>
  <c r="BF5" i="16"/>
  <c r="BE6" i="16"/>
  <c r="AC6" i="15"/>
  <c r="AD5" i="15"/>
  <c r="JR7" i="31" l="1"/>
  <c r="JS6" i="31"/>
  <c r="JB7" i="30"/>
  <c r="JC6" i="30"/>
  <c r="FA6" i="18"/>
  <c r="EZ7" i="18"/>
  <c r="EZ5" i="18"/>
  <c r="BG5" i="16"/>
  <c r="BF6" i="16"/>
  <c r="BF4" i="16"/>
  <c r="AE5" i="15"/>
  <c r="AD4" i="15"/>
  <c r="AD6" i="15"/>
  <c r="JS7" i="31" l="1"/>
  <c r="JT6" i="31"/>
  <c r="JC7" i="30"/>
  <c r="JD6" i="30"/>
  <c r="FA7" i="18"/>
  <c r="FB6" i="18"/>
  <c r="BG6" i="16"/>
  <c r="BH5" i="16"/>
  <c r="AE6" i="15"/>
  <c r="AF5" i="15"/>
  <c r="JT7" i="31" l="1"/>
  <c r="JU6" i="31"/>
  <c r="JE6" i="30"/>
  <c r="JD7" i="30"/>
  <c r="FB7" i="18"/>
  <c r="FC6" i="18"/>
  <c r="BH6" i="16"/>
  <c r="BI5" i="16"/>
  <c r="AG5" i="15"/>
  <c r="AF6" i="15"/>
  <c r="JU7" i="31" l="1"/>
  <c r="JV6" i="31"/>
  <c r="JF6" i="30"/>
  <c r="JE7" i="30"/>
  <c r="FD6" i="18"/>
  <c r="FC7" i="18"/>
  <c r="BJ5" i="16"/>
  <c r="BI6" i="16"/>
  <c r="AG6" i="15"/>
  <c r="AH5" i="15"/>
  <c r="JV7" i="31" l="1"/>
  <c r="JW6" i="31"/>
  <c r="JV5" i="31"/>
  <c r="JG6" i="30"/>
  <c r="JF7" i="30"/>
  <c r="FE6" i="18"/>
  <c r="FD7" i="18"/>
  <c r="BK5" i="16"/>
  <c r="BJ6" i="16"/>
  <c r="AH6" i="15"/>
  <c r="AI5" i="15"/>
  <c r="JX6" i="31" l="1"/>
  <c r="JW7" i="31"/>
  <c r="JG7" i="30"/>
  <c r="JH6" i="30"/>
  <c r="FE7" i="18"/>
  <c r="FF6" i="18"/>
  <c r="BK6" i="16"/>
  <c r="BL5" i="16"/>
  <c r="BL6" i="16" s="1"/>
  <c r="AJ5" i="15"/>
  <c r="AI6" i="15"/>
  <c r="JX7" i="31" l="1"/>
  <c r="JY6" i="31"/>
  <c r="JI6" i="30"/>
  <c r="JH7" i="30"/>
  <c r="JH5" i="30"/>
  <c r="FF7" i="18"/>
  <c r="FG6" i="18"/>
  <c r="AK5" i="15"/>
  <c r="AJ6" i="15"/>
  <c r="I5" i="14"/>
  <c r="I4" i="14" s="1"/>
  <c r="H7" i="14"/>
  <c r="H8" i="14"/>
  <c r="H9" i="14"/>
  <c r="H12" i="14"/>
  <c r="H14" i="14"/>
  <c r="H15" i="14"/>
  <c r="H16" i="14"/>
  <c r="H17" i="14"/>
  <c r="H18" i="14"/>
  <c r="H19" i="14"/>
  <c r="H20" i="14"/>
  <c r="H25" i="14"/>
  <c r="H27" i="14"/>
  <c r="H28" i="14"/>
  <c r="H29" i="14"/>
  <c r="H30" i="14"/>
  <c r="H31" i="14"/>
  <c r="H32" i="14"/>
  <c r="H33" i="14"/>
  <c r="H34" i="14"/>
  <c r="H35" i="14"/>
  <c r="H36" i="14"/>
  <c r="H7" i="11"/>
  <c r="JY7" i="31" l="1"/>
  <c r="JZ6" i="31"/>
  <c r="JJ6" i="30"/>
  <c r="JI7" i="30"/>
  <c r="FH6" i="18"/>
  <c r="FG7" i="18"/>
  <c r="FG5" i="18"/>
  <c r="AK6" i="15"/>
  <c r="AK4" i="15"/>
  <c r="AL5" i="15"/>
  <c r="I6" i="14"/>
  <c r="J5" i="14"/>
  <c r="E3" i="11"/>
  <c r="E9" i="11" s="1"/>
  <c r="E21" i="11" s="1"/>
  <c r="F21" i="11" s="1"/>
  <c r="E22" i="11" s="1"/>
  <c r="JZ7" i="31" l="1"/>
  <c r="KA6" i="31"/>
  <c r="JJ7" i="30"/>
  <c r="JK6" i="30"/>
  <c r="FH7" i="18"/>
  <c r="FI6" i="18"/>
  <c r="AM5" i="15"/>
  <c r="AL6" i="15"/>
  <c r="J6" i="14"/>
  <c r="K5" i="14"/>
  <c r="F22" i="11"/>
  <c r="H22" i="11" s="1"/>
  <c r="E23" i="11"/>
  <c r="F9" i="11"/>
  <c r="E10" i="11" s="1"/>
  <c r="I5" i="11"/>
  <c r="H33" i="11"/>
  <c r="H32" i="11"/>
  <c r="H31" i="11"/>
  <c r="H30" i="11"/>
  <c r="H29" i="11"/>
  <c r="H28" i="11"/>
  <c r="H26" i="11"/>
  <c r="H21" i="11"/>
  <c r="H20" i="11"/>
  <c r="H14" i="11"/>
  <c r="H8" i="11"/>
  <c r="KA7" i="31" l="1"/>
  <c r="KB6" i="31"/>
  <c r="JL6" i="30"/>
  <c r="JK7" i="30"/>
  <c r="FI7" i="18"/>
  <c r="FJ6" i="18"/>
  <c r="AM6" i="15"/>
  <c r="AN5" i="15"/>
  <c r="K6" i="14"/>
  <c r="L5" i="14"/>
  <c r="F23" i="11"/>
  <c r="E25" i="11"/>
  <c r="F10" i="11"/>
  <c r="E11" i="11" s="1"/>
  <c r="E13" i="11"/>
  <c r="E15" i="11" s="1"/>
  <c r="E16" i="11" s="1"/>
  <c r="I6" i="11"/>
  <c r="KB7" i="31" l="1"/>
  <c r="KC6" i="31"/>
  <c r="JM6" i="30"/>
  <c r="JL7" i="30"/>
  <c r="FK6" i="18"/>
  <c r="FJ7" i="18"/>
  <c r="AO5" i="15"/>
  <c r="AN6" i="15"/>
  <c r="M5" i="14"/>
  <c r="L6" i="14"/>
  <c r="H9" i="11"/>
  <c r="H27" i="11"/>
  <c r="F25" i="11"/>
  <c r="H25" i="11" s="1"/>
  <c r="E24" i="11"/>
  <c r="F16" i="11"/>
  <c r="H10" i="11" s="1"/>
  <c r="F15" i="11"/>
  <c r="H15" i="11" s="1"/>
  <c r="F13" i="11"/>
  <c r="H13" i="11" s="1"/>
  <c r="F11" i="11"/>
  <c r="E12" i="11" s="1"/>
  <c r="J5" i="11"/>
  <c r="K5" i="11" s="1"/>
  <c r="L5" i="11" s="1"/>
  <c r="M5" i="11" s="1"/>
  <c r="N5" i="11" s="1"/>
  <c r="O5" i="11" s="1"/>
  <c r="P5" i="11" s="1"/>
  <c r="I4" i="11"/>
  <c r="KC7" i="31" l="1"/>
  <c r="KD6" i="31"/>
  <c r="KC5" i="31"/>
  <c r="JM7" i="30"/>
  <c r="JN6" i="30"/>
  <c r="FL6" i="18"/>
  <c r="FK7" i="18"/>
  <c r="AO6" i="15"/>
  <c r="AP5" i="15"/>
  <c r="M6" i="14"/>
  <c r="N5" i="14"/>
  <c r="H23" i="11"/>
  <c r="F24" i="11"/>
  <c r="H24" i="11" s="1"/>
  <c r="H16" i="11"/>
  <c r="E17" i="11"/>
  <c r="E18" i="11" s="1"/>
  <c r="E19" i="11" s="1"/>
  <c r="H11" i="11"/>
  <c r="F12" i="11"/>
  <c r="H12" i="11" s="1"/>
  <c r="P4" i="11"/>
  <c r="Q5" i="11"/>
  <c r="R5" i="11" s="1"/>
  <c r="S5" i="11" s="1"/>
  <c r="T5" i="11" s="1"/>
  <c r="U5" i="11" s="1"/>
  <c r="V5" i="11" s="1"/>
  <c r="W5" i="11" s="1"/>
  <c r="J6" i="11"/>
  <c r="KD7" i="31" l="1"/>
  <c r="KE6" i="31"/>
  <c r="JN7" i="30"/>
  <c r="JO6" i="30"/>
  <c r="FM6" i="18"/>
  <c r="FL7" i="18"/>
  <c r="AP6" i="15"/>
  <c r="AQ5" i="15"/>
  <c r="N6" i="14"/>
  <c r="O5" i="14"/>
  <c r="F19" i="11"/>
  <c r="H19" i="11" s="1"/>
  <c r="F18" i="11"/>
  <c r="H18" i="11" s="1"/>
  <c r="F17" i="11"/>
  <c r="H17" i="11" s="1"/>
  <c r="W4" i="11"/>
  <c r="X5" i="11"/>
  <c r="Y5" i="11" s="1"/>
  <c r="Z5" i="11" s="1"/>
  <c r="AA5" i="11" s="1"/>
  <c r="AB5" i="11" s="1"/>
  <c r="AC5" i="11" s="1"/>
  <c r="AD5" i="11" s="1"/>
  <c r="K6" i="11"/>
  <c r="KF6" i="31" l="1"/>
  <c r="KE7" i="31"/>
  <c r="JP6" i="30"/>
  <c r="JO7" i="30"/>
  <c r="JO5" i="30"/>
  <c r="FM7" i="18"/>
  <c r="FN6" i="18"/>
  <c r="AR5" i="15"/>
  <c r="AQ6" i="15"/>
  <c r="O6" i="14"/>
  <c r="P5" i="14"/>
  <c r="AE5" i="11"/>
  <c r="AF5" i="11" s="1"/>
  <c r="AG5" i="11" s="1"/>
  <c r="AH5" i="11" s="1"/>
  <c r="AI5" i="11" s="1"/>
  <c r="AJ5" i="11" s="1"/>
  <c r="AD4" i="11"/>
  <c r="L6" i="11"/>
  <c r="KF7" i="31" l="1"/>
  <c r="KG6" i="31"/>
  <c r="JP7" i="30"/>
  <c r="JQ6" i="30"/>
  <c r="FO6" i="18"/>
  <c r="FN7" i="18"/>
  <c r="FN5" i="18"/>
  <c r="AS5" i="15"/>
  <c r="AR6" i="15"/>
  <c r="AR4" i="15"/>
  <c r="Q5" i="14"/>
  <c r="P4" i="14"/>
  <c r="P6" i="14"/>
  <c r="AK5" i="11"/>
  <c r="AL5" i="11" s="1"/>
  <c r="AM5" i="11" s="1"/>
  <c r="AN5" i="11" s="1"/>
  <c r="AO5" i="11" s="1"/>
  <c r="AP5" i="11" s="1"/>
  <c r="AQ5" i="11" s="1"/>
  <c r="M6" i="11"/>
  <c r="KG7" i="31" l="1"/>
  <c r="KH6" i="31"/>
  <c r="JQ7" i="30"/>
  <c r="JR6" i="30"/>
  <c r="FO7" i="18"/>
  <c r="FP6" i="18"/>
  <c r="AS6" i="15"/>
  <c r="AT5" i="15"/>
  <c r="Q6" i="14"/>
  <c r="R5" i="14"/>
  <c r="AR5" i="11"/>
  <c r="AS5" i="11" s="1"/>
  <c r="AK4" i="11"/>
  <c r="N6" i="11"/>
  <c r="KH7" i="31" l="1"/>
  <c r="KI6" i="31"/>
  <c r="JS6" i="30"/>
  <c r="JR7" i="30"/>
  <c r="FP7" i="18"/>
  <c r="FQ6" i="18"/>
  <c r="AU5" i="15"/>
  <c r="AT6" i="15"/>
  <c r="R6" i="14"/>
  <c r="S5" i="14"/>
  <c r="AT5" i="11"/>
  <c r="AS6" i="11"/>
  <c r="AR4" i="11"/>
  <c r="O6" i="11"/>
  <c r="KI7" i="31" l="1"/>
  <c r="KJ6" i="31"/>
  <c r="JT6" i="30"/>
  <c r="JS7" i="30"/>
  <c r="FR6" i="18"/>
  <c r="FQ7" i="18"/>
  <c r="AU6" i="15"/>
  <c r="AV5" i="15"/>
  <c r="S6" i="14"/>
  <c r="T5" i="14"/>
  <c r="AT6" i="11"/>
  <c r="KJ5" i="31" l="1"/>
  <c r="KJ7" i="31"/>
  <c r="KK6" i="31"/>
  <c r="JU6" i="30"/>
  <c r="JT7" i="30"/>
  <c r="FS6" i="18"/>
  <c r="FR7" i="18"/>
  <c r="AW5" i="15"/>
  <c r="AV6" i="15"/>
  <c r="U5" i="14"/>
  <c r="T6" i="14"/>
  <c r="P6" i="11"/>
  <c r="KK7" i="31" l="1"/>
  <c r="KL6" i="31"/>
  <c r="JU7" i="30"/>
  <c r="JV6" i="30"/>
  <c r="FT6" i="18"/>
  <c r="FS7" i="18"/>
  <c r="AW6" i="15"/>
  <c r="AX5" i="15"/>
  <c r="U6" i="14"/>
  <c r="V5" i="14"/>
  <c r="R6" i="11"/>
  <c r="KL7" i="31" l="1"/>
  <c r="KM6" i="31"/>
  <c r="JW6" i="30"/>
  <c r="JV7" i="30"/>
  <c r="JV5" i="30"/>
  <c r="FT7" i="18"/>
  <c r="FU6" i="18"/>
  <c r="AX6" i="15"/>
  <c r="AY5" i="15"/>
  <c r="V6" i="14"/>
  <c r="W5" i="14"/>
  <c r="S6" i="11"/>
  <c r="AR6" i="11"/>
  <c r="AU5" i="11" s="1"/>
  <c r="AV5" i="11" s="1"/>
  <c r="AQ6" i="11"/>
  <c r="AP6" i="11"/>
  <c r="AO6" i="11"/>
  <c r="AN6" i="11"/>
  <c r="AM6" i="11"/>
  <c r="AL6" i="11"/>
  <c r="AK6" i="11"/>
  <c r="AJ6" i="11"/>
  <c r="AI6" i="11"/>
  <c r="AH6" i="11"/>
  <c r="AG6" i="11"/>
  <c r="AF6" i="11"/>
  <c r="AE6" i="11"/>
  <c r="AD6" i="11"/>
  <c r="AC6" i="11"/>
  <c r="AB6" i="11"/>
  <c r="AA6" i="11"/>
  <c r="Z6" i="11"/>
  <c r="Y6" i="11"/>
  <c r="X6" i="11"/>
  <c r="W6" i="11"/>
  <c r="V6" i="11"/>
  <c r="U6" i="11"/>
  <c r="T6" i="11"/>
  <c r="Q6" i="11"/>
  <c r="KN6" i="31" l="1"/>
  <c r="KM7" i="31"/>
  <c r="JW7" i="30"/>
  <c r="JX6" i="30"/>
  <c r="FV6" i="18"/>
  <c r="FU7" i="18"/>
  <c r="FU5" i="18"/>
  <c r="AY6" i="15"/>
  <c r="AY4" i="15"/>
  <c r="AZ5" i="15"/>
  <c r="W4" i="14"/>
  <c r="W6" i="14"/>
  <c r="X5" i="14"/>
  <c r="AW5" i="11"/>
  <c r="AX5" i="11" s="1"/>
  <c r="AV6" i="11"/>
  <c r="AU6" i="11"/>
  <c r="KN7" i="31" l="1"/>
  <c r="KO6" i="31"/>
  <c r="JX7" i="30"/>
  <c r="JY6" i="30"/>
  <c r="FV7" i="18"/>
  <c r="FW6" i="18"/>
  <c r="BA5" i="15"/>
  <c r="AZ6" i="15"/>
  <c r="Y5" i="14"/>
  <c r="X6" i="14"/>
  <c r="AW6" i="11"/>
  <c r="AY5" i="11"/>
  <c r="KO7" i="31" l="1"/>
  <c r="KP6" i="31"/>
  <c r="JZ6" i="30"/>
  <c r="JY7" i="30"/>
  <c r="FW7" i="18"/>
  <c r="FX6" i="18"/>
  <c r="BA6" i="15"/>
  <c r="BB5" i="15"/>
  <c r="Y6" i="14"/>
  <c r="Z5" i="14"/>
  <c r="AZ5" i="11"/>
  <c r="AY6" i="11"/>
  <c r="AY4" i="11"/>
  <c r="AX6" i="11" s="1"/>
  <c r="KP7" i="31" l="1"/>
  <c r="KA6" i="30"/>
  <c r="JZ7" i="30"/>
  <c r="FY6" i="18"/>
  <c r="FX7" i="18"/>
  <c r="BC5" i="15"/>
  <c r="BB6" i="15"/>
  <c r="Z6" i="14"/>
  <c r="AA5" i="14"/>
  <c r="BA5" i="11"/>
  <c r="AZ6" i="11"/>
  <c r="KA7" i="30" l="1"/>
  <c r="KB6" i="30"/>
  <c r="FZ6" i="18"/>
  <c r="FY7" i="18"/>
  <c r="BD5" i="15"/>
  <c r="BC6" i="15"/>
  <c r="AA6" i="14"/>
  <c r="AB5" i="14"/>
  <c r="BB5" i="11"/>
  <c r="BA6" i="11"/>
  <c r="KB7" i="30" l="1"/>
  <c r="KC6" i="30"/>
  <c r="GA6" i="18"/>
  <c r="FZ7" i="18"/>
  <c r="BE5" i="15"/>
  <c r="BD6" i="15"/>
  <c r="AC5" i="14"/>
  <c r="AB6" i="14"/>
  <c r="BB6" i="11"/>
  <c r="BC5" i="11"/>
  <c r="KD6" i="30" l="1"/>
  <c r="KC7" i="30"/>
  <c r="KC5" i="30"/>
  <c r="GA7" i="18"/>
  <c r="GB6" i="18"/>
  <c r="BE6" i="15"/>
  <c r="BF5" i="15"/>
  <c r="AC6" i="14"/>
  <c r="AD5" i="14"/>
  <c r="BD5" i="11"/>
  <c r="BC6" i="11"/>
  <c r="KD7" i="30" l="1"/>
  <c r="KE6" i="30"/>
  <c r="GC6" i="18"/>
  <c r="GB7" i="18"/>
  <c r="GB5" i="18"/>
  <c r="BF4" i="15"/>
  <c r="BG5" i="15"/>
  <c r="BF6" i="15"/>
  <c r="AD6" i="14"/>
  <c r="AE5" i="14"/>
  <c r="AD4" i="14"/>
  <c r="BE5" i="11"/>
  <c r="BD6" i="11"/>
  <c r="KE7" i="30" l="1"/>
  <c r="KF6" i="30"/>
  <c r="GC7" i="18"/>
  <c r="GD6" i="18"/>
  <c r="BG6" i="15"/>
  <c r="BH5" i="15"/>
  <c r="AE6" i="14"/>
  <c r="AF5" i="14"/>
  <c r="BF5" i="11"/>
  <c r="KG6" i="30" l="1"/>
  <c r="KF7" i="30"/>
  <c r="GD7" i="18"/>
  <c r="GE6" i="18"/>
  <c r="BI5" i="15"/>
  <c r="BH6" i="15"/>
  <c r="AG5" i="14"/>
  <c r="AF6" i="14"/>
  <c r="BF4" i="11"/>
  <c r="BE6" i="11" s="1"/>
  <c r="BF6" i="11"/>
  <c r="BG5" i="11"/>
  <c r="KH6" i="30" l="1"/>
  <c r="KG7" i="30"/>
  <c r="GF6" i="18"/>
  <c r="GE7" i="18"/>
  <c r="BI6" i="15"/>
  <c r="BJ5" i="15"/>
  <c r="AG6" i="14"/>
  <c r="AH5" i="14"/>
  <c r="BG6" i="11"/>
  <c r="BH5" i="11"/>
  <c r="KI6" i="30" l="1"/>
  <c r="KH7" i="30"/>
  <c r="GG6" i="18"/>
  <c r="GF7" i="18"/>
  <c r="BK5" i="15"/>
  <c r="BJ6" i="15"/>
  <c r="AH6" i="14"/>
  <c r="AI5" i="14"/>
  <c r="BI5" i="11"/>
  <c r="BH6" i="11"/>
  <c r="KI7" i="30" l="1"/>
  <c r="GH6" i="18"/>
  <c r="GG7" i="18"/>
  <c r="BK6" i="15"/>
  <c r="BL5" i="15"/>
  <c r="AI6" i="14"/>
  <c r="AJ5" i="14"/>
  <c r="BJ5" i="11"/>
  <c r="BI6" i="11"/>
  <c r="BL6" i="15" l="1"/>
  <c r="BM5" i="15"/>
  <c r="GH7" i="18"/>
  <c r="GI6" i="18"/>
  <c r="AK5" i="14"/>
  <c r="AJ6" i="14"/>
  <c r="BK5" i="11"/>
  <c r="BJ6" i="11"/>
  <c r="BM6" i="15" l="1"/>
  <c r="BM4" i="15"/>
  <c r="BN5" i="15"/>
  <c r="GJ6" i="18"/>
  <c r="GI7" i="18"/>
  <c r="GI5" i="18"/>
  <c r="AK4" i="14"/>
  <c r="AK6" i="14"/>
  <c r="AL5" i="14"/>
  <c r="BL5" i="11"/>
  <c r="BL6" i="11" s="1"/>
  <c r="BK6" i="11"/>
  <c r="BO5" i="15" l="1"/>
  <c r="BN6" i="15"/>
  <c r="GJ7" i="18"/>
  <c r="GK6" i="18"/>
  <c r="AL6" i="14"/>
  <c r="AM5" i="14"/>
  <c r="BP5" i="15" l="1"/>
  <c r="BO6" i="15"/>
  <c r="GK7" i="18"/>
  <c r="GL6" i="18"/>
  <c r="AM6" i="14"/>
  <c r="AN5" i="14"/>
  <c r="BP6" i="15" l="1"/>
  <c r="BQ5" i="15"/>
  <c r="GM6" i="18"/>
  <c r="GL7" i="18"/>
  <c r="AO5" i="14"/>
  <c r="AN6" i="14"/>
  <c r="BQ6" i="15" l="1"/>
  <c r="BR5" i="15"/>
  <c r="GN6" i="18"/>
  <c r="GM7" i="18"/>
  <c r="AO6" i="14"/>
  <c r="AP5" i="14"/>
  <c r="BS5" i="15" l="1"/>
  <c r="BR6" i="15"/>
  <c r="GO6" i="18"/>
  <c r="GN7" i="18"/>
  <c r="AP6" i="14"/>
  <c r="AQ5" i="14"/>
  <c r="BS6" i="15" l="1"/>
  <c r="BT5" i="15"/>
  <c r="GO7" i="18"/>
  <c r="GP6" i="18"/>
  <c r="AQ6" i="14"/>
  <c r="AR5" i="14"/>
  <c r="BT6" i="15" l="1"/>
  <c r="BT4" i="15"/>
  <c r="BU5" i="15"/>
  <c r="GQ6" i="18"/>
  <c r="GP7" i="18"/>
  <c r="GP5" i="18"/>
  <c r="AS5" i="14"/>
  <c r="AR4" i="14"/>
  <c r="AR6" i="14"/>
  <c r="BU6" i="15" l="1"/>
  <c r="BV5" i="15"/>
  <c r="GQ7" i="18"/>
  <c r="GR6" i="18"/>
  <c r="AS6" i="14"/>
  <c r="AT5" i="14"/>
  <c r="BW5" i="15" l="1"/>
  <c r="BV6" i="15"/>
  <c r="GR7" i="18"/>
  <c r="GS6" i="18"/>
  <c r="AT6" i="14"/>
  <c r="AU5" i="14"/>
  <c r="BW6" i="15" l="1"/>
  <c r="BX5" i="15"/>
  <c r="GT6" i="18"/>
  <c r="GS7" i="18"/>
  <c r="AU6" i="14"/>
  <c r="AV5" i="14"/>
  <c r="BX6" i="15" l="1"/>
  <c r="BY5" i="15"/>
  <c r="GU6" i="18"/>
  <c r="GT7" i="18"/>
  <c r="AW5" i="14"/>
  <c r="AV6" i="14"/>
  <c r="BY6" i="15" l="1"/>
  <c r="BZ5" i="15"/>
  <c r="GV6" i="18"/>
  <c r="GU7" i="18"/>
  <c r="AW6" i="14"/>
  <c r="AX5" i="14"/>
  <c r="CA5" i="15" l="1"/>
  <c r="BZ6" i="15"/>
  <c r="GV7" i="18"/>
  <c r="GW6" i="18"/>
  <c r="AX6" i="14"/>
  <c r="AY5" i="14"/>
  <c r="CA4" i="15" l="1"/>
  <c r="CA6" i="15"/>
  <c r="CB5" i="15"/>
  <c r="GW7" i="18"/>
  <c r="GW5" i="18"/>
  <c r="GX6" i="18"/>
  <c r="AY4" i="14"/>
  <c r="AY6" i="14"/>
  <c r="AZ5" i="14"/>
  <c r="CB6" i="15" l="1"/>
  <c r="CC5" i="15"/>
  <c r="GY6" i="18"/>
  <c r="GX7" i="18"/>
  <c r="BA5" i="14"/>
  <c r="AZ6" i="14"/>
  <c r="CC6" i="15" l="1"/>
  <c r="CD5" i="15"/>
  <c r="GZ6" i="18"/>
  <c r="GY7" i="18"/>
  <c r="BA6" i="14"/>
  <c r="BB5" i="14"/>
  <c r="CE5" i="15" l="1"/>
  <c r="CD6" i="15"/>
  <c r="GZ7" i="18"/>
  <c r="HA6" i="18"/>
  <c r="BB6" i="14"/>
  <c r="BC5" i="14"/>
  <c r="CE6" i="15" l="1"/>
  <c r="CF5" i="15"/>
  <c r="HA7" i="18"/>
  <c r="HB6" i="18"/>
  <c r="BC6" i="14"/>
  <c r="BD5" i="14"/>
  <c r="CF6" i="15" l="1"/>
  <c r="CG5" i="15"/>
  <c r="HC6" i="18"/>
  <c r="HB7" i="18"/>
  <c r="BE5" i="14"/>
  <c r="BD6" i="14"/>
  <c r="CG6" i="15" l="1"/>
  <c r="CH5" i="15"/>
  <c r="HC7" i="18"/>
  <c r="HD6" i="18"/>
  <c r="BE6" i="14"/>
  <c r="BF5" i="14"/>
  <c r="CI5" i="15" l="1"/>
  <c r="CH4" i="15"/>
  <c r="CH6" i="15"/>
  <c r="HD7" i="18"/>
  <c r="HD5" i="18"/>
  <c r="HE6" i="18"/>
  <c r="BF6" i="14"/>
  <c r="BG5" i="14"/>
  <c r="BF4" i="14"/>
  <c r="CI6" i="15" l="1"/>
  <c r="CJ5" i="15"/>
  <c r="HF6" i="18"/>
  <c r="HE7" i="18"/>
  <c r="BG6" i="14"/>
  <c r="BH5" i="14"/>
  <c r="CJ6" i="15" l="1"/>
  <c r="CK5" i="15"/>
  <c r="HG6" i="18"/>
  <c r="HF7" i="18"/>
  <c r="BI5" i="14"/>
  <c r="BH6" i="14"/>
  <c r="CK6" i="15" l="1"/>
  <c r="CL5" i="15"/>
  <c r="HH6" i="18"/>
  <c r="HG7" i="18"/>
  <c r="BI6" i="14"/>
  <c r="BJ5" i="14"/>
  <c r="CM5" i="15" l="1"/>
  <c r="CL6" i="15"/>
  <c r="HH7" i="18"/>
  <c r="HI6" i="18"/>
  <c r="BJ6" i="14"/>
  <c r="BK5" i="14"/>
  <c r="CN5" i="15" l="1"/>
  <c r="CM6" i="15"/>
  <c r="HI7" i="18"/>
  <c r="HJ6" i="18"/>
  <c r="BK6" i="14"/>
  <c r="BL5" i="14"/>
  <c r="BL6" i="14" l="1"/>
  <c r="BM5" i="14"/>
  <c r="CN6" i="15"/>
  <c r="CO5" i="15"/>
  <c r="HJ7" i="18"/>
  <c r="HK6" i="18"/>
  <c r="BM6" i="14" l="1"/>
  <c r="BM4" i="14"/>
  <c r="BN5" i="14"/>
  <c r="CO6" i="15"/>
  <c r="CP5" i="15"/>
  <c r="CO4" i="15"/>
  <c r="HL6" i="18"/>
  <c r="HK7" i="18"/>
  <c r="HK5" i="18"/>
  <c r="BN6" i="14" l="1"/>
  <c r="BO5" i="14"/>
  <c r="CQ5" i="15"/>
  <c r="CP6" i="15"/>
  <c r="HL7" i="18"/>
  <c r="HM6" i="18"/>
  <c r="BO6" i="14" l="1"/>
  <c r="BP5" i="14"/>
  <c r="CQ6" i="15"/>
  <c r="CR5" i="15"/>
  <c r="HM7" i="18"/>
  <c r="HN6" i="18"/>
  <c r="BQ5" i="14" l="1"/>
  <c r="BP6" i="14"/>
  <c r="CR6" i="15"/>
  <c r="CS5" i="15"/>
  <c r="HO6" i="18"/>
  <c r="HN7" i="18"/>
  <c r="BR5" i="14" l="1"/>
  <c r="BQ6" i="14"/>
  <c r="CS6" i="15"/>
  <c r="CT5" i="15"/>
  <c r="HP6" i="18"/>
  <c r="HO7" i="18"/>
  <c r="BS5" i="14" l="1"/>
  <c r="BR6" i="14"/>
  <c r="CU5" i="15"/>
  <c r="CT6" i="15"/>
  <c r="HQ6" i="18"/>
  <c r="HP7" i="18"/>
  <c r="BS6" i="14" l="1"/>
  <c r="BT5" i="14"/>
  <c r="CV5" i="15"/>
  <c r="CU6" i="15"/>
  <c r="HQ7" i="18"/>
  <c r="HR6" i="18"/>
  <c r="BU5" i="14" l="1"/>
  <c r="BT6" i="14"/>
  <c r="BT4" i="14"/>
  <c r="CV6" i="15"/>
  <c r="CV4" i="15"/>
  <c r="CW5" i="15"/>
  <c r="HS6" i="18"/>
  <c r="HR7" i="18"/>
  <c r="HR5" i="18"/>
  <c r="BU6" i="14" l="1"/>
  <c r="BV5" i="14"/>
  <c r="CW6" i="15"/>
  <c r="CX5" i="15"/>
  <c r="HS7" i="18"/>
  <c r="HT6" i="18"/>
  <c r="BV6" i="14" l="1"/>
  <c r="BW5" i="14"/>
  <c r="CY5" i="15"/>
  <c r="CX6" i="15"/>
  <c r="HT7" i="18"/>
  <c r="HU6" i="18"/>
  <c r="BX5" i="14" l="1"/>
  <c r="BW6" i="14"/>
  <c r="CY6" i="15"/>
  <c r="CZ5" i="15"/>
  <c r="HV6" i="18"/>
  <c r="HU7" i="18"/>
  <c r="BY5" i="14" l="1"/>
  <c r="BX6" i="14"/>
  <c r="CZ6" i="15"/>
  <c r="DA5" i="15"/>
  <c r="HW6" i="18"/>
  <c r="HV7" i="18"/>
  <c r="BZ5" i="14" l="1"/>
  <c r="BY6" i="14"/>
  <c r="DA6" i="15"/>
  <c r="DB5" i="15"/>
  <c r="HX6" i="18"/>
  <c r="HW7" i="18"/>
  <c r="BZ6" i="14" l="1"/>
  <c r="CA5" i="14"/>
  <c r="DC5" i="15"/>
  <c r="DB6" i="15"/>
  <c r="HX7" i="18"/>
  <c r="HY6" i="18"/>
  <c r="CB5" i="14" l="1"/>
  <c r="CA6" i="14"/>
  <c r="CA4" i="14"/>
  <c r="DC4" i="15"/>
  <c r="DC6" i="15"/>
  <c r="DD5" i="15"/>
  <c r="HZ6" i="18"/>
  <c r="HY7" i="18"/>
  <c r="HY5" i="18"/>
  <c r="CB6" i="14" l="1"/>
  <c r="CC5" i="14"/>
  <c r="DD6" i="15"/>
  <c r="DE5" i="15"/>
  <c r="HZ7" i="18"/>
  <c r="IA6" i="18"/>
  <c r="CC6" i="14" l="1"/>
  <c r="CD5" i="14"/>
  <c r="DE6" i="15"/>
  <c r="DF5" i="15"/>
  <c r="IA7" i="18"/>
  <c r="IB6" i="18"/>
  <c r="CE5" i="14" l="1"/>
  <c r="CD6" i="14"/>
  <c r="DG5" i="15"/>
  <c r="DF6" i="15"/>
  <c r="IC6" i="18"/>
  <c r="IB7" i="18"/>
  <c r="CF5" i="14" l="1"/>
  <c r="CE6" i="14"/>
  <c r="DH5" i="15"/>
  <c r="DG6" i="15"/>
  <c r="ID6" i="18"/>
  <c r="IC7" i="18"/>
  <c r="CF6" i="14" l="1"/>
  <c r="CG5" i="14"/>
  <c r="DH6" i="15"/>
  <c r="DI5" i="15"/>
  <c r="ID7" i="18"/>
  <c r="IE6" i="18"/>
  <c r="CG6" i="14" l="1"/>
  <c r="CH5" i="14"/>
  <c r="DI6" i="15"/>
  <c r="DJ5" i="15"/>
  <c r="IE7" i="18"/>
  <c r="IF6" i="18"/>
  <c r="CH6" i="14" l="1"/>
  <c r="CH4" i="14"/>
  <c r="CI5" i="14"/>
  <c r="DK5" i="15"/>
  <c r="DJ6" i="15"/>
  <c r="DJ4" i="15"/>
  <c r="IG6" i="18"/>
  <c r="IF7" i="18"/>
  <c r="IF5" i="18"/>
  <c r="CI6" i="14" l="1"/>
  <c r="CJ5" i="14"/>
  <c r="DK6" i="15"/>
  <c r="DL5" i="15"/>
  <c r="IG7" i="18"/>
  <c r="IH6" i="18"/>
  <c r="CJ6" i="14" l="1"/>
  <c r="CK5" i="14"/>
  <c r="DL6" i="15"/>
  <c r="DM5" i="15"/>
  <c r="IH7" i="18"/>
  <c r="II6" i="18"/>
  <c r="CL5" i="14" l="1"/>
  <c r="CK6" i="14"/>
  <c r="DM6" i="15"/>
  <c r="DN5" i="15"/>
  <c r="IJ6" i="18"/>
  <c r="II7" i="18"/>
  <c r="CL6" i="14" l="1"/>
  <c r="CM5" i="14"/>
  <c r="DO5" i="15"/>
  <c r="DN6" i="15"/>
  <c r="IK6" i="18"/>
  <c r="IJ7" i="18"/>
  <c r="CM6" i="14" l="1"/>
  <c r="CN5" i="14"/>
  <c r="DP5" i="15"/>
  <c r="DO6" i="15"/>
  <c r="IL6" i="18"/>
  <c r="IK7" i="18"/>
  <c r="CN6" i="14" l="1"/>
  <c r="CO5" i="14"/>
  <c r="DP6" i="15"/>
  <c r="DQ5" i="15"/>
  <c r="IL7" i="18"/>
  <c r="IM6" i="18"/>
  <c r="CO4" i="14" l="1"/>
  <c r="CO6" i="14"/>
  <c r="CP5" i="14"/>
  <c r="DQ6" i="15"/>
  <c r="DR5" i="15"/>
  <c r="DQ4" i="15"/>
  <c r="IN6" i="18"/>
  <c r="IM7" i="18"/>
  <c r="IM5" i="18"/>
  <c r="CP6" i="14" l="1"/>
  <c r="CQ5" i="14"/>
  <c r="DS5" i="15"/>
  <c r="DR6" i="15"/>
  <c r="IN7" i="18"/>
  <c r="IO6" i="18"/>
  <c r="CQ6" i="14" l="1"/>
  <c r="CR5" i="14"/>
  <c r="DS6" i="15"/>
  <c r="DT5" i="15"/>
  <c r="IO7" i="18"/>
  <c r="IP6" i="18"/>
  <c r="CS5" i="14" l="1"/>
  <c r="CR6" i="14"/>
  <c r="DT6" i="15"/>
  <c r="DU5" i="15"/>
  <c r="IQ6" i="18"/>
  <c r="IP7" i="18"/>
  <c r="CS6" i="14" l="1"/>
  <c r="CT5" i="14"/>
  <c r="DU6" i="15"/>
  <c r="DV5" i="15"/>
  <c r="IR6" i="18"/>
  <c r="IQ7" i="18"/>
  <c r="CT6" i="14" l="1"/>
  <c r="CU5" i="14"/>
  <c r="DW5" i="15"/>
  <c r="DV6" i="15"/>
  <c r="IS6" i="18"/>
  <c r="IR7" i="18"/>
  <c r="CU6" i="14" l="1"/>
  <c r="CV5" i="14"/>
  <c r="DX5" i="15"/>
  <c r="DW6" i="15"/>
  <c r="IS7" i="18"/>
  <c r="IT6" i="18"/>
  <c r="IT7" i="18" s="1"/>
  <c r="CV6" i="14" l="1"/>
  <c r="CV4" i="14"/>
  <c r="CW5" i="14"/>
  <c r="DX6" i="15"/>
  <c r="DX4" i="15"/>
  <c r="DY5" i="15"/>
  <c r="IU6" i="18"/>
  <c r="IT5" i="18"/>
  <c r="CW6" i="14" l="1"/>
  <c r="CX5" i="14"/>
  <c r="DY6" i="15"/>
  <c r="DZ5" i="15"/>
  <c r="IV6" i="18"/>
  <c r="IU7" i="18"/>
  <c r="CX6" i="14" l="1"/>
  <c r="CY5" i="14"/>
  <c r="EA5" i="15"/>
  <c r="DZ6" i="15"/>
  <c r="IW6" i="18"/>
  <c r="IV7" i="18"/>
  <c r="CY6" i="14" l="1"/>
  <c r="CZ5" i="14"/>
  <c r="EA6" i="15"/>
  <c r="EB5" i="15"/>
  <c r="IX6" i="18"/>
  <c r="IW7" i="18"/>
  <c r="CZ6" i="14" l="1"/>
  <c r="DA5" i="14"/>
  <c r="EB6" i="15"/>
  <c r="EC5" i="15"/>
  <c r="IY6" i="18"/>
  <c r="IX7" i="18"/>
  <c r="DB5" i="14" l="1"/>
  <c r="DA6" i="14"/>
  <c r="EC6" i="15"/>
  <c r="ED5" i="15"/>
  <c r="IZ6" i="18"/>
  <c r="IY7" i="18"/>
  <c r="DB6" i="14" l="1"/>
  <c r="DC5" i="14"/>
  <c r="EE5" i="15"/>
  <c r="ED6" i="15"/>
  <c r="JA6" i="18"/>
  <c r="JA7" i="18" s="1"/>
  <c r="IZ7" i="18"/>
  <c r="DD5" i="14" l="1"/>
  <c r="DC6" i="14"/>
  <c r="DC4" i="14"/>
  <c r="EE4" i="15"/>
  <c r="EF5" i="15"/>
  <c r="EE6" i="15"/>
  <c r="JA5" i="18"/>
  <c r="JB6" i="18"/>
  <c r="DD6" i="14" l="1"/>
  <c r="DE5" i="14"/>
  <c r="EF6" i="15"/>
  <c r="EG5" i="15"/>
  <c r="JC6" i="18"/>
  <c r="JB7" i="18"/>
  <c r="DE6" i="14" l="1"/>
  <c r="DF5" i="14"/>
  <c r="EG6" i="15"/>
  <c r="EH5" i="15"/>
  <c r="JD6" i="18"/>
  <c r="JC7" i="18"/>
  <c r="DG5" i="14" l="1"/>
  <c r="DF6" i="14"/>
  <c r="EI5" i="15"/>
  <c r="EH6" i="15"/>
  <c r="JE6" i="18"/>
  <c r="JD7" i="18"/>
  <c r="DH5" i="14" l="1"/>
  <c r="DG6" i="14"/>
  <c r="EI6" i="15"/>
  <c r="EJ5" i="15"/>
  <c r="JF6" i="18"/>
  <c r="JE7" i="18"/>
  <c r="DI5" i="14" l="1"/>
  <c r="DH6" i="14"/>
  <c r="EJ6" i="15"/>
  <c r="EK5" i="15"/>
  <c r="JG6" i="18"/>
  <c r="JF7" i="18"/>
  <c r="DI6" i="14" l="1"/>
  <c r="DJ5" i="14"/>
  <c r="EK6" i="15"/>
  <c r="EL5" i="15"/>
  <c r="JH6" i="18"/>
  <c r="JH7" i="18" s="1"/>
  <c r="JG7" i="18"/>
  <c r="DK5" i="14" l="1"/>
  <c r="DJ6" i="14"/>
  <c r="DJ4" i="14"/>
  <c r="EM5" i="15"/>
  <c r="EL6" i="15"/>
  <c r="EL4" i="15"/>
  <c r="JH5" i="18"/>
  <c r="JI6" i="18"/>
  <c r="DK6" i="14" l="1"/>
  <c r="DL5" i="14"/>
  <c r="EN5" i="15"/>
  <c r="EM6" i="15"/>
  <c r="JJ6" i="18"/>
  <c r="JI7" i="18"/>
  <c r="DL6" i="14" l="1"/>
  <c r="DM5" i="14"/>
  <c r="EN6" i="15"/>
  <c r="EO5" i="15"/>
  <c r="JK6" i="18"/>
  <c r="JJ7" i="18"/>
  <c r="DM6" i="14" l="1"/>
  <c r="DN5" i="14"/>
  <c r="EO6" i="15"/>
  <c r="EP5" i="15"/>
  <c r="JL6" i="18"/>
  <c r="JK7" i="18"/>
  <c r="DN6" i="14" l="1"/>
  <c r="DO5" i="14"/>
  <c r="EQ5" i="15"/>
  <c r="EP6" i="15"/>
  <c r="JM6" i="18"/>
  <c r="JL7" i="18"/>
  <c r="DO6" i="14" l="1"/>
  <c r="DP5" i="14"/>
  <c r="EQ6" i="15"/>
  <c r="ER5" i="15"/>
  <c r="JN6" i="18"/>
  <c r="JM7" i="18"/>
  <c r="DP6" i="14" l="1"/>
  <c r="DQ5" i="14"/>
  <c r="ER6" i="15"/>
  <c r="ES5" i="15"/>
  <c r="JO6" i="18"/>
  <c r="JO7" i="18" s="1"/>
  <c r="JN7" i="18"/>
  <c r="DQ6" i="14" l="1"/>
  <c r="DQ4" i="14"/>
  <c r="DR5" i="14"/>
  <c r="ES6" i="15"/>
  <c r="ET5" i="15"/>
  <c r="ES4" i="15"/>
  <c r="JP6" i="18"/>
  <c r="JO5" i="18"/>
  <c r="DR6" i="14" l="1"/>
  <c r="DS5" i="14"/>
  <c r="EU5" i="15"/>
  <c r="ET6" i="15"/>
  <c r="JQ6" i="18"/>
  <c r="JP7" i="18"/>
  <c r="DS6" i="14" l="1"/>
  <c r="DT5" i="14"/>
  <c r="EV5" i="15"/>
  <c r="EU6" i="15"/>
  <c r="JR6" i="18"/>
  <c r="JQ7" i="18"/>
  <c r="DT6" i="14" l="1"/>
  <c r="DU5" i="14"/>
  <c r="EV6" i="15"/>
  <c r="EW5" i="15"/>
  <c r="JS6" i="18"/>
  <c r="JR7" i="18"/>
  <c r="DV5" i="14" l="1"/>
  <c r="DU6" i="14"/>
  <c r="EW6" i="15"/>
  <c r="EX5" i="15"/>
  <c r="JT6" i="18"/>
  <c r="JS7" i="18"/>
  <c r="DW5" i="14" l="1"/>
  <c r="DV6" i="14"/>
  <c r="EY5" i="15"/>
  <c r="EX6" i="15"/>
  <c r="JU6" i="18"/>
  <c r="JT7" i="18"/>
  <c r="DW6" i="14" l="1"/>
  <c r="DX5" i="14"/>
  <c r="EY6" i="15"/>
  <c r="EZ5" i="15"/>
  <c r="JV6" i="18"/>
  <c r="JU7" i="18"/>
  <c r="DX6" i="14" l="1"/>
  <c r="DX4" i="14"/>
  <c r="DY5" i="14"/>
  <c r="EZ6" i="15"/>
  <c r="EZ4" i="15"/>
  <c r="FA5" i="15"/>
  <c r="JV7" i="18"/>
  <c r="JV5" i="18"/>
  <c r="JW6" i="18"/>
  <c r="DZ5" i="14" l="1"/>
  <c r="DY6" i="14"/>
  <c r="FA6" i="15"/>
  <c r="FB5" i="15"/>
  <c r="JX6" i="18"/>
  <c r="JW7" i="18"/>
  <c r="DZ6" i="14" l="1"/>
  <c r="EA5" i="14"/>
  <c r="FC5" i="15"/>
  <c r="FB6" i="15"/>
  <c r="JY6" i="18"/>
  <c r="JX7" i="18"/>
  <c r="EA6" i="14" l="1"/>
  <c r="EB5" i="14"/>
  <c r="FC6" i="15"/>
  <c r="FD5" i="15"/>
  <c r="JZ6" i="18"/>
  <c r="JY7" i="18"/>
  <c r="EB6" i="14" l="1"/>
  <c r="EC5" i="14"/>
  <c r="FD6" i="15"/>
  <c r="FE5" i="15"/>
  <c r="KA6" i="18"/>
  <c r="JZ7" i="18"/>
  <c r="ED5" i="14" l="1"/>
  <c r="EC6" i="14"/>
  <c r="FE6" i="15"/>
  <c r="FF5" i="15"/>
  <c r="KB6" i="18"/>
  <c r="KA7" i="18"/>
  <c r="ED6" i="14" l="1"/>
  <c r="EE5" i="14"/>
  <c r="FG5" i="15"/>
  <c r="FF6" i="15"/>
  <c r="KC6" i="18"/>
  <c r="KC7" i="18" s="1"/>
  <c r="KB7" i="18"/>
  <c r="EF5" i="14" l="1"/>
  <c r="EE4" i="14"/>
  <c r="EE6" i="14"/>
  <c r="FG4" i="15"/>
  <c r="FH5" i="15"/>
  <c r="FG6" i="15"/>
  <c r="KC5" i="18"/>
  <c r="KD6" i="18"/>
  <c r="EF6" i="14" l="1"/>
  <c r="EG5" i="14"/>
  <c r="FH6" i="15"/>
  <c r="FI5" i="15"/>
  <c r="KE6" i="18"/>
  <c r="KD7" i="18"/>
  <c r="EG6" i="14" l="1"/>
  <c r="EH5" i="14"/>
  <c r="FI6" i="15"/>
  <c r="FJ5" i="15"/>
  <c r="KF6" i="18"/>
  <c r="KE7" i="18"/>
  <c r="EI5" i="14" l="1"/>
  <c r="EH6" i="14"/>
  <c r="FK5" i="15"/>
  <c r="FJ6" i="15"/>
  <c r="KG6" i="18"/>
  <c r="KF7" i="18"/>
  <c r="EI6" i="14" l="1"/>
  <c r="EJ5" i="14"/>
  <c r="FK6" i="15"/>
  <c r="FL5" i="15"/>
  <c r="KH6" i="18"/>
  <c r="KG7" i="18"/>
  <c r="EJ6" i="14" l="1"/>
  <c r="EK5" i="14"/>
  <c r="FL6" i="15"/>
  <c r="FM5" i="15"/>
  <c r="FM6" i="15" s="1"/>
  <c r="KI6" i="18"/>
  <c r="KH7" i="18"/>
  <c r="EK6" i="14" l="1"/>
  <c r="EL5" i="14"/>
  <c r="KJ6" i="18"/>
  <c r="KJ7" i="18" s="1"/>
  <c r="KI7" i="18"/>
  <c r="EL6" i="14" l="1"/>
  <c r="EL4" i="14"/>
  <c r="EM5" i="14"/>
  <c r="KK6" i="18"/>
  <c r="KJ5" i="18"/>
  <c r="EM6" i="14" l="1"/>
  <c r="EN5" i="14"/>
  <c r="KL6" i="18"/>
  <c r="KK7" i="18"/>
  <c r="EN6" i="14" l="1"/>
  <c r="EO5" i="14"/>
  <c r="KM6" i="18"/>
  <c r="KL7" i="18"/>
  <c r="EO6" i="14" l="1"/>
  <c r="EP5" i="14"/>
  <c r="KN6" i="18"/>
  <c r="KM7" i="18"/>
  <c r="EP6" i="14" l="1"/>
  <c r="EQ5" i="14"/>
  <c r="KO6" i="18"/>
  <c r="KN7" i="18"/>
  <c r="EQ6" i="14" l="1"/>
  <c r="ER5" i="14"/>
  <c r="KP6" i="18"/>
  <c r="KO7" i="18"/>
  <c r="ER6" i="14" l="1"/>
  <c r="ES5" i="14"/>
  <c r="KQ6" i="18"/>
  <c r="KQ7" i="18" s="1"/>
  <c r="KP7" i="18"/>
  <c r="ES6" i="14" l="1"/>
  <c r="ES4" i="14"/>
  <c r="ET5" i="14"/>
  <c r="KR6" i="18"/>
  <c r="KQ5" i="18"/>
  <c r="ET6" i="14" l="1"/>
  <c r="EU5" i="14"/>
  <c r="KS6" i="18"/>
  <c r="KR7" i="18"/>
  <c r="EU6" i="14" l="1"/>
  <c r="EV5" i="14"/>
  <c r="KT6" i="18"/>
  <c r="KS7" i="18"/>
  <c r="EV6" i="14" l="1"/>
  <c r="EW5" i="14"/>
  <c r="KU6" i="18"/>
  <c r="KT7" i="18"/>
  <c r="EX5" i="14" l="1"/>
  <c r="EW6" i="14"/>
  <c r="KV6" i="18"/>
  <c r="KU7" i="18"/>
  <c r="EX6" i="14" l="1"/>
  <c r="EY5" i="14"/>
  <c r="KW6" i="18"/>
  <c r="KV7" i="18"/>
  <c r="EY6" i="14" l="1"/>
  <c r="EZ5" i="14"/>
  <c r="KX6" i="18"/>
  <c r="KX7" i="18" s="1"/>
  <c r="KW7" i="18"/>
  <c r="FA5" i="14" l="1"/>
  <c r="EZ4" i="14"/>
  <c r="EZ6" i="14"/>
  <c r="KY6" i="18"/>
  <c r="KX5" i="18"/>
  <c r="FA6" i="14" l="1"/>
  <c r="FB5" i="14"/>
  <c r="KZ6" i="18"/>
  <c r="KY7" i="18"/>
  <c r="FB6" i="14" l="1"/>
  <c r="FC5" i="14"/>
  <c r="LA6" i="18"/>
  <c r="KZ7" i="18"/>
  <c r="FC6" i="14" l="1"/>
  <c r="FD5" i="14"/>
  <c r="LB6" i="18"/>
  <c r="LA7" i="18"/>
  <c r="FE5" i="14" l="1"/>
  <c r="FD6" i="14"/>
  <c r="LC6" i="18"/>
  <c r="LB7" i="18"/>
  <c r="FE6" i="14" l="1"/>
  <c r="FF5" i="14"/>
  <c r="LD6" i="18"/>
  <c r="LC7" i="18"/>
  <c r="FF6" i="14" l="1"/>
  <c r="FG5" i="14"/>
  <c r="LE6" i="18"/>
  <c r="LE7" i="18" s="1"/>
  <c r="LD7" i="18"/>
  <c r="FH5" i="14" l="1"/>
  <c r="FG4" i="14"/>
  <c r="FG6" i="14"/>
  <c r="LE5" i="18"/>
  <c r="LF6" i="18"/>
  <c r="FH6" i="14" l="1"/>
  <c r="FI5" i="14"/>
  <c r="LG6" i="18"/>
  <c r="LF7" i="18"/>
  <c r="FI6" i="14" l="1"/>
  <c r="FJ5" i="14"/>
  <c r="LH6" i="18"/>
  <c r="LG7" i="18"/>
  <c r="FK5" i="14" l="1"/>
  <c r="FJ6" i="14"/>
  <c r="LI6" i="18"/>
  <c r="LH7" i="18"/>
  <c r="FL5" i="14" l="1"/>
  <c r="FK6" i="14"/>
  <c r="LJ6" i="18"/>
  <c r="LI7" i="18"/>
  <c r="FL6" i="14" l="1"/>
  <c r="FM5" i="14"/>
  <c r="LK6" i="18"/>
  <c r="LJ7" i="18"/>
  <c r="FM6" i="14" l="1"/>
  <c r="FN5" i="14"/>
  <c r="LL6" i="18"/>
  <c r="LL7" i="18" s="1"/>
  <c r="LK7" i="18"/>
  <c r="FN4" i="14" l="1"/>
  <c r="FN6" i="14"/>
  <c r="FO5" i="14"/>
  <c r="LM6" i="18"/>
  <c r="LL5" i="18"/>
  <c r="FO6" i="14" l="1"/>
  <c r="FP5" i="14"/>
  <c r="LN6" i="18"/>
  <c r="LM7" i="18"/>
  <c r="FP6" i="14" l="1"/>
  <c r="FQ5" i="14"/>
  <c r="LO6" i="18"/>
  <c r="LN7" i="18"/>
  <c r="FQ6" i="14" l="1"/>
  <c r="FR5" i="14"/>
  <c r="LP6" i="18"/>
  <c r="LO7" i="18"/>
  <c r="FS5" i="14" l="1"/>
  <c r="FR6" i="14"/>
  <c r="LQ6" i="18"/>
  <c r="LP7" i="18"/>
  <c r="FS6" i="14" l="1"/>
  <c r="FT5" i="14"/>
  <c r="LR6" i="18"/>
  <c r="LQ7" i="18"/>
  <c r="FT6" i="14" l="1"/>
  <c r="FU5" i="14"/>
  <c r="LS6" i="18"/>
  <c r="LS7" i="18" s="1"/>
  <c r="LR7" i="18"/>
  <c r="FU6" i="14" l="1"/>
  <c r="FU4" i="14"/>
  <c r="FV5" i="14"/>
  <c r="LT6" i="18"/>
  <c r="LS5" i="18"/>
  <c r="FV6" i="14" l="1"/>
  <c r="FW5" i="14"/>
  <c r="LU6" i="18"/>
  <c r="LT7" i="18"/>
  <c r="FW6" i="14" l="1"/>
  <c r="FX5" i="14"/>
  <c r="LV6" i="18"/>
  <c r="LU7" i="18"/>
  <c r="FY5" i="14" l="1"/>
  <c r="FX6" i="14"/>
  <c r="LW6" i="18"/>
  <c r="LV7" i="18"/>
  <c r="FZ5" i="14" l="1"/>
  <c r="FY6" i="14"/>
  <c r="LX6" i="18"/>
  <c r="LW7" i="18"/>
  <c r="FZ6" i="14" l="1"/>
  <c r="GA5" i="14"/>
  <c r="LY6" i="18"/>
  <c r="LX7" i="18"/>
  <c r="GA6" i="14" l="1"/>
  <c r="GB5" i="14"/>
  <c r="LZ6" i="18"/>
  <c r="LY7" i="18"/>
  <c r="GC5" i="14" l="1"/>
  <c r="GB4" i="14"/>
  <c r="GB6" i="14"/>
  <c r="LZ7" i="18"/>
  <c r="MA6" i="18"/>
  <c r="LZ5" i="18"/>
  <c r="GD5" i="14" l="1"/>
  <c r="GC6" i="14"/>
  <c r="MB6" i="18"/>
  <c r="MA7" i="18"/>
  <c r="GD6" i="14" l="1"/>
  <c r="GE5" i="14"/>
  <c r="MC6" i="18"/>
  <c r="MB7" i="18"/>
  <c r="GE6" i="14" l="1"/>
  <c r="GF5" i="14"/>
  <c r="MD6" i="18"/>
  <c r="MC7" i="18"/>
  <c r="GF6" i="14" l="1"/>
  <c r="GG5" i="14"/>
  <c r="ME6" i="18"/>
  <c r="MD7" i="18"/>
  <c r="GH5" i="14" l="1"/>
  <c r="GG6" i="14"/>
  <c r="MF6" i="18"/>
  <c r="ME7" i="18"/>
  <c r="GH6" i="14" l="1"/>
  <c r="GI5" i="14"/>
  <c r="MG6" i="18"/>
  <c r="MF7" i="18"/>
  <c r="GI4" i="14" l="1"/>
  <c r="GI6" i="14"/>
  <c r="GJ5" i="14"/>
  <c r="MH6" i="18"/>
  <c r="MG7" i="18"/>
  <c r="GJ6" i="14" l="1"/>
  <c r="GK5" i="14"/>
  <c r="MI6" i="18"/>
  <c r="MH7" i="18"/>
  <c r="GK6" i="14" l="1"/>
  <c r="GL5" i="14"/>
  <c r="MJ6" i="18"/>
  <c r="MI7" i="18"/>
  <c r="GM5" i="14" l="1"/>
  <c r="GL6" i="14"/>
  <c r="MK6" i="18"/>
  <c r="MK7" i="18" s="1"/>
  <c r="MJ7" i="18"/>
  <c r="GM6" i="14" l="1"/>
  <c r="GN5" i="14"/>
  <c r="GN6" i="14" l="1"/>
  <c r="GO5" i="14"/>
  <c r="GO6" i="14" l="1"/>
  <c r="GP5" i="14"/>
  <c r="GP6" i="14" l="1"/>
  <c r="GP4" i="14"/>
  <c r="GQ5" i="14"/>
  <c r="GQ6" i="14" l="1"/>
  <c r="GR5" i="14"/>
  <c r="GR6" i="14" l="1"/>
  <c r="GS5" i="14"/>
  <c r="GS6" i="14" l="1"/>
  <c r="GT5" i="14"/>
  <c r="GT6" i="14" l="1"/>
  <c r="GU5" i="14"/>
  <c r="GU6" i="14" l="1"/>
  <c r="GV5" i="14"/>
  <c r="GV6" i="14" l="1"/>
  <c r="GW5" i="14"/>
  <c r="GW6" i="14" l="1"/>
  <c r="GW4" i="14"/>
  <c r="GX5" i="14"/>
  <c r="GX6" i="14" l="1"/>
  <c r="GY5" i="14"/>
  <c r="GY6" i="14" l="1"/>
  <c r="GZ5" i="14"/>
  <c r="GZ6" i="14" l="1"/>
  <c r="HA5" i="14"/>
  <c r="HB5" i="14" l="1"/>
  <c r="HA6" i="14"/>
  <c r="HB6" i="14" l="1"/>
  <c r="HC5" i="14"/>
  <c r="HC6" i="14" l="1"/>
  <c r="HD5" i="14"/>
  <c r="HE5" i="14" l="1"/>
  <c r="HD6" i="14"/>
  <c r="HD4" i="14"/>
  <c r="HE6" i="14" l="1"/>
  <c r="HF5" i="14"/>
  <c r="HF6" i="14" l="1"/>
  <c r="HG5" i="14"/>
  <c r="HG6" i="14" l="1"/>
  <c r="HH5" i="14"/>
  <c r="HH6" i="14" l="1"/>
  <c r="HI5" i="14"/>
  <c r="HI6" i="14" l="1"/>
  <c r="HJ5" i="14"/>
  <c r="HK5" i="14" l="1"/>
  <c r="HJ6" i="14"/>
  <c r="HL5" i="14" l="1"/>
  <c r="HK6" i="14"/>
  <c r="HK4" i="14"/>
  <c r="HL6" i="14" l="1"/>
  <c r="HM5" i="14"/>
  <c r="HM6" i="14" l="1"/>
  <c r="HN5" i="14"/>
  <c r="HO5" i="14" l="1"/>
  <c r="HN6" i="14"/>
  <c r="HO6" i="14" l="1"/>
  <c r="HP5" i="14"/>
  <c r="HP6" i="14" l="1"/>
  <c r="HQ5" i="14"/>
  <c r="HQ6" i="14" l="1"/>
  <c r="HR5" i="14"/>
  <c r="HS5" i="14" l="1"/>
  <c r="HR6" i="14"/>
  <c r="HR4" i="14"/>
  <c r="HS6" i="14" l="1"/>
  <c r="HT5" i="14"/>
  <c r="HT6" i="14" l="1"/>
  <c r="HU5" i="14"/>
  <c r="HV5" i="14" l="1"/>
  <c r="HU6" i="14"/>
  <c r="HW5" i="14" l="1"/>
  <c r="HV6" i="14"/>
  <c r="HW6" i="14" l="1"/>
  <c r="HX5" i="14"/>
  <c r="HX6" i="14" l="1"/>
  <c r="HY5" i="14"/>
  <c r="HZ5" i="14" l="1"/>
  <c r="HY4" i="14"/>
  <c r="HY6" i="14"/>
  <c r="IA5" i="14" l="1"/>
  <c r="HZ6" i="14"/>
  <c r="IA6" i="14" l="1"/>
  <c r="IB5" i="14"/>
  <c r="IB6" i="14" l="1"/>
  <c r="IC5" i="14"/>
  <c r="ID5" i="14" l="1"/>
  <c r="IC6" i="14"/>
  <c r="ID6" i="14" l="1"/>
  <c r="IE5" i="14"/>
  <c r="IE6" i="14" l="1"/>
  <c r="IF5" i="14"/>
  <c r="IG5" i="14" l="1"/>
  <c r="IF4" i="14"/>
  <c r="IF6" i="14"/>
  <c r="IG6" i="14" l="1"/>
  <c r="IH5" i="14"/>
  <c r="IH6" i="14" l="1"/>
  <c r="II5" i="14"/>
  <c r="IJ5" i="14" l="1"/>
  <c r="II6" i="14"/>
  <c r="IJ6" i="14" l="1"/>
  <c r="IK5" i="14"/>
  <c r="IK6" i="14" l="1"/>
  <c r="IL5" i="14"/>
  <c r="IL6" i="14" l="1"/>
  <c r="IM5" i="14"/>
  <c r="IN5" i="14" l="1"/>
  <c r="IM6" i="14"/>
  <c r="IM4" i="14"/>
  <c r="IN6" i="14" l="1"/>
  <c r="IO5" i="14"/>
  <c r="IO6" i="14" l="1"/>
  <c r="IP5" i="14"/>
  <c r="IQ5" i="14" l="1"/>
  <c r="IP6" i="14"/>
  <c r="IQ6" i="14" l="1"/>
  <c r="IR5" i="14"/>
  <c r="IS5" i="14" l="1"/>
  <c r="IR6" i="14"/>
  <c r="IT5" i="14" l="1"/>
  <c r="IS6" i="14"/>
  <c r="IU5" i="14" l="1"/>
  <c r="IT4" i="14"/>
  <c r="IT6" i="14"/>
  <c r="IV5" i="14" l="1"/>
  <c r="IU6" i="14"/>
  <c r="IV6" i="14" l="1"/>
  <c r="IW5" i="14"/>
  <c r="IX5" i="14" l="1"/>
  <c r="IW6" i="14"/>
  <c r="IX6" i="14" l="1"/>
  <c r="IY5" i="14"/>
  <c r="IZ5" i="14" l="1"/>
  <c r="IY6" i="14"/>
  <c r="IZ6" i="14" l="1"/>
  <c r="JA5" i="14"/>
  <c r="JB5" i="14" l="1"/>
  <c r="JA4" i="14"/>
  <c r="JA6" i="14"/>
  <c r="JC5" i="14" l="1"/>
  <c r="JB6" i="14"/>
  <c r="JC6" i="14" l="1"/>
  <c r="JD5" i="14"/>
  <c r="JD6" i="14" l="1"/>
  <c r="JE5" i="14"/>
  <c r="JE6" i="14" l="1"/>
  <c r="JF5" i="14"/>
  <c r="JG5" i="14" l="1"/>
  <c r="JF6" i="14"/>
  <c r="JG6" i="14" l="1"/>
  <c r="JH5" i="14"/>
  <c r="JH6" i="14" l="1"/>
  <c r="JH4" i="14"/>
  <c r="JI5" i="14"/>
  <c r="JI6" i="14" l="1"/>
  <c r="JJ5" i="14"/>
  <c r="JJ6" i="14" l="1"/>
  <c r="JK5" i="14"/>
  <c r="JK6" i="14" l="1"/>
  <c r="JL5" i="14"/>
  <c r="JM5" i="14" l="1"/>
  <c r="JL6" i="14"/>
  <c r="JM6" i="14" l="1"/>
  <c r="JN5" i="14"/>
  <c r="JN6" i="14" l="1"/>
  <c r="JO5" i="14"/>
  <c r="JP5" i="14" l="1"/>
  <c r="JO6" i="14"/>
  <c r="JO4" i="14"/>
  <c r="JP6" i="14" l="1"/>
  <c r="JQ5" i="14"/>
  <c r="JQ6" i="14" l="1"/>
  <c r="JR5" i="14"/>
  <c r="JR6" i="14" l="1"/>
  <c r="JS5" i="14"/>
  <c r="JS6" i="14" l="1"/>
  <c r="JT5" i="14"/>
  <c r="JU5" i="14" l="1"/>
  <c r="JT6" i="14"/>
  <c r="JU6" i="14" l="1"/>
  <c r="JV5" i="14"/>
  <c r="JW5" i="14" l="1"/>
  <c r="JV6" i="14"/>
  <c r="JV4" i="14"/>
  <c r="JW6" i="14" l="1"/>
  <c r="JX5" i="14"/>
  <c r="JX6" i="14" l="1"/>
  <c r="JY5" i="14"/>
  <c r="JZ5" i="14" l="1"/>
  <c r="JY6" i="14"/>
  <c r="KA5" i="14" l="1"/>
  <c r="JZ6" i="14"/>
  <c r="KA6" i="14" l="1"/>
  <c r="KB5" i="14"/>
  <c r="KB6" i="14" l="1"/>
  <c r="KC5" i="14"/>
  <c r="KC6" i="14" l="1"/>
  <c r="KC4" i="14"/>
  <c r="KD5" i="14"/>
  <c r="KD6" i="14" l="1"/>
  <c r="KE5" i="14"/>
  <c r="KE6" i="14" l="1"/>
  <c r="KF5" i="14"/>
  <c r="KF6" i="14" l="1"/>
  <c r="KG5" i="14"/>
  <c r="KG6" i="14" l="1"/>
  <c r="KH5" i="14"/>
  <c r="KI5" i="14" l="1"/>
  <c r="KH6" i="14"/>
  <c r="KI6" i="14" l="1"/>
  <c r="KJ5" i="14"/>
  <c r="KK5" i="14" l="1"/>
  <c r="KJ4" i="14"/>
  <c r="KJ6" i="14"/>
  <c r="KL5" i="14" l="1"/>
  <c r="KK6" i="14"/>
  <c r="KL6" i="14" l="1"/>
  <c r="KM5" i="14"/>
  <c r="KN5" i="14" l="1"/>
  <c r="KM6" i="14"/>
  <c r="KN6" i="14" l="1"/>
  <c r="KO5" i="14"/>
  <c r="KP5" i="14" l="1"/>
  <c r="KO6" i="14"/>
  <c r="KP6" i="14" l="1"/>
  <c r="KQ5" i="14"/>
  <c r="KR5" i="14" l="1"/>
  <c r="KQ4" i="14"/>
  <c r="KQ6" i="14"/>
  <c r="KS5" i="14" l="1"/>
  <c r="KR6" i="14"/>
  <c r="KS6" i="14" l="1"/>
  <c r="KT5" i="14"/>
  <c r="KT6" i="14" l="1"/>
  <c r="KU5" i="14"/>
  <c r="KU6" i="14" l="1"/>
  <c r="KV5" i="14"/>
  <c r="KW5" i="14" l="1"/>
  <c r="KV6" i="14"/>
  <c r="KW6" i="14" l="1"/>
  <c r="KX5" i="14"/>
  <c r="KY5" i="14" l="1"/>
  <c r="KX4" i="14"/>
  <c r="KX6" i="14"/>
  <c r="KY6" i="14" l="1"/>
  <c r="KZ5" i="14"/>
  <c r="KZ6" i="14" l="1"/>
  <c r="LA5" i="14"/>
  <c r="LB5" i="14" l="1"/>
  <c r="LA6" i="14"/>
  <c r="LC5" i="14" l="1"/>
  <c r="LB6" i="14"/>
  <c r="LD5" i="14" l="1"/>
  <c r="LC6" i="14"/>
  <c r="LD6" i="14" l="1"/>
  <c r="LE5" i="14"/>
  <c r="LF5" i="14" l="1"/>
  <c r="LE4" i="14"/>
  <c r="LE6" i="14"/>
  <c r="LF6" i="14" l="1"/>
  <c r="LG5" i="14"/>
  <c r="LG6" i="14" l="1"/>
  <c r="LH5" i="14"/>
  <c r="LI5" i="14" l="1"/>
  <c r="LH6" i="14"/>
  <c r="LJ5" i="14" l="1"/>
  <c r="LI6" i="14"/>
  <c r="LJ6" i="14" l="1"/>
  <c r="LK5" i="14"/>
  <c r="LK6" i="14" l="1"/>
  <c r="LL5" i="14"/>
  <c r="LM5" i="14" l="1"/>
  <c r="LL4" i="14"/>
  <c r="LL6" i="14"/>
  <c r="LM6" i="14" l="1"/>
  <c r="LN5" i="14"/>
  <c r="LO5" i="14" l="1"/>
  <c r="LN6" i="14"/>
  <c r="LO6" i="14" l="1"/>
  <c r="LP5" i="14"/>
  <c r="LQ5" i="14" l="1"/>
  <c r="LP6" i="14"/>
  <c r="LR5" i="14" l="1"/>
  <c r="LQ6" i="14"/>
  <c r="LR6" i="14" l="1"/>
  <c r="LS5" i="14"/>
  <c r="LT5" i="14" l="1"/>
  <c r="LS6" i="14"/>
  <c r="LS4" i="14"/>
  <c r="LT6" i="14" l="1"/>
  <c r="LU5" i="14"/>
  <c r="LU6" i="14" l="1"/>
  <c r="LV5" i="14"/>
  <c r="LW5" i="14" l="1"/>
  <c r="LV6" i="14"/>
  <c r="LX5" i="14" l="1"/>
  <c r="LW6" i="14"/>
  <c r="LX6" i="14" l="1"/>
  <c r="LY5" i="14"/>
  <c r="LY6"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tc={CFE05814-4827-45F5-A498-907E2AEC3DDC}</author>
    <author>tc={C3427963-F461-476E-A71B-779BD2523D01}</author>
  </authors>
  <commentList>
    <comment ref="C66" authorId="0" shapeId="0" xr:uid="{CFE05814-4827-45F5-A498-907E2AEC3DDC}">
      <text>
        <t>[Threaded comment]
Your version of Excel allows you to read this threaded comment; however, any edits to it will get removed if the file is opened in a newer version of Excel. Learn more: https://go.microsoft.com/fwlink/?linkid=870924
Comment:
    Relaciono a las dos porque no tengo caro quien es la responsable en este apoyo</t>
      </text>
    </comment>
    <comment ref="C68" authorId="1" shapeId="0" xr:uid="{C3427963-F461-476E-A71B-779BD2523D01}">
      <text>
        <t>[Threaded comment]
Your version of Excel allows you to read this threaded comment; however, any edits to it will get removed if the file is opened in a newer version of Excel. Learn more: https://go.microsoft.com/fwlink/?linkid=870924
Comment:
    Pendiente aclarar responsable como apoyo</t>
      </text>
    </comment>
  </commentList>
</comments>
</file>

<file path=xl/sharedStrings.xml><?xml version="1.0" encoding="utf-8"?>
<sst xmlns="http://schemas.openxmlformats.org/spreadsheetml/2006/main" count="1132" uniqueCount="545">
  <si>
    <t>Cree una programación para un proyecto en esta hoja de cálculo.
Escriba el título de este proyecto en la celda B1. 
Para obtener información sobre cómo usar esta hoja de cálculo, incluidas las instrucciones para lectores de pantalla y el nombre del autor de este libro, vea la hoja de cálculo Información.
Desplácese hacia abajo por la columna A para escuchar más instrucciones.</t>
  </si>
  <si>
    <t>PLANIFICACIÓN ORGANIZACIONAL TÁCTICA 2024</t>
  </si>
  <si>
    <t>GRÁFICO GANTT SIMPLE de Vertex42.com</t>
  </si>
  <si>
    <t>Escriba el nombre de la compañía en la celda B2.</t>
  </si>
  <si>
    <t>UNIDAD NACIONAL DE PROTECCIÓN</t>
  </si>
  <si>
    <t>https://www.vertex42.com/ExcelTemplates/simple-gantt-chart.html</t>
  </si>
  <si>
    <t>Escriba el nombre del responsable del proyecto en la celda B3. Escriba la fecha de comienzo del proyecto en la celda E3. Inicio del proyecto: la etiqueta se encuentra en la celda C3.</t>
  </si>
  <si>
    <t>Responsable del proyecto</t>
  </si>
  <si>
    <t>Inicio del proyecto:</t>
  </si>
  <si>
    <t>La semana que se muestra en la celda E4 representa la semana inicial para mostrar en la programación del proyecto en la celda I4. La fecha de inicio del proyecto se considera la semana 1. Para cambiar semana que se muestra, simplemente escriba un número de semana nuevo en la celda E4.
La fecha de inicio de cada semana, comenzando por la semana mostrada en la celda E4, comienza en la celda I4 y se calcula automáticamente. Hay 8 semanas representadas en esta vista desde la celda I4 hasta la celda BF4.
No debería modificar estas celdas.
La etiqueta de la semana para mostrar se encuentra en la celda C4.</t>
  </si>
  <si>
    <t>Francy Camacho</t>
  </si>
  <si>
    <t>Semana para mostrar:</t>
  </si>
  <si>
    <t>Las celdas I5 a BL5 contienen el número de días de la semana representado en el bloque de celdas encima de cada celda de fecha y se calculan automáticamente.
No debería modificar estas celdas.
La fecha actual está rodeada con una línea roja (hex. AD3815) desde la fecha actual en la fila 5 hasta toda la columna de fechas y el fin de la programación del proyecto.</t>
  </si>
  <si>
    <t>Esta fila contiene los encabezados de la programación del proyecto posterior debajo de estos. 
Navegue desde la celda B6 a BL 6 para escuchar el contenido. La primera letra de cada día de la semana de la fecha encima de ese encabezado empieza en la celda I6 y continúa hasta la celda BL6.
Todo el gráficos de escala de tiempo del proyecto está generados automáticamente en función de las fechas de inicio y finalización especificadas, con formatos condicionales.
No modifique el contenido de las celdas en las columnas después de la columna I comenzando por la celda I7.</t>
  </si>
  <si>
    <t>TAREA</t>
  </si>
  <si>
    <t>ASIGNADO
A</t>
  </si>
  <si>
    <t>PROGRESO</t>
  </si>
  <si>
    <t>INICIO</t>
  </si>
  <si>
    <t>FIN</t>
  </si>
  <si>
    <t>DÍAS</t>
  </si>
  <si>
    <t xml:space="preserve">No elimine esta fila. Esta fila está oculta para conservar una fórmula que se usa para resaltar el día actual dentro de la programación del proyecto. </t>
  </si>
  <si>
    <t>La celda B8 contiene el título de ejemplo de la Fase 1. 
Escriba un nuevo título en la celda B8.
Escriba un nombre para asignar la fase, si se aplica para el proyecto, en la celda C8.
Escriba el progreso de la fase completa, si se aplica para el proyecto, en la celda D8.
Escriba las fechas de inicio y finalización de la fase completa, si se aplica para el proyecto, en las celdas E8 y F8. 
El gráfico de Gantt rellena automáticamente las fechas adecuadas y aplica un sombreado según el progreso especificado.
Para eliminar la fase y trabajar solo con las tareas, elimine esta fila.</t>
  </si>
  <si>
    <t>Título de la fase 1</t>
  </si>
  <si>
    <t xml:space="preserve">La celda B9 contiene la tarea de ejemplo "Tarea 1". 
Escriba un nuevo nombre de tarea en la celda B9.
Escriba una persona a la que asignar la tarea en la celda C9.
Escriba el progreso de la tarea en la celda D9. Aparece una barra de progreso en la celda y se sombrea según el número de la celda. Por ejemplo, un progreso del 50 por ciento aplicaría sombreado a la mitad de la celda.
Escriba la fecha de inicio de la tarea en la celda E9.
Escriba la fecha de finalización de la tarea en la celda F9.
Aparece una barra de estado con sombreado para las fechas especificadas en bloques comenzando desde la celda I9 hasta la BL9. </t>
  </si>
  <si>
    <t>Tarea 1</t>
  </si>
  <si>
    <t>Nombre</t>
  </si>
  <si>
    <t>Las filas de la 10 a la 13 repiten el patrón de la fila 9. 
Repita las instrucciones de la celda A9 para todas las filas de tareas en esta hoja de cálculo. Sobrescriba los datos de ejemplo.
Un ejemplo de otra fase empieza en la celda A14. 
Continue escribiendo tareas en las celdas de la A10 a la A13 o vaya a la celda A14 para obtener más información.</t>
  </si>
  <si>
    <t>Tarea 2</t>
  </si>
  <si>
    <t>Tarea 3</t>
  </si>
  <si>
    <t>Tarea 4</t>
  </si>
  <si>
    <t>Tarea 5</t>
  </si>
  <si>
    <t>La celda a la derecha contiene el título de ejemplo de la Fase 2. 
Puede crear una nueva fase en cualquier momento en la columna B. Esta programación de proyecto no necesita fases. Para quitar la fase, basta con eliminar la fila.
Para crear un bloque de fase nuevo en esta fila, escriba un nuevo título en la celda a la derecha.
Para continuar agregando tareas a la fase anterior, escriba una nueva fila encima de esta y rellene los datos de la tarea como se explica en la celda A9.
Actualice los detalles de la fase en la celda a la derecha como se explica en la celda A8.
Continúe navegando por las celdas de la columna A para obtener más información.
Si no ha agregado nuevas filas en esta hoja de cálculo, verá que se han creado automáticamente 2 bloques de fase de ejemplo adicionales en las celdas B20 y B26. En caso contrario, desplácese por las celdas de la columna A para buscar los bloques adicionales. 
Repita las instrucciones de las celdas A8 y A9 cuando lo necesite.</t>
  </si>
  <si>
    <t>Título de la fase 2</t>
  </si>
  <si>
    <t>Bloque de título fase de ejemplo</t>
  </si>
  <si>
    <t>Título de la fase 3</t>
  </si>
  <si>
    <t>Título de la fase 4</t>
  </si>
  <si>
    <t>fecha</t>
  </si>
  <si>
    <t>Esta es una fila vacía.</t>
  </si>
  <si>
    <t>Esta fila indica el final de la programación del proyecto. NO escriba nada en esta fila. 
Inserte nuevas filas encima de ésta para continuar creando la programación del proyecto.</t>
  </si>
  <si>
    <t>Inserte nuevas filas ENCIMA de ésta</t>
  </si>
  <si>
    <t>Información sobre esta plantilla</t>
  </si>
  <si>
    <t>Esta plantilla proporciona una forma sencilla de crear un diagrama de Gantt para ayudarle a visualizar su proyecto y realizar un seguimiento de este. Simplemente escriba sus tareas y fechas de inicio y finalización, no necesita fórmulas. Las barras del gráfico de Gantt representan la duración de la tarea y se muestran con formato condicional. Para insertar nuevas tareas, inserte filas nuevas.</t>
  </si>
  <si>
    <t>Guía para lectores de pantalla</t>
  </si>
  <si>
    <t>Hay 2 hojas de cálculo en este libro. 
ParteDeHoras
Información
Las instrucciones de las hojas de cálculo se encuentran en la columna A de cada hoja, a partir de la celda A1. Están escritas con texto oculto. Cada paso le guiará a través de la información de esa fila. Los pasos posteriores continúan en la celda A2, A3, y así sucesivamente, a menos que se indique de forma explícita. Por ejemplo, el texto de una instrucción podría ser “Vaya a la celda A6” para continuar con el siguiente paso. 
Este texto oculto no se imprimirá.
Para quitar las instrucciones de la hoja de cálculo, es suficiente con eliminar la columna A.</t>
  </si>
  <si>
    <t>Ayuda adicional</t>
  </si>
  <si>
    <t>Haga clic en el vínculo siguiente para visitar vertex42.com y obtener más información sobre cómo usar esta plantilla, como la forma de calcular los días laborales, crear dependencias de tareas, cambiar los colores de las barras, agregar una barra de desplazamiento para que sea más fácil cambiar la semana que se muestra, ampliar el intervalo de fechas que se muestran en el gráfico, etcétera.</t>
  </si>
  <si>
    <t>Cómo usar el gráfico de Gantt simple</t>
  </si>
  <si>
    <t>Más plantillas de administración de proyectos</t>
  </si>
  <si>
    <t>Visite Vertex42.com para descargar otras plantillas de administración de proyectos, como distintas programaciones de proyectos, diagramas de Gantt, listas de tareas, etcétera.</t>
  </si>
  <si>
    <t>Plantillas de administración de proyectos</t>
  </si>
  <si>
    <t>Información sobre Vertex42</t>
  </si>
  <si>
    <t>Vertex42.com ofrece más de 300 plantillas de hojas de cálculo de diseño profesional para empresas, hogares y centros educativos (la mayoría se puede descargar de forma gratuita). Su colección incluye una amplia variedad de calendarios, planificadores y programaciones, así como hojas de cálculo para las finanzas personales: para la administración de presupuestos, la reducción de deudas y la amortización de préstamos.</t>
  </si>
  <si>
    <t>Las empresas encontrarán plantillas de facturas, partes de horas, informes financieros, planificación de proyectos y plantillas para hacer un seguimiento del inventario. Los profesores y los estudiantes encontrarán recursos como programaciones de clases, libros de calificaciones y hojas de asistencia. Organice su vida familiar con planificadores de comidas, listas y registros de ejercicio. Cada plantilla ha sido cuidadosamente diseñada, perfeccionada y mejorada a lo largo del tiempo gracias a los comentarios de miles de usuarios.</t>
  </si>
  <si>
    <t>#</t>
  </si>
  <si>
    <t>ACTIVIDAD A REALIZAR</t>
  </si>
  <si>
    <t>ASIGNADO (A)</t>
  </si>
  <si>
    <t xml:space="preserve">% PROGRESO </t>
  </si>
  <si>
    <t xml:space="preserve"> IDENTIFICACIÓN DE NECESIDADES DE CAPACITACIÓN</t>
  </si>
  <si>
    <t>Actualización procedimiento de capacitación</t>
  </si>
  <si>
    <t>NATHALIA VARGAS- FRANCY CAMACHO</t>
  </si>
  <si>
    <t xml:space="preserve"> Realizar encuesta de percepción y de insumos para construcción del PIC</t>
  </si>
  <si>
    <t>NATHALIA VARGAS</t>
  </si>
  <si>
    <t>2, Realizar mesas de trabajo con coordinadores y directivos para sensibilizar el diligenciamiento del formato GTH-FT-60 Identificación de Necesidades de Capacitación</t>
  </si>
  <si>
    <t xml:space="preserve">NATHALIA VARGAS VALERO </t>
  </si>
  <si>
    <t>Socializar resultados del taller de la herramienta de transferencia del conocimiento en las mesas de trabajo</t>
  </si>
  <si>
    <t>NATHALIA VARGAS 
FRANCY CAMACHO</t>
  </si>
  <si>
    <t>Mesa de trabajo con las organizaciones sindicales</t>
  </si>
  <si>
    <t>Unificación de datos recolectados</t>
  </si>
  <si>
    <t>FRANCY CAMACHO</t>
  </si>
  <si>
    <t>CONSTRUCCIÓN PLAN INSTITUCIONAL DE CAPACITACIÓN</t>
  </si>
  <si>
    <t>Realización de informe de Necesidades de Capacitación y socializacion con la comision de personal y subdirección de Talento Humano</t>
  </si>
  <si>
    <t>Elaboración del Plan Institucional de Capacitación</t>
  </si>
  <si>
    <t xml:space="preserve">NATHALIA VARGAS
FRANCY CAMACHO
</t>
  </si>
  <si>
    <t>Revisión y definición de indicadores del PIC</t>
  </si>
  <si>
    <t>NATHALIA VARGAS VALERO 
FRANCY CAMACHO</t>
  </si>
  <si>
    <t>Elaboración de cronograma de formaciones PIC</t>
  </si>
  <si>
    <t>3. APROBACIÓN DEL PIC</t>
  </si>
  <si>
    <t>Socialización del PIC y cronograma de capacitación al Comité de Desempeño y Gestión Institucional para aprobación</t>
  </si>
  <si>
    <t>NATHALIA VARGAS VALERO</t>
  </si>
  <si>
    <t xml:space="preserve">Socialización Plan Institucional de Capacitación y Cronograma (anexo) - publicación </t>
  </si>
  <si>
    <t>FRANCY CAMACHO CASALLAS</t>
  </si>
  <si>
    <t>Categorización de las formaciones con presupuesto y sin presupuesto</t>
  </si>
  <si>
    <t>Elaboración de estudios técnicos previos para las formaciones a contratar</t>
  </si>
  <si>
    <t>YOLMAN YOJED TOVAR</t>
  </si>
  <si>
    <t>Trámites administrativos Proceso de Contratación para prestación de servicios de educación del PIC</t>
  </si>
  <si>
    <t>Inicio de la ejecucion del Contrato para realizar las capacitaciones con presupuesto</t>
  </si>
  <si>
    <t xml:space="preserve">Supervisor(a) del Contrato para la ejecución del PIC </t>
  </si>
  <si>
    <t>4. EJECUCIÓN FORMACIONES CON O SIN PRESUPUESTO</t>
  </si>
  <si>
    <t xml:space="preserve">Mesa de trabajo del Grupo de Capacitacion para asignacion de capacitaciones s cada integrante </t>
  </si>
  <si>
    <t>Nathalia Vargas 
Coordinadora Grupo Capacitación</t>
  </si>
  <si>
    <t xml:space="preserve">Realizar convocatoria para la capacitación </t>
  </si>
  <si>
    <t>Integrantes Grupo Capacitación 
(sin presupuesto)</t>
  </si>
  <si>
    <t>Integrantes Grupo de Capacitacion con Asignacion de capacitaciones con presupuesto</t>
  </si>
  <si>
    <t>Solicitar personal para las capacitaciones</t>
  </si>
  <si>
    <t>Integrantes Grupo de Capacitacion con Asignacion de capacitaciones sin presupuesto</t>
  </si>
  <si>
    <t xml:space="preserve">Verificar las restricciones y/o Situaciones Administrativas </t>
  </si>
  <si>
    <t>Citar al personal Inscrito</t>
  </si>
  <si>
    <t>Integrantes Grupo de Capacitacion con Asignacion con formaciones con presupuesto</t>
  </si>
  <si>
    <t xml:space="preserve">Solicitar la firma al Servidor (a) Publico (a) en el Acta de Compromiso para el caso de las capacitaciones con presupuesto
</t>
  </si>
  <si>
    <t>Ejecución de los Curso y/o diplomados con Proveedor</t>
  </si>
  <si>
    <t>Integrantes Grupo de Capacitacion con Asignación de capacitaciones con presupuesto</t>
  </si>
  <si>
    <t>Seguimiento y Control de la ejecucion de las capacitaciones documentos y verificar asistencia y soportes</t>
  </si>
  <si>
    <t>Recibir diplomas y/o certificaciones del personal participe de las diferentes cursos y/o diplomados por parte de la entidad educativa</t>
  </si>
  <si>
    <t>integrantes del Grupo de Capacitacion que les asignaron capacitaciones con presupuesto</t>
  </si>
  <si>
    <t>Entregar y/o enviar diplomas y/o certificaciones a territorio</t>
  </si>
  <si>
    <t>Entregar copia de las certificaciones a historia Laboral</t>
  </si>
  <si>
    <t>Notificar mediante memorando y/o Oficio</t>
  </si>
  <si>
    <t>Integrante (s) que le haya sido asignado formacion con presupuesto</t>
  </si>
  <si>
    <t>Puesta en marcha de la Escuela de Formación de la UNP</t>
  </si>
  <si>
    <t>Revisión y ajuste del documento técnico de la Escuela para socialización</t>
  </si>
  <si>
    <t>Construcción del documento del programa en Memoria y Paz para presentación a la Subdirectora</t>
  </si>
  <si>
    <t>Socialización interna de los documentos a presentar a la Secretaria de Educación</t>
  </si>
  <si>
    <t>Definición de la oferta académica de la Escuela para la vigencia 2024, en coherencia con el Plan de Formación Institucional y la Escuela de Liderazgo</t>
  </si>
  <si>
    <t>Revisión conjunta de las necesidades de capacitación establecidas en el PIC y la apuesta formativa de la Escuela de Liderazgo</t>
  </si>
  <si>
    <t>Articulación de las actividades y procesos de formación conjuntos</t>
  </si>
  <si>
    <t>Publicación de las actividades conjuntas priorizadas</t>
  </si>
  <si>
    <t>Ejecución de las actividades, procesos y necesidades de capacitación y formación en conocimientos académicos priorizadas</t>
  </si>
  <si>
    <t>Definición y elaboración de los documentos maestros de los técnicos laborales priorizados por la entidad.</t>
  </si>
  <si>
    <t>Definición de los técnicos laborales para la construcción de documentos maestros</t>
  </si>
  <si>
    <t xml:space="preserve">Contratación del personal experto </t>
  </si>
  <si>
    <t xml:space="preserve">Elaboración de documentos maestros de los programas </t>
  </si>
  <si>
    <t>Presentación de los documentos maestros a la Secretaria de Educación</t>
  </si>
  <si>
    <t>Definición y elaboración de las líneas de investigación de la Escuela de Formación y puesta en marcha de un proyecto de investigación e innovación en coherencia con las necesidades institucionales.</t>
  </si>
  <si>
    <t>Contratación del experto en los procesos de investigación e innovación en entidades del sector público</t>
  </si>
  <si>
    <t>Definición y elaboración de un documento que integre la propuesta de líneas de investigación</t>
  </si>
  <si>
    <t>Socialización de las líneas de investigación</t>
  </si>
  <si>
    <t>Selección de la temática/problema de investigación para el proyecto piloto</t>
  </si>
  <si>
    <t xml:space="preserve">Desarrollo del proyecto de investigación e innovación </t>
  </si>
  <si>
    <t>Responsable del proyecto: Jorge Hernández</t>
  </si>
  <si>
    <t>Escuela de Liderago</t>
  </si>
  <si>
    <t>Jorge Hernández</t>
  </si>
  <si>
    <r>
      <rPr>
        <b/>
        <sz val="11"/>
        <color theme="1"/>
        <rFont val="Calibri"/>
        <family val="2"/>
        <scheme val="minor"/>
      </rPr>
      <t>Diseño formativo</t>
    </r>
    <r>
      <rPr>
        <sz val="11"/>
        <color theme="1"/>
        <rFont val="Calibri"/>
        <family val="2"/>
        <scheme val="minor"/>
      </rPr>
      <t xml:space="preserve">
- Creación objetivo
- Alcance
- Prueba piloto
- Metodología (En revisión)
- Creación de modulos</t>
    </r>
  </si>
  <si>
    <r>
      <rPr>
        <b/>
        <sz val="11"/>
        <color theme="1"/>
        <rFont val="Calibri"/>
        <family val="2"/>
        <scheme val="minor"/>
      </rPr>
      <t>Desarrollo del contenido</t>
    </r>
    <r>
      <rPr>
        <sz val="11"/>
        <color theme="1"/>
        <rFont val="Calibri"/>
        <family val="2"/>
        <scheme val="minor"/>
      </rPr>
      <t xml:space="preserve">
- Elaboración del material
- Creación de talleres
- Creación de ejercicios prácticos
</t>
    </r>
  </si>
  <si>
    <r>
      <rPr>
        <b/>
        <sz val="11"/>
        <color theme="1"/>
        <rFont val="Calibri"/>
        <family val="2"/>
        <scheme val="minor"/>
      </rPr>
      <t>Plan de comunicación interna</t>
    </r>
    <r>
      <rPr>
        <sz val="11"/>
        <color theme="1"/>
        <rFont val="Calibri"/>
        <family val="2"/>
        <scheme val="minor"/>
      </rPr>
      <t xml:space="preserve">
- Conexión con modelo de gobierno de comunicaciones Talento humano
- Identificación de audiencias
- Creación plan de divulgación
- Definición de cronograma
- Definición de canales de divulgación
- Creación de contenidos</t>
    </r>
  </si>
  <si>
    <r>
      <rPr>
        <b/>
        <sz val="11"/>
        <color theme="1"/>
        <rFont val="Calibri"/>
        <family val="2"/>
        <scheme val="minor"/>
      </rPr>
      <t>Definición indicadores de medición e impacto</t>
    </r>
    <r>
      <rPr>
        <sz val="11"/>
        <color theme="1"/>
        <rFont val="Calibri"/>
        <family val="2"/>
        <scheme val="minor"/>
      </rPr>
      <t xml:space="preserve">
- Indicadores cuantitativos y cualitativos
- Definición de métricas
- Definición frecuencia de recolección
- Plantilla de seguimiento</t>
    </r>
  </si>
  <si>
    <r>
      <rPr>
        <b/>
        <sz val="11"/>
        <color theme="1"/>
        <rFont val="Calibri"/>
        <family val="2"/>
        <scheme val="minor"/>
      </rPr>
      <t>Lanzamiento y activación</t>
    </r>
    <r>
      <rPr>
        <sz val="11"/>
        <color theme="1"/>
        <rFont val="Calibri"/>
        <family val="2"/>
        <scheme val="minor"/>
      </rPr>
      <t xml:space="preserve">
- Difusión por canales definidos
- Evento de lanzamiento virtual-presencial
- Activación</t>
    </r>
  </si>
  <si>
    <r>
      <rPr>
        <b/>
        <sz val="11"/>
        <color theme="1"/>
        <rFont val="Calibri"/>
        <family val="2"/>
        <scheme val="minor"/>
      </rPr>
      <t>Ejecución y mantenimiento</t>
    </r>
    <r>
      <rPr>
        <sz val="11"/>
        <color theme="1"/>
        <rFont val="Calibri"/>
        <family val="2"/>
        <scheme val="minor"/>
      </rPr>
      <t xml:space="preserve">
- Movilización de recursos
- Desarrollo del cronograma
- Comunicación de avances
- Registro de progreso</t>
    </r>
  </si>
  <si>
    <r>
      <rPr>
        <b/>
        <sz val="11"/>
        <color theme="1"/>
        <rFont val="Calibri"/>
        <family val="2"/>
        <scheme val="minor"/>
      </rPr>
      <t>Seguimiento y ajuste</t>
    </r>
    <r>
      <rPr>
        <sz val="11"/>
        <color theme="1"/>
        <rFont val="Calibri"/>
        <family val="2"/>
        <scheme val="minor"/>
      </rPr>
      <t xml:space="preserve">
- Seguimiento hitos y avances
- Gestión de riesgos
- Identificación de problemas
- Control de calidad
- Gestión de cambios
- Documentación de cambios
- Ajuste material </t>
    </r>
  </si>
  <si>
    <r>
      <rPr>
        <b/>
        <sz val="11"/>
        <color theme="1"/>
        <rFont val="Calibri"/>
        <family val="2"/>
        <scheme val="minor"/>
      </rPr>
      <t>Evaluación e impacto</t>
    </r>
    <r>
      <rPr>
        <sz val="11"/>
        <color theme="1"/>
        <rFont val="Calibri"/>
        <family val="2"/>
        <scheme val="minor"/>
      </rPr>
      <t xml:space="preserve">
- Verificación de entregables
- Documentación de impacto</t>
    </r>
  </si>
  <si>
    <r>
      <rPr>
        <b/>
        <sz val="11"/>
        <color theme="1"/>
        <rFont val="Calibri"/>
        <family val="2"/>
        <scheme val="minor"/>
      </rPr>
      <t>Entrega de resultados</t>
    </r>
    <r>
      <rPr>
        <sz val="11"/>
        <color theme="1"/>
        <rFont val="Calibri"/>
        <family val="2"/>
        <scheme val="minor"/>
      </rPr>
      <t xml:space="preserve">
- Cierre de primera temporada del proyecto</t>
    </r>
  </si>
  <si>
    <t>1. Proyecto Observatorio Semillero de Investigación - OSI</t>
  </si>
  <si>
    <t xml:space="preserve">1.1 Revisar (definir) Política de Gestión de Conocimiento - articulación con otras iniciativas </t>
  </si>
  <si>
    <t>DIEGO DAVILA 
YOLMAN TOVAR</t>
  </si>
  <si>
    <t>1.2 Articular los objetivos OSI con las políticas de MIPG-SIG</t>
  </si>
  <si>
    <t>DIEGO DAVILA 
JOHN SANTAMARÍA</t>
  </si>
  <si>
    <t>1.3 Identificar las áreas de interés para las iniciativas OSI</t>
  </si>
  <si>
    <t>DIEGO DAVILA
 JOHN SANTAMARÍA</t>
  </si>
  <si>
    <r>
      <t>Todos con enfoque territorial (Ejes transversales)</t>
    </r>
    <r>
      <rPr>
        <sz val="11"/>
        <color theme="1"/>
        <rFont val="Calibri"/>
        <family val="2"/>
        <scheme val="minor"/>
      </rPr>
      <t xml:space="preserve">
- Derechos Humanos (SGC)
- Construcción de paz y reconciliación (SGC)
- No estigmatización (SGC)
- Seguridad Humana (SGC)
- Transformación y Seguridad digital (SGSI)
</t>
    </r>
    <r>
      <rPr>
        <b/>
        <sz val="11"/>
        <color theme="1"/>
        <rFont val="Calibri"/>
        <family val="2"/>
        <scheme val="minor"/>
      </rPr>
      <t>Ejes centrales</t>
    </r>
    <r>
      <rPr>
        <sz val="11"/>
        <color theme="1"/>
        <rFont val="Calibri"/>
        <family val="2"/>
        <scheme val="minor"/>
      </rPr>
      <t xml:space="preserve">
- Protección individual y colectiva
- Evaluación del riesgo (individual y colectiva)</t>
    </r>
  </si>
  <si>
    <t>1.4 Revisar el barrador "Modelo gestión de conocimiento"</t>
  </si>
  <si>
    <t>NATHALIA VARGAS -DIEGO DAVILA - JOHN SANTAMARÍA</t>
  </si>
  <si>
    <t>1.5 Aprobación del modelo de gestión de conocimiento en el SIG</t>
  </si>
  <si>
    <t>DIEGO DAVILA - JOHN SANTAMARÍA</t>
  </si>
  <si>
    <t xml:space="preserve">1.4.1 Realizar campaña de expectativa de la prueba piloto </t>
  </si>
  <si>
    <t>EQUIPO DE COMUNICACIONES</t>
  </si>
  <si>
    <t>1.6 Realizar una prueba piloto del observatorio (Propuesta Fuga del Conocimiento - prepensionados)</t>
  </si>
  <si>
    <t>DIEGO DAVILA - JOHN SANTAMARÍA - EQUIPO DE COMUNICACIONES</t>
  </si>
  <si>
    <t>1.4.2 Realizar convocatoria de iniciativas OSI, de acuerdo a las áreas de interés (otras iniciativas de investigación)</t>
  </si>
  <si>
    <t>1.4.3 Selección de equipos de investigación para el desarrollo de las actividades</t>
  </si>
  <si>
    <t>DIEGO DAVILA - JOHN SANTAMARÍA - UNIVERSIDAD DISTRITAL</t>
  </si>
  <si>
    <t>1.4.5 Estructurar el plan de trabajo para realizar  la(s) investigación (es)</t>
  </si>
  <si>
    <t>1.4.6 Ejecutar plan de trabajo - poner en marcha el Semillero de Investigación</t>
  </si>
  <si>
    <t>1.5 Evaluar y realizar ajuste a la prueba piloto (Si aplica)</t>
  </si>
  <si>
    <t>2. Estrategia para la revista de gestión de conocimeinto</t>
  </si>
  <si>
    <t>2.1 Revisión de objetivo, viabilidad técnica, financiera, jurídica y administrativa del proceso de indexación</t>
  </si>
  <si>
    <t>DIEGO DAVILA - YOLMAN TOVAR - JOHN SANTAMARÍA</t>
  </si>
  <si>
    <t>2.2 Conformación del Comité Editorial</t>
  </si>
  <si>
    <t>2.3 Identificar las áreas de interés o líneas editoriales</t>
  </si>
  <si>
    <r>
      <rPr>
        <b/>
        <sz val="11"/>
        <color theme="1"/>
        <rFont val="Calibri"/>
        <family val="2"/>
        <scheme val="minor"/>
      </rPr>
      <t>Todos con enfoque territorial (Ejes transversales)</t>
    </r>
    <r>
      <rPr>
        <sz val="11"/>
        <color theme="1"/>
        <rFont val="Calibri"/>
        <family val="2"/>
        <scheme val="minor"/>
      </rPr>
      <t xml:space="preserve">
- Derechos Humanos (SGC)
- Construcción de paz y reconciliación (SGC)
- No estigmatización (SGC)
- Seguridad Humana (SGC)
- Transformación y Seguridad digital (SGSI)
</t>
    </r>
    <r>
      <rPr>
        <b/>
        <sz val="11"/>
        <color theme="1"/>
        <rFont val="Calibri"/>
        <family val="2"/>
        <scheme val="minor"/>
      </rPr>
      <t>Ejes centrales</t>
    </r>
    <r>
      <rPr>
        <sz val="11"/>
        <color theme="1"/>
        <rFont val="Calibri"/>
        <family val="2"/>
        <scheme val="minor"/>
      </rPr>
      <t xml:space="preserve">
- Protección individual y colectiva
- Evaluación del riesgo (individual y colectiva)</t>
    </r>
  </si>
  <si>
    <t>2.4 Estructurar el plan de trabajo para realizar publicaciones (trimestrales, semestrales o anuales)</t>
  </si>
  <si>
    <t>2.5 Relanzamiento de la revista "Conectando Conocimiento"</t>
  </si>
  <si>
    <t xml:space="preserve">2.6 Ejecutar plan de trabajo - publicaciones trimestrales o semestrales </t>
  </si>
  <si>
    <t>2.7 Evaluar resultados y realizar ajustes</t>
  </si>
  <si>
    <t>3. Réplicas del conocimiento (Auxilios educativos)</t>
  </si>
  <si>
    <t xml:space="preserve">3.1 Actualizar las bases de información de los auxilios educativos </t>
  </si>
  <si>
    <t xml:space="preserve">JOHN SANTAMARIA </t>
  </si>
  <si>
    <t>3.2 Actualizar la base de información de los gestores de conocimiento</t>
  </si>
  <si>
    <t>3.3 Actualizar el GTH-FT-204-V1 Formato de Réplica  de Conocimiento</t>
  </si>
  <si>
    <t>3.4 Estructurar un procedimiento y/o guía para las réplicas del conocimiento</t>
  </si>
  <si>
    <r>
      <rPr>
        <b/>
        <sz val="11"/>
        <color theme="1"/>
        <rFont val="Calibri"/>
        <family val="2"/>
        <scheme val="minor"/>
      </rPr>
      <t>Segmentar por NBC
Herramientas:</t>
    </r>
    <r>
      <rPr>
        <sz val="11"/>
        <color theme="1"/>
        <rFont val="Calibri"/>
        <family val="2"/>
        <scheme val="minor"/>
      </rPr>
      <t xml:space="preserve">
- Artículo de reflexión e investigación 
- Ensayos
- (Titulo, autor, palabras claves, año, resumen, tipo de criterio)
- Infografía
- Podcast - Dialogos del conocimiento
- Réplicas del conocimiento (En el marco de la semana del conocimiento y la innovación)</t>
    </r>
  </si>
  <si>
    <t>JONH SANTAMARIA</t>
  </si>
  <si>
    <t xml:space="preserve">3.5 Revisar, aprobar y ejecutar las réplicas de conocimiento </t>
  </si>
  <si>
    <t>3.5 Aplicar el procedimientos y/o guía junto a los formatos en las futuras transferencias de conocimiento</t>
  </si>
  <si>
    <t>4. Proyectos de Aprendizaje en Equipo - PAE</t>
  </si>
  <si>
    <t xml:space="preserve">4.1 Realizar campaña de expectativa </t>
  </si>
  <si>
    <t>4.2 Realizar convocatoria de iniciativas PAE</t>
  </si>
  <si>
    <t xml:space="preserve">4.3 Socializar la guía y formatos PAE, a los interesados en presentar iniciativas </t>
  </si>
  <si>
    <t xml:space="preserve">4.4 Apoyar en la correcta formulación de PAE a interesados en presentar iniciativas </t>
  </si>
  <si>
    <t>4.5 Evaluar resultados y realizar ajustes</t>
  </si>
  <si>
    <t>5. Fuga de conocimiento</t>
  </si>
  <si>
    <t>5.1 Revisar la inclusión de un apartado de Fuga de Conocimiento en la Política de Gestión del Conocimiento</t>
  </si>
  <si>
    <t>5.2 Definir junto con el equipo de comunicación la estrategia "Tejiendo Experiencias" (Formatos, tiempos, temas, etc.)</t>
  </si>
  <si>
    <t>5.3 Segmentar por grupos a los servidores públicos prepensionados</t>
  </si>
  <si>
    <t xml:space="preserve">5.4 Definir los ejes temáticos a tratar en cada sesión de "Tejiendo Experiencias" </t>
  </si>
  <si>
    <t xml:space="preserve">5.5 Ejecutar las sesiones "Tejiendo Experiencias" </t>
  </si>
  <si>
    <t>5.6 Realizar relatorías de la sesiones ejecutadas</t>
  </si>
  <si>
    <t>5.6 Avanzar en la construcción de los productos derivados del proceso</t>
  </si>
  <si>
    <t>5.7 Evaluar resultados y realizar ajustes</t>
  </si>
  <si>
    <t>6. Encuentros gestores de conocimiento</t>
  </si>
  <si>
    <t>6.1 Actualizar base de datos de gestores del conocimiento</t>
  </si>
  <si>
    <t xml:space="preserve">JOHN SANTAMARÍA </t>
  </si>
  <si>
    <t xml:space="preserve">6.1.1 Solictud de pieza y lanzamiento de convocatoria </t>
  </si>
  <si>
    <t>6.1.2 Selección de gestores de conocimiento</t>
  </si>
  <si>
    <t>6.2 Planear los encuentros de gestores del conocimiento</t>
  </si>
  <si>
    <t>JOHN SANTAMARÍA  - RUTH SANABRIA</t>
  </si>
  <si>
    <r>
      <t xml:space="preserve">Número de espacios planeados (3 espacios al año)
- </t>
    </r>
    <r>
      <rPr>
        <sz val="11"/>
        <color theme="1"/>
        <rFont val="Calibri"/>
        <family val="2"/>
        <scheme val="minor"/>
      </rPr>
      <t xml:space="preserve">Marzo 2024 (15 de marzo) 
Bienvenida a los gestores (Definición de gestión del conocimiento, definición de los auxilios educativos y Rol de los gestores) 
Dinámicas:
Espacios:
Materiales:
- Julio (10 de julio)
- Octubre (10 de octubre) 
</t>
    </r>
    <r>
      <rPr>
        <b/>
        <sz val="11"/>
        <color theme="1"/>
        <rFont val="Calibri"/>
        <family val="2"/>
        <scheme val="minor"/>
      </rPr>
      <t>Nota</t>
    </r>
    <r>
      <rPr>
        <sz val="11"/>
        <color theme="1"/>
        <rFont val="Calibri"/>
        <family val="2"/>
        <scheme val="minor"/>
      </rPr>
      <t>: la planeación de los dos espacios restantes se realizará con base a el diagnóstico del encuentro anterior.</t>
    </r>
  </si>
  <si>
    <t>6.3 Ejecutar los encuentros</t>
  </si>
  <si>
    <t>RUTH SANABRIA</t>
  </si>
  <si>
    <t>6.3.1 Ejecutar primero encuentro</t>
  </si>
  <si>
    <t>6.3.2 Ejecutar segundo encuentro</t>
  </si>
  <si>
    <t>6.3.3 Ejecutar tercer encuentro</t>
  </si>
  <si>
    <t>6.4 Evaluar resultados y realizar ajustes</t>
  </si>
  <si>
    <t>JOHN SANTAMARÍA  
RUTH SANABRIA</t>
  </si>
  <si>
    <t>7. Sala del conocimiento y pausas del conocimiento</t>
  </si>
  <si>
    <t xml:space="preserve">7.1 Definir la estrategia para las pausas del conocimeinto </t>
  </si>
  <si>
    <t>JOHN SANTAMARÍA
JENNIFER TUIRÁN O RUTH SANABRIA</t>
  </si>
  <si>
    <t>* Solicitar un segmento en Talunto Humano TV
En ciho espacio se utilizarán diferentes formatos de video, para explicar un tema específico que tenga que ver con la misionalidad de la UNP.</t>
  </si>
  <si>
    <t>7.2 Realizar una mesa de trabajo con el equipo de comunicaciones de la STH</t>
  </si>
  <si>
    <t>RUTH SANABRIA 
JOHN SANTAMARÍA</t>
  </si>
  <si>
    <t xml:space="preserve">* Definir los formatos de viideo para el segmento
* Definir el tiempo disponible
* Definir los primeros dos (2) temas
*Definir la población que participará en la elaboración del segmento </t>
  </si>
  <si>
    <t xml:space="preserve">7.3 Ejecución del segmento </t>
  </si>
  <si>
    <t>7.4 Recibir y gestionar la nueva sala del conocimiento y la innovación</t>
  </si>
  <si>
    <t>7.5 Lanzamiento de la sala del conocimiento y la innovación</t>
  </si>
  <si>
    <t xml:space="preserve">RUTH SANABRIA </t>
  </si>
  <si>
    <t>7.6 Evaluar resultados y realizar ajustes</t>
  </si>
  <si>
    <t>8. Cultura de gestión de conocimiento</t>
  </si>
  <si>
    <t>8.1 Realizar mesa de trabajo con el responsable de definir el concepto de Cultura Organizacional</t>
  </si>
  <si>
    <t>JORGE HERNANDEZ - JOHN SANTAMARÍA</t>
  </si>
  <si>
    <t>8.2 Apoyar la construcción del documento que se realice para caracterizar la cultura organizacional</t>
  </si>
  <si>
    <t>JOHN SANTAMARÍA</t>
  </si>
  <si>
    <t>6/4/202</t>
  </si>
  <si>
    <t xml:space="preserve">8.3 Socialización del documento de cultura organizacional </t>
  </si>
  <si>
    <t>8.4 Evaluar resultados y realizar ajustes</t>
  </si>
  <si>
    <t>9. Semana del conocimiento y la innovación (Ejecución mes de Julio)</t>
  </si>
  <si>
    <t>9.1 Realizar mesa de trabajo para definir las lineas de acción para la semana del conocimiento y la innovación</t>
  </si>
  <si>
    <t>GRUPO DE CAPACITACIÓN, SUBDIRECCIÓN DE TALENTO HUMANO Y SUBDIRECCIÓN DE PROTECCIÓN</t>
  </si>
  <si>
    <t>* Definir los temas que se quieren abordart en dicah semana
* Defirnir entidades externas que serán invitadas
* Defirnir fechas específicas
* Definir estrategias comunicativas 
* Definir distribución de tiempos y espacios
* Definir responsabilidades</t>
  </si>
  <si>
    <t xml:space="preserve">9.2 Realizar campaña de expectativa de la semana de conocimiento y la innovación </t>
  </si>
  <si>
    <t>9.3 Ejecutar la semana del concocimiento con lo que se planee y determine desde las mesas de trabajo</t>
  </si>
  <si>
    <t>9.4 Evaluar resultados y realizar ajustes</t>
  </si>
  <si>
    <t>10. Formulario Único de Reporte para el Avance de la Gestión</t>
  </si>
  <si>
    <t>10.1 Realizar mesa de trabajo para definir planes de acción para las diferentes lineas del FURAG</t>
  </si>
  <si>
    <t>* Gestión Documental - (Inventario del conocimiento explicito)
* OAPI - Mapa de reiesgo (Riesgo fuga de conocimiento)
* OAPI - (ideación de la entidad y analiza los resultados)
* OAPI - pruebas de experimentación y toma decisiones sobre los resultados.
* Despacho STH - Cultura Organizacional
* Despacho STH - Procesos de innovación 
* Despacho STH y OAPI- seguimiento, evalúa los resultados y toma acciones de mejora.  
* Despacho STH - Repositorio de buenas prácticas y lecciones aprendidas
* Despacho STH y OAPI- herramientas de analítica institucional para el tratamiento de datos
* Despacho STH y OAPI- Determinar estrategias o piliticas institucionales para Llevar a cabo análisis descriptivos, predictivos y prospectivos
* Despacho STH y OAPI- programas, convocatorias o premios nacionales e internacionales con las buenas prácticas
* Alta dirección, DAFP y Universidades - Redes de conocimientos y buenas prácticas</t>
  </si>
  <si>
    <t>10.2 Poner en marcha lo planes de acción</t>
  </si>
  <si>
    <t>10.3 Evaluar resultados y realizar ajustes</t>
  </si>
  <si>
    <r>
      <rPr>
        <b/>
        <sz val="14"/>
        <color theme="0"/>
        <rFont val="Calibri"/>
        <family val="2"/>
        <scheme val="minor"/>
      </rPr>
      <t xml:space="preserve">NOTA: </t>
    </r>
    <r>
      <rPr>
        <sz val="14"/>
        <color theme="0"/>
        <rFont val="Calibri"/>
        <family val="2"/>
        <scheme val="minor"/>
      </rPr>
      <t>Las estrategias comunicativas están en cada una de las diferentes lineas de acción</t>
    </r>
  </si>
  <si>
    <t>MELISSA MORENO</t>
  </si>
  <si>
    <t>ASIGNADO</t>
  </si>
  <si>
    <t xml:space="preserve">1.  PROYECCIÓN </t>
  </si>
  <si>
    <t>1.1 Solicitud de apoyo - espacios para las jornadas</t>
  </si>
  <si>
    <t>Nathalia Vargas  
Melisa Moreno</t>
  </si>
  <si>
    <t>1.2 Proyeccion y definición de Cronograma jornadas a realizar durante el año</t>
  </si>
  <si>
    <t>Melisa Moreno</t>
  </si>
  <si>
    <t>1.3 Socialización del cronograma</t>
  </si>
  <si>
    <t>1.4 Apoyo Seguimiento - Contrato Escenarios</t>
  </si>
  <si>
    <t>Melisa Moreno / Yojed Tovar</t>
  </si>
  <si>
    <t>1.5 Proyección de viáticos</t>
  </si>
  <si>
    <t xml:space="preserve">2. REENTRENAMIENTOS </t>
  </si>
  <si>
    <t xml:space="preserve">1.       Gestión de préstamo de escenario </t>
  </si>
  <si>
    <t>2.       Solicitud de personal para las jornadas</t>
  </si>
  <si>
    <t xml:space="preserve">3.       Solicitud de verificación de concepto de SST - situaciones administrativas </t>
  </si>
  <si>
    <t>5.       Citación personal designado (a)</t>
  </si>
  <si>
    <t xml:space="preserve">6.       Envío de personal a GARO y Armamento </t>
  </si>
  <si>
    <t xml:space="preserve">7.       Solicitud de ambulancia </t>
  </si>
  <si>
    <t>8.       Activación Línea Oro</t>
  </si>
  <si>
    <t xml:space="preserve">9.       Seguimiento de ejecución de reentrenamientos </t>
  </si>
  <si>
    <t>GARO</t>
  </si>
  <si>
    <t>10.   Entrega del informe por parte de GARO</t>
  </si>
  <si>
    <t xml:space="preserve">11.   Realización de certificados de asistencia </t>
  </si>
  <si>
    <t xml:space="preserve">12.   Envío de certificados y evaluación de los Instructores </t>
  </si>
  <si>
    <t>Melisa Moreno / Cindy Romero</t>
  </si>
  <si>
    <t xml:space="preserve">13. Proyeccion MEM personal que no riene justificacion de la no asistencia </t>
  </si>
  <si>
    <t>Mellsa Moreno / Yojed Tovar</t>
  </si>
  <si>
    <t>CAPACITACIÓN EN USO SEGURO Y CORRECTO DEL ARMA DE FUEGO DE DOTACIÓN (PERSONAL NUEVO CAMBIO DE ARMA)</t>
  </si>
  <si>
    <t xml:space="preserve">1.       Ingreso de personal para realizar funciones de protección </t>
  </si>
  <si>
    <t xml:space="preserve">2.       Gestión de préstamo de escenario </t>
  </si>
  <si>
    <t>Nathalia Vargas / Melisa Moreno</t>
  </si>
  <si>
    <t>5.       Citación</t>
  </si>
  <si>
    <t>9.       Seguimiento de ejecución CAPACITACIÓN EN USO SEGURO Y CORRECTO DEL ARMA DE FUEGO DE DOTACIÓN (PERSONAL NUEVO CAMBIO DE ARMA)</t>
  </si>
  <si>
    <t>Melisa Moreno 
Cindy Romero</t>
  </si>
  <si>
    <t xml:space="preserve">FINALIZACIÓN </t>
  </si>
  <si>
    <t>1. Retroalimentación - jornadas vigencia 2024</t>
  </si>
  <si>
    <t>9. Proyeccion cronograma Jornadas vigencia 2025</t>
  </si>
  <si>
    <t xml:space="preserve">1. Procedimiento para la Pruebas de Idoneidad y Capacitación en Conduccion Protectiva en Seguridad Vial </t>
  </si>
  <si>
    <r>
      <rPr>
        <b/>
        <sz val="11"/>
        <color theme="1"/>
        <rFont val="Calibri"/>
        <family val="2"/>
        <scheme val="minor"/>
      </rPr>
      <t xml:space="preserve">1.1 . </t>
    </r>
    <r>
      <rPr>
        <sz val="11"/>
        <color theme="1"/>
        <rFont val="Calibri"/>
        <family val="2"/>
        <scheme val="minor"/>
      </rPr>
      <t xml:space="preserve">Proyectar el paso a paso para la elaboración de un procedimiento para la Pruebas de Idoneidad y Capacitación en Conduccion Protectiva en Seguridad Vial </t>
    </r>
  </si>
  <si>
    <r>
      <rPr>
        <b/>
        <sz val="11"/>
        <color theme="1"/>
        <rFont val="Calibri"/>
        <family val="2"/>
        <scheme val="minor"/>
      </rPr>
      <t xml:space="preserve">1.2 </t>
    </r>
    <r>
      <rPr>
        <sz val="11"/>
        <color theme="1"/>
        <rFont val="Calibri"/>
        <family val="2"/>
        <scheme val="minor"/>
      </rPr>
      <t xml:space="preserve">Elaboracion del procedimiento de Pruebas de Idoneidad y Capacitación en Conduccion Protectiva en Seguridad Vial </t>
    </r>
  </si>
  <si>
    <r>
      <rPr>
        <b/>
        <sz val="11"/>
        <color theme="1"/>
        <rFont val="Calibri"/>
        <family val="2"/>
        <scheme val="minor"/>
      </rPr>
      <t>1.3</t>
    </r>
    <r>
      <rPr>
        <sz val="11"/>
        <color theme="1"/>
        <rFont val="Calibri"/>
        <family val="2"/>
        <scheme val="minor"/>
      </rPr>
      <t xml:space="preserve">.  Revisión y aprobación del procedimiento  Pruebas de Idoneidad y Capacitación en Conduccion Protectiva en Seguridad Vial </t>
    </r>
  </si>
  <si>
    <r>
      <rPr>
        <b/>
        <sz val="11"/>
        <color theme="1"/>
        <rFont val="Calibri"/>
        <family val="2"/>
        <scheme val="minor"/>
      </rPr>
      <t>1.4</t>
    </r>
    <r>
      <rPr>
        <sz val="11"/>
        <color theme="1"/>
        <rFont val="Calibri"/>
        <family val="2"/>
        <scheme val="minor"/>
      </rPr>
      <t xml:space="preserve"> Socialización del procedimiento Pruebas de Idoneidad y Capacitación en Conduccion Protectiva en Seguridad Vial </t>
    </r>
  </si>
  <si>
    <t>2. Capacitaciones  en Seguridad Vial con la ARL POSITIVA (Seguimiento y Control para su Ejecución)</t>
  </si>
  <si>
    <r>
      <rPr>
        <b/>
        <sz val="11"/>
        <color theme="1"/>
        <rFont val="Calibri"/>
        <family val="2"/>
        <scheme val="minor"/>
      </rPr>
      <t>2.1</t>
    </r>
    <r>
      <rPr>
        <sz val="11"/>
        <color theme="1"/>
        <rFont val="Calibri"/>
        <family val="2"/>
        <scheme val="minor"/>
      </rPr>
      <t xml:space="preserve"> Programar con los enlaces las capacitaciones a nivel nacional, con la ARL la documentación del instructor </t>
    </r>
  </si>
  <si>
    <r>
      <rPr>
        <b/>
        <sz val="11"/>
        <color theme="1"/>
        <rFont val="Calibri"/>
        <family val="2"/>
        <scheme val="minor"/>
      </rPr>
      <t>2.2</t>
    </r>
    <r>
      <rPr>
        <sz val="11"/>
        <color theme="1"/>
        <rFont val="Calibri"/>
        <family val="2"/>
        <scheme val="minor"/>
      </rPr>
      <t xml:space="preserve"> Realizar convocatoria para la inscripcion de las capacitaciones apoyadas por parte de la ARL </t>
    </r>
  </si>
  <si>
    <r>
      <rPr>
        <b/>
        <sz val="11"/>
        <color theme="1"/>
        <rFont val="Calibri"/>
        <family val="2"/>
        <scheme val="minor"/>
      </rPr>
      <t>2.3</t>
    </r>
    <r>
      <rPr>
        <sz val="11"/>
        <color theme="1"/>
        <rFont val="Calibri"/>
        <family val="2"/>
        <scheme val="minor"/>
      </rPr>
      <t xml:space="preserve"> Ejecutar el Plan de Capacitación</t>
    </r>
  </si>
  <si>
    <t>2.3.1 Cambio de habitos y comportamientos (CONDUCTORES) sub- temas 
- Socalialización de malos hábitos y las consecuancias que produce el no cumplimiento de estas.
-  identificación de las causas sus debilidades y amenazas al momento de conducir.</t>
  </si>
  <si>
    <t>2.3.2 Actor Vial (CONDUCTORES) sub- tema 
- Programa de la Gestión de la velocidad segura.</t>
  </si>
  <si>
    <t>2.3.3  Las infracciones de transito mas frecuentes en los conductores y su mitigación (CONDUCTORES) sub- temas 
- Estrategia para reducir el nivel de infracciones
- Implicaciones que tiene las sanciones y la  inmovilización de un vehiculo por incumplimiento de normas</t>
  </si>
  <si>
    <t xml:space="preserve">2.3.4  "Riesgos expuestos al rol de ""Pasajeros"" y acciones a tomar para su auto cuidado (PASAJERO).
Sub temas:  Revisión de entorno para bajar o subir al transporte,  uso de equipos de seguridad pasiva" </t>
  </si>
  <si>
    <t xml:space="preserve">2.3.5  "Programa de Prevención de la fatiga" </t>
  </si>
  <si>
    <t>2.3.6  "Normas de conducta frente a comportamientos dentro de transporte  (PASAJERO).
Sub temas: Regular las distracciones para el conductor, Atención a condiciones o actos inseguros durante el desplazamiento en la vía"</t>
  </si>
  <si>
    <t xml:space="preserve">2.3.6 Tecnicas de frenado para motociclistas (MOTOCICLISTA) sub- temas 
-  Sabes que es una tecnica de frenado sus tecnicas y porque cree que es importante.
- Identificar tecnicas de frenado en motociclistas dependiendo del terreno y reconcer los diferentes sistemas de frenado que existen </t>
  </si>
  <si>
    <t xml:space="preserve">2.3.7 Programa de Prevención de la distracción (MOTOCICLISTA) </t>
  </si>
  <si>
    <t xml:space="preserve">2.3.8 Cuidando la vida del motocilista (MOTOCICLISTA) sub- temas 
- Identificación de los elementos de protección personal que debe utilizar el motocilcista
- Normas que se deben cumplir en  la via </t>
  </si>
  <si>
    <t>2.3.8 La bicicleta como un instrucmento de empoderamiento (BICIUSUARIO) sub- temas:
- Tips para adoptar buenos habitos en tu bicicleta
- normas, leyes sobre los biciusuarios</t>
  </si>
  <si>
    <t xml:space="preserve">2.3.9 Programa de cero tolerancia a la conducción, bajo los efectos del alcohol y sustancias psicoactivas (BICIUSUARIO) </t>
  </si>
  <si>
    <t>2.3.10 Mecanica basica para biciusuarios (BICIUSUARIO) sub- temas:
- Conocer el funcionamiento general de una bicicleta 
- Conocimiento del kit que debe cargar un biciusuario en caso de presentarse una emergencia.</t>
  </si>
  <si>
    <t>2.3.11 Normas y señales de transito (PEATON) sub- temas:
- Uso correcto de la infraestructura diseñada para peatones
- Como se aporta a la movilidad con adultos mayores, personas en situacion de discapacidad y niños</t>
  </si>
  <si>
    <t xml:space="preserve">2.3.12 Programa de la protección de actores viales vulnerables (PEATON) </t>
  </si>
  <si>
    <t>2.3.13 Comportamiento de auto cuidado en el peatón (PEATON) Sub temas: 
- Reflexionar acerca de la importancia de respetar y hacer uso de las señales, símbolos  peatonales.</t>
  </si>
  <si>
    <t xml:space="preserve">3. Pruebas de Idoneidad a Servidores Públicos </t>
  </si>
  <si>
    <r>
      <rPr>
        <b/>
        <sz val="11"/>
        <color theme="1"/>
        <rFont val="Calibri"/>
        <family val="2"/>
        <scheme val="minor"/>
      </rPr>
      <t>3.1</t>
    </r>
    <r>
      <rPr>
        <sz val="11"/>
        <color theme="1"/>
        <rFont val="Calibri"/>
        <family val="2"/>
        <scheme val="minor"/>
      </rPr>
      <t xml:space="preserve"> Revisión de los formatos aplicados por los instructores del Grupo GARO durante la aplicación de las pruebas de idoneidad</t>
    </r>
  </si>
  <si>
    <r>
      <rPr>
        <b/>
        <sz val="11"/>
        <color theme="1"/>
        <rFont val="Calibri"/>
        <family val="2"/>
        <scheme val="minor"/>
      </rPr>
      <t>3.2</t>
    </r>
    <r>
      <rPr>
        <sz val="11"/>
        <color theme="1"/>
        <rFont val="Calibri"/>
        <family val="2"/>
        <scheme val="minor"/>
      </rPr>
      <t xml:space="preserve"> Recoleccion informacion de bases de datos para estructurar el cronograma del Grupo de SST e Instructores del GARO</t>
    </r>
  </si>
  <si>
    <r>
      <rPr>
        <b/>
        <sz val="11"/>
        <color theme="1"/>
        <rFont val="Calibri"/>
        <family val="2"/>
        <scheme val="minor"/>
      </rPr>
      <t xml:space="preserve">3.3 </t>
    </r>
    <r>
      <rPr>
        <sz val="11"/>
        <color theme="1"/>
        <rFont val="Calibri"/>
        <family val="2"/>
        <scheme val="minor"/>
      </rPr>
      <t xml:space="preserve">Proyección Cronograma 2024, para las Pruebas de Idoneidad y Capacitación en Conducción Protectiva en Seguridad Vial </t>
    </r>
  </si>
  <si>
    <r>
      <rPr>
        <b/>
        <sz val="11"/>
        <color theme="1"/>
        <rFont val="Calibri"/>
        <family val="2"/>
        <scheme val="minor"/>
      </rPr>
      <t>3.4.</t>
    </r>
    <r>
      <rPr>
        <sz val="11"/>
        <color theme="1"/>
        <rFont val="Calibri"/>
        <family val="2"/>
        <scheme val="minor"/>
      </rPr>
      <t>Aprobación del cronograma para pruebas de Idoneidad y Capacitaciones en conducción Protectiva</t>
    </r>
  </si>
  <si>
    <r>
      <rPr>
        <b/>
        <sz val="11"/>
        <color theme="1"/>
        <rFont val="Calibri"/>
        <family val="2"/>
        <scheme val="minor"/>
      </rPr>
      <t>3.5</t>
    </r>
    <r>
      <rPr>
        <sz val="11"/>
        <color theme="1"/>
        <rFont val="Calibri"/>
        <family val="2"/>
        <scheme val="minor"/>
      </rPr>
      <t xml:space="preserve"> Identificación de nivel de prioridad personal a convocar Jornadas Pruebas de idoneidad vigencia 2024</t>
    </r>
  </si>
  <si>
    <r>
      <rPr>
        <b/>
        <sz val="11"/>
        <color theme="1"/>
        <rFont val="Calibri"/>
        <family val="2"/>
        <scheme val="minor"/>
      </rPr>
      <t>3.6</t>
    </r>
    <r>
      <rPr>
        <sz val="11"/>
        <color theme="1"/>
        <rFont val="Calibri"/>
        <family val="2"/>
        <scheme val="minor"/>
      </rPr>
      <t xml:space="preserve"> Inicio de las jornadas de Pruebas de Idoneidad a Servidores Públicos que no participaron entre el 2022 y 2023</t>
    </r>
  </si>
  <si>
    <r>
      <rPr>
        <b/>
        <sz val="11"/>
        <color theme="1"/>
        <rFont val="Calibri"/>
        <family val="2"/>
        <scheme val="minor"/>
      </rPr>
      <t>3.7</t>
    </r>
    <r>
      <rPr>
        <sz val="11"/>
        <color theme="1"/>
        <rFont val="Calibri"/>
        <family val="2"/>
        <scheme val="minor"/>
      </rPr>
      <t xml:space="preserve"> Apoyo en la consecución de espacios para realizar las actividades correspondientes</t>
    </r>
  </si>
  <si>
    <r>
      <rPr>
        <b/>
        <sz val="11"/>
        <color theme="1"/>
        <rFont val="Calibri"/>
        <family val="2"/>
        <scheme val="minor"/>
      </rPr>
      <t>3.8</t>
    </r>
    <r>
      <rPr>
        <sz val="11"/>
        <color theme="1"/>
        <rFont val="Calibri"/>
        <family val="2"/>
        <scheme val="minor"/>
      </rPr>
      <t xml:space="preserve"> Recibir los formatos aplicados por los instructores para su debida gestión</t>
    </r>
  </si>
  <si>
    <r>
      <rPr>
        <b/>
        <sz val="11"/>
        <color theme="1"/>
        <rFont val="Calibri"/>
        <family val="2"/>
        <scheme val="minor"/>
      </rPr>
      <t>4.1.</t>
    </r>
    <r>
      <rPr>
        <sz val="11"/>
        <color theme="1"/>
        <rFont val="Calibri"/>
        <family val="2"/>
        <scheme val="minor"/>
      </rPr>
      <t xml:space="preserve"> Elaboracion de presentaciones para las capacitaciones del mes de febrero los dias 14 y 21 del 2024, con los respectivos FORMS para aplicar el dia de las capacitaciones </t>
    </r>
  </si>
  <si>
    <r>
      <rPr>
        <b/>
        <sz val="11"/>
        <color theme="1"/>
        <rFont val="Calibri"/>
        <family val="2"/>
        <scheme val="minor"/>
      </rPr>
      <t>4.2</t>
    </r>
    <r>
      <rPr>
        <sz val="11"/>
        <color theme="1"/>
        <rFont val="Calibri"/>
        <family val="2"/>
        <scheme val="minor"/>
      </rPr>
      <t xml:space="preserve"> Ejecución de la Capacitacion Actor Vial - Conductor  </t>
    </r>
  </si>
  <si>
    <r>
      <rPr>
        <b/>
        <sz val="11"/>
        <color theme="1"/>
        <rFont val="Calibri"/>
        <family val="2"/>
        <scheme val="minor"/>
      </rPr>
      <t>4.3</t>
    </r>
    <r>
      <rPr>
        <sz val="11"/>
        <color theme="1"/>
        <rFont val="Calibri"/>
        <family val="2"/>
        <scheme val="minor"/>
      </rPr>
      <t xml:space="preserve"> Ejecución de la Capacitacion Programa de la Velocidad Segura  </t>
    </r>
  </si>
  <si>
    <r>
      <rPr>
        <b/>
        <sz val="11"/>
        <color theme="1"/>
        <rFont val="Calibri"/>
        <family val="2"/>
        <scheme val="minor"/>
      </rPr>
      <t>4.4</t>
    </r>
    <r>
      <rPr>
        <sz val="11"/>
        <color theme="1"/>
        <rFont val="Calibri"/>
        <family val="2"/>
        <scheme val="minor"/>
      </rPr>
      <t xml:space="preserve"> Acompañamiento en la unificación de criterios con los instructores viales </t>
    </r>
  </si>
  <si>
    <t>Título de la fase 1 Ejecución</t>
  </si>
  <si>
    <t>Cursos • Preparación</t>
  </si>
  <si>
    <t>Carlos Sánchez</t>
  </si>
  <si>
    <t>Cursos UNal • Inscripción</t>
  </si>
  <si>
    <t xml:space="preserve">Cursos Unal • Cierre </t>
  </si>
  <si>
    <t>Curos Unal • Envio de informes</t>
  </si>
  <si>
    <t>Se espera negoviacion con la Universidad Nacional de Colombia, para la construcción, virtualizacion y publicación de 13 cursos certificables</t>
  </si>
  <si>
    <t>Título de la fase 2- Ejecucion Reinducción Servidores Públicos</t>
  </si>
  <si>
    <t>Reinducción • Preparación</t>
  </si>
  <si>
    <t>Carlos Sánchez &amp; Johanna Soto</t>
  </si>
  <si>
    <t>Inicio ejecución Reinducción • febrero</t>
  </si>
  <si>
    <t>Reinducción • marzo</t>
  </si>
  <si>
    <t>Reinducción • abril</t>
  </si>
  <si>
    <t>Reinducción • mayo</t>
  </si>
  <si>
    <t>Título de la fase 3- Ejecucion Induccion  Servidores Públicos</t>
  </si>
  <si>
    <t>Inducción  • Preparación</t>
  </si>
  <si>
    <t>Inducción • febrero</t>
  </si>
  <si>
    <t>Inducción • marzo</t>
  </si>
  <si>
    <t>Inducción • abril</t>
  </si>
  <si>
    <t>Inducción • Mayo</t>
  </si>
  <si>
    <t>Inducción • Junio</t>
  </si>
  <si>
    <t>Inducción • Julio</t>
  </si>
  <si>
    <t>Inducción • Agosto</t>
  </si>
  <si>
    <t>Inducción • Septiembre</t>
  </si>
  <si>
    <t>Inducción • Octubre</t>
  </si>
  <si>
    <t>Inducción • Noviembre</t>
  </si>
  <si>
    <t>Título de la fase 4- Induccion a Contratistas</t>
  </si>
  <si>
    <t>Inducción C • Preparación</t>
  </si>
  <si>
    <t>Inducción C • abril</t>
  </si>
  <si>
    <t>Inducción C • mayo</t>
  </si>
  <si>
    <t>Inducción C • junio</t>
  </si>
  <si>
    <t>Inducción C • julio</t>
  </si>
  <si>
    <t>Inducción C • agosto</t>
  </si>
  <si>
    <t>Inducción C • septiembre</t>
  </si>
  <si>
    <t>Inducción C • octubre</t>
  </si>
  <si>
    <t>Inducción C • noviembre</t>
  </si>
  <si>
    <t>12 de enero 2024</t>
  </si>
  <si>
    <t>RESPONSABLE</t>
  </si>
  <si>
    <t>PLANIFICACION</t>
  </si>
  <si>
    <t xml:space="preserve">Recibir informacion de los nombramientos de los servidores publicos </t>
  </si>
  <si>
    <t xml:space="preserve">NATHALIA VARGAS </t>
  </si>
  <si>
    <t xml:space="preserve">Recibir informacion de la base de datos de los nuevos contratistas </t>
  </si>
  <si>
    <t xml:space="preserve">Solicitud de registro fotografico de los nuevos servidores publicos </t>
  </si>
  <si>
    <t>JOHANNA SOTO ARAQUE</t>
  </si>
  <si>
    <t>Socializar cronograma de jornadas de induccion, reinduccion y encuentro de ponentes anual.</t>
  </si>
  <si>
    <t>Organizar orden del dia de las jornadas de induccion y reinduccion para presentacion de tema de cada ponente</t>
  </si>
  <si>
    <t xml:space="preserve">2. INDUCCIÓN A SERVIDORES PÚBLICOS </t>
  </si>
  <si>
    <t xml:space="preserve">Enviar correo de bienvenida </t>
  </si>
  <si>
    <t>Gestionar espacio donde se realizara la jornada de induccion</t>
  </si>
  <si>
    <t>Organizar y socializar el orden del dia de las jornadas de induccion para presentacion de tema de cada ponente</t>
  </si>
  <si>
    <t>Citar a los servidores publicos a la jornada de induccion</t>
  </si>
  <si>
    <t>Citar a los ponentes a la jornada de induccion</t>
  </si>
  <si>
    <t xml:space="preserve">Organizar formatos para la jornada de acuerdo al procedimiento </t>
  </si>
  <si>
    <t>Realizar la evaluacion de la jornada con el diagnostico de apropiacion del conocimiento</t>
  </si>
  <si>
    <t>Organizar los documentos en el sharepoint</t>
  </si>
  <si>
    <t>Enviar documentos para historia laboral de cada servidor publico</t>
  </si>
  <si>
    <t>3. REINDUCCION  A SERVIDORES PUBLICOS</t>
  </si>
  <si>
    <t xml:space="preserve">Citar por correo electronico con el link de ingreso a la plataforma PACO  </t>
  </si>
  <si>
    <t xml:space="preserve">Realizar seguimiento de acuerdo al listado enviado por correo </t>
  </si>
  <si>
    <t>4. INDUCCION A CONTRATISTAS</t>
  </si>
  <si>
    <t>Convocar por correo masivo a los contratistas para la inscripcion a la jornada de induccion virtual por la plataforma teams</t>
  </si>
  <si>
    <t>Gestionar espacio donde se realizara la jornada de induccion virtual</t>
  </si>
  <si>
    <t>7. FINALIZACION</t>
  </si>
  <si>
    <t>Entregar a historia laboral los soportes de las jornadas de induccion y reinduccion de los servidores publicos</t>
  </si>
  <si>
    <t xml:space="preserve">Actualizar las bases de datos con los participantes a las jornadas de induccion, reinduccion.  </t>
  </si>
  <si>
    <t>Ruth Sanabria</t>
  </si>
  <si>
    <t xml:space="preserve"> Encuentros gestores de conocimiento</t>
  </si>
  <si>
    <t>Acompañar a cada líder y/o gestor del conocimiento, identificando los saberes construidos, haciendo uso de la investigación aplicada, donde el conocimiento y la experiencia se conjuguen en procesos participativos en el que dialoguen lo popular.</t>
  </si>
  <si>
    <t>1. Actualizar base de datos de gestores del conocimiento</t>
  </si>
  <si>
    <t>%</t>
  </si>
  <si>
    <t xml:space="preserve">2. Solictud de pieza y lanzamiento de convocatoria </t>
  </si>
  <si>
    <t>3. Selección de gestores de conocimiento</t>
  </si>
  <si>
    <t>4. Planear los encuentros de gestores del conocimiento</t>
  </si>
  <si>
    <t>Número de espacios planeados (3 espacios al año)</t>
  </si>
  <si>
    <t>- Marzo 2024 (15 de marzo)</t>
  </si>
  <si>
    <t>Bienvenida a los gestores (Definición de gestión del conocimiento, definición de los auxilios educativos y Rol de los gestores)</t>
  </si>
  <si>
    <t>Dinámicas:</t>
  </si>
  <si>
    <t>Espacios:</t>
  </si>
  <si>
    <t>Materiales:</t>
  </si>
  <si>
    <t>- Julio (10 de julio)</t>
  </si>
  <si>
    <t>- Octubre (10 de octubre)</t>
  </si>
  <si>
    <r>
      <t>Nota</t>
    </r>
    <r>
      <rPr>
        <sz val="11"/>
        <color rgb="FF000000"/>
        <rFont val="Calibri"/>
        <family val="2"/>
        <scheme val="minor"/>
      </rPr>
      <t>: la planeación de los dos espacios restantes se realizará con base a el diagnóstico del encuentro anterior.</t>
    </r>
  </si>
  <si>
    <t>5. Ejecutar los encuentros</t>
  </si>
  <si>
    <t>6.  Ejecutar primero encuentro</t>
  </si>
  <si>
    <t>7.  Ejecutar segundo encuentro</t>
  </si>
  <si>
    <t>8. Ejecutar tercer encuentro</t>
  </si>
  <si>
    <t>9. Evaluar resultados y realizar ajustes</t>
  </si>
  <si>
    <r>
      <t xml:space="preserve">- </t>
    </r>
    <r>
      <rPr>
        <sz val="11"/>
        <color rgb="FF000000"/>
        <rFont val="Calibri"/>
        <family val="2"/>
        <scheme val="minor"/>
      </rPr>
      <t>Marzo 2024 (13 de marzo)</t>
    </r>
  </si>
  <si>
    <t xml:space="preserve">1. GESTION DOCUMENTAL </t>
  </si>
  <si>
    <t>1.1 Entrega de docuemtación al Archivo Central vigencias desde 2013 al 2016</t>
  </si>
  <si>
    <t>1.1 Entrega de docuemtación al Archivo Central vigencias desde 2017 al 2019</t>
  </si>
  <si>
    <t>1.2 Organización de Archivo de Gestión 2020</t>
  </si>
  <si>
    <t>1.3 Recibir documentación de los procesos de capacitacion</t>
  </si>
  <si>
    <t>1.4 Verificación de la T.R.D</t>
  </si>
  <si>
    <t>Radicacion de documentacion a entidades externas</t>
  </si>
  <si>
    <t>2. Capacitación de Viaticos</t>
  </si>
  <si>
    <t xml:space="preserve">2.1 Socializacion y sensibilizacion de viaticos </t>
  </si>
  <si>
    <t>3 Apoyo al componente de Reentrenamientos</t>
  </si>
  <si>
    <t>3.1 Inclusion  certificados de asistencia  entrenamientos y reentrenamientos a cada servidor publico</t>
  </si>
  <si>
    <t>Cindy Romero</t>
  </si>
  <si>
    <t>3.2Envio de certificados de asistencia a cada servidor publico</t>
  </si>
  <si>
    <t>4. Seguimiento a la  capacitacion del Sistema de Gestión Ambiental</t>
  </si>
  <si>
    <t>4.1 Gestión integral de residuos peligrosos
Temas relacionados a la sostenibilidad ambiental y las buenas prácticas ambientales
Etiquetado y rotulado de residuos</t>
  </si>
  <si>
    <t>4.2 Gestión integral de residuos peligrosos
Temas relacionados a la sostenibilidad ambiental y las buenas prácticas ambientales
Etiquetado y rotulado de residuos</t>
  </si>
  <si>
    <t>4.3 Gestión integral de residuos peligrosos
Temas relacionados a la sostenibilidad ambiental y las buenas prácticas ambientales
Etiquetado y rotulado de residuos</t>
  </si>
  <si>
    <t>4.4 Gestión integral de residuos peligrosos
Temas relacionados a la sostenibilidad ambiental y las buenas prácticas ambientales
Etiquetado y rotulado de residuos</t>
  </si>
  <si>
    <t>4.5 Gestión integral de residuos peligrosos
Temas relacionados a la sostenibilidad ambiental y las buenas prácticas ambientales
Etiquetado y rotulado de residuos</t>
  </si>
  <si>
    <t>JENNIFER TUIRAN AYALA</t>
  </si>
  <si>
    <t>1. HABILIDADES BLANDAS O SOCIEMOCIONALES</t>
  </si>
  <si>
    <t>1.1 Revisión de documentos institucionales y fuentes Bibliográficas como ejercicio de  reconocimiento y actulización de conocimientos (Intranet, DAFP, Sharepoint, asiganación de correo institucional)</t>
  </si>
  <si>
    <t>Jennifer Tuirán</t>
  </si>
  <si>
    <t>1.2 Coordinar Mesa de trabajo con las diferentes dependencias de la UNP, para definir temas transversales al eje de habilidades blandas</t>
  </si>
  <si>
    <t>1.3 Diseñar en las actividades lúdico pedagogicas las competencias laborales para el servidor público 4.0  con respecto al apoyo que brinda el equipo psicosocial.</t>
  </si>
  <si>
    <t>1.4 Estructurar plan de trabajo y definir (03) espacios de sensibilización y capacitaciónpara el año 2024 dirigido a los ponentes que apoyan el componente de inducción y reinducción para fortalecer sus Habilidades Sociemocionales cada trimestre</t>
  </si>
  <si>
    <t>Informe gestión Mensual Febrero</t>
  </si>
  <si>
    <t>Informe gestión Mensual Marzo</t>
  </si>
  <si>
    <t>Informe gestión Mensual Abril</t>
  </si>
  <si>
    <t>Informe gestión Mensual Mayo</t>
  </si>
  <si>
    <t>1.5 PLANIFICAR ENCUENTRO DE PONENTES</t>
  </si>
  <si>
    <t>1.5.1 Primer encuentro ponentes.</t>
  </si>
  <si>
    <t>Solicitar a las distintas dependecias por medio de comunicación interna MEM los nuevos lineamientos para la designación de los ponentes - 2 ponentes por dependencias</t>
  </si>
  <si>
    <t>Planeación estrategica de la actividad Ludopedagógicas (ponentes)</t>
  </si>
  <si>
    <t xml:space="preserve"> Solicitar pieza gráfica e insumos Definir junto con el equipo de comunicación la estrategia  (Formatos, tiempos, temas, etc.)</t>
  </si>
  <si>
    <t>Tramitar invitación por medio de correo electrónico</t>
  </si>
  <si>
    <t>Ejecutar plan de trabajo</t>
  </si>
  <si>
    <t>Evaluar y analizar Impacto</t>
  </si>
  <si>
    <t>Actualizar Sharepoint evidencias (actas, registro fotográficos, contenido, asistencia, evaluación..)</t>
  </si>
  <si>
    <t>1.5.2 Segundo encuentro de ponentes.</t>
  </si>
  <si>
    <t>1.5.3 Tercer encuentro de ponentes.</t>
  </si>
  <si>
    <t>1.5.4 Cierre Encuentro de Ponentes</t>
  </si>
  <si>
    <t>1.6 PLANIFICAR PRIMER ENCUENTRO DE INSTRUCTORES GRUPO GARO</t>
  </si>
  <si>
    <t>1.6.1 Programar reunión con Lider de Entrenamiento y reentrenamiento (Actas de reunón y concertación)</t>
  </si>
  <si>
    <t>Jennifer Tuirán- Melissa Moreno</t>
  </si>
  <si>
    <t>Planeación estrategica de la actividad Ludopedagógicas (Instructores Vial)</t>
  </si>
  <si>
    <t>ac</t>
  </si>
  <si>
    <t>ACTUALIZACIÓN PROGRAMA PARA EL FORTALECIMIENTO DE COMPETENCIAS COMPORTAMENTALES" (FCC) GTH-PG-11-V1</t>
  </si>
  <si>
    <t>1.7 Revisión Programa "PARA EL FORTALECIMIENTO DE COMPETENCIAS
COMPORTAMENTALES" (FCC) GTH-PG-11-V1</t>
  </si>
  <si>
    <t>1.7.1 Levantamiento de Datos - solicitar al grupo de Selección y SSTBI</t>
  </si>
  <si>
    <t>1.8 Revisión PLAN DE ACCIÓN PROGRAMA DESVINCULACIÓN</t>
  </si>
  <si>
    <t>pla</t>
  </si>
  <si>
    <t>SEGUIMIENTO DE CAPACITACIONES - HABILIDADES SOCIOEMOCIONALES</t>
  </si>
  <si>
    <t xml:space="preserve">Escucha activa y comunicación efectiva </t>
  </si>
  <si>
    <t xml:space="preserve"> Taller o Capacitación  en trabajo en equipo y comunicación asertiva</t>
  </si>
  <si>
    <t>Taller resolución de conflictos</t>
  </si>
  <si>
    <t>Liderazgo</t>
  </si>
  <si>
    <t>Jorge Triana-Jennifer Tuirán</t>
  </si>
  <si>
    <t>Taller Manejo del Tiempo - (Procrastinación)</t>
  </si>
  <si>
    <t>Manejo del estrés - ACTIVIDADES LÚDICAS</t>
  </si>
  <si>
    <t>2. Alianzas Interinstitucionales</t>
  </si>
  <si>
    <t xml:space="preserve"> </t>
  </si>
  <si>
    <t xml:space="preserve">2.2 Actualizar matriz </t>
  </si>
  <si>
    <t>Jennifer Tuirán-Mario Gomez</t>
  </si>
  <si>
    <t xml:space="preserve">2.3 Realizar seguimiento </t>
  </si>
  <si>
    <t>2.4 Alianzas regionales</t>
  </si>
  <si>
    <t>2.5 Ferias educativas Instalaciones UNP</t>
  </si>
  <si>
    <t>MARZO</t>
  </si>
  <si>
    <t>ABRIL</t>
  </si>
  <si>
    <t>MAYO</t>
  </si>
  <si>
    <t>JUNIO</t>
  </si>
  <si>
    <t>JULIO</t>
  </si>
  <si>
    <t>AGOSTO</t>
  </si>
  <si>
    <t>SEPTIEMBRE</t>
  </si>
  <si>
    <t>OCTUBRE</t>
  </si>
  <si>
    <t>NOVIEMBRE</t>
  </si>
  <si>
    <t>TEMA</t>
  </si>
  <si>
    <t xml:space="preserve">Autoconcepto y pensamiento positivo </t>
  </si>
  <si>
    <t xml:space="preserve">Empatía y gestión del conflicto </t>
  </si>
  <si>
    <t xml:space="preserve">Influencia y liderazgo desarrollador </t>
  </si>
  <si>
    <t xml:space="preserve">Gestión del cambio </t>
  </si>
  <si>
    <t xml:space="preserve">Delegación efectiva y feedback positivo </t>
  </si>
  <si>
    <t xml:space="preserve">Toma de decisiones </t>
  </si>
  <si>
    <t>Cooperación</t>
  </si>
  <si>
    <t xml:space="preserve">Gestión del tiempo  </t>
  </si>
  <si>
    <t>CAPACITACIONES DESARROLLO Y COMPETENCIAS "POSITIVAMENTE SALUDABLES"</t>
  </si>
  <si>
    <t>BOGOTA</t>
  </si>
  <si>
    <r>
      <t> </t>
    </r>
    <r>
      <rPr>
        <sz val="11"/>
        <color theme="1"/>
        <rFont val="Calibri"/>
        <family val="2"/>
      </rPr>
      <t xml:space="preserve">    1   90       </t>
    </r>
  </si>
  <si>
    <t>B/QUILLA</t>
  </si>
  <si>
    <r>
      <t> </t>
    </r>
    <r>
      <rPr>
        <sz val="11"/>
        <color theme="1"/>
        <rFont val="Calibri"/>
        <family val="2"/>
      </rPr>
      <t xml:space="preserve">                </t>
    </r>
  </si>
  <si>
    <t>MEDELLIN</t>
  </si>
  <si>
    <t>B/MANGA</t>
  </si>
  <si>
    <t>NEIVA</t>
  </si>
  <si>
    <t>CALI</t>
  </si>
  <si>
    <t>POPAYAN</t>
  </si>
  <si>
    <t>V/CIO</t>
  </si>
  <si>
    <t xml:space="preserve">Entrenamiento en el manejo de la ansiedad y el estrés </t>
  </si>
  <si>
    <t xml:space="preserve">Técnicas para la desensibilización sistemática ante situaciones de ansiedad </t>
  </si>
  <si>
    <t xml:space="preserve">Rol de los jefes en la prevención y manejo del estrés </t>
  </si>
  <si>
    <t xml:space="preserve">Prevención del trastorno mental y promoción de la salud mental </t>
  </si>
  <si>
    <t xml:space="preserve">Prevención y control de la fatiga </t>
  </si>
  <si>
    <t xml:space="preserve">Gestión de las demandas emocionales </t>
  </si>
  <si>
    <t xml:space="preserve">Atención en crisis y PAP </t>
  </si>
  <si>
    <t xml:space="preserve">Prevención del consumo de SPA </t>
  </si>
  <si>
    <t xml:space="preserve">Higiene del sueño </t>
  </si>
  <si>
    <t>CAPACITACIONES ACCIONES PRIORITARIAS DE PROMOCIÓN PREVENCIÓN E INTERVENCIÓN DE LOS FACTORES PSICOSOCIALES – RESOLUCIÓN 2764 DE 2022</t>
  </si>
  <si>
    <t>Fase 1. Modificar el procedimiento de Competencia Laborales.</t>
  </si>
  <si>
    <t>1. Modificar el procedimiento de Competencia Laborales.</t>
  </si>
  <si>
    <t>Nathalia Vargas
Ruth Sanabria</t>
  </si>
  <si>
    <t>Fase 2- Creación Norma Sectorial  de Evaluación y certificación</t>
  </si>
  <si>
    <r>
      <rPr>
        <b/>
        <sz val="11"/>
        <color theme="1"/>
        <rFont val="Calibri"/>
        <family val="2"/>
        <scheme val="minor"/>
      </rPr>
      <t>1.</t>
    </r>
    <r>
      <rPr>
        <sz val="11"/>
        <color theme="1"/>
        <rFont val="Calibri"/>
        <family val="2"/>
        <scheme val="minor"/>
      </rPr>
      <t xml:space="preserve">Realizar mesas técnicas Sectoriales, con los coordinadores, para buscar en sus grupos de trabajo las personas idoneas para la construccion de las normas. </t>
    </r>
  </si>
  <si>
    <r>
      <rPr>
        <b/>
        <sz val="11"/>
        <color theme="1"/>
        <rFont val="Calibri"/>
        <family val="2"/>
        <scheme val="minor"/>
      </rPr>
      <t>2</t>
    </r>
    <r>
      <rPr>
        <sz val="11"/>
        <color theme="1"/>
        <rFont val="Calibri"/>
        <family val="2"/>
        <scheme val="minor"/>
      </rPr>
      <t>. Convocar  al personal idoneo en todo el territorio Nacional a las actividades u oficios  para realizar mesas técnicas con el fin de brindar su conocimiento, experticia y apoyo en la creación de las normas sectoriales de Competencias Laborales</t>
    </r>
  </si>
  <si>
    <r>
      <rPr>
        <b/>
        <sz val="11"/>
        <color theme="1"/>
        <rFont val="Calibri"/>
        <family val="2"/>
        <scheme val="minor"/>
      </rPr>
      <t>3</t>
    </r>
    <r>
      <rPr>
        <sz val="11"/>
        <color theme="1"/>
        <rFont val="Calibri"/>
        <family val="2"/>
        <scheme val="minor"/>
      </rPr>
      <t xml:space="preserve">.Se socializa las normas construidas a la comunidad UNP, donde se evidencia el proceso, avances y las actualizaciones que se presenta a lo largo de la construcción de las normas. </t>
    </r>
  </si>
  <si>
    <r>
      <rPr>
        <b/>
        <sz val="11"/>
        <color theme="1"/>
        <rFont val="Calibri"/>
        <family val="2"/>
        <scheme val="minor"/>
      </rPr>
      <t xml:space="preserve">4. </t>
    </r>
    <r>
      <rPr>
        <sz val="11"/>
        <color theme="1"/>
        <rFont val="Calibri"/>
        <family val="2"/>
        <scheme val="minor"/>
      </rPr>
      <t xml:space="preserve">Consulta pública de las normas sectoriales de Competencias Laborales </t>
    </r>
  </si>
  <si>
    <t>Fase de ejecución</t>
  </si>
  <si>
    <r>
      <t xml:space="preserve"> </t>
    </r>
    <r>
      <rPr>
        <b/>
        <sz val="11"/>
        <color theme="1"/>
        <rFont val="Calibri"/>
        <family val="2"/>
        <scheme val="minor"/>
      </rPr>
      <t xml:space="preserve">1. </t>
    </r>
    <r>
      <rPr>
        <sz val="11"/>
        <color theme="1"/>
        <rFont val="Calibri"/>
        <family val="2"/>
        <scheme val="minor"/>
      </rPr>
      <t>Se envia solicitud de personal que sea idoneo para la construcción del instrumento evaluador de  las normas,  a  los Coordinadores, Jefes inmediatos  de los grupos Internos de Trabajo de cada Dependencia que integra la UNP</t>
    </r>
  </si>
  <si>
    <r>
      <rPr>
        <b/>
        <sz val="11"/>
        <color theme="1"/>
        <rFont val="Calibri"/>
        <family val="2"/>
        <scheme val="minor"/>
      </rPr>
      <t>2.</t>
    </r>
    <r>
      <rPr>
        <sz val="11"/>
        <color theme="1"/>
        <rFont val="Calibri"/>
        <family val="2"/>
        <scheme val="minor"/>
      </rPr>
      <t xml:space="preserve"> Se envía de informacion al SENA con respecto a los posibles  canditados para ser certificados, con el fin reciban  el acompañamiento de este proceso evaluador </t>
    </r>
  </si>
  <si>
    <r>
      <rPr>
        <b/>
        <sz val="11"/>
        <color theme="1"/>
        <rFont val="Calibri"/>
        <family val="2"/>
        <scheme val="minor"/>
      </rPr>
      <t>3</t>
    </r>
    <r>
      <rPr>
        <sz val="11"/>
        <color theme="1"/>
        <rFont val="Calibri"/>
        <family val="2"/>
        <scheme val="minor"/>
      </rPr>
      <t>. Se convoca a los expertos técnicos a una mesa de trabajo, para definir el inicio de la construcción del instrumento evaluador</t>
    </r>
  </si>
  <si>
    <r>
      <rPr>
        <b/>
        <sz val="11"/>
        <color theme="1"/>
        <rFont val="Calibri"/>
        <family val="2"/>
        <scheme val="minor"/>
      </rPr>
      <t>4.</t>
    </r>
    <r>
      <rPr>
        <sz val="11"/>
        <color theme="1"/>
        <rFont val="Calibri"/>
        <family val="2"/>
        <scheme val="minor"/>
      </rPr>
      <t xml:space="preserve">Socializar el cronograma  para la presentación de la certificación de las normas sectoriales de Competencias Laborales </t>
    </r>
  </si>
  <si>
    <t>Fase de evaluación</t>
  </si>
  <si>
    <t>1, Recopilacion de la ejecucion que se haya dado</t>
  </si>
  <si>
    <t>2. Seguimiento análisis de los resultados obtenidos</t>
  </si>
  <si>
    <t>3. Publicacion de resultados</t>
  </si>
  <si>
    <t>PRELIMINAR</t>
  </si>
  <si>
    <t xml:space="preserve">Gestionar con entidades interistitucionales publicas y privadas  que en su curriculo presente diferente propuestaas de idiomas </t>
  </si>
  <si>
    <t xml:space="preserve"> Realizar una encuestas a Servidore publicos y/o contratistas interesados en estudiar un segundo idioma </t>
  </si>
  <si>
    <t>PLANIFICACIÓN DE ACTIVIDADES A DESARROLLAR</t>
  </si>
  <si>
    <t>Se realiza un Diagnostico  a la encuesta de necesidades</t>
  </si>
  <si>
    <t>Presentacion de propuesta a entidad interinstitucional del Programa Bilinguismo para la UNP</t>
  </si>
  <si>
    <t>Se organiza mesa de trabajo con la entidad interistitucional para iniciar el programa de bilinguismo</t>
  </si>
  <si>
    <t>Actualizacion base de datos donde se lleva el seguimiento de los programas que se tengan o se requiere hacer para el fortalecimiento del programa</t>
  </si>
  <si>
    <t>3. EJECUCIÓN ACTIVIDADES</t>
  </si>
  <si>
    <t>Realizar convocatoria para el curso de bilinguismo</t>
  </si>
  <si>
    <t>Brindar acompañamiento y aseguramiento al desarrollo de los cursos dictados por (CAFAM, SENA), en la (Asistencia, Grabaciones de clase y Novedades (9 meses)</t>
  </si>
  <si>
    <t>. Elaborar, consolidar en coordinacion con CAFAM Y SENA (aseguramiento academico, encuestas y cierres de los cursos ) (3Meses)</t>
  </si>
  <si>
    <t>4. ANÁLISIS Y RESULTADOS</t>
  </si>
  <si>
    <t>Luego de la realizacion de cada una de las gestiones realizadas se recopila informacion y se genera los reportes pertientes</t>
  </si>
  <si>
    <t>Se socializa entre las partes para realizar el debido análisis de acuerdo a lo proyectado con lo logrado al finalizar cada uno de los cursos o actividades que hayan hecho parte del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</si>
</sst>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m\-yy;@"/>
    <numFmt numFmtId="167" formatCode="d"/>
    <numFmt numFmtId="168" formatCode="ddd\,\ yyyy\-mm\-dd;@"/>
    <numFmt numFmtId="169" formatCode="d\ &quot;de&quot;\ mmmm\ &quot;de&quot;\ yyyy"/>
  </numFmts>
  <fonts count="48">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color theme="0"/>
      <name val="Calibri"/>
      <family val="2"/>
      <scheme val="minor"/>
    </font>
    <font>
      <sz val="10"/>
      <color theme="0"/>
      <name val="Arial"/>
      <family val="2"/>
    </font>
    <font>
      <b/>
      <sz val="22"/>
      <color rgb="FF002060"/>
      <name val="Calibri"/>
      <family val="2"/>
      <scheme val="minor"/>
    </font>
    <font>
      <sz val="11"/>
      <color rgb="FF000000"/>
      <name val="Calibri"/>
      <family val="2"/>
      <scheme val="minor"/>
    </font>
    <font>
      <sz val="14"/>
      <color theme="0"/>
      <name val="Calibri"/>
      <family val="2"/>
      <scheme val="minor"/>
    </font>
    <font>
      <b/>
      <sz val="14"/>
      <color theme="0"/>
      <name val="Calibri"/>
      <family val="2"/>
      <scheme val="minor"/>
    </font>
    <font>
      <b/>
      <sz val="11"/>
      <color rgb="FF000000"/>
      <name val="Calibri"/>
      <family val="2"/>
      <scheme val="minor"/>
    </font>
    <font>
      <sz val="14"/>
      <color rgb="FFFF0000"/>
      <name val="Calibri"/>
      <family val="2"/>
      <scheme val="minor"/>
    </font>
    <font>
      <sz val="11"/>
      <color theme="1"/>
      <name val="Calibri"/>
      <family val="2"/>
    </font>
    <font>
      <b/>
      <sz val="11"/>
      <color theme="1"/>
      <name val="Calibri"/>
      <family val="2"/>
    </font>
    <font>
      <b/>
      <sz val="11"/>
      <color rgb="FF000000"/>
      <name val="Calibri"/>
      <family val="2"/>
    </font>
    <font>
      <sz val="11"/>
      <color rgb="FF000000"/>
      <name val="Calibri"/>
      <family val="2"/>
    </font>
    <font>
      <b/>
      <sz val="16"/>
      <color theme="1"/>
      <name val="Calibri"/>
      <family val="2"/>
      <scheme val="minor"/>
    </font>
  </fonts>
  <fills count="60">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7"/>
        <bgColor indexed="64"/>
      </patternFill>
    </fill>
    <fill>
      <patternFill patternType="solid">
        <fgColor rgb="FFFFFF7D"/>
        <bgColor indexed="64"/>
      </patternFill>
    </fill>
    <fill>
      <patternFill patternType="solid">
        <fgColor rgb="FFFFFFDD"/>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0000"/>
        <bgColor indexed="64"/>
      </patternFill>
    </fill>
    <fill>
      <patternFill patternType="solid">
        <fgColor theme="8" tint="0.79998168889431442"/>
        <bgColor indexed="64"/>
      </patternFill>
    </fill>
    <fill>
      <patternFill patternType="solid">
        <fgColor theme="0"/>
        <bgColor indexed="64"/>
      </patternFill>
    </fill>
    <fill>
      <patternFill patternType="solid">
        <fgColor rgb="FFE4DFEC"/>
        <bgColor indexed="64"/>
      </patternFill>
    </fill>
    <fill>
      <patternFill patternType="solid">
        <fgColor rgb="FFDBDBDB"/>
        <bgColor indexed="64"/>
      </patternFill>
    </fill>
    <fill>
      <patternFill patternType="solid">
        <fgColor rgb="FFD9D9D9"/>
        <bgColor indexed="64"/>
      </patternFill>
    </fill>
    <fill>
      <patternFill patternType="solid">
        <fgColor rgb="FFFFFFCC"/>
        <bgColor indexed="64"/>
      </patternFill>
    </fill>
    <fill>
      <patternFill patternType="solid">
        <fgColor rgb="FF7030A0"/>
        <bgColor indexed="64"/>
      </patternFill>
    </fill>
    <fill>
      <patternFill patternType="solid">
        <fgColor theme="4" tint="0.39997558519241921"/>
        <bgColor indexed="64"/>
      </patternFill>
    </fill>
  </fills>
  <borders count="91">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0" tint="-0.1499679555650502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14993743705557422"/>
      </left>
      <right style="thin">
        <color theme="0" tint="-0.14993743705557422"/>
      </right>
      <top style="medium">
        <color theme="0" tint="-0.14996795556505021"/>
      </top>
      <bottom/>
      <diagonal/>
    </border>
    <border>
      <left style="thin">
        <color theme="0" tint="-0.14993743705557422"/>
      </left>
      <right style="thin">
        <color theme="0" tint="-0.14993743705557422"/>
      </right>
      <top/>
      <bottom style="medium">
        <color theme="0" tint="-0.14996795556505021"/>
      </bottom>
      <diagonal/>
    </border>
    <border>
      <left style="double">
        <color rgb="FF002060"/>
      </left>
      <right style="double">
        <color rgb="FF002060"/>
      </right>
      <top style="medium">
        <color rgb="FF002060"/>
      </top>
      <bottom style="double">
        <color rgb="FF002060"/>
      </bottom>
      <diagonal/>
    </border>
    <border>
      <left style="double">
        <color rgb="FF002060"/>
      </left>
      <right style="double">
        <color rgb="FF002060"/>
      </right>
      <top style="double">
        <color rgb="FF002060"/>
      </top>
      <bottom style="medium">
        <color rgb="FF002060"/>
      </bottom>
      <diagonal/>
    </border>
    <border>
      <left/>
      <right style="double">
        <color rgb="FF002060"/>
      </right>
      <top style="medium">
        <color rgb="FF002060"/>
      </top>
      <bottom style="double">
        <color rgb="FF002060"/>
      </bottom>
      <diagonal/>
    </border>
    <border>
      <left/>
      <right style="double">
        <color rgb="FF002060"/>
      </right>
      <top style="double">
        <color rgb="FF002060"/>
      </top>
      <bottom style="medium">
        <color rgb="FF002060"/>
      </bottom>
      <diagonal/>
    </border>
    <border>
      <left style="double">
        <color auto="1"/>
      </left>
      <right style="double">
        <color auto="1"/>
      </right>
      <top style="medium">
        <color auto="1"/>
      </top>
      <bottom style="double">
        <color auto="1"/>
      </bottom>
      <diagonal/>
    </border>
    <border>
      <left style="double">
        <color auto="1"/>
      </left>
      <right style="medium">
        <color auto="1"/>
      </right>
      <top style="medium">
        <color auto="1"/>
      </top>
      <bottom style="double">
        <color auto="1"/>
      </bottom>
      <diagonal/>
    </border>
    <border>
      <left style="double">
        <color auto="1"/>
      </left>
      <right style="double">
        <color auto="1"/>
      </right>
      <top style="double">
        <color auto="1"/>
      </top>
      <bottom style="double">
        <color auto="1"/>
      </bottom>
      <diagonal/>
    </border>
    <border>
      <left style="double">
        <color auto="1"/>
      </left>
      <right style="medium">
        <color auto="1"/>
      </right>
      <top style="double">
        <color auto="1"/>
      </top>
      <bottom style="double">
        <color auto="1"/>
      </bottom>
      <diagonal/>
    </border>
    <border>
      <left style="double">
        <color auto="1"/>
      </left>
      <right style="double">
        <color auto="1"/>
      </right>
      <top style="double">
        <color auto="1"/>
      </top>
      <bottom style="medium">
        <color auto="1"/>
      </bottom>
      <diagonal/>
    </border>
    <border>
      <left style="double">
        <color auto="1"/>
      </left>
      <right style="medium">
        <color auto="1"/>
      </right>
      <top style="double">
        <color auto="1"/>
      </top>
      <bottom style="medium">
        <color auto="1"/>
      </bottom>
      <diagonal/>
    </border>
    <border>
      <left/>
      <right/>
      <top style="double">
        <color auto="1"/>
      </top>
      <bottom style="double">
        <color auto="1"/>
      </bottom>
      <diagonal/>
    </border>
    <border>
      <left style="medium">
        <color theme="5"/>
      </left>
      <right style="double">
        <color theme="5"/>
      </right>
      <top style="medium">
        <color theme="5"/>
      </top>
      <bottom style="double">
        <color theme="5"/>
      </bottom>
      <diagonal/>
    </border>
    <border>
      <left style="double">
        <color theme="5"/>
      </left>
      <right style="double">
        <color theme="5"/>
      </right>
      <top style="medium">
        <color theme="5"/>
      </top>
      <bottom style="double">
        <color theme="5"/>
      </bottom>
      <diagonal/>
    </border>
    <border>
      <left style="double">
        <color theme="5"/>
      </left>
      <right style="medium">
        <color theme="5"/>
      </right>
      <top style="medium">
        <color theme="5"/>
      </top>
      <bottom style="double">
        <color theme="5"/>
      </bottom>
      <diagonal/>
    </border>
    <border>
      <left style="medium">
        <color theme="5"/>
      </left>
      <right style="double">
        <color theme="5"/>
      </right>
      <top style="double">
        <color theme="5"/>
      </top>
      <bottom style="medium">
        <color theme="5"/>
      </bottom>
      <diagonal/>
    </border>
    <border>
      <left style="double">
        <color theme="5"/>
      </left>
      <right style="double">
        <color theme="5"/>
      </right>
      <top style="double">
        <color theme="5"/>
      </top>
      <bottom style="medium">
        <color theme="5"/>
      </bottom>
      <diagonal/>
    </border>
    <border>
      <left style="double">
        <color theme="5"/>
      </left>
      <right style="medium">
        <color theme="5"/>
      </right>
      <top style="double">
        <color theme="5"/>
      </top>
      <bottom style="medium">
        <color theme="5"/>
      </bottom>
      <diagonal/>
    </border>
    <border>
      <left/>
      <right/>
      <top style="medium">
        <color auto="1"/>
      </top>
      <bottom/>
      <diagonal/>
    </border>
    <border>
      <left/>
      <right/>
      <top/>
      <bottom style="medium">
        <color auto="1"/>
      </bottom>
      <diagonal/>
    </border>
    <border>
      <left style="medium">
        <color auto="1"/>
      </left>
      <right/>
      <top style="medium">
        <color auto="1"/>
      </top>
      <bottom/>
      <diagonal/>
    </border>
    <border>
      <left style="double">
        <color auto="1"/>
      </left>
      <right/>
      <top style="medium">
        <color auto="1"/>
      </top>
      <bottom style="double">
        <color auto="1"/>
      </bottom>
      <diagonal/>
    </border>
    <border>
      <left style="double">
        <color auto="1"/>
      </left>
      <right/>
      <top style="double">
        <color auto="1"/>
      </top>
      <bottom style="double">
        <color auto="1"/>
      </bottom>
      <diagonal/>
    </border>
    <border>
      <left style="double">
        <color auto="1"/>
      </left>
      <right/>
      <top style="double">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rgb="FF000000"/>
      </left>
      <right/>
      <top style="medium">
        <color auto="1"/>
      </top>
      <bottom style="medium">
        <color auto="1"/>
      </bottom>
      <diagonal/>
    </border>
    <border>
      <left style="medium">
        <color rgb="FF000000"/>
      </left>
      <right/>
      <top style="medium">
        <color auto="1"/>
      </top>
      <bottom/>
      <diagonal/>
    </border>
    <border>
      <left/>
      <right style="medium">
        <color auto="1"/>
      </right>
      <top style="medium">
        <color auto="1"/>
      </top>
      <bottom/>
      <diagonal/>
    </border>
    <border>
      <left style="medium">
        <color indexed="64"/>
      </left>
      <right style="medium">
        <color indexed="64"/>
      </right>
      <top style="medium">
        <color indexed="64"/>
      </top>
      <bottom/>
      <diagonal/>
    </border>
    <border>
      <left style="medium">
        <color auto="1"/>
      </left>
      <right style="double">
        <color auto="1"/>
      </right>
      <top style="medium">
        <color auto="1"/>
      </top>
      <bottom style="double">
        <color auto="1"/>
      </bottom>
      <diagonal/>
    </border>
    <border>
      <left style="medium">
        <color auto="1"/>
      </left>
      <right style="double">
        <color auto="1"/>
      </right>
      <top style="double">
        <color auto="1"/>
      </top>
      <bottom style="double">
        <color auto="1"/>
      </bottom>
      <diagonal/>
    </border>
    <border>
      <left style="medium">
        <color auto="1"/>
      </left>
      <right style="double">
        <color auto="1"/>
      </right>
      <top style="double">
        <color auto="1"/>
      </top>
      <bottom/>
      <diagonal/>
    </border>
    <border>
      <left style="double">
        <color auto="1"/>
      </left>
      <right style="double">
        <color auto="1"/>
      </right>
      <top style="medium">
        <color auto="1"/>
      </top>
      <bottom/>
      <diagonal/>
    </border>
    <border>
      <left style="double">
        <color auto="1"/>
      </left>
      <right style="medium">
        <color auto="1"/>
      </right>
      <top style="medium">
        <color auto="1"/>
      </top>
      <bottom/>
      <diagonal/>
    </border>
    <border>
      <left style="double">
        <color auto="1"/>
      </left>
      <right style="medium">
        <color auto="1"/>
      </right>
      <top style="double">
        <color auto="1"/>
      </top>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54">
    <xf numFmtId="0" fontId="0" fillId="0" borderId="0"/>
    <xf numFmtId="0" fontId="3" fillId="0" borderId="0" applyNumberFormat="0" applyFill="0" applyBorder="0" applyAlignment="0" applyProtection="0">
      <alignment vertical="top"/>
      <protection locked="0"/>
    </xf>
    <xf numFmtId="9" fontId="9" fillId="0" borderId="0" applyFont="0" applyFill="0" applyBorder="0" applyAlignment="0" applyProtection="0"/>
    <xf numFmtId="0" fontId="22" fillId="0" borderId="0"/>
    <xf numFmtId="165" fontId="9" fillId="0" borderId="3" applyFont="0" applyFill="0" applyAlignment="0" applyProtection="0"/>
    <xf numFmtId="0" fontId="13" fillId="0" borderId="0" applyNumberFormat="0" applyFill="0" applyBorder="0" applyAlignment="0" applyProtection="0"/>
    <xf numFmtId="0" fontId="10" fillId="0" borderId="0" applyNumberFormat="0" applyFill="0" applyAlignment="0" applyProtection="0"/>
    <xf numFmtId="0" fontId="10" fillId="0" borderId="0" applyNumberFormat="0" applyFill="0" applyProtection="0">
      <alignment vertical="top"/>
    </xf>
    <xf numFmtId="0" fontId="9" fillId="0" borderId="0" applyNumberFormat="0" applyFill="0" applyProtection="0">
      <alignment horizontal="right" indent="1"/>
    </xf>
    <xf numFmtId="168" fontId="9" fillId="0" borderId="3">
      <alignment horizontal="center" vertical="center"/>
    </xf>
    <xf numFmtId="166" fontId="9" fillId="0" borderId="2" applyFill="0">
      <alignment horizontal="center" vertical="center"/>
    </xf>
    <xf numFmtId="0" fontId="9" fillId="0" borderId="2" applyFill="0">
      <alignment horizontal="center" vertical="center"/>
    </xf>
    <xf numFmtId="0" fontId="9" fillId="0" borderId="2" applyFill="0">
      <alignment horizontal="left" vertical="center" indent="2"/>
    </xf>
    <xf numFmtId="0" fontId="23" fillId="0" borderId="0" applyNumberForma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0" fontId="24" fillId="0" borderId="0" applyNumberFormat="0" applyFill="0" applyBorder="0" applyAlignment="0" applyProtection="0"/>
    <xf numFmtId="0" fontId="25" fillId="14" borderId="0" applyNumberFormat="0" applyBorder="0" applyAlignment="0" applyProtection="0"/>
    <xf numFmtId="0" fontId="26" fillId="15" borderId="0" applyNumberFormat="0" applyBorder="0" applyAlignment="0" applyProtection="0"/>
    <xf numFmtId="0" fontId="27" fillId="16" borderId="0" applyNumberFormat="0" applyBorder="0" applyAlignment="0" applyProtection="0"/>
    <xf numFmtId="0" fontId="28" fillId="17" borderId="11" applyNumberFormat="0" applyAlignment="0" applyProtection="0"/>
    <xf numFmtId="0" fontId="29" fillId="18" borderId="12" applyNumberFormat="0" applyAlignment="0" applyProtection="0"/>
    <xf numFmtId="0" fontId="30" fillId="18" borderId="11" applyNumberFormat="0" applyAlignment="0" applyProtection="0"/>
    <xf numFmtId="0" fontId="31" fillId="0" borderId="13" applyNumberFormat="0" applyFill="0" applyAlignment="0" applyProtection="0"/>
    <xf numFmtId="0" fontId="32" fillId="19" borderId="14" applyNumberFormat="0" applyAlignment="0" applyProtection="0"/>
    <xf numFmtId="0" fontId="33" fillId="0" borderId="0" applyNumberFormat="0" applyFill="0" applyBorder="0" applyAlignment="0" applyProtection="0"/>
    <xf numFmtId="0" fontId="9" fillId="20" borderId="15" applyNumberFormat="0" applyFont="0" applyAlignment="0" applyProtection="0"/>
    <xf numFmtId="0" fontId="34" fillId="0" borderId="0" applyNumberFormat="0" applyFill="0" applyBorder="0" applyAlignment="0" applyProtection="0"/>
    <xf numFmtId="0" fontId="6" fillId="0" borderId="16" applyNumberFormat="0" applyFill="0" applyAlignment="0" applyProtection="0"/>
    <xf numFmtId="0" fontId="22"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2"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2"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2"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22"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22"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cellStyleXfs>
  <cellXfs count="393">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7" fillId="13" borderId="1" xfId="0" applyFont="1" applyFill="1" applyBorder="1" applyAlignment="1">
      <alignment horizontal="left" vertical="center" indent="1"/>
    </xf>
    <xf numFmtId="0" fontId="7" fillId="13" borderId="1" xfId="0" applyFont="1" applyFill="1" applyBorder="1" applyAlignment="1">
      <alignment horizontal="center" vertical="center" wrapText="1"/>
    </xf>
    <xf numFmtId="0" fontId="12" fillId="12" borderId="8" xfId="0" applyFont="1" applyFill="1" applyBorder="1" applyAlignment="1">
      <alignment horizontal="center" vertical="center" shrinkToFit="1"/>
    </xf>
    <xf numFmtId="0" fontId="14" fillId="0" borderId="0" xfId="0" applyFont="1"/>
    <xf numFmtId="0" fontId="15" fillId="0" borderId="0" xfId="1" applyFont="1" applyAlignment="1" applyProtection="1"/>
    <xf numFmtId="9" fontId="5" fillId="0" borderId="2" xfId="2" applyFont="1" applyBorder="1" applyAlignment="1">
      <alignment horizontal="center" vertical="center"/>
    </xf>
    <xf numFmtId="0" fontId="5" fillId="0" borderId="2" xfId="0" applyFont="1" applyBorder="1" applyAlignment="1">
      <alignment horizontal="center" vertical="center"/>
    </xf>
    <xf numFmtId="0" fontId="6" fillId="8" borderId="2" xfId="0" applyFont="1" applyFill="1" applyBorder="1" applyAlignment="1">
      <alignment horizontal="left" vertical="center" indent="1"/>
    </xf>
    <xf numFmtId="9" fontId="5" fillId="8" borderId="2" xfId="2" applyFont="1" applyFill="1" applyBorder="1" applyAlignment="1">
      <alignment horizontal="center" vertical="center"/>
    </xf>
    <xf numFmtId="9" fontId="5" fillId="3" borderId="2" xfId="2" applyFont="1" applyFill="1" applyBorder="1" applyAlignment="1">
      <alignment horizontal="center" vertical="center"/>
    </xf>
    <xf numFmtId="0" fontId="6" fillId="9" borderId="2" xfId="0" applyFont="1" applyFill="1" applyBorder="1" applyAlignment="1">
      <alignment horizontal="left" vertical="center" indent="1"/>
    </xf>
    <xf numFmtId="9" fontId="5" fillId="9" borderId="2" xfId="2" applyFont="1" applyFill="1" applyBorder="1" applyAlignment="1">
      <alignment horizontal="center" vertical="center"/>
    </xf>
    <xf numFmtId="9" fontId="5" fillId="4" borderId="2" xfId="2" applyFont="1" applyFill="1" applyBorder="1" applyAlignment="1">
      <alignment horizontal="center" vertical="center"/>
    </xf>
    <xf numFmtId="0" fontId="6" fillId="6" borderId="2" xfId="0" applyFont="1" applyFill="1" applyBorder="1" applyAlignment="1">
      <alignment horizontal="left" vertical="center" indent="1"/>
    </xf>
    <xf numFmtId="9" fontId="5" fillId="6" borderId="2" xfId="2" applyFont="1" applyFill="1" applyBorder="1" applyAlignment="1">
      <alignment horizontal="center" vertical="center"/>
    </xf>
    <xf numFmtId="9" fontId="5" fillId="11" borderId="2" xfId="2" applyFont="1" applyFill="1" applyBorder="1" applyAlignment="1">
      <alignment horizontal="center" vertical="center"/>
    </xf>
    <xf numFmtId="0" fontId="6" fillId="5" borderId="2" xfId="0" applyFont="1" applyFill="1" applyBorder="1" applyAlignment="1">
      <alignment horizontal="left" vertical="center" indent="1"/>
    </xf>
    <xf numFmtId="9" fontId="5" fillId="5" borderId="2" xfId="2" applyFont="1" applyFill="1" applyBorder="1" applyAlignment="1">
      <alignment horizontal="center" vertical="center"/>
    </xf>
    <xf numFmtId="9" fontId="5" fillId="10" borderId="2" xfId="2" applyFont="1" applyFill="1" applyBorder="1" applyAlignment="1">
      <alignment horizontal="center" vertical="center"/>
    </xf>
    <xf numFmtId="0" fontId="8" fillId="2" borderId="2" xfId="0" applyFont="1" applyFill="1" applyBorder="1" applyAlignment="1">
      <alignment horizontal="left" vertical="center" indent="1"/>
    </xf>
    <xf numFmtId="0" fontId="8" fillId="2" borderId="2" xfId="0" applyFont="1" applyFill="1" applyBorder="1" applyAlignment="1">
      <alignment horizontal="center" vertical="center"/>
    </xf>
    <xf numFmtId="9" fontId="5" fillId="2" borderId="2" xfId="2" applyFont="1" applyFill="1" applyBorder="1" applyAlignment="1">
      <alignment horizontal="center" vertical="center"/>
    </xf>
    <xf numFmtId="0" fontId="5"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6" fillId="0" borderId="0" xfId="0" applyFont="1" applyAlignment="1">
      <alignment horizontal="left" vertical="center"/>
    </xf>
    <xf numFmtId="0" fontId="17" fillId="0" borderId="0" xfId="0" applyFont="1" applyAlignment="1">
      <alignment horizontal="left" vertical="center"/>
    </xf>
    <xf numFmtId="0" fontId="19" fillId="0" borderId="0" xfId="0" applyFont="1"/>
    <xf numFmtId="0" fontId="21" fillId="0" borderId="0" xfId="0" applyFont="1" applyAlignment="1">
      <alignment vertical="center"/>
    </xf>
    <xf numFmtId="0" fontId="20" fillId="0" borderId="0" xfId="0" applyFont="1" applyAlignment="1">
      <alignment horizontal="left" vertical="top" wrapText="1" indent="1"/>
    </xf>
    <xf numFmtId="0" fontId="2" fillId="0" borderId="0" xfId="0" applyFont="1" applyAlignment="1">
      <alignment horizontal="left" vertical="top"/>
    </xf>
    <xf numFmtId="0" fontId="18" fillId="0" borderId="0" xfId="0" applyFont="1" applyAlignment="1">
      <alignment vertical="top"/>
    </xf>
    <xf numFmtId="0" fontId="3" fillId="0" borderId="0" xfId="1" applyAlignment="1" applyProtection="1">
      <alignment horizontal="left" vertical="top"/>
    </xf>
    <xf numFmtId="0" fontId="0" fillId="0" borderId="0" xfId="0" applyAlignment="1">
      <alignment vertical="top" wrapText="1"/>
    </xf>
    <xf numFmtId="0" fontId="22" fillId="0" borderId="0" xfId="3"/>
    <xf numFmtId="0" fontId="22" fillId="0" borderId="0" xfId="3" applyAlignment="1">
      <alignment wrapText="1"/>
    </xf>
    <xf numFmtId="0" fontId="22" fillId="0" borderId="0" xfId="0" applyFont="1" applyAlignment="1">
      <alignment horizontal="center"/>
    </xf>
    <xf numFmtId="0" fontId="0" fillId="0" borderId="0" xfId="0" applyAlignment="1">
      <alignment wrapText="1"/>
    </xf>
    <xf numFmtId="0" fontId="13" fillId="0" borderId="0" xfId="5" applyAlignment="1">
      <alignment horizontal="left"/>
    </xf>
    <xf numFmtId="0" fontId="10" fillId="0" borderId="0" xfId="7">
      <alignment vertical="top"/>
    </xf>
    <xf numFmtId="0" fontId="9" fillId="8" borderId="2" xfId="11" applyFill="1">
      <alignment horizontal="center" vertical="center"/>
    </xf>
    <xf numFmtId="0" fontId="9" fillId="3" borderId="2" xfId="11" applyFill="1">
      <alignment horizontal="center" vertical="center"/>
    </xf>
    <xf numFmtId="0" fontId="9" fillId="9" borderId="2" xfId="11" applyFill="1">
      <alignment horizontal="center" vertical="center"/>
    </xf>
    <xf numFmtId="0" fontId="9" fillId="4" borderId="2" xfId="11" applyFill="1">
      <alignment horizontal="center" vertical="center"/>
    </xf>
    <xf numFmtId="0" fontId="9" fillId="6" borderId="2" xfId="11" applyFill="1">
      <alignment horizontal="center" vertical="center"/>
    </xf>
    <xf numFmtId="0" fontId="9" fillId="11" borderId="2" xfId="11" applyFill="1">
      <alignment horizontal="center" vertical="center"/>
    </xf>
    <xf numFmtId="0" fontId="9" fillId="5" borderId="2" xfId="11" applyFill="1">
      <alignment horizontal="center" vertical="center"/>
    </xf>
    <xf numFmtId="0" fontId="9" fillId="10" borderId="2" xfId="11" applyFill="1">
      <alignment horizontal="center" vertical="center"/>
    </xf>
    <xf numFmtId="0" fontId="9" fillId="0" borderId="2" xfId="11">
      <alignment horizontal="center" vertical="center"/>
    </xf>
    <xf numFmtId="0" fontId="9" fillId="3" borderId="2" xfId="12" applyFill="1">
      <alignment horizontal="left" vertical="center" indent="2"/>
    </xf>
    <xf numFmtId="0" fontId="9" fillId="4" borderId="2" xfId="12" applyFill="1">
      <alignment horizontal="left" vertical="center" indent="2"/>
    </xf>
    <xf numFmtId="0" fontId="9" fillId="11" borderId="2" xfId="12" applyFill="1">
      <alignment horizontal="left" vertical="center" indent="2"/>
    </xf>
    <xf numFmtId="0" fontId="9" fillId="10" borderId="2" xfId="12" applyFill="1">
      <alignment horizontal="left" vertical="center" indent="2"/>
    </xf>
    <xf numFmtId="0" fontId="9" fillId="0" borderId="2" xfId="12">
      <alignment horizontal="left" vertical="center" indent="2"/>
    </xf>
    <xf numFmtId="0" fontId="0" fillId="0" borderId="10" xfId="0" applyBorder="1"/>
    <xf numFmtId="0" fontId="5" fillId="0" borderId="0" xfId="0" applyFont="1" applyAlignment="1">
      <alignment vertical="top"/>
    </xf>
    <xf numFmtId="166" fontId="0" fillId="8" borderId="2" xfId="0" applyNumberFormat="1" applyFill="1" applyBorder="1" applyAlignment="1">
      <alignment horizontal="center" vertical="center"/>
    </xf>
    <xf numFmtId="166" fontId="5" fillId="8" borderId="2" xfId="0" applyNumberFormat="1" applyFont="1" applyFill="1" applyBorder="1" applyAlignment="1">
      <alignment horizontal="center" vertical="center"/>
    </xf>
    <xf numFmtId="166" fontId="9" fillId="3" borderId="2" xfId="10" applyFill="1">
      <alignment horizontal="center" vertical="center"/>
    </xf>
    <xf numFmtId="166" fontId="0" fillId="9" borderId="2" xfId="0" applyNumberFormat="1" applyFill="1" applyBorder="1" applyAlignment="1">
      <alignment horizontal="center" vertical="center"/>
    </xf>
    <xf numFmtId="166" fontId="5" fillId="9" borderId="2" xfId="0" applyNumberFormat="1" applyFont="1" applyFill="1" applyBorder="1" applyAlignment="1">
      <alignment horizontal="center" vertical="center"/>
    </xf>
    <xf numFmtId="166" fontId="9" fillId="4" borderId="2" xfId="10" applyFill="1">
      <alignment horizontal="center" vertical="center"/>
    </xf>
    <xf numFmtId="166" fontId="0" fillId="6" borderId="2" xfId="0" applyNumberFormat="1" applyFill="1" applyBorder="1" applyAlignment="1">
      <alignment horizontal="center" vertical="center"/>
    </xf>
    <xf numFmtId="166" fontId="5" fillId="6" borderId="2" xfId="0" applyNumberFormat="1" applyFont="1" applyFill="1" applyBorder="1" applyAlignment="1">
      <alignment horizontal="center" vertical="center"/>
    </xf>
    <xf numFmtId="166" fontId="9" fillId="11" borderId="2" xfId="10" applyFill="1">
      <alignment horizontal="center" vertical="center"/>
    </xf>
    <xf numFmtId="166" fontId="0" fillId="5" borderId="2" xfId="0" applyNumberFormat="1" applyFill="1" applyBorder="1" applyAlignment="1">
      <alignment horizontal="center" vertical="center"/>
    </xf>
    <xf numFmtId="166" fontId="5" fillId="5" borderId="2" xfId="0" applyNumberFormat="1" applyFont="1" applyFill="1" applyBorder="1" applyAlignment="1">
      <alignment horizontal="center" vertical="center"/>
    </xf>
    <xf numFmtId="166" fontId="9" fillId="10" borderId="2" xfId="10" applyFill="1">
      <alignment horizontal="center" vertical="center"/>
    </xf>
    <xf numFmtId="166" fontId="9" fillId="0" borderId="2" xfId="10">
      <alignment horizontal="center" vertical="center"/>
    </xf>
    <xf numFmtId="166" fontId="4" fillId="2" borderId="2" xfId="0" applyNumberFormat="1" applyFont="1" applyFill="1" applyBorder="1" applyAlignment="1">
      <alignment horizontal="left" vertical="center"/>
    </xf>
    <xf numFmtId="166" fontId="5" fillId="2" borderId="2" xfId="0" applyNumberFormat="1" applyFont="1" applyFill="1" applyBorder="1" applyAlignment="1">
      <alignment horizontal="center" vertical="center"/>
    </xf>
    <xf numFmtId="167" fontId="11" fillId="7" borderId="6" xfId="0" applyNumberFormat="1" applyFont="1" applyFill="1" applyBorder="1" applyAlignment="1">
      <alignment horizontal="center" vertical="center"/>
    </xf>
    <xf numFmtId="167" fontId="11" fillId="7" borderId="0" xfId="0" applyNumberFormat="1" applyFont="1" applyFill="1" applyAlignment="1">
      <alignment horizontal="center" vertical="center"/>
    </xf>
    <xf numFmtId="167" fontId="11" fillId="7" borderId="7" xfId="0" applyNumberFormat="1" applyFont="1" applyFill="1" applyBorder="1" applyAlignment="1">
      <alignment horizontal="center" vertical="center"/>
    </xf>
    <xf numFmtId="0" fontId="22" fillId="0" borderId="0" xfId="0" applyFont="1"/>
    <xf numFmtId="0" fontId="35" fillId="0" borderId="0" xfId="0" applyFont="1"/>
    <xf numFmtId="0" fontId="32" fillId="0" borderId="0" xfId="0" applyFont="1"/>
    <xf numFmtId="0" fontId="36" fillId="0" borderId="0" xfId="1" applyFont="1" applyProtection="1">
      <alignment vertical="top"/>
    </xf>
    <xf numFmtId="0" fontId="37" fillId="0" borderId="0" xfId="6" applyFont="1"/>
    <xf numFmtId="0" fontId="0" fillId="3" borderId="2" xfId="12" applyFont="1" applyFill="1" applyAlignment="1">
      <alignment horizontal="left" vertical="center" wrapText="1" indent="2"/>
    </xf>
    <xf numFmtId="166" fontId="9" fillId="10" borderId="18" xfId="10" applyFill="1" applyBorder="1">
      <alignment horizontal="center" vertical="center"/>
    </xf>
    <xf numFmtId="9" fontId="5" fillId="10" borderId="18" xfId="2" applyFont="1" applyFill="1" applyBorder="1" applyAlignment="1">
      <alignment horizontal="center" vertical="center"/>
    </xf>
    <xf numFmtId="0" fontId="9" fillId="10" borderId="18" xfId="11" applyFill="1" applyBorder="1">
      <alignment horizontal="center" vertical="center"/>
    </xf>
    <xf numFmtId="0" fontId="0" fillId="10" borderId="18" xfId="12" applyFont="1" applyFill="1" applyBorder="1" applyAlignment="1">
      <alignment horizontal="left" vertical="center" wrapText="1" indent="2"/>
    </xf>
    <xf numFmtId="0" fontId="0" fillId="11" borderId="18" xfId="12" applyFont="1" applyFill="1" applyBorder="1" applyAlignment="1">
      <alignment horizontal="left" vertical="center" wrapText="1" indent="2"/>
    </xf>
    <xf numFmtId="166" fontId="9" fillId="4" borderId="18" xfId="10" applyFill="1" applyBorder="1">
      <alignment horizontal="center" vertical="center"/>
    </xf>
    <xf numFmtId="9" fontId="5" fillId="4" borderId="18" xfId="2" applyFont="1" applyFill="1" applyBorder="1" applyAlignment="1">
      <alignment horizontal="center" vertical="center"/>
    </xf>
    <xf numFmtId="0" fontId="9" fillId="4" borderId="18" xfId="11" applyFill="1" applyBorder="1">
      <alignment horizontal="center" vertical="center"/>
    </xf>
    <xf numFmtId="0" fontId="0" fillId="4" borderId="18" xfId="12" applyFont="1" applyFill="1" applyBorder="1" applyAlignment="1">
      <alignment horizontal="left" vertical="center" wrapText="1" indent="2"/>
    </xf>
    <xf numFmtId="166" fontId="9" fillId="3" borderId="18" xfId="10" applyFill="1" applyBorder="1">
      <alignment horizontal="center" vertical="center"/>
    </xf>
    <xf numFmtId="9" fontId="5" fillId="3" borderId="18" xfId="2" applyFont="1" applyFill="1" applyBorder="1" applyAlignment="1">
      <alignment horizontal="center" vertical="center"/>
    </xf>
    <xf numFmtId="0" fontId="9" fillId="3" borderId="18" xfId="11" applyFill="1" applyBorder="1">
      <alignment horizontal="center" vertical="center"/>
    </xf>
    <xf numFmtId="0" fontId="0" fillId="3" borderId="18" xfId="12" applyFont="1" applyFill="1" applyBorder="1" applyAlignment="1">
      <alignment horizontal="left" vertical="center" wrapText="1" indent="2"/>
    </xf>
    <xf numFmtId="0" fontId="6" fillId="8" borderId="2" xfId="0" applyFont="1" applyFill="1" applyBorder="1" applyAlignment="1">
      <alignment horizontal="left" vertical="center" wrapText="1" indent="1"/>
    </xf>
    <xf numFmtId="0" fontId="6" fillId="9" borderId="2" xfId="0" applyFont="1" applyFill="1" applyBorder="1" applyAlignment="1">
      <alignment horizontal="left" vertical="center" wrapText="1" indent="1"/>
    </xf>
    <xf numFmtId="0" fontId="0" fillId="4" borderId="2" xfId="0" applyFill="1" applyBorder="1" applyAlignment="1">
      <alignment horizontal="left" vertical="center" wrapText="1" indent="1"/>
    </xf>
    <xf numFmtId="0" fontId="0" fillId="4" borderId="2" xfId="12" applyFont="1" applyFill="1" applyAlignment="1">
      <alignment horizontal="left" vertical="center" wrapText="1" indent="2"/>
    </xf>
    <xf numFmtId="0" fontId="6" fillId="6" borderId="2" xfId="0" applyFont="1" applyFill="1" applyBorder="1" applyAlignment="1">
      <alignment horizontal="left" vertical="center" wrapText="1" indent="1"/>
    </xf>
    <xf numFmtId="166" fontId="9" fillId="6" borderId="2" xfId="10" applyFill="1">
      <alignment horizontal="center" vertical="center"/>
    </xf>
    <xf numFmtId="0" fontId="0" fillId="11" borderId="2" xfId="12" applyFont="1" applyFill="1" applyAlignment="1">
      <alignment horizontal="left" vertical="center" wrapText="1" indent="2"/>
    </xf>
    <xf numFmtId="0" fontId="6" fillId="5" borderId="2" xfId="0" applyFont="1" applyFill="1" applyBorder="1" applyAlignment="1">
      <alignment horizontal="left" vertical="center" wrapText="1" indent="1"/>
    </xf>
    <xf numFmtId="0" fontId="0" fillId="10" borderId="2" xfId="12" applyFont="1" applyFill="1" applyAlignment="1">
      <alignment horizontal="left" vertical="center" wrapText="1" indent="2"/>
    </xf>
    <xf numFmtId="0" fontId="9" fillId="3" borderId="2" xfId="12" applyFill="1" applyAlignment="1">
      <alignment horizontal="left" vertical="center" wrapText="1" indent="2"/>
    </xf>
    <xf numFmtId="0" fontId="6" fillId="3" borderId="2" xfId="12" applyFont="1" applyFill="1" applyAlignment="1">
      <alignment horizontal="left" vertical="center" wrapText="1" indent="2"/>
    </xf>
    <xf numFmtId="0" fontId="0" fillId="3" borderId="2" xfId="11" applyFont="1" applyFill="1">
      <alignment horizontal="center" vertical="center"/>
    </xf>
    <xf numFmtId="0" fontId="38" fillId="3" borderId="2" xfId="12" applyFont="1" applyFill="1" applyAlignment="1">
      <alignment horizontal="left" vertical="center" wrapText="1" indent="2"/>
    </xf>
    <xf numFmtId="0" fontId="9" fillId="3" borderId="2" xfId="11" applyFill="1" applyAlignment="1">
      <alignment horizontal="center" vertical="center" wrapText="1"/>
    </xf>
    <xf numFmtId="14" fontId="9" fillId="3" borderId="2" xfId="11" applyNumberFormat="1" applyFill="1">
      <alignment horizontal="center" vertical="center"/>
    </xf>
    <xf numFmtId="0" fontId="9" fillId="4" borderId="2" xfId="12" applyFill="1" applyAlignment="1">
      <alignment horizontal="left" vertical="center" wrapText="1" indent="2"/>
    </xf>
    <xf numFmtId="0" fontId="9" fillId="4" borderId="2" xfId="11" applyFill="1" applyAlignment="1">
      <alignment horizontal="center" vertical="center" wrapText="1"/>
    </xf>
    <xf numFmtId="0" fontId="38" fillId="4" borderId="2" xfId="12" applyFont="1" applyFill="1" applyAlignment="1">
      <alignment horizontal="left" vertical="center" wrapText="1" indent="2"/>
    </xf>
    <xf numFmtId="0" fontId="9" fillId="11" borderId="2" xfId="11" applyFill="1" applyAlignment="1">
      <alignment horizontal="center" vertical="center" wrapText="1"/>
    </xf>
    <xf numFmtId="0" fontId="6" fillId="0" borderId="0" xfId="0" applyFont="1" applyAlignment="1">
      <alignment horizontal="center" vertical="center"/>
    </xf>
    <xf numFmtId="0" fontId="7" fillId="13" borderId="1" xfId="0" applyFont="1" applyFill="1" applyBorder="1" applyAlignment="1">
      <alignment horizontal="center" vertical="center"/>
    </xf>
    <xf numFmtId="0" fontId="0" fillId="0" borderId="22"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8" fillId="2" borderId="17" xfId="0" applyFont="1" applyFill="1" applyBorder="1" applyAlignment="1">
      <alignment horizontal="left" vertical="center" indent="1"/>
    </xf>
    <xf numFmtId="0" fontId="8" fillId="2" borderId="17" xfId="0" applyFont="1" applyFill="1" applyBorder="1" applyAlignment="1">
      <alignment horizontal="center" vertical="center"/>
    </xf>
    <xf numFmtId="9" fontId="5" fillId="2" borderId="17" xfId="2" applyFont="1" applyFill="1" applyBorder="1" applyAlignment="1">
      <alignment horizontal="center" vertical="center"/>
    </xf>
    <xf numFmtId="166" fontId="4" fillId="2" borderId="17" xfId="0" applyNumberFormat="1" applyFont="1" applyFill="1" applyBorder="1" applyAlignment="1">
      <alignment horizontal="left" vertical="center"/>
    </xf>
    <xf numFmtId="166" fontId="5" fillId="2" borderId="17" xfId="0" applyNumberFormat="1" applyFont="1" applyFill="1" applyBorder="1" applyAlignment="1">
      <alignment horizontal="center" vertical="center"/>
    </xf>
    <xf numFmtId="0" fontId="5" fillId="2" borderId="17" xfId="0" applyFont="1" applyFill="1" applyBorder="1" applyAlignment="1">
      <alignment horizontal="center" vertical="center"/>
    </xf>
    <xf numFmtId="0" fontId="0" fillId="2" borderId="23" xfId="0" applyFill="1" applyBorder="1" applyAlignment="1">
      <alignment vertical="center"/>
    </xf>
    <xf numFmtId="0" fontId="9" fillId="3" borderId="30" xfId="12" applyFill="1" applyBorder="1" applyAlignment="1">
      <alignment horizontal="center" vertical="center" wrapText="1"/>
    </xf>
    <xf numFmtId="9" fontId="5" fillId="3" borderId="30" xfId="2" applyFont="1" applyFill="1" applyBorder="1" applyAlignment="1">
      <alignment horizontal="center" vertical="center"/>
    </xf>
    <xf numFmtId="166" fontId="9" fillId="3" borderId="30" xfId="10" applyFill="1" applyBorder="1">
      <alignment horizontal="center" vertical="center"/>
    </xf>
    <xf numFmtId="0" fontId="9" fillId="3" borderId="30" xfId="11" applyFill="1" applyBorder="1">
      <alignment horizontal="center" vertical="center"/>
    </xf>
    <xf numFmtId="0" fontId="9" fillId="3" borderId="30" xfId="11" applyFill="1" applyBorder="1" applyAlignment="1">
      <alignment horizontal="center" vertical="center" wrapText="1"/>
    </xf>
    <xf numFmtId="9" fontId="5" fillId="4" borderId="30" xfId="2" applyFont="1" applyFill="1" applyBorder="1" applyAlignment="1">
      <alignment horizontal="center" vertical="center"/>
    </xf>
    <xf numFmtId="166" fontId="9" fillId="4" borderId="30" xfId="10" applyFill="1" applyBorder="1">
      <alignment horizontal="center" vertical="center"/>
    </xf>
    <xf numFmtId="0" fontId="9" fillId="4" borderId="30" xfId="11" applyFill="1" applyBorder="1" applyAlignment="1">
      <alignment horizontal="center" vertical="center" wrapText="1"/>
    </xf>
    <xf numFmtId="0" fontId="9" fillId="11" borderId="30" xfId="11" applyFill="1" applyBorder="1">
      <alignment horizontal="center" vertical="center"/>
    </xf>
    <xf numFmtId="9" fontId="5" fillId="11" borderId="30" xfId="2" applyFont="1" applyFill="1" applyBorder="1" applyAlignment="1">
      <alignment horizontal="center" vertical="center"/>
    </xf>
    <xf numFmtId="166" fontId="9" fillId="11" borderId="30" xfId="10" applyFill="1" applyBorder="1">
      <alignment horizontal="center" vertical="center"/>
    </xf>
    <xf numFmtId="0" fontId="9" fillId="11" borderId="30" xfId="11" applyFill="1" applyBorder="1" applyAlignment="1">
      <alignment horizontal="center" vertical="center" wrapText="1"/>
    </xf>
    <xf numFmtId="0" fontId="9" fillId="10" borderId="30" xfId="11" applyFill="1" applyBorder="1" applyAlignment="1">
      <alignment horizontal="center" vertical="center" wrapText="1"/>
    </xf>
    <xf numFmtId="9" fontId="5" fillId="10" borderId="30" xfId="2" applyFont="1" applyFill="1" applyBorder="1" applyAlignment="1">
      <alignment horizontal="center" vertical="center"/>
    </xf>
    <xf numFmtId="166" fontId="9" fillId="10" borderId="30" xfId="10" applyFill="1" applyBorder="1">
      <alignment horizontal="center" vertical="center"/>
    </xf>
    <xf numFmtId="0" fontId="9" fillId="10" borderId="32" xfId="11" applyFill="1" applyBorder="1" applyAlignment="1">
      <alignment horizontal="center" vertical="center" wrapText="1"/>
    </xf>
    <xf numFmtId="9" fontId="5" fillId="10" borderId="32" xfId="2" applyFont="1" applyFill="1" applyBorder="1" applyAlignment="1">
      <alignment horizontal="center" vertical="center"/>
    </xf>
    <xf numFmtId="166" fontId="9" fillId="10" borderId="32" xfId="10" applyFill="1" applyBorder="1">
      <alignment horizontal="center" vertical="center"/>
    </xf>
    <xf numFmtId="167" fontId="11" fillId="7" borderId="38" xfId="0" applyNumberFormat="1" applyFont="1" applyFill="1" applyBorder="1" applyAlignment="1">
      <alignment horizontal="center" vertical="center"/>
    </xf>
    <xf numFmtId="167" fontId="11" fillId="7" borderId="39" xfId="0" applyNumberFormat="1" applyFont="1" applyFill="1" applyBorder="1" applyAlignment="1">
      <alignment horizontal="center" vertical="center"/>
    </xf>
    <xf numFmtId="167" fontId="11" fillId="7" borderId="40" xfId="0" applyNumberFormat="1" applyFont="1" applyFill="1" applyBorder="1" applyAlignment="1">
      <alignment horizontal="center" vertical="center"/>
    </xf>
    <xf numFmtId="0" fontId="5" fillId="0" borderId="0" xfId="3" applyFont="1" applyAlignment="1">
      <alignment horizontal="center" wrapText="1"/>
    </xf>
    <xf numFmtId="0" fontId="9" fillId="3" borderId="28" xfId="12" applyFill="1" applyBorder="1" applyAlignment="1">
      <alignment horizontal="center" vertical="center" wrapText="1"/>
    </xf>
    <xf numFmtId="9" fontId="5" fillId="3" borderId="28" xfId="2" applyFont="1" applyFill="1" applyBorder="1" applyAlignment="1">
      <alignment horizontal="center" vertical="center"/>
    </xf>
    <xf numFmtId="166" fontId="9" fillId="3" borderId="28" xfId="10" applyFill="1" applyBorder="1">
      <alignment horizontal="center" vertical="center"/>
    </xf>
    <xf numFmtId="166" fontId="9" fillId="3" borderId="29" xfId="10" applyFill="1" applyBorder="1">
      <alignment horizontal="center" vertical="center"/>
    </xf>
    <xf numFmtId="166" fontId="9" fillId="3" borderId="31" xfId="10" applyFill="1" applyBorder="1">
      <alignment horizontal="center" vertical="center"/>
    </xf>
    <xf numFmtId="0" fontId="9" fillId="3" borderId="32" xfId="12" applyFill="1" applyBorder="1" applyAlignment="1">
      <alignment horizontal="center" vertical="center" wrapText="1"/>
    </xf>
    <xf numFmtId="0" fontId="9" fillId="3" borderId="32" xfId="11" applyFill="1" applyBorder="1" applyAlignment="1">
      <alignment horizontal="center" vertical="center" wrapText="1"/>
    </xf>
    <xf numFmtId="9" fontId="5" fillId="3" borderId="32" xfId="2" applyFont="1" applyFill="1" applyBorder="1" applyAlignment="1">
      <alignment horizontal="center" vertical="center"/>
    </xf>
    <xf numFmtId="166" fontId="9" fillId="3" borderId="32" xfId="10" applyFill="1" applyBorder="1">
      <alignment horizontal="center" vertical="center"/>
    </xf>
    <xf numFmtId="166" fontId="9" fillId="3" borderId="33" xfId="10" applyFill="1" applyBorder="1">
      <alignment horizontal="center" vertical="center"/>
    </xf>
    <xf numFmtId="0" fontId="5" fillId="0" borderId="0" xfId="3" applyFont="1"/>
    <xf numFmtId="0" fontId="9" fillId="10" borderId="30" xfId="12" applyFill="1" applyBorder="1" applyAlignment="1">
      <alignment horizontal="center" vertical="center" wrapText="1"/>
    </xf>
    <xf numFmtId="0" fontId="9" fillId="10" borderId="30" xfId="12" applyFill="1" applyBorder="1" applyAlignment="1">
      <alignment horizontal="center" vertical="center"/>
    </xf>
    <xf numFmtId="0" fontId="9" fillId="10" borderId="32" xfId="12" applyFill="1" applyBorder="1" applyAlignment="1">
      <alignment horizontal="center" vertical="center" wrapText="1"/>
    </xf>
    <xf numFmtId="0" fontId="9" fillId="11" borderId="30" xfId="12" applyFill="1" applyBorder="1" applyAlignment="1">
      <alignment horizontal="center" vertical="center" wrapText="1"/>
    </xf>
    <xf numFmtId="0" fontId="9" fillId="11" borderId="32" xfId="12" applyFill="1" applyBorder="1" applyAlignment="1">
      <alignment horizontal="center" vertical="center" wrapText="1"/>
    </xf>
    <xf numFmtId="0" fontId="9" fillId="11" borderId="32" xfId="11" applyFill="1" applyBorder="1" applyAlignment="1">
      <alignment horizontal="center" vertical="center" wrapText="1"/>
    </xf>
    <xf numFmtId="166" fontId="9" fillId="11" borderId="32" xfId="10" applyFill="1" applyBorder="1">
      <alignment horizontal="center" vertical="center"/>
    </xf>
    <xf numFmtId="0" fontId="9" fillId="4" borderId="28" xfId="12" applyFill="1" applyBorder="1" applyAlignment="1">
      <alignment horizontal="center" vertical="center" wrapText="1"/>
    </xf>
    <xf numFmtId="0" fontId="9" fillId="4" borderId="28" xfId="11" applyFill="1" applyBorder="1">
      <alignment horizontal="center" vertical="center"/>
    </xf>
    <xf numFmtId="9" fontId="5" fillId="4" borderId="28" xfId="2" applyFont="1" applyFill="1" applyBorder="1" applyAlignment="1">
      <alignment horizontal="center" vertical="center"/>
    </xf>
    <xf numFmtId="166" fontId="9" fillId="4" borderId="28" xfId="10" applyFill="1" applyBorder="1">
      <alignment horizontal="center" vertical="center"/>
    </xf>
    <xf numFmtId="0" fontId="9" fillId="4" borderId="30" xfId="12" applyFill="1" applyBorder="1" applyAlignment="1">
      <alignment horizontal="center" vertical="center" wrapText="1"/>
    </xf>
    <xf numFmtId="0" fontId="9" fillId="4" borderId="32" xfId="12" applyFill="1" applyBorder="1" applyAlignment="1">
      <alignment horizontal="center" vertical="center" wrapText="1"/>
    </xf>
    <xf numFmtId="0" fontId="9" fillId="4" borderId="32" xfId="11" applyFill="1" applyBorder="1">
      <alignment horizontal="center" vertical="center"/>
    </xf>
    <xf numFmtId="9" fontId="5" fillId="4" borderId="32" xfId="2" applyFont="1" applyFill="1" applyBorder="1" applyAlignment="1">
      <alignment horizontal="center" vertical="center"/>
    </xf>
    <xf numFmtId="166" fontId="9" fillId="4" borderId="32" xfId="10" applyFill="1" applyBorder="1">
      <alignment horizontal="center" vertical="center"/>
    </xf>
    <xf numFmtId="0" fontId="9" fillId="11" borderId="28" xfId="12" applyFill="1" applyBorder="1" applyAlignment="1">
      <alignment horizontal="center" vertical="center" wrapText="1"/>
    </xf>
    <xf numFmtId="0" fontId="9" fillId="11" borderId="28" xfId="11" applyFill="1" applyBorder="1">
      <alignment horizontal="center" vertical="center"/>
    </xf>
    <xf numFmtId="9" fontId="5" fillId="11" borderId="28" xfId="2" applyFont="1" applyFill="1" applyBorder="1" applyAlignment="1">
      <alignment horizontal="center" vertical="center"/>
    </xf>
    <xf numFmtId="166" fontId="9" fillId="11" borderId="28" xfId="10" applyFill="1" applyBorder="1">
      <alignment horizontal="center" vertical="center"/>
    </xf>
    <xf numFmtId="0" fontId="9" fillId="10" borderId="28" xfId="12" applyFill="1" applyBorder="1" applyAlignment="1">
      <alignment horizontal="center" vertical="center" wrapText="1"/>
    </xf>
    <xf numFmtId="0" fontId="9" fillId="10" borderId="28" xfId="11" applyFill="1" applyBorder="1" applyAlignment="1">
      <alignment horizontal="center" vertical="center" wrapText="1"/>
    </xf>
    <xf numFmtId="9" fontId="5" fillId="10" borderId="28" xfId="2" applyFont="1" applyFill="1" applyBorder="1" applyAlignment="1">
      <alignment horizontal="center" vertical="center"/>
    </xf>
    <xf numFmtId="166" fontId="9" fillId="10" borderId="28" xfId="10" applyFill="1" applyBorder="1">
      <alignment horizontal="center" vertical="center"/>
    </xf>
    <xf numFmtId="0" fontId="5" fillId="0" borderId="34"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45" borderId="50" xfId="0" applyFill="1" applyBorder="1" applyAlignment="1">
      <alignment vertical="center"/>
    </xf>
    <xf numFmtId="0" fontId="0" fillId="45" borderId="18" xfId="0" applyFill="1" applyBorder="1" applyAlignment="1">
      <alignment vertical="center"/>
    </xf>
    <xf numFmtId="0" fontId="0" fillId="46" borderId="18" xfId="0" applyFill="1" applyBorder="1" applyAlignment="1">
      <alignment vertical="center"/>
    </xf>
    <xf numFmtId="0" fontId="0" fillId="0" borderId="18" xfId="0" applyBorder="1" applyAlignment="1">
      <alignment vertical="center"/>
    </xf>
    <xf numFmtId="0" fontId="0" fillId="0" borderId="51" xfId="0" applyBorder="1" applyAlignment="1">
      <alignment vertical="center"/>
    </xf>
    <xf numFmtId="0" fontId="0" fillId="0" borderId="50" xfId="0" applyBorder="1" applyAlignment="1">
      <alignment vertical="center"/>
    </xf>
    <xf numFmtId="0" fontId="0" fillId="0" borderId="18" xfId="0" applyBorder="1" applyAlignment="1">
      <alignment horizontal="right" vertical="center"/>
    </xf>
    <xf numFmtId="0" fontId="0" fillId="0" borderId="52"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169" fontId="0" fillId="7" borderId="4" xfId="0" applyNumberFormat="1" applyFill="1" applyBorder="1" applyAlignment="1">
      <alignment horizontal="left" vertical="center" wrapText="1" indent="1"/>
    </xf>
    <xf numFmtId="0" fontId="6" fillId="4" borderId="2" xfId="12" applyFont="1" applyFill="1" applyAlignment="1">
      <alignment horizontal="left" vertical="center" wrapText="1" indent="2"/>
    </xf>
    <xf numFmtId="0" fontId="9" fillId="10" borderId="2" xfId="11" applyFill="1" applyAlignment="1">
      <alignment horizontal="center" vertical="center" wrapText="1"/>
    </xf>
    <xf numFmtId="0" fontId="0" fillId="48" borderId="2" xfId="12" applyFont="1" applyFill="1" applyAlignment="1">
      <alignment horizontal="left" vertical="center" wrapText="1" indent="2"/>
    </xf>
    <xf numFmtId="0" fontId="9" fillId="48" borderId="2" xfId="11" applyFill="1" applyAlignment="1">
      <alignment horizontal="center" vertical="center" wrapText="1"/>
    </xf>
    <xf numFmtId="9" fontId="5" fillId="48" borderId="2" xfId="2" applyFont="1" applyFill="1" applyBorder="1" applyAlignment="1">
      <alignment horizontal="center" vertical="center"/>
    </xf>
    <xf numFmtId="166" fontId="9" fillId="48" borderId="2" xfId="10" applyFill="1">
      <alignment horizontal="center" vertical="center"/>
    </xf>
    <xf numFmtId="0" fontId="6" fillId="49" borderId="2" xfId="0" applyFont="1" applyFill="1" applyBorder="1" applyAlignment="1">
      <alignment horizontal="left" vertical="center" wrapText="1" indent="1"/>
    </xf>
    <xf numFmtId="0" fontId="9" fillId="49" borderId="2" xfId="11" applyFill="1">
      <alignment horizontal="center" vertical="center"/>
    </xf>
    <xf numFmtId="9" fontId="5" fillId="49" borderId="2" xfId="2" applyFont="1" applyFill="1" applyBorder="1" applyAlignment="1">
      <alignment horizontal="center" vertical="center"/>
    </xf>
    <xf numFmtId="166" fontId="0" fillId="49" borderId="2" xfId="0" applyNumberFormat="1" applyFill="1" applyBorder="1" applyAlignment="1">
      <alignment horizontal="center" vertical="center"/>
    </xf>
    <xf numFmtId="166" fontId="5" fillId="49" borderId="2" xfId="0" applyNumberFormat="1" applyFont="1" applyFill="1" applyBorder="1" applyAlignment="1">
      <alignment horizontal="center" vertical="center"/>
    </xf>
    <xf numFmtId="0" fontId="0" fillId="50" borderId="2" xfId="12" applyFont="1" applyFill="1" applyAlignment="1">
      <alignment horizontal="left" vertical="center" wrapText="1" indent="2"/>
    </xf>
    <xf numFmtId="0" fontId="9" fillId="50" borderId="2" xfId="11" applyFill="1" applyAlignment="1">
      <alignment horizontal="center" vertical="center" wrapText="1"/>
    </xf>
    <xf numFmtId="9" fontId="5" fillId="50" borderId="2" xfId="2" applyFont="1" applyFill="1" applyBorder="1" applyAlignment="1">
      <alignment horizontal="center" vertical="center"/>
    </xf>
    <xf numFmtId="166" fontId="9" fillId="50" borderId="2" xfId="10" applyFill="1">
      <alignment horizontal="center" vertical="center"/>
    </xf>
    <xf numFmtId="0" fontId="39" fillId="51" borderId="2" xfId="12" applyFont="1" applyFill="1" applyAlignment="1">
      <alignment horizontal="left" vertical="center" wrapText="1" indent="2"/>
    </xf>
    <xf numFmtId="0" fontId="22" fillId="51" borderId="2" xfId="11" applyFont="1" applyFill="1">
      <alignment horizontal="center" vertical="center"/>
    </xf>
    <xf numFmtId="9" fontId="22" fillId="51" borderId="2" xfId="2" applyFont="1" applyFill="1" applyBorder="1" applyAlignment="1">
      <alignment horizontal="center" vertical="center"/>
    </xf>
    <xf numFmtId="166" fontId="22" fillId="51" borderId="2" xfId="10" applyFont="1" applyFill="1">
      <alignment horizontal="center" vertical="center"/>
    </xf>
    <xf numFmtId="9" fontId="5" fillId="8" borderId="55" xfId="2" applyFont="1" applyFill="1" applyBorder="1" applyAlignment="1">
      <alignment horizontal="center" vertical="center"/>
    </xf>
    <xf numFmtId="0" fontId="41" fillId="52" borderId="55" xfId="0" applyFont="1" applyFill="1" applyBorder="1" applyAlignment="1">
      <alignment horizontal="left" vertical="center" wrapText="1" indent="2"/>
    </xf>
    <xf numFmtId="0" fontId="0" fillId="53" borderId="0" xfId="0" applyFill="1" applyAlignment="1">
      <alignment vertical="center"/>
    </xf>
    <xf numFmtId="0" fontId="0" fillId="53" borderId="9" xfId="0" applyFill="1" applyBorder="1" applyAlignment="1">
      <alignment vertical="center"/>
    </xf>
    <xf numFmtId="0" fontId="0" fillId="53" borderId="9" xfId="0" applyFill="1" applyBorder="1" applyAlignment="1">
      <alignment horizontal="right" vertical="center"/>
    </xf>
    <xf numFmtId="0" fontId="5" fillId="53" borderId="2" xfId="0" applyFont="1" applyFill="1" applyBorder="1" applyAlignment="1">
      <alignment horizontal="center" vertical="center"/>
    </xf>
    <xf numFmtId="0" fontId="22" fillId="53" borderId="0" xfId="3" applyFill="1"/>
    <xf numFmtId="0" fontId="41" fillId="52" borderId="56" xfId="0" applyFont="1" applyFill="1" applyBorder="1" applyAlignment="1">
      <alignment horizontal="left" vertical="center" wrapText="1" indent="2"/>
    </xf>
    <xf numFmtId="0" fontId="41" fillId="9" borderId="59" xfId="0" applyFont="1" applyFill="1" applyBorder="1" applyAlignment="1">
      <alignment horizontal="left" vertical="center" wrapText="1" indent="1"/>
    </xf>
    <xf numFmtId="166" fontId="33" fillId="11" borderId="2" xfId="10" applyFont="1" applyFill="1">
      <alignment horizontal="center" vertical="center"/>
    </xf>
    <xf numFmtId="0" fontId="9" fillId="3" borderId="2" xfId="12" applyFill="1" applyAlignment="1">
      <alignment horizontal="center" vertical="center"/>
    </xf>
    <xf numFmtId="0" fontId="9" fillId="3" borderId="2" xfId="12" applyFill="1" applyAlignment="1">
      <alignment horizontal="center" vertical="center" wrapText="1"/>
    </xf>
    <xf numFmtId="0" fontId="9" fillId="4" borderId="2" xfId="12" applyFill="1" applyAlignment="1">
      <alignment horizontal="center" vertical="center" wrapText="1"/>
    </xf>
    <xf numFmtId="0" fontId="9" fillId="54" borderId="2" xfId="11" applyFill="1">
      <alignment horizontal="center" vertical="center"/>
    </xf>
    <xf numFmtId="9" fontId="5" fillId="54" borderId="2" xfId="2" applyFont="1" applyFill="1" applyBorder="1" applyAlignment="1">
      <alignment horizontal="center" vertical="center"/>
    </xf>
    <xf numFmtId="0" fontId="9" fillId="0" borderId="7" xfId="8" applyBorder="1">
      <alignment horizontal="right" indent="1"/>
    </xf>
    <xf numFmtId="0" fontId="5" fillId="3" borderId="2" xfId="12" applyFont="1" applyFill="1" applyAlignment="1">
      <alignment horizontal="left" vertical="center" wrapText="1" indent="2"/>
    </xf>
    <xf numFmtId="0" fontId="5" fillId="3" borderId="2" xfId="11" applyFont="1" applyFill="1">
      <alignment horizontal="center" vertical="center"/>
    </xf>
    <xf numFmtId="166" fontId="5" fillId="3" borderId="2" xfId="10" applyFont="1" applyFill="1">
      <alignment horizontal="center" vertical="center"/>
    </xf>
    <xf numFmtId="0" fontId="5" fillId="0" borderId="9" xfId="0" applyFont="1" applyBorder="1" applyAlignment="1">
      <alignment vertical="center"/>
    </xf>
    <xf numFmtId="0" fontId="5" fillId="0" borderId="0" xfId="0" applyFont="1" applyAlignment="1">
      <alignment vertical="center"/>
    </xf>
    <xf numFmtId="0" fontId="5" fillId="0" borderId="9" xfId="0" applyFont="1" applyBorder="1" applyAlignment="1">
      <alignment horizontal="right" vertical="center"/>
    </xf>
    <xf numFmtId="0" fontId="5" fillId="3" borderId="2" xfId="11" applyFont="1" applyFill="1" applyAlignment="1">
      <alignment horizontal="center" vertical="center" wrapText="1"/>
    </xf>
    <xf numFmtId="0" fontId="33" fillId="11" borderId="2" xfId="11" applyFont="1" applyFill="1" applyAlignment="1">
      <alignment horizontal="center" vertical="center" wrapText="1"/>
    </xf>
    <xf numFmtId="0" fontId="45" fillId="56" borderId="43" xfId="0" applyFont="1" applyFill="1" applyBorder="1" applyAlignment="1">
      <alignment horizontal="center" vertical="center"/>
    </xf>
    <xf numFmtId="0" fontId="45" fillId="0" borderId="75" xfId="0" applyFont="1" applyBorder="1" applyAlignment="1">
      <alignment vertical="center"/>
    </xf>
    <xf numFmtId="0" fontId="44" fillId="0" borderId="75" xfId="0" applyFont="1" applyBorder="1" applyAlignment="1">
      <alignment horizontal="center" vertical="center"/>
    </xf>
    <xf numFmtId="0" fontId="46" fillId="0" borderId="76" xfId="0" applyFont="1" applyBorder="1" applyAlignment="1">
      <alignment horizontal="center" vertical="center"/>
    </xf>
    <xf numFmtId="0" fontId="46" fillId="0" borderId="75" xfId="0" applyFont="1" applyBorder="1" applyAlignment="1">
      <alignment horizontal="center" vertical="center"/>
    </xf>
    <xf numFmtId="0" fontId="45" fillId="56" borderId="77" xfId="0" applyFont="1" applyFill="1" applyBorder="1" applyAlignment="1">
      <alignment horizontal="center" vertical="center" wrapText="1"/>
    </xf>
    <xf numFmtId="0" fontId="7" fillId="13" borderId="0" xfId="0" applyFont="1" applyFill="1" applyAlignment="1">
      <alignment horizontal="center" vertical="center" wrapText="1"/>
    </xf>
    <xf numFmtId="9" fontId="0" fillId="0" borderId="18" xfId="2" applyFont="1" applyBorder="1" applyAlignment="1">
      <alignment horizontal="center" vertical="center"/>
    </xf>
    <xf numFmtId="0" fontId="9" fillId="4" borderId="2" xfId="12" applyFill="1" applyAlignment="1">
      <alignment vertical="center" wrapText="1"/>
    </xf>
    <xf numFmtId="0" fontId="9" fillId="11" borderId="2" xfId="12" applyFill="1" applyAlignment="1">
      <alignment vertical="center" wrapText="1"/>
    </xf>
    <xf numFmtId="0" fontId="9" fillId="10" borderId="2" xfId="12" applyFill="1" applyAlignment="1">
      <alignment vertical="center" wrapText="1"/>
    </xf>
    <xf numFmtId="0" fontId="9" fillId="57" borderId="2" xfId="12" applyFill="1" applyAlignment="1">
      <alignment vertical="center" wrapText="1"/>
    </xf>
    <xf numFmtId="0" fontId="9" fillId="57" borderId="2" xfId="11" applyFill="1" applyAlignment="1">
      <alignment horizontal="center" vertical="center" wrapText="1"/>
    </xf>
    <xf numFmtId="9" fontId="5" fillId="57" borderId="2" xfId="2" applyFont="1" applyFill="1" applyBorder="1" applyAlignment="1">
      <alignment horizontal="center" vertical="center"/>
    </xf>
    <xf numFmtId="166" fontId="9" fillId="57" borderId="2" xfId="10" applyFill="1">
      <alignment horizontal="center" vertical="center"/>
    </xf>
    <xf numFmtId="0" fontId="9" fillId="57" borderId="2" xfId="11" applyFill="1">
      <alignment horizontal="center" vertical="center"/>
    </xf>
    <xf numFmtId="0" fontId="38" fillId="52" borderId="55" xfId="0" applyFont="1" applyFill="1" applyBorder="1" applyAlignment="1">
      <alignment horizontal="left" vertical="center" wrapText="1" indent="2"/>
    </xf>
    <xf numFmtId="0" fontId="38" fillId="52" borderId="55" xfId="0" applyFont="1" applyFill="1" applyBorder="1" applyAlignment="1">
      <alignment horizontal="center" vertical="center" wrapText="1"/>
    </xf>
    <xf numFmtId="14" fontId="38" fillId="52" borderId="55" xfId="0" applyNumberFormat="1" applyFont="1" applyFill="1" applyBorder="1" applyAlignment="1">
      <alignment horizontal="center" vertical="center"/>
    </xf>
    <xf numFmtId="0" fontId="38" fillId="52" borderId="55" xfId="0" applyFont="1" applyFill="1" applyBorder="1" applyAlignment="1">
      <alignment vertical="center"/>
    </xf>
    <xf numFmtId="0" fontId="38" fillId="52" borderId="56" xfId="0" applyFont="1" applyFill="1" applyBorder="1" applyAlignment="1">
      <alignment vertical="center"/>
    </xf>
    <xf numFmtId="0" fontId="9" fillId="10" borderId="60" xfId="12" applyFill="1" applyBorder="1" applyAlignment="1">
      <alignment horizontal="center" vertical="center" wrapText="1"/>
    </xf>
    <xf numFmtId="0" fontId="0" fillId="4" borderId="2" xfId="12" applyFont="1" applyFill="1" applyAlignment="1">
      <alignment horizontal="center" vertical="center" wrapText="1"/>
    </xf>
    <xf numFmtId="0" fontId="0" fillId="11" borderId="2" xfId="12" applyFont="1" applyFill="1" applyAlignment="1">
      <alignment horizontal="left" vertical="center" wrapText="1"/>
    </xf>
    <xf numFmtId="0" fontId="0" fillId="11" borderId="2" xfId="12" applyFont="1" applyFill="1" applyAlignment="1">
      <alignment vertical="top" wrapText="1"/>
    </xf>
    <xf numFmtId="0" fontId="0" fillId="11" borderId="2" xfId="12" applyFont="1" applyFill="1" applyAlignment="1">
      <alignment horizontal="left" vertical="top" wrapText="1"/>
    </xf>
    <xf numFmtId="0" fontId="9" fillId="4" borderId="82" xfId="12" applyFill="1" applyBorder="1" applyAlignment="1">
      <alignment horizontal="center" vertical="center" wrapText="1"/>
    </xf>
    <xf numFmtId="0" fontId="5" fillId="0" borderId="29" xfId="0" applyFont="1" applyBorder="1" applyAlignment="1">
      <alignment horizontal="center" vertical="center"/>
    </xf>
    <xf numFmtId="0" fontId="9" fillId="4" borderId="83" xfId="12" applyFill="1" applyBorder="1" applyAlignment="1">
      <alignment horizontal="center" vertical="center" wrapText="1"/>
    </xf>
    <xf numFmtId="0" fontId="5" fillId="0" borderId="31" xfId="0" applyFont="1" applyBorder="1" applyAlignment="1">
      <alignment horizontal="center" vertical="center"/>
    </xf>
    <xf numFmtId="166" fontId="33" fillId="3" borderId="28" xfId="10" applyFont="1" applyFill="1" applyBorder="1">
      <alignment horizontal="center" vertical="center"/>
    </xf>
    <xf numFmtId="166" fontId="33" fillId="3" borderId="29" xfId="10" applyFont="1" applyFill="1" applyBorder="1">
      <alignment horizontal="center" vertical="center"/>
    </xf>
    <xf numFmtId="0" fontId="9" fillId="4" borderId="84" xfId="12" applyFill="1" applyBorder="1" applyAlignment="1">
      <alignment horizontal="center" vertical="center" wrapText="1"/>
    </xf>
    <xf numFmtId="0" fontId="9" fillId="4" borderId="60" xfId="12" applyFill="1" applyBorder="1" applyAlignment="1">
      <alignment horizontal="center" vertical="center" wrapText="1"/>
    </xf>
    <xf numFmtId="0" fontId="9" fillId="4" borderId="60" xfId="11" applyFill="1" applyBorder="1" applyAlignment="1">
      <alignment horizontal="center" vertical="center" wrapText="1"/>
    </xf>
    <xf numFmtId="9" fontId="5" fillId="4" borderId="60" xfId="2" applyFont="1" applyFill="1" applyBorder="1" applyAlignment="1">
      <alignment horizontal="center" vertical="center"/>
    </xf>
    <xf numFmtId="166" fontId="33" fillId="3" borderId="85" xfId="10" applyFont="1" applyFill="1" applyBorder="1">
      <alignment horizontal="center" vertical="center"/>
    </xf>
    <xf numFmtId="166" fontId="33" fillId="3" borderId="86" xfId="10" applyFont="1" applyFill="1" applyBorder="1">
      <alignment horizontal="center" vertical="center"/>
    </xf>
    <xf numFmtId="0" fontId="5" fillId="0" borderId="87" xfId="0" applyFont="1" applyBorder="1" applyAlignment="1">
      <alignment horizontal="center" vertical="center"/>
    </xf>
    <xf numFmtId="0" fontId="9" fillId="4" borderId="88" xfId="12" applyFill="1" applyBorder="1" applyAlignment="1">
      <alignment horizontal="center" vertical="center" wrapText="1"/>
    </xf>
    <xf numFmtId="0" fontId="9" fillId="4" borderId="89" xfId="12" applyFill="1" applyBorder="1" applyAlignment="1">
      <alignment horizontal="center" vertical="center" wrapText="1"/>
    </xf>
    <xf numFmtId="0" fontId="9" fillId="4" borderId="89" xfId="11" applyFill="1" applyBorder="1" applyAlignment="1">
      <alignment horizontal="center" vertical="center" wrapText="1"/>
    </xf>
    <xf numFmtId="9" fontId="5" fillId="4" borderId="89" xfId="2" applyFont="1" applyFill="1" applyBorder="1" applyAlignment="1">
      <alignment horizontal="center" vertical="center"/>
    </xf>
    <xf numFmtId="0" fontId="5" fillId="0" borderId="90" xfId="0" applyFont="1" applyBorder="1" applyAlignment="1">
      <alignment horizontal="center" vertical="center"/>
    </xf>
    <xf numFmtId="0" fontId="0" fillId="3" borderId="28" xfId="12" applyFont="1" applyFill="1" applyBorder="1" applyAlignment="1">
      <alignment horizontal="center" vertical="center" wrapText="1"/>
    </xf>
    <xf numFmtId="0" fontId="0" fillId="58" borderId="9" xfId="0" applyFill="1" applyBorder="1" applyAlignment="1">
      <alignment vertical="center"/>
    </xf>
    <xf numFmtId="166" fontId="9" fillId="59" borderId="2" xfId="10" applyFill="1">
      <alignment horizontal="center" vertical="center"/>
    </xf>
    <xf numFmtId="169" fontId="0" fillId="7" borderId="4" xfId="0" applyNumberFormat="1" applyFill="1" applyBorder="1" applyAlignment="1">
      <alignment horizontal="left" vertical="center" wrapText="1" indent="1"/>
    </xf>
    <xf numFmtId="169" fontId="0" fillId="7" borderId="1" xfId="0" applyNumberFormat="1" applyFill="1" applyBorder="1" applyAlignment="1">
      <alignment horizontal="left" vertical="center" wrapText="1" indent="1"/>
    </xf>
    <xf numFmtId="169" fontId="0" fillId="7" borderId="5" xfId="0" applyNumberFormat="1" applyFill="1" applyBorder="1" applyAlignment="1">
      <alignment horizontal="left" vertical="center" wrapText="1" indent="1"/>
    </xf>
    <xf numFmtId="0" fontId="6" fillId="0" borderId="0" xfId="8" applyFont="1" applyAlignment="1">
      <alignment horizontal="center" vertical="center"/>
    </xf>
    <xf numFmtId="0" fontId="6" fillId="0" borderId="7" xfId="8" applyFont="1" applyBorder="1" applyAlignment="1">
      <alignment horizontal="center" vertical="center"/>
    </xf>
    <xf numFmtId="169" fontId="0" fillId="7" borderId="36" xfId="0" applyNumberFormat="1" applyFill="1" applyBorder="1" applyAlignment="1">
      <alignment horizontal="left" vertical="center" wrapText="1" indent="1"/>
    </xf>
    <xf numFmtId="0" fontId="6" fillId="9"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1" xfId="0" applyFont="1" applyFill="1" applyBorder="1" applyAlignment="1">
      <alignment horizontal="center" vertical="center"/>
    </xf>
    <xf numFmtId="0" fontId="6" fillId="5" borderId="43" xfId="0" applyFont="1" applyFill="1" applyBorder="1" applyAlignment="1">
      <alignment horizontal="center" vertical="center"/>
    </xf>
    <xf numFmtId="0" fontId="6" fillId="5" borderId="41" xfId="0" applyFont="1" applyFill="1" applyBorder="1" applyAlignment="1">
      <alignment horizontal="center" vertical="center"/>
    </xf>
    <xf numFmtId="0" fontId="9" fillId="10" borderId="30" xfId="12" applyFill="1" applyBorder="1" applyAlignment="1">
      <alignment horizontal="center" vertical="center"/>
    </xf>
    <xf numFmtId="169" fontId="0" fillId="7" borderId="35" xfId="0" applyNumberFormat="1" applyFill="1" applyBorder="1" applyAlignment="1">
      <alignment horizontal="left" vertical="center" wrapText="1" indent="1"/>
    </xf>
    <xf numFmtId="169" fontId="0" fillId="7" borderId="37" xfId="0" applyNumberFormat="1" applyFill="1" applyBorder="1" applyAlignment="1">
      <alignment horizontal="left" vertical="center" wrapText="1" indent="1"/>
    </xf>
    <xf numFmtId="0" fontId="9" fillId="10" borderId="60" xfId="12" applyFill="1" applyBorder="1" applyAlignment="1">
      <alignment horizontal="center" vertical="center" wrapText="1"/>
    </xf>
    <xf numFmtId="0" fontId="9" fillId="10" borderId="61" xfId="12" applyFill="1" applyBorder="1" applyAlignment="1">
      <alignment horizontal="center" vertical="center" wrapText="1"/>
    </xf>
    <xf numFmtId="0" fontId="7" fillId="13" borderId="1" xfId="0" applyFont="1" applyFill="1" applyBorder="1" applyAlignment="1">
      <alignment horizontal="center" vertical="center"/>
    </xf>
    <xf numFmtId="0" fontId="7" fillId="13" borderId="0" xfId="0" applyFont="1" applyFill="1" applyAlignment="1">
      <alignment horizontal="center" vertical="center"/>
    </xf>
    <xf numFmtId="0" fontId="7" fillId="13" borderId="42" xfId="0" applyFont="1" applyFill="1" applyBorder="1" applyAlignment="1">
      <alignment horizontal="center" vertical="center"/>
    </xf>
    <xf numFmtId="0" fontId="6" fillId="8" borderId="0" xfId="0" applyFont="1" applyFill="1" applyAlignment="1">
      <alignment horizontal="center" vertical="center"/>
    </xf>
    <xf numFmtId="0" fontId="6" fillId="6" borderId="2" xfId="0" applyFont="1" applyFill="1" applyBorder="1" applyAlignment="1">
      <alignment horizontal="left" vertical="center"/>
    </xf>
    <xf numFmtId="0" fontId="6" fillId="5" borderId="2" xfId="0" applyFont="1" applyFill="1" applyBorder="1" applyAlignment="1">
      <alignment horizontal="left" vertical="center" wrapText="1"/>
    </xf>
    <xf numFmtId="0" fontId="6" fillId="9" borderId="2" xfId="0" applyFont="1" applyFill="1" applyBorder="1" applyAlignment="1">
      <alignment horizontal="left" vertical="center" wrapText="1"/>
    </xf>
    <xf numFmtId="0" fontId="6" fillId="8" borderId="2" xfId="0" applyFont="1" applyFill="1" applyBorder="1" applyAlignment="1">
      <alignment horizontal="center" vertical="center"/>
    </xf>
    <xf numFmtId="0" fontId="6" fillId="5" borderId="2" xfId="0" applyFont="1" applyFill="1" applyBorder="1" applyAlignment="1">
      <alignment horizontal="center" vertical="center" wrapText="1"/>
    </xf>
    <xf numFmtId="0" fontId="6" fillId="47" borderId="2" xfId="0" applyFont="1" applyFill="1" applyBorder="1" applyAlignment="1">
      <alignment horizontal="center" vertical="center"/>
    </xf>
    <xf numFmtId="0" fontId="6" fillId="9" borderId="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9" borderId="2" xfId="0" applyFont="1" applyFill="1" applyBorder="1" applyAlignment="1">
      <alignment horizontal="center" vertical="center"/>
    </xf>
    <xf numFmtId="0" fontId="6" fillId="6" borderId="2" xfId="0" applyFont="1" applyFill="1" applyBorder="1" applyAlignment="1">
      <alignment horizontal="center" vertical="center"/>
    </xf>
    <xf numFmtId="0" fontId="6" fillId="5" borderId="2" xfId="0" applyFont="1" applyFill="1" applyBorder="1" applyAlignment="1">
      <alignment horizontal="center" vertical="center"/>
    </xf>
    <xf numFmtId="0" fontId="9" fillId="0" borderId="0" xfId="8" applyAlignment="1">
      <alignment horizontal="center" vertical="center"/>
    </xf>
    <xf numFmtId="0" fontId="9" fillId="0" borderId="7" xfId="8" applyBorder="1" applyAlignment="1">
      <alignment horizontal="center" vertical="center"/>
    </xf>
    <xf numFmtId="0" fontId="13" fillId="0" borderId="0" xfId="5" applyAlignment="1">
      <alignment horizontal="center"/>
    </xf>
    <xf numFmtId="0" fontId="42" fillId="3" borderId="2" xfId="12" applyFont="1" applyFill="1" applyAlignment="1">
      <alignment vertical="center" wrapText="1"/>
    </xf>
    <xf numFmtId="0" fontId="9" fillId="3" borderId="2" xfId="12" applyFill="1" applyAlignment="1">
      <alignment vertical="center" wrapText="1"/>
    </xf>
    <xf numFmtId="0" fontId="6" fillId="57" borderId="2" xfId="0" applyFont="1" applyFill="1" applyBorder="1" applyAlignment="1">
      <alignment horizontal="center" vertical="center" wrapText="1"/>
    </xf>
    <xf numFmtId="0" fontId="9" fillId="9" borderId="59" xfId="11" applyFill="1" applyBorder="1" applyAlignment="1">
      <alignment horizontal="center" vertical="center" wrapText="1"/>
    </xf>
    <xf numFmtId="0" fontId="6" fillId="9" borderId="21"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6" fillId="9" borderId="20" xfId="0" applyFont="1" applyFill="1" applyBorder="1" applyAlignment="1">
      <alignment horizontal="center" vertical="center" wrapText="1"/>
    </xf>
    <xf numFmtId="0" fontId="6" fillId="8" borderId="21"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6" fillId="8" borderId="20"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45" fillId="56" borderId="68" xfId="0" applyFont="1" applyFill="1" applyBorder="1" applyAlignment="1">
      <alignment horizontal="center" vertical="center" wrapText="1"/>
    </xf>
    <xf numFmtId="0" fontId="45" fillId="56" borderId="69" xfId="0" applyFont="1" applyFill="1" applyBorder="1" applyAlignment="1">
      <alignment horizontal="center" vertical="center" wrapText="1"/>
    </xf>
    <xf numFmtId="0" fontId="45" fillId="56" borderId="76" xfId="0" applyFont="1" applyFill="1" applyBorder="1" applyAlignment="1">
      <alignment horizontal="center" vertical="center" wrapText="1"/>
    </xf>
    <xf numFmtId="0" fontId="45" fillId="56" borderId="68" xfId="0" applyFont="1" applyFill="1" applyBorder="1" applyAlignment="1">
      <alignment horizontal="center" vertical="center"/>
    </xf>
    <xf numFmtId="0" fontId="45" fillId="56" borderId="69" xfId="0" applyFont="1" applyFill="1" applyBorder="1" applyAlignment="1">
      <alignment horizontal="center" vertical="center"/>
    </xf>
    <xf numFmtId="0" fontId="45" fillId="56" borderId="76" xfId="0" applyFont="1" applyFill="1" applyBorder="1" applyAlignment="1">
      <alignment horizontal="center" vertical="center"/>
    </xf>
    <xf numFmtId="0" fontId="45" fillId="55" borderId="68" xfId="0" applyFont="1" applyFill="1" applyBorder="1" applyAlignment="1">
      <alignment horizontal="center" vertical="center"/>
    </xf>
    <xf numFmtId="0" fontId="45" fillId="55" borderId="69" xfId="0" applyFont="1" applyFill="1" applyBorder="1" applyAlignment="1">
      <alignment horizontal="center" vertical="center"/>
    </xf>
    <xf numFmtId="0" fontId="45" fillId="55" borderId="70" xfId="0" applyFont="1" applyFill="1" applyBorder="1" applyAlignment="1">
      <alignment horizontal="center" vertical="center"/>
    </xf>
    <xf numFmtId="0" fontId="45" fillId="56" borderId="79" xfId="0" applyFont="1" applyFill="1" applyBorder="1" applyAlignment="1">
      <alignment horizontal="center" vertical="center"/>
    </xf>
    <xf numFmtId="0" fontId="45" fillId="56" borderId="41" xfId="0" applyFont="1" applyFill="1" applyBorder="1" applyAlignment="1">
      <alignment horizontal="center" vertical="center"/>
    </xf>
    <xf numFmtId="0" fontId="45" fillId="56" borderId="80" xfId="0" applyFont="1" applyFill="1" applyBorder="1" applyAlignment="1">
      <alignment horizontal="center" vertical="center"/>
    </xf>
    <xf numFmtId="0" fontId="44" fillId="55" borderId="68" xfId="0" applyFont="1" applyFill="1" applyBorder="1" applyAlignment="1">
      <alignment horizontal="center" vertical="center"/>
    </xf>
    <xf numFmtId="0" fontId="44" fillId="55" borderId="69" xfId="0" applyFont="1" applyFill="1" applyBorder="1" applyAlignment="1">
      <alignment horizontal="center" vertical="center"/>
    </xf>
    <xf numFmtId="0" fontId="44" fillId="55" borderId="70" xfId="0" applyFont="1" applyFill="1" applyBorder="1" applyAlignment="1">
      <alignment horizontal="center" vertical="center"/>
    </xf>
    <xf numFmtId="0" fontId="45" fillId="56" borderId="78" xfId="0" applyFont="1" applyFill="1" applyBorder="1" applyAlignment="1">
      <alignment horizontal="center" vertical="center"/>
    </xf>
    <xf numFmtId="0" fontId="45" fillId="0" borderId="81" xfId="0" applyFont="1" applyBorder="1" applyAlignment="1">
      <alignment horizontal="center" vertical="center" wrapText="1"/>
    </xf>
    <xf numFmtId="0" fontId="45" fillId="0" borderId="74" xfId="0" applyFont="1" applyBorder="1" applyAlignment="1">
      <alignment horizontal="center" vertical="center" wrapText="1"/>
    </xf>
    <xf numFmtId="0" fontId="45" fillId="0" borderId="73" xfId="0" applyFont="1" applyBorder="1" applyAlignment="1">
      <alignment horizontal="center" vertical="center" wrapText="1"/>
    </xf>
    <xf numFmtId="0" fontId="45" fillId="55" borderId="71" xfId="0" applyFont="1" applyFill="1" applyBorder="1" applyAlignment="1">
      <alignment horizontal="center" vertical="center" wrapText="1"/>
    </xf>
    <xf numFmtId="0" fontId="45" fillId="55" borderId="42" xfId="0" applyFont="1" applyFill="1" applyBorder="1" applyAlignment="1">
      <alignment horizontal="center" vertical="center" wrapText="1"/>
    </xf>
    <xf numFmtId="0" fontId="45" fillId="55" borderId="72" xfId="0" applyFont="1" applyFill="1" applyBorder="1" applyAlignment="1">
      <alignment horizontal="center" vertical="center" wrapText="1"/>
    </xf>
    <xf numFmtId="0" fontId="45" fillId="56" borderId="79" xfId="0" applyFont="1" applyFill="1" applyBorder="1" applyAlignment="1">
      <alignment horizontal="center" vertical="center" wrapText="1"/>
    </xf>
    <xf numFmtId="0" fontId="45" fillId="56" borderId="41" xfId="0" applyFont="1" applyFill="1" applyBorder="1" applyAlignment="1">
      <alignment horizontal="center" vertical="center" wrapText="1"/>
    </xf>
    <xf numFmtId="0" fontId="45" fillId="56" borderId="80" xfId="0" applyFont="1" applyFill="1" applyBorder="1" applyAlignment="1">
      <alignment horizontal="center" vertical="center" wrapText="1"/>
    </xf>
    <xf numFmtId="0" fontId="47" fillId="5" borderId="2" xfId="0" applyFont="1" applyFill="1" applyBorder="1" applyAlignment="1">
      <alignment horizontal="center" vertical="center"/>
    </xf>
    <xf numFmtId="0" fontId="47" fillId="9" borderId="2" xfId="0" applyFont="1" applyFill="1" applyBorder="1" applyAlignment="1">
      <alignment horizontal="center" vertical="center"/>
    </xf>
    <xf numFmtId="0" fontId="47" fillId="6" borderId="2" xfId="0" applyFont="1" applyFill="1" applyBorder="1" applyAlignment="1">
      <alignment horizontal="center" vertical="center"/>
    </xf>
    <xf numFmtId="0" fontId="9" fillId="0" borderId="0" xfId="8" applyAlignment="1">
      <alignment horizontal="right" indent="1"/>
    </xf>
    <xf numFmtId="0" fontId="9" fillId="0" borderId="7" xfId="8" applyBorder="1" applyAlignment="1">
      <alignment horizontal="right" indent="1"/>
    </xf>
    <xf numFmtId="168" fontId="9" fillId="0" borderId="3" xfId="9" applyAlignment="1">
      <alignment horizontal="center" vertical="center"/>
    </xf>
    <xf numFmtId="0" fontId="0" fillId="0" borderId="36" xfId="0" applyBorder="1" applyAlignment="1"/>
    <xf numFmtId="0" fontId="0" fillId="0" borderId="37" xfId="0" applyBorder="1" applyAlignment="1"/>
    <xf numFmtId="0" fontId="0" fillId="0" borderId="0" xfId="0" applyAlignment="1"/>
    <xf numFmtId="0" fontId="9" fillId="9" borderId="58" xfId="11" applyFill="1" applyBorder="1" applyAlignment="1">
      <alignment horizontal="center" vertical="center"/>
    </xf>
    <xf numFmtId="0" fontId="9" fillId="9" borderId="57" xfId="11" applyFill="1" applyBorder="1" applyAlignment="1">
      <alignment horizontal="center" vertical="center"/>
    </xf>
    <xf numFmtId="0" fontId="9" fillId="11" borderId="64" xfId="11" applyFill="1" applyBorder="1" applyAlignment="1">
      <alignment horizontal="center" vertical="center"/>
    </xf>
    <xf numFmtId="0" fontId="9" fillId="11" borderId="65" xfId="11" applyFill="1" applyBorder="1" applyAlignment="1">
      <alignment horizontal="center" vertical="center"/>
    </xf>
    <xf numFmtId="166" fontId="9" fillId="11" borderId="62" xfId="10" applyFill="1" applyBorder="1" applyAlignment="1">
      <alignment horizontal="center" vertical="center"/>
    </xf>
    <xf numFmtId="0" fontId="9" fillId="11" borderId="66" xfId="11" applyFill="1" applyBorder="1" applyAlignment="1">
      <alignment horizontal="center" vertical="center"/>
    </xf>
    <xf numFmtId="0" fontId="9" fillId="11" borderId="67" xfId="11" applyFill="1" applyBorder="1" applyAlignment="1">
      <alignment horizontal="center" vertical="center"/>
    </xf>
    <xf numFmtId="166" fontId="9" fillId="11" borderId="63" xfId="10" applyFill="1" applyBorder="1" applyAlignment="1">
      <alignment horizontal="center" vertical="center"/>
    </xf>
  </cellXfs>
  <cellStyles count="54">
    <cellStyle name="20% - Énfasis1" xfId="31" builtinId="30" customBuiltin="1"/>
    <cellStyle name="20% - Énfasis2" xfId="35" builtinId="34" customBuiltin="1"/>
    <cellStyle name="20% - Énfasis3" xfId="39" builtinId="38" customBuiltin="1"/>
    <cellStyle name="20% - Énfasis4" xfId="43" builtinId="42" customBuiltin="1"/>
    <cellStyle name="20% - Énfasis5" xfId="47" builtinId="46" customBuiltin="1"/>
    <cellStyle name="20% - Énfasis6" xfId="51" builtinId="50" customBuiltin="1"/>
    <cellStyle name="40% - Énfasis1" xfId="32" builtinId="31" customBuiltin="1"/>
    <cellStyle name="40% - Énfasis2" xfId="36" builtinId="35" customBuiltin="1"/>
    <cellStyle name="40% - Énfasis3" xfId="40" builtinId="39" customBuiltin="1"/>
    <cellStyle name="40% - Énfasis4" xfId="44" builtinId="43" customBuiltin="1"/>
    <cellStyle name="40% - Énfasis5" xfId="48" builtinId="47" customBuiltin="1"/>
    <cellStyle name="40% - Énfasis6" xfId="52" builtinId="51" customBuiltin="1"/>
    <cellStyle name="60% - Énfasis1" xfId="33" builtinId="32" customBuiltin="1"/>
    <cellStyle name="60% - Énfasis2" xfId="37" builtinId="36" customBuiltin="1"/>
    <cellStyle name="60% - Énfasis3" xfId="41" builtinId="40" customBuiltin="1"/>
    <cellStyle name="60% - Énfasis4" xfId="45" builtinId="44" customBuiltin="1"/>
    <cellStyle name="60% - Énfasis5" xfId="49" builtinId="48" customBuiltin="1"/>
    <cellStyle name="60% - Énfasis6" xfId="53" builtinId="52" customBuiltin="1"/>
    <cellStyle name="Bueno" xfId="18" builtinId="26" customBuiltin="1"/>
    <cellStyle name="Cálculo" xfId="23" builtinId="22" customBuiltin="1"/>
    <cellStyle name="Celda de comprobación" xfId="25" builtinId="23" customBuiltin="1"/>
    <cellStyle name="Celda vinculada" xfId="24" builtinId="24" customBuiltin="1"/>
    <cellStyle name="Encabezado 1" xfId="6" builtinId="16" customBuiltin="1"/>
    <cellStyle name="Encabezado 4" xfId="17" builtinId="19" customBuiltin="1"/>
    <cellStyle name="Énfasis1" xfId="30" builtinId="29" customBuiltin="1"/>
    <cellStyle name="Énfasis2" xfId="34" builtinId="33" customBuiltin="1"/>
    <cellStyle name="Énfasis3" xfId="38" builtinId="37" customBuiltin="1"/>
    <cellStyle name="Énfasis4" xfId="42" builtinId="41" customBuiltin="1"/>
    <cellStyle name="Énfasis5" xfId="46" builtinId="45" customBuiltin="1"/>
    <cellStyle name="Énfasis6" xfId="50" builtinId="49" customBuiltin="1"/>
    <cellStyle name="Entrada" xfId="21" builtinId="20" customBuiltin="1"/>
    <cellStyle name="Fecha" xfId="10" xr:uid="{229918B6-DD13-4F5A-97B9-305F7E002AA3}"/>
    <cellStyle name="Hipervínculo" xfId="1" builtinId="8" customBuiltin="1"/>
    <cellStyle name="Hipervínculo visitado" xfId="13" builtinId="9" customBuiltin="1"/>
    <cellStyle name="Incorrecto" xfId="19" builtinId="27" customBuiltin="1"/>
    <cellStyle name="Inicio del proyecto" xfId="9" xr:uid="{8EB8A09A-C31C-40A3-B2C1-9449520178B8}"/>
    <cellStyle name="Millares" xfId="4" builtinId="3" customBuiltin="1"/>
    <cellStyle name="Millares [0]" xfId="14" builtinId="6" customBuiltin="1"/>
    <cellStyle name="Moneda" xfId="15" builtinId="4" customBuiltin="1"/>
    <cellStyle name="Moneda [0]" xfId="16" builtinId="7" customBuiltin="1"/>
    <cellStyle name="Neutral" xfId="20" builtinId="28" customBuiltin="1"/>
    <cellStyle name="Nombre" xfId="11" xr:uid="{B2D3C1EE-6B41-4801-AAFC-C2274E49E503}"/>
    <cellStyle name="Normal" xfId="0" builtinId="0" customBuiltin="1"/>
    <cellStyle name="Notas" xfId="27" builtinId="10" customBuiltin="1"/>
    <cellStyle name="Porcentaje" xfId="2" builtinId="5" customBuiltin="1"/>
    <cellStyle name="Salida" xfId="22" builtinId="21" customBuiltin="1"/>
    <cellStyle name="Tarea" xfId="12" xr:uid="{6391D789-272B-4DD2-9BF3-2CDCF610FA41}"/>
    <cellStyle name="Texto de advertencia" xfId="26" builtinId="11" customBuiltin="1"/>
    <cellStyle name="Texto explicativo" xfId="28" builtinId="53" customBuiltin="1"/>
    <cellStyle name="Título" xfId="5" builtinId="15" customBuiltin="1"/>
    <cellStyle name="Título 2" xfId="7" builtinId="17" customBuiltin="1"/>
    <cellStyle name="Título 3" xfId="8" builtinId="18" customBuiltin="1"/>
    <cellStyle name="Total" xfId="29" builtinId="25" customBuiltin="1"/>
    <cellStyle name="zTextoOculto" xfId="3" xr:uid="{26E66EE6-E33F-4D77-BAE4-0FB4F5BBF673}"/>
  </cellStyles>
  <dxfs count="160">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ListaTareasPendientes" pivot="0" count="9" xr9:uid="{00000000-0011-0000-FFFF-FFFF00000000}">
      <tableStyleElement type="wholeTable" dxfId="159"/>
      <tableStyleElement type="headerRow" dxfId="158"/>
      <tableStyleElement type="totalRow" dxfId="157"/>
      <tableStyleElement type="firstColumn" dxfId="156"/>
      <tableStyleElement type="lastColumn" dxfId="155"/>
      <tableStyleElement type="firstRowStripe" dxfId="154"/>
      <tableStyleElement type="secondRowStripe" dxfId="153"/>
      <tableStyleElement type="firstColumnStripe" dxfId="152"/>
      <tableStyleElement type="secondColumnStripe" dxfId="15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57149</xdr:colOff>
      <xdr:row>0</xdr:row>
      <xdr:rowOff>0</xdr:rowOff>
    </xdr:from>
    <xdr:to>
      <xdr:col>2</xdr:col>
      <xdr:colOff>866249</xdr:colOff>
      <xdr:row>0</xdr:row>
      <xdr:rowOff>1396999</xdr:rowOff>
    </xdr:to>
    <xdr:pic>
      <xdr:nvPicPr>
        <xdr:cNvPr id="4" name="Imagen 3" descr="light logo">
          <a:extLst>
            <a:ext uri="{FF2B5EF4-FFF2-40B4-BE49-F238E27FC236}">
              <a16:creationId xmlns:a16="http://schemas.microsoft.com/office/drawing/2014/main" id="{4415075A-20A7-4EA9-B35D-496CAC0B2FF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2138"/>
        <a:stretch/>
      </xdr:blipFill>
      <xdr:spPr bwMode="auto">
        <a:xfrm>
          <a:off x="231774" y="0"/>
          <a:ext cx="2793475" cy="1396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79374</xdr:colOff>
      <xdr:row>0</xdr:row>
      <xdr:rowOff>0</xdr:rowOff>
    </xdr:from>
    <xdr:to>
      <xdr:col>64</xdr:col>
      <xdr:colOff>178253</xdr:colOff>
      <xdr:row>0</xdr:row>
      <xdr:rowOff>1606550</xdr:rowOff>
    </xdr:to>
    <xdr:pic>
      <xdr:nvPicPr>
        <xdr:cNvPr id="5" name="Imagen 4" descr="light logo">
          <a:extLst>
            <a:ext uri="{FF2B5EF4-FFF2-40B4-BE49-F238E27FC236}">
              <a16:creationId xmlns:a16="http://schemas.microsoft.com/office/drawing/2014/main" id="{370EA503-B038-441E-B727-6249C736970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569"/>
        <a:stretch/>
      </xdr:blipFill>
      <xdr:spPr bwMode="auto">
        <a:xfrm>
          <a:off x="13207999" y="0"/>
          <a:ext cx="5051879" cy="160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Imagen 1" descr="Logotipo de Vertex42">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14818</xdr:colOff>
      <xdr:row>0</xdr:row>
      <xdr:rowOff>0</xdr:rowOff>
    </xdr:from>
    <xdr:to>
      <xdr:col>2</xdr:col>
      <xdr:colOff>1397001</xdr:colOff>
      <xdr:row>1</xdr:row>
      <xdr:rowOff>311533</xdr:rowOff>
    </xdr:to>
    <xdr:pic>
      <xdr:nvPicPr>
        <xdr:cNvPr id="2" name="Imagen 1" descr="light logo">
          <a:extLst>
            <a:ext uri="{FF2B5EF4-FFF2-40B4-BE49-F238E27FC236}">
              <a16:creationId xmlns:a16="http://schemas.microsoft.com/office/drawing/2014/main" id="{E98B6D31-1F62-403D-AAA9-062A2CA0BB0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2138"/>
        <a:stretch/>
      </xdr:blipFill>
      <xdr:spPr bwMode="auto">
        <a:xfrm>
          <a:off x="194735" y="0"/>
          <a:ext cx="1382183" cy="692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206374</xdr:colOff>
      <xdr:row>1</xdr:row>
      <xdr:rowOff>0</xdr:rowOff>
    </xdr:from>
    <xdr:to>
      <xdr:col>63</xdr:col>
      <xdr:colOff>74083</xdr:colOff>
      <xdr:row>2</xdr:row>
      <xdr:rowOff>316225</xdr:rowOff>
    </xdr:to>
    <xdr:pic>
      <xdr:nvPicPr>
        <xdr:cNvPr id="3" name="Imagen 2" descr="light logo">
          <a:extLst>
            <a:ext uri="{FF2B5EF4-FFF2-40B4-BE49-F238E27FC236}">
              <a16:creationId xmlns:a16="http://schemas.microsoft.com/office/drawing/2014/main" id="{4CC12785-8CE7-4ABC-812A-02875F53CD29}"/>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5569"/>
        <a:stretch/>
      </xdr:blipFill>
      <xdr:spPr bwMode="auto">
        <a:xfrm>
          <a:off x="14578541" y="0"/>
          <a:ext cx="2725209" cy="845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57149</xdr:colOff>
      <xdr:row>0</xdr:row>
      <xdr:rowOff>0</xdr:rowOff>
    </xdr:from>
    <xdr:to>
      <xdr:col>1</xdr:col>
      <xdr:colOff>3131929</xdr:colOff>
      <xdr:row>0</xdr:row>
      <xdr:rowOff>1396999</xdr:rowOff>
    </xdr:to>
    <xdr:pic>
      <xdr:nvPicPr>
        <xdr:cNvPr id="2" name="Imagen 1" descr="light logo">
          <a:extLst>
            <a:ext uri="{FF2B5EF4-FFF2-40B4-BE49-F238E27FC236}">
              <a16:creationId xmlns:a16="http://schemas.microsoft.com/office/drawing/2014/main" id="{20921DCD-9D44-487B-85BA-775DD9D5D0D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2138"/>
        <a:stretch/>
      </xdr:blipFill>
      <xdr:spPr bwMode="auto">
        <a:xfrm>
          <a:off x="238124" y="0"/>
          <a:ext cx="3074780" cy="1396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79374</xdr:colOff>
      <xdr:row>0</xdr:row>
      <xdr:rowOff>0</xdr:rowOff>
    </xdr:from>
    <xdr:to>
      <xdr:col>64</xdr:col>
      <xdr:colOff>178254</xdr:colOff>
      <xdr:row>0</xdr:row>
      <xdr:rowOff>1606550</xdr:rowOff>
    </xdr:to>
    <xdr:pic>
      <xdr:nvPicPr>
        <xdr:cNvPr id="3" name="Imagen 2" descr="light logo">
          <a:extLst>
            <a:ext uri="{FF2B5EF4-FFF2-40B4-BE49-F238E27FC236}">
              <a16:creationId xmlns:a16="http://schemas.microsoft.com/office/drawing/2014/main" id="{A48C3002-E282-4D96-99F2-CDAE600C4FC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569"/>
        <a:stretch/>
      </xdr:blipFill>
      <xdr:spPr bwMode="auto">
        <a:xfrm>
          <a:off x="15509874" y="0"/>
          <a:ext cx="5128079" cy="160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57149</xdr:colOff>
      <xdr:row>0</xdr:row>
      <xdr:rowOff>0</xdr:rowOff>
    </xdr:from>
    <xdr:ext cx="2795743" cy="1396999"/>
    <xdr:pic>
      <xdr:nvPicPr>
        <xdr:cNvPr id="2" name="Imagen 1" descr="light logo">
          <a:extLst>
            <a:ext uri="{FF2B5EF4-FFF2-40B4-BE49-F238E27FC236}">
              <a16:creationId xmlns:a16="http://schemas.microsoft.com/office/drawing/2014/main" id="{71D464F1-5A5B-4948-84D2-0C6554BC87A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2138"/>
        <a:stretch/>
      </xdr:blipFill>
      <xdr:spPr bwMode="auto">
        <a:xfrm>
          <a:off x="666749" y="0"/>
          <a:ext cx="2795743" cy="13969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40</xdr:col>
      <xdr:colOff>79374</xdr:colOff>
      <xdr:row>0</xdr:row>
      <xdr:rowOff>0</xdr:rowOff>
    </xdr:from>
    <xdr:ext cx="4968751" cy="1606550"/>
    <xdr:pic>
      <xdr:nvPicPr>
        <xdr:cNvPr id="3" name="Imagen 2" descr="light logo">
          <a:extLst>
            <a:ext uri="{FF2B5EF4-FFF2-40B4-BE49-F238E27FC236}">
              <a16:creationId xmlns:a16="http://schemas.microsoft.com/office/drawing/2014/main" id="{8AD6E479-87A1-4572-A649-C73E4DCF38D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569"/>
        <a:stretch/>
      </xdr:blipFill>
      <xdr:spPr bwMode="auto">
        <a:xfrm>
          <a:off x="24463374" y="0"/>
          <a:ext cx="4968751" cy="1606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1</xdr:col>
      <xdr:colOff>1352550</xdr:colOff>
      <xdr:row>4</xdr:row>
      <xdr:rowOff>139411</xdr:rowOff>
    </xdr:to>
    <xdr:pic>
      <xdr:nvPicPr>
        <xdr:cNvPr id="2" name="Imagen 1" descr="light logo">
          <a:extLst>
            <a:ext uri="{FF2B5EF4-FFF2-40B4-BE49-F238E27FC236}">
              <a16:creationId xmlns:a16="http://schemas.microsoft.com/office/drawing/2014/main" id="{7E770C66-B8A2-47FE-A419-11E41D4CA6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2138"/>
        <a:stretch/>
      </xdr:blipFill>
      <xdr:spPr bwMode="auto">
        <a:xfrm>
          <a:off x="238125" y="0"/>
          <a:ext cx="1295400" cy="587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59</xdr:col>
      <xdr:colOff>30307</xdr:colOff>
      <xdr:row>0</xdr:row>
      <xdr:rowOff>0</xdr:rowOff>
    </xdr:from>
    <xdr:to>
      <xdr:col>69</xdr:col>
      <xdr:colOff>473651</xdr:colOff>
      <xdr:row>8</xdr:row>
      <xdr:rowOff>45027</xdr:rowOff>
    </xdr:to>
    <xdr:pic>
      <xdr:nvPicPr>
        <xdr:cNvPr id="3" name="Imagen 2" descr="light logo">
          <a:extLst>
            <a:ext uri="{FF2B5EF4-FFF2-40B4-BE49-F238E27FC236}">
              <a16:creationId xmlns:a16="http://schemas.microsoft.com/office/drawing/2014/main" id="{092BF8D4-03FC-4582-94A6-C22F8481656A}"/>
            </a:ext>
            <a:ext uri="{147F2762-F138-4A5C-976F-8EAC2B608ADB}">
              <a16:predDERef xmlns:a16="http://schemas.microsoft.com/office/drawing/2014/main" pred="{4415075A-20A7-4EA9-B35D-496CAC0B2FF9}"/>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5569"/>
        <a:stretch/>
      </xdr:blipFill>
      <xdr:spPr bwMode="auto">
        <a:xfrm>
          <a:off x="19289857" y="0"/>
          <a:ext cx="4615295" cy="1445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57149</xdr:colOff>
      <xdr:row>0</xdr:row>
      <xdr:rowOff>0</xdr:rowOff>
    </xdr:from>
    <xdr:to>
      <xdr:col>1</xdr:col>
      <xdr:colOff>2845332</xdr:colOff>
      <xdr:row>0</xdr:row>
      <xdr:rowOff>1396999</xdr:rowOff>
    </xdr:to>
    <xdr:pic>
      <xdr:nvPicPr>
        <xdr:cNvPr id="2" name="Imagen 1" descr="light logo">
          <a:extLst>
            <a:ext uri="{FF2B5EF4-FFF2-40B4-BE49-F238E27FC236}">
              <a16:creationId xmlns:a16="http://schemas.microsoft.com/office/drawing/2014/main" id="{71BC6C9F-05CE-48C0-8806-C389FBBBAEF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2138"/>
        <a:stretch/>
      </xdr:blipFill>
      <xdr:spPr bwMode="auto">
        <a:xfrm>
          <a:off x="238124" y="0"/>
          <a:ext cx="2788183" cy="1396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79374</xdr:colOff>
      <xdr:row>0</xdr:row>
      <xdr:rowOff>0</xdr:rowOff>
    </xdr:from>
    <xdr:to>
      <xdr:col>64</xdr:col>
      <xdr:colOff>178253</xdr:colOff>
      <xdr:row>0</xdr:row>
      <xdr:rowOff>1606550</xdr:rowOff>
    </xdr:to>
    <xdr:pic>
      <xdr:nvPicPr>
        <xdr:cNvPr id="3" name="Imagen 2" descr="light logo">
          <a:extLst>
            <a:ext uri="{FF2B5EF4-FFF2-40B4-BE49-F238E27FC236}">
              <a16:creationId xmlns:a16="http://schemas.microsoft.com/office/drawing/2014/main" id="{16D99585-2736-49CD-8320-59F3C102E5E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569"/>
        <a:stretch/>
      </xdr:blipFill>
      <xdr:spPr bwMode="auto">
        <a:xfrm>
          <a:off x="16005174" y="0"/>
          <a:ext cx="5128079" cy="160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1</xdr:col>
      <xdr:colOff>1352550</xdr:colOff>
      <xdr:row>0</xdr:row>
      <xdr:rowOff>581025</xdr:rowOff>
    </xdr:to>
    <xdr:pic>
      <xdr:nvPicPr>
        <xdr:cNvPr id="2" name="Imagen 1" descr="light logo">
          <a:extLst>
            <a:ext uri="{FF2B5EF4-FFF2-40B4-BE49-F238E27FC236}">
              <a16:creationId xmlns:a16="http://schemas.microsoft.com/office/drawing/2014/main" id="{25017954-1454-41A9-B8A7-4D950510DD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2138"/>
        <a:stretch/>
      </xdr:blipFill>
      <xdr:spPr bwMode="auto">
        <a:xfrm>
          <a:off x="238125" y="0"/>
          <a:ext cx="12954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142875</xdr:colOff>
      <xdr:row>0</xdr:row>
      <xdr:rowOff>-9525</xdr:rowOff>
    </xdr:from>
    <xdr:to>
      <xdr:col>64</xdr:col>
      <xdr:colOff>161925</xdr:colOff>
      <xdr:row>3</xdr:row>
      <xdr:rowOff>9525</xdr:rowOff>
    </xdr:to>
    <xdr:pic>
      <xdr:nvPicPr>
        <xdr:cNvPr id="3" name="Imagen 2" descr="light logo">
          <a:extLst>
            <a:ext uri="{FF2B5EF4-FFF2-40B4-BE49-F238E27FC236}">
              <a16:creationId xmlns:a16="http://schemas.microsoft.com/office/drawing/2014/main" id="{A14D94B2-C4D4-4C88-8BFB-3F97EBD1E8FF}"/>
            </a:ext>
            <a:ext uri="{147F2762-F138-4A5C-976F-8EAC2B608ADB}">
              <a16:predDERef xmlns:a16="http://schemas.microsoft.com/office/drawing/2014/main" pred="{4415075A-20A7-4EA9-B35D-496CAC0B2FF9}"/>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5569"/>
        <a:stretch/>
      </xdr:blipFill>
      <xdr:spPr bwMode="auto">
        <a:xfrm>
          <a:off x="15840075" y="-9525"/>
          <a:ext cx="462915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57149</xdr:colOff>
      <xdr:row>1</xdr:row>
      <xdr:rowOff>0</xdr:rowOff>
    </xdr:from>
    <xdr:to>
      <xdr:col>2</xdr:col>
      <xdr:colOff>728666</xdr:colOff>
      <xdr:row>1</xdr:row>
      <xdr:rowOff>1396999</xdr:rowOff>
    </xdr:to>
    <xdr:pic>
      <xdr:nvPicPr>
        <xdr:cNvPr id="2" name="Imagen 1" descr="light logo">
          <a:extLst>
            <a:ext uri="{FF2B5EF4-FFF2-40B4-BE49-F238E27FC236}">
              <a16:creationId xmlns:a16="http://schemas.microsoft.com/office/drawing/2014/main" id="{5251D97A-70AB-4EEA-8C6B-91BB8DA3134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2138"/>
        <a:stretch/>
      </xdr:blipFill>
      <xdr:spPr bwMode="auto">
        <a:xfrm>
          <a:off x="238124" y="381000"/>
          <a:ext cx="2790300" cy="1396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79374</xdr:colOff>
      <xdr:row>1</xdr:row>
      <xdr:rowOff>0</xdr:rowOff>
    </xdr:from>
    <xdr:to>
      <xdr:col>46</xdr:col>
      <xdr:colOff>241752</xdr:colOff>
      <xdr:row>2</xdr:row>
      <xdr:rowOff>30390</xdr:rowOff>
    </xdr:to>
    <xdr:pic>
      <xdr:nvPicPr>
        <xdr:cNvPr id="3" name="Imagen 2" descr="light logo">
          <a:extLst>
            <a:ext uri="{FF2B5EF4-FFF2-40B4-BE49-F238E27FC236}">
              <a16:creationId xmlns:a16="http://schemas.microsoft.com/office/drawing/2014/main" id="{1E4B226C-98A2-4867-8D5F-BC3D0E3D73D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569"/>
        <a:stretch/>
      </xdr:blipFill>
      <xdr:spPr bwMode="auto">
        <a:xfrm>
          <a:off x="30740349" y="381000"/>
          <a:ext cx="5191579" cy="160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57149</xdr:colOff>
      <xdr:row>0</xdr:row>
      <xdr:rowOff>0</xdr:rowOff>
    </xdr:from>
    <xdr:to>
      <xdr:col>2</xdr:col>
      <xdr:colOff>83082</xdr:colOff>
      <xdr:row>0</xdr:row>
      <xdr:rowOff>1396999</xdr:rowOff>
    </xdr:to>
    <xdr:pic>
      <xdr:nvPicPr>
        <xdr:cNvPr id="2" name="Imagen 1" descr="light logo">
          <a:extLst>
            <a:ext uri="{FF2B5EF4-FFF2-40B4-BE49-F238E27FC236}">
              <a16:creationId xmlns:a16="http://schemas.microsoft.com/office/drawing/2014/main" id="{A8D79CD3-A704-47D7-B007-2E0B035064D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2138"/>
        <a:stretch/>
      </xdr:blipFill>
      <xdr:spPr bwMode="auto">
        <a:xfrm>
          <a:off x="238124" y="0"/>
          <a:ext cx="2788183" cy="1396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79374</xdr:colOff>
      <xdr:row>0</xdr:row>
      <xdr:rowOff>0</xdr:rowOff>
    </xdr:from>
    <xdr:to>
      <xdr:col>69</xdr:col>
      <xdr:colOff>146503</xdr:colOff>
      <xdr:row>0</xdr:row>
      <xdr:rowOff>1606550</xdr:rowOff>
    </xdr:to>
    <xdr:pic>
      <xdr:nvPicPr>
        <xdr:cNvPr id="3" name="Imagen 2" descr="light logo">
          <a:extLst>
            <a:ext uri="{FF2B5EF4-FFF2-40B4-BE49-F238E27FC236}">
              <a16:creationId xmlns:a16="http://schemas.microsoft.com/office/drawing/2014/main" id="{89998F65-5A85-432C-A75E-ACF679B5378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569"/>
        <a:stretch/>
      </xdr:blipFill>
      <xdr:spPr bwMode="auto">
        <a:xfrm>
          <a:off x="18262599" y="0"/>
          <a:ext cx="5067754" cy="160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57150</xdr:colOff>
      <xdr:row>0</xdr:row>
      <xdr:rowOff>0</xdr:rowOff>
    </xdr:from>
    <xdr:ext cx="1295400" cy="581025"/>
    <xdr:pic>
      <xdr:nvPicPr>
        <xdr:cNvPr id="2" name="Imagen 1" descr="light logo">
          <a:extLst>
            <a:ext uri="{FF2B5EF4-FFF2-40B4-BE49-F238E27FC236}">
              <a16:creationId xmlns:a16="http://schemas.microsoft.com/office/drawing/2014/main" id="{A5CBEF0E-56F1-4342-933A-9E26E8A7D41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2138"/>
        <a:stretch/>
      </xdr:blipFill>
      <xdr:spPr bwMode="auto">
        <a:xfrm>
          <a:off x="666750" y="0"/>
          <a:ext cx="1295400" cy="581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142875</xdr:colOff>
      <xdr:row>0</xdr:row>
      <xdr:rowOff>-9525</xdr:rowOff>
    </xdr:from>
    <xdr:ext cx="4591050" cy="1439141"/>
    <xdr:pic>
      <xdr:nvPicPr>
        <xdr:cNvPr id="3" name="Imagen 2" descr="light logo">
          <a:extLst>
            <a:ext uri="{FF2B5EF4-FFF2-40B4-BE49-F238E27FC236}">
              <a16:creationId xmlns:a16="http://schemas.microsoft.com/office/drawing/2014/main" id="{5D2E866B-3641-4D5A-9ADB-8FC77383A37A}"/>
            </a:ext>
            <a:ext uri="{147F2762-F138-4A5C-976F-8EAC2B608ADB}">
              <a16:predDERef xmlns:a16="http://schemas.microsoft.com/office/drawing/2014/main" pred="{4415075A-20A7-4EA9-B35D-496CAC0B2FF9}"/>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5569"/>
        <a:stretch/>
      </xdr:blipFill>
      <xdr:spPr bwMode="auto">
        <a:xfrm>
          <a:off x="25746075" y="-9525"/>
          <a:ext cx="4591050" cy="14391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57150</xdr:colOff>
      <xdr:row>0</xdr:row>
      <xdr:rowOff>0</xdr:rowOff>
    </xdr:from>
    <xdr:ext cx="1295400" cy="581025"/>
    <xdr:pic>
      <xdr:nvPicPr>
        <xdr:cNvPr id="2" name="Imagen 1" descr="light logo">
          <a:extLst>
            <a:ext uri="{FF2B5EF4-FFF2-40B4-BE49-F238E27FC236}">
              <a16:creationId xmlns:a16="http://schemas.microsoft.com/office/drawing/2014/main" id="{BB7A2C96-7522-4732-A742-3C01A117CBE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2138"/>
        <a:stretch/>
      </xdr:blipFill>
      <xdr:spPr bwMode="auto">
        <a:xfrm>
          <a:off x="666750" y="0"/>
          <a:ext cx="1295400" cy="581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142875</xdr:colOff>
      <xdr:row>0</xdr:row>
      <xdr:rowOff>-9525</xdr:rowOff>
    </xdr:from>
    <xdr:ext cx="4675717" cy="1437217"/>
    <xdr:pic>
      <xdr:nvPicPr>
        <xdr:cNvPr id="3" name="Imagen 2" descr="light logo">
          <a:extLst>
            <a:ext uri="{FF2B5EF4-FFF2-40B4-BE49-F238E27FC236}">
              <a16:creationId xmlns:a16="http://schemas.microsoft.com/office/drawing/2014/main" id="{CF1FA0DF-8645-4638-8CBC-A50A7573A8BF}"/>
            </a:ext>
            <a:ext uri="{147F2762-F138-4A5C-976F-8EAC2B608ADB}">
              <a16:predDERef xmlns:a16="http://schemas.microsoft.com/office/drawing/2014/main" pred="{4415075A-20A7-4EA9-B35D-496CAC0B2FF9}"/>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5569"/>
        <a:stretch/>
      </xdr:blipFill>
      <xdr:spPr bwMode="auto">
        <a:xfrm>
          <a:off x="25746075" y="-9525"/>
          <a:ext cx="4675717" cy="143721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1</xdr:col>
      <xdr:colOff>1352550</xdr:colOff>
      <xdr:row>0</xdr:row>
      <xdr:rowOff>581025</xdr:rowOff>
    </xdr:to>
    <xdr:pic>
      <xdr:nvPicPr>
        <xdr:cNvPr id="2" name="Imagen 1" descr="light logo">
          <a:extLst>
            <a:ext uri="{FF2B5EF4-FFF2-40B4-BE49-F238E27FC236}">
              <a16:creationId xmlns:a16="http://schemas.microsoft.com/office/drawing/2014/main" id="{8F8F5526-F6F6-49B6-92B8-9C08C4FA76F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2138"/>
        <a:stretch/>
      </xdr:blipFill>
      <xdr:spPr bwMode="auto">
        <a:xfrm>
          <a:off x="238125" y="0"/>
          <a:ext cx="12954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142875</xdr:colOff>
      <xdr:row>0</xdr:row>
      <xdr:rowOff>-9525</xdr:rowOff>
    </xdr:from>
    <xdr:to>
      <xdr:col>64</xdr:col>
      <xdr:colOff>161925</xdr:colOff>
      <xdr:row>3</xdr:row>
      <xdr:rowOff>9525</xdr:rowOff>
    </xdr:to>
    <xdr:pic>
      <xdr:nvPicPr>
        <xdr:cNvPr id="3" name="Imagen 2" descr="light logo">
          <a:extLst>
            <a:ext uri="{FF2B5EF4-FFF2-40B4-BE49-F238E27FC236}">
              <a16:creationId xmlns:a16="http://schemas.microsoft.com/office/drawing/2014/main" id="{9F6DA1A8-6FB3-40CB-96B0-73D93552732C}"/>
            </a:ext>
            <a:ext uri="{147F2762-F138-4A5C-976F-8EAC2B608ADB}">
              <a16:predDERef xmlns:a16="http://schemas.microsoft.com/office/drawing/2014/main" pred="{4415075A-20A7-4EA9-B35D-496CAC0B2FF9}"/>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5569"/>
        <a:stretch/>
      </xdr:blipFill>
      <xdr:spPr bwMode="auto">
        <a:xfrm>
          <a:off x="16030575" y="-9525"/>
          <a:ext cx="462915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57149</xdr:colOff>
      <xdr:row>1</xdr:row>
      <xdr:rowOff>0</xdr:rowOff>
    </xdr:from>
    <xdr:ext cx="2788183" cy="1396999"/>
    <xdr:pic>
      <xdr:nvPicPr>
        <xdr:cNvPr id="2" name="Imagen 1" descr="light logo">
          <a:extLst>
            <a:ext uri="{FF2B5EF4-FFF2-40B4-BE49-F238E27FC236}">
              <a16:creationId xmlns:a16="http://schemas.microsoft.com/office/drawing/2014/main" id="{B99CAEF4-CAAC-4B13-9B96-7F8116B0EE3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2138"/>
        <a:stretch/>
      </xdr:blipFill>
      <xdr:spPr bwMode="auto">
        <a:xfrm>
          <a:off x="666749" y="190500"/>
          <a:ext cx="2788183" cy="13969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40</xdr:col>
      <xdr:colOff>79374</xdr:colOff>
      <xdr:row>1</xdr:row>
      <xdr:rowOff>0</xdr:rowOff>
    </xdr:from>
    <xdr:ext cx="5178879" cy="1606550"/>
    <xdr:pic>
      <xdr:nvPicPr>
        <xdr:cNvPr id="3" name="Imagen 2" descr="light logo">
          <a:extLst>
            <a:ext uri="{FF2B5EF4-FFF2-40B4-BE49-F238E27FC236}">
              <a16:creationId xmlns:a16="http://schemas.microsoft.com/office/drawing/2014/main" id="{F5958A90-D413-4D90-BD5A-377C6768992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569"/>
        <a:stretch/>
      </xdr:blipFill>
      <xdr:spPr bwMode="auto">
        <a:xfrm>
          <a:off x="24463374" y="190500"/>
          <a:ext cx="5178879" cy="1606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2</xdr:col>
      <xdr:colOff>14818</xdr:colOff>
      <xdr:row>0</xdr:row>
      <xdr:rowOff>0</xdr:rowOff>
    </xdr:from>
    <xdr:to>
      <xdr:col>2</xdr:col>
      <xdr:colOff>1397001</xdr:colOff>
      <xdr:row>1</xdr:row>
      <xdr:rowOff>311533</xdr:rowOff>
    </xdr:to>
    <xdr:pic>
      <xdr:nvPicPr>
        <xdr:cNvPr id="2" name="Imagen 1" descr="light logo">
          <a:extLst>
            <a:ext uri="{FF2B5EF4-FFF2-40B4-BE49-F238E27FC236}">
              <a16:creationId xmlns:a16="http://schemas.microsoft.com/office/drawing/2014/main" id="{3BC3085E-49BF-41AD-BB03-661084CC266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2138"/>
        <a:stretch/>
      </xdr:blipFill>
      <xdr:spPr bwMode="auto">
        <a:xfrm>
          <a:off x="605368" y="0"/>
          <a:ext cx="1382183" cy="692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206374</xdr:colOff>
      <xdr:row>1</xdr:row>
      <xdr:rowOff>0</xdr:rowOff>
    </xdr:from>
    <xdr:to>
      <xdr:col>63</xdr:col>
      <xdr:colOff>74083</xdr:colOff>
      <xdr:row>2</xdr:row>
      <xdr:rowOff>316225</xdr:rowOff>
    </xdr:to>
    <xdr:pic>
      <xdr:nvPicPr>
        <xdr:cNvPr id="3" name="Imagen 2" descr="light logo">
          <a:extLst>
            <a:ext uri="{FF2B5EF4-FFF2-40B4-BE49-F238E27FC236}">
              <a16:creationId xmlns:a16="http://schemas.microsoft.com/office/drawing/2014/main" id="{B3CAD5D4-09C6-4E9E-B102-A4281D74EF1E}"/>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5569"/>
        <a:stretch/>
      </xdr:blipFill>
      <xdr:spPr bwMode="auto">
        <a:xfrm>
          <a:off x="17760949" y="381000"/>
          <a:ext cx="2706159" cy="84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6" dT="2024-03-15T16:15:27.41" personId="{00000000-0000-0000-0000-000000000000}" id="{CFE05814-4827-45F5-A498-907E2AEC3DDC}">
    <text>Relaciono a las dos porque no tengo caro quien es la responsable en este apoyo</text>
  </threadedComment>
  <threadedComment ref="C68" dT="2024-03-15T16:18:53.96" personId="{00000000-0000-0000-0000-000000000000}" id="{C3427963-F461-476E-A71B-779BD2523D01}">
    <text>Pendiente aclarar responsable como apoyo</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simple-gantt-chart.html?utm_source=ms&amp;utm_medium=file&amp;utm_campaign=office&amp;utm_content=text" TargetMode="External"/><Relationship Id="rId1" Type="http://schemas.openxmlformats.org/officeDocument/2006/relationships/hyperlink" Target="https://www.vertex42.com/ExcelTemplates/simple-gantt-chart.html?utm_source=ms&amp;utm_medium=file&amp;utm_campaign=office&amp;utm_content=ur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ExcelTemplates/simple-gantt-chart.html?utm_source=ms&amp;utm_medium=file&amp;utm_campaign=office&amp;utm_content=text" TargetMode="External"/><Relationship Id="rId1" Type="http://schemas.openxmlformats.org/officeDocument/2006/relationships/hyperlink" Target="https://www.vertex42.com/ExcelTemplates/simple-gantt-chart.html?utm_source=ms&amp;utm_medium=file&amp;utm_campaign=office&amp;utm_content=url"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ExcelTemplates/simple-gantt-chart.html?utm_source=ms&amp;utm_medium=file&amp;utm_campaign=office&amp;utm_content=text" TargetMode="External"/><Relationship Id="rId1" Type="http://schemas.openxmlformats.org/officeDocument/2006/relationships/hyperlink" Target="https://www.vertex42.com/ExcelTemplates/simple-gantt-chart.html?utm_source=ms&amp;utm_medium=file&amp;utm_campaign=office&amp;utm_content=url"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vertex42.com/ExcelTemplates/simple-gantt-chart.html?utm_source=ms&amp;utm_medium=file&amp;utm_campaign=office&amp;utm_content=text" TargetMode="External"/><Relationship Id="rId1" Type="http://schemas.openxmlformats.org/officeDocument/2006/relationships/hyperlink" Target="https://www.vertex42.com/ExcelTemplates/simple-gantt-chart.html?utm_source=ms&amp;utm_medium=file&amp;utm_campaign=office&amp;utm_content=url"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microsoft.com/office/2017/10/relationships/threadedComment" Target="../threadedComments/threadedComment1.xml"/><Relationship Id="rId2" Type="http://schemas.openxmlformats.org/officeDocument/2006/relationships/hyperlink" Target="https://www.vertex42.com/ExcelTemplates/simple-gantt-chart.html?utm_source=ms&amp;utm_medium=file&amp;utm_campaign=office&amp;utm_content=text" TargetMode="External"/><Relationship Id="rId1" Type="http://schemas.openxmlformats.org/officeDocument/2006/relationships/hyperlink" Target="https://www.vertex42.com/ExcelTemplates/simple-gantt-chart.html?utm_source=ms&amp;utm_medium=file&amp;utm_campaign=office&amp;utm_content=ur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vertex42.com/ExcelTemplates/simple-gantt-chart.html?utm_source=ms&amp;utm_medium=file&amp;utm_campaign=office&amp;utm_content=text" TargetMode="External"/><Relationship Id="rId1" Type="http://schemas.openxmlformats.org/officeDocument/2006/relationships/hyperlink" Target="https://www.vertex42.com/ExcelTemplates/simple-gantt-chart.html?utm_source=ms&amp;utm_medium=file&amp;utm_campaign=office&amp;utm_content=url"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vertex42.com/ExcelTemplates/simple-gantt-chart.html?utm_source=ms&amp;utm_medium=file&amp;utm_campaign=office&amp;utm_content=text" TargetMode="External"/><Relationship Id="rId1" Type="http://schemas.openxmlformats.org/officeDocument/2006/relationships/hyperlink" Target="https://www.vertex42.com/ExcelTemplates/simple-gantt-chart.html?utm_source=ms&amp;utm_medium=file&amp;utm_campaign=office&amp;utm_content=url" TargetMode="Externa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vertex42.com/ExcelTemplates/simple-gantt-chart.html?utm_source=ms&amp;utm_medium=file&amp;utm_campaign=office&amp;utm_content=text" TargetMode="External"/><Relationship Id="rId1" Type="http://schemas.openxmlformats.org/officeDocument/2006/relationships/hyperlink" Target="https://www.vertex42.com/ExcelTemplates/simple-gantt-chart.html?utm_source=ms&amp;utm_medium=file&amp;utm_campaign=office&amp;utm_content=url" TargetMode="Externa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vertex42.com/ExcelTemplates/simple-gantt-chart.html?utm_source=ms&amp;utm_medium=file&amp;utm_campaign=office&amp;utm_content=text" TargetMode="External"/><Relationship Id="rId1" Type="http://schemas.openxmlformats.org/officeDocument/2006/relationships/hyperlink" Target="https://www.vertex42.com/ExcelTemplates/simple-gantt-chart.html?utm_source=ms&amp;utm_medium=file&amp;utm_campaign=office&amp;utm_content=url" TargetMode="External"/><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vertex42.com/ExcelTemplates/simple-gantt-chart.html?utm_source=ms&amp;utm_medium=file&amp;utm_campaign=office&amp;utm_content=text" TargetMode="External"/><Relationship Id="rId1" Type="http://schemas.openxmlformats.org/officeDocument/2006/relationships/hyperlink" Target="https://www.vertex42.com/ExcelTemplates/simple-gantt-chart.html?utm_source=ms&amp;utm_medium=file&amp;utm_campaign=office&amp;utm_content=url" TargetMode="External"/><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vertex42.com/ExcelTemplates/simple-gantt-chart.html?utm_source=ms&amp;utm_medium=file&amp;utm_campaign=office&amp;utm_content=url" TargetMode="External"/><Relationship Id="rId1" Type="http://schemas.openxmlformats.org/officeDocument/2006/relationships/hyperlink" Target="https://www.vertex42.com/ExcelTemplates/simple-gantt-chart.html?utm_source=ms&amp;utm_medium=file&amp;utm_campaign=office&amp;utm_content=text" TargetMode="External"/><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vertex42.com/ExcelTemplates/simple-gantt-chart.html?utm_source=ms&amp;utm_medium=file&amp;utm_campaign=office&amp;utm_content=text" TargetMode="External"/><Relationship Id="rId1" Type="http://schemas.openxmlformats.org/officeDocument/2006/relationships/hyperlink" Target="https://www.vertex42.com/ExcelTemplates/simple-gantt-chart.html?utm_source=ms&amp;utm_medium=file&amp;utm_campaign=office&amp;utm_content=url" TargetMode="External"/><Relationship Id="rId4"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vertex42.com/ExcelTemplates/simple-gantt-chart.html?utm_source=ms&amp;utm_medium=file&amp;utm_campaign=office&amp;utm_content=text" TargetMode="External"/><Relationship Id="rId1" Type="http://schemas.openxmlformats.org/officeDocument/2006/relationships/hyperlink" Target="https://www.vertex42.com/ExcelTemplates/simple-gantt-chart.html?utm_source=ms&amp;utm_medium=file&amp;utm_campaign=office&amp;utm_content=url" TargetMode="External"/><Relationship Id="rId4"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vertex42.com/ExcelTemplates/simple-gantt-chart.html?utm_source=ms&amp;utm_medium=file&amp;utm_campaign=office&amp;utm_content=text" TargetMode="External"/><Relationship Id="rId1" Type="http://schemas.openxmlformats.org/officeDocument/2006/relationships/hyperlink" Target="https://www.vertex42.com/ExcelTemplates/simple-gantt-chart.html?utm_source=ms&amp;utm_medium=file&amp;utm_campaign=office&amp;utm_content=url" TargetMode="External"/><Relationship Id="rId4"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36"/>
  <sheetViews>
    <sheetView showGridLines="0" showRuler="0" zoomScale="90" zoomScaleNormal="90" zoomScalePageLayoutView="70" workbookViewId="0">
      <pane ySplit="6" topLeftCell="A28" activePane="bottomLeft" state="frozen"/>
      <selection pane="bottomLeft" activeCell="D30" sqref="D30"/>
    </sheetView>
  </sheetViews>
  <sheetFormatPr defaultColWidth="9.140625" defaultRowHeight="30" customHeight="1"/>
  <cols>
    <col min="1" max="1" width="2.7109375" style="45" customWidth="1"/>
    <col min="2" max="2" width="29.7109375" customWidth="1"/>
    <col min="3" max="3" width="30.7109375" customWidth="1"/>
    <col min="4" max="4" width="10.7109375" customWidth="1"/>
    <col min="5" max="5" width="10.42578125" style="5" customWidth="1"/>
    <col min="6" max="6" width="10.42578125" customWidth="1"/>
    <col min="7" max="7" width="3.140625" customWidth="1"/>
    <col min="8" max="8" width="6.140625" hidden="1" customWidth="1"/>
    <col min="9" max="64" width="3.140625" customWidth="1"/>
    <col min="69" max="70" width="10.28515625"/>
  </cols>
  <sheetData>
    <row r="1" spans="1:64" ht="137.25" customHeight="1">
      <c r="A1" s="46" t="s">
        <v>0</v>
      </c>
      <c r="B1" s="49" t="s">
        <v>1</v>
      </c>
      <c r="C1" s="1"/>
      <c r="D1" s="2"/>
      <c r="E1" s="4"/>
      <c r="F1" s="34"/>
      <c r="G1" s="85"/>
      <c r="H1" s="86"/>
      <c r="I1" s="87" t="s">
        <v>2</v>
      </c>
      <c r="J1" s="85"/>
      <c r="K1" s="85"/>
      <c r="L1" s="85"/>
      <c r="M1" s="85"/>
      <c r="N1" s="85"/>
      <c r="O1" s="85"/>
      <c r="P1" s="85"/>
      <c r="Q1" s="85"/>
      <c r="R1" s="85"/>
      <c r="S1" s="85"/>
      <c r="T1" s="85"/>
      <c r="U1" s="85"/>
      <c r="V1" s="85"/>
      <c r="W1" s="85"/>
      <c r="X1" s="85"/>
      <c r="Y1" s="85"/>
      <c r="Z1" s="85"/>
      <c r="AA1" s="85"/>
      <c r="AB1" s="85"/>
      <c r="AC1" s="85"/>
      <c r="AD1" s="85"/>
      <c r="AE1" s="85"/>
    </row>
    <row r="2" spans="1:64" ht="30" customHeight="1">
      <c r="A2" s="45" t="s">
        <v>3</v>
      </c>
      <c r="B2" s="89" t="s">
        <v>4</v>
      </c>
      <c r="G2" s="85"/>
      <c r="H2" s="85"/>
      <c r="I2" s="88" t="s">
        <v>5</v>
      </c>
      <c r="J2" s="85"/>
      <c r="K2" s="85"/>
      <c r="L2" s="85"/>
      <c r="M2" s="85"/>
      <c r="N2" s="85"/>
      <c r="O2" s="85"/>
      <c r="P2" s="85"/>
      <c r="Q2" s="85"/>
      <c r="R2" s="85"/>
      <c r="S2" s="85"/>
      <c r="T2" s="85"/>
      <c r="U2" s="85"/>
      <c r="V2" s="85"/>
      <c r="W2" s="85"/>
      <c r="X2" s="85"/>
      <c r="Y2" s="85"/>
      <c r="Z2" s="85"/>
      <c r="AA2" s="85"/>
      <c r="AB2" s="85"/>
      <c r="AC2" s="85"/>
      <c r="AD2" s="85"/>
      <c r="AE2" s="85"/>
    </row>
    <row r="3" spans="1:64" ht="30" customHeight="1">
      <c r="A3" s="45" t="s">
        <v>6</v>
      </c>
      <c r="B3" s="50" t="s">
        <v>7</v>
      </c>
      <c r="C3" s="379" t="s">
        <v>8</v>
      </c>
      <c r="D3" s="380"/>
      <c r="E3" s="381">
        <f ca="1">TODAY()</f>
        <v>45762</v>
      </c>
      <c r="F3" s="381"/>
    </row>
    <row r="4" spans="1:64" ht="30" customHeight="1">
      <c r="A4" s="46" t="s">
        <v>9</v>
      </c>
      <c r="B4" t="s">
        <v>10</v>
      </c>
      <c r="C4" s="379" t="s">
        <v>11</v>
      </c>
      <c r="D4" s="380"/>
      <c r="E4" s="7">
        <v>1</v>
      </c>
      <c r="I4" s="302">
        <f ca="1">I5</f>
        <v>45761</v>
      </c>
      <c r="J4" s="303"/>
      <c r="K4" s="303"/>
      <c r="L4" s="303"/>
      <c r="M4" s="303"/>
      <c r="N4" s="303"/>
      <c r="O4" s="304"/>
      <c r="P4" s="302">
        <f ca="1">P5</f>
        <v>45768</v>
      </c>
      <c r="Q4" s="303"/>
      <c r="R4" s="303"/>
      <c r="S4" s="303"/>
      <c r="T4" s="303"/>
      <c r="U4" s="303"/>
      <c r="V4" s="304"/>
      <c r="W4" s="302">
        <f ca="1">W5</f>
        <v>45775</v>
      </c>
      <c r="X4" s="303"/>
      <c r="Y4" s="303"/>
      <c r="Z4" s="303"/>
      <c r="AA4" s="303"/>
      <c r="AB4" s="303"/>
      <c r="AC4" s="304"/>
      <c r="AD4" s="302">
        <f ca="1">AD5</f>
        <v>45782</v>
      </c>
      <c r="AE4" s="303"/>
      <c r="AF4" s="303"/>
      <c r="AG4" s="303"/>
      <c r="AH4" s="303"/>
      <c r="AI4" s="303"/>
      <c r="AJ4" s="304"/>
      <c r="AK4" s="302">
        <f ca="1">AK5</f>
        <v>45789</v>
      </c>
      <c r="AL4" s="303"/>
      <c r="AM4" s="303"/>
      <c r="AN4" s="303"/>
      <c r="AO4" s="303"/>
      <c r="AP4" s="303"/>
      <c r="AQ4" s="304"/>
      <c r="AR4" s="302">
        <f ca="1">AR5</f>
        <v>45796</v>
      </c>
      <c r="AS4" s="303"/>
      <c r="AT4" s="303"/>
      <c r="AU4" s="303"/>
      <c r="AV4" s="303"/>
      <c r="AW4" s="303"/>
      <c r="AX4" s="304"/>
      <c r="AY4" s="302">
        <f ca="1">AY5</f>
        <v>45803</v>
      </c>
      <c r="AZ4" s="303"/>
      <c r="BA4" s="303"/>
      <c r="BB4" s="303"/>
      <c r="BC4" s="303"/>
      <c r="BD4" s="303"/>
      <c r="BE4" s="304"/>
      <c r="BF4" s="302">
        <f ca="1">BF5</f>
        <v>45810</v>
      </c>
      <c r="BG4" s="303"/>
      <c r="BH4" s="303"/>
      <c r="BI4" s="303"/>
      <c r="BJ4" s="303"/>
      <c r="BK4" s="303"/>
      <c r="BL4" s="304"/>
    </row>
    <row r="5" spans="1:64" ht="15" customHeight="1">
      <c r="A5" s="46" t="s">
        <v>12</v>
      </c>
      <c r="B5" s="65"/>
      <c r="C5" s="65"/>
      <c r="D5" s="65"/>
      <c r="E5" s="65"/>
      <c r="F5" s="65"/>
      <c r="G5" s="65"/>
      <c r="I5" s="82">
        <f ca="1">Inicio_del_proyecto-WEEKDAY(Inicio_del_proyecto,1)+2+7*(Semana_para_mostrar-1)</f>
        <v>45761</v>
      </c>
      <c r="J5" s="83">
        <f ca="1">I5+1</f>
        <v>45762</v>
      </c>
      <c r="K5" s="83">
        <f t="shared" ref="K5:AX5" ca="1" si="0">J5+1</f>
        <v>45763</v>
      </c>
      <c r="L5" s="83">
        <f t="shared" ca="1" si="0"/>
        <v>45764</v>
      </c>
      <c r="M5" s="83">
        <f t="shared" ca="1" si="0"/>
        <v>45765</v>
      </c>
      <c r="N5" s="83">
        <f t="shared" ca="1" si="0"/>
        <v>45766</v>
      </c>
      <c r="O5" s="84">
        <f t="shared" ca="1" si="0"/>
        <v>45767</v>
      </c>
      <c r="P5" s="82">
        <f ca="1">O5+1</f>
        <v>45768</v>
      </c>
      <c r="Q5" s="83">
        <f ca="1">P5+1</f>
        <v>45769</v>
      </c>
      <c r="R5" s="83">
        <f t="shared" ca="1" si="0"/>
        <v>45770</v>
      </c>
      <c r="S5" s="83">
        <f t="shared" ca="1" si="0"/>
        <v>45771</v>
      </c>
      <c r="T5" s="83">
        <f t="shared" ca="1" si="0"/>
        <v>45772</v>
      </c>
      <c r="U5" s="83">
        <f t="shared" ca="1" si="0"/>
        <v>45773</v>
      </c>
      <c r="V5" s="84">
        <f t="shared" ca="1" si="0"/>
        <v>45774</v>
      </c>
      <c r="W5" s="82">
        <f ca="1">V5+1</f>
        <v>45775</v>
      </c>
      <c r="X5" s="83">
        <f ca="1">W5+1</f>
        <v>45776</v>
      </c>
      <c r="Y5" s="83">
        <f t="shared" ca="1" si="0"/>
        <v>45777</v>
      </c>
      <c r="Z5" s="83">
        <f t="shared" ca="1" si="0"/>
        <v>45778</v>
      </c>
      <c r="AA5" s="83">
        <f t="shared" ca="1" si="0"/>
        <v>45779</v>
      </c>
      <c r="AB5" s="83">
        <f t="shared" ca="1" si="0"/>
        <v>45780</v>
      </c>
      <c r="AC5" s="84">
        <f t="shared" ca="1" si="0"/>
        <v>45781</v>
      </c>
      <c r="AD5" s="82">
        <f ca="1">AC5+1</f>
        <v>45782</v>
      </c>
      <c r="AE5" s="83">
        <f ca="1">AD5+1</f>
        <v>45783</v>
      </c>
      <c r="AF5" s="83">
        <f t="shared" ca="1" si="0"/>
        <v>45784</v>
      </c>
      <c r="AG5" s="83">
        <f t="shared" ca="1" si="0"/>
        <v>45785</v>
      </c>
      <c r="AH5" s="83">
        <f t="shared" ca="1" si="0"/>
        <v>45786</v>
      </c>
      <c r="AI5" s="83">
        <f t="shared" ca="1" si="0"/>
        <v>45787</v>
      </c>
      <c r="AJ5" s="84">
        <f t="shared" ca="1" si="0"/>
        <v>45788</v>
      </c>
      <c r="AK5" s="82">
        <f ca="1">AJ5+1</f>
        <v>45789</v>
      </c>
      <c r="AL5" s="83">
        <f ca="1">AK5+1</f>
        <v>45790</v>
      </c>
      <c r="AM5" s="83">
        <f t="shared" ca="1" si="0"/>
        <v>45791</v>
      </c>
      <c r="AN5" s="83">
        <f t="shared" ca="1" si="0"/>
        <v>45792</v>
      </c>
      <c r="AO5" s="83">
        <f t="shared" ca="1" si="0"/>
        <v>45793</v>
      </c>
      <c r="AP5" s="83">
        <f t="shared" ca="1" si="0"/>
        <v>45794</v>
      </c>
      <c r="AQ5" s="84">
        <f t="shared" ca="1" si="0"/>
        <v>45795</v>
      </c>
      <c r="AR5" s="82">
        <f ca="1">AQ5+1</f>
        <v>45796</v>
      </c>
      <c r="AS5" s="83">
        <f ca="1">AR5+1</f>
        <v>45797</v>
      </c>
      <c r="AT5" s="83">
        <f t="shared" ca="1" si="0"/>
        <v>45798</v>
      </c>
      <c r="AU5" s="83">
        <f t="shared" ca="1" si="0"/>
        <v>45799</v>
      </c>
      <c r="AV5" s="83">
        <f t="shared" ca="1" si="0"/>
        <v>45800</v>
      </c>
      <c r="AW5" s="83">
        <f t="shared" ca="1" si="0"/>
        <v>45801</v>
      </c>
      <c r="AX5" s="84">
        <f t="shared" ca="1" si="0"/>
        <v>45802</v>
      </c>
      <c r="AY5" s="82">
        <f ca="1">AX5+1</f>
        <v>45803</v>
      </c>
      <c r="AZ5" s="83">
        <f ca="1">AY5+1</f>
        <v>45804</v>
      </c>
      <c r="BA5" s="83">
        <f t="shared" ref="BA5:BE5" ca="1" si="1">AZ5+1</f>
        <v>45805</v>
      </c>
      <c r="BB5" s="83">
        <f t="shared" ca="1" si="1"/>
        <v>45806</v>
      </c>
      <c r="BC5" s="83">
        <f t="shared" ca="1" si="1"/>
        <v>45807</v>
      </c>
      <c r="BD5" s="83">
        <f t="shared" ca="1" si="1"/>
        <v>45808</v>
      </c>
      <c r="BE5" s="84">
        <f t="shared" ca="1" si="1"/>
        <v>45809</v>
      </c>
      <c r="BF5" s="82">
        <f ca="1">BE5+1</f>
        <v>45810</v>
      </c>
      <c r="BG5" s="83">
        <f ca="1">BF5+1</f>
        <v>45811</v>
      </c>
      <c r="BH5" s="83">
        <f t="shared" ref="BH5:BL5" ca="1" si="2">BG5+1</f>
        <v>45812</v>
      </c>
      <c r="BI5" s="83">
        <f t="shared" ca="1" si="2"/>
        <v>45813</v>
      </c>
      <c r="BJ5" s="83">
        <f t="shared" ca="1" si="2"/>
        <v>45814</v>
      </c>
      <c r="BK5" s="83">
        <f t="shared" ca="1" si="2"/>
        <v>45815</v>
      </c>
      <c r="BL5" s="84">
        <f t="shared" ca="1" si="2"/>
        <v>45816</v>
      </c>
    </row>
    <row r="6" spans="1:64" ht="30" customHeight="1" thickBot="1">
      <c r="A6" s="46" t="s">
        <v>13</v>
      </c>
      <c r="B6" s="8" t="s">
        <v>14</v>
      </c>
      <c r="C6" s="9" t="s">
        <v>15</v>
      </c>
      <c r="D6" s="9" t="s">
        <v>16</v>
      </c>
      <c r="E6" s="9" t="s">
        <v>17</v>
      </c>
      <c r="F6" s="9" t="s">
        <v>18</v>
      </c>
      <c r="G6" s="9"/>
      <c r="H6" s="9" t="s">
        <v>19</v>
      </c>
      <c r="I6" s="10" t="str">
        <f t="shared" ref="I6" ca="1" si="3">LEFT(TEXT(I5,"ddd"),1)</f>
        <v>l</v>
      </c>
      <c r="J6" s="10" t="str">
        <f t="shared" ref="J6:AR6" ca="1" si="4">LEFT(TEXT(J5,"ddd"),1)</f>
        <v>m</v>
      </c>
      <c r="K6" s="10" t="str">
        <f t="shared" ca="1" si="4"/>
        <v>m</v>
      </c>
      <c r="L6" s="10" t="str">
        <f t="shared" ca="1" si="4"/>
        <v>j</v>
      </c>
      <c r="M6" s="10" t="str">
        <f t="shared" ca="1" si="4"/>
        <v>v</v>
      </c>
      <c r="N6" s="10" t="str">
        <f t="shared" ca="1" si="4"/>
        <v>s</v>
      </c>
      <c r="O6" s="10" t="str">
        <f t="shared" ca="1" si="4"/>
        <v>d</v>
      </c>
      <c r="P6" s="10" t="str">
        <f t="shared" ca="1" si="4"/>
        <v>l</v>
      </c>
      <c r="Q6" s="10" t="str">
        <f t="shared" ca="1" si="4"/>
        <v>m</v>
      </c>
      <c r="R6" s="10" t="str">
        <f t="shared" ca="1" si="4"/>
        <v>m</v>
      </c>
      <c r="S6" s="10" t="str">
        <f t="shared" ca="1" si="4"/>
        <v>j</v>
      </c>
      <c r="T6" s="10" t="str">
        <f t="shared" ca="1" si="4"/>
        <v>v</v>
      </c>
      <c r="U6" s="10" t="str">
        <f t="shared" ca="1" si="4"/>
        <v>s</v>
      </c>
      <c r="V6" s="10" t="str">
        <f t="shared" ca="1" si="4"/>
        <v>d</v>
      </c>
      <c r="W6" s="10" t="str">
        <f t="shared" ca="1" si="4"/>
        <v>l</v>
      </c>
      <c r="X6" s="10" t="str">
        <f t="shared" ca="1" si="4"/>
        <v>m</v>
      </c>
      <c r="Y6" s="10" t="str">
        <f t="shared" ca="1" si="4"/>
        <v>m</v>
      </c>
      <c r="Z6" s="10" t="str">
        <f t="shared" ca="1" si="4"/>
        <v>j</v>
      </c>
      <c r="AA6" s="10" t="str">
        <f t="shared" ca="1" si="4"/>
        <v>v</v>
      </c>
      <c r="AB6" s="10" t="str">
        <f t="shared" ca="1" si="4"/>
        <v>s</v>
      </c>
      <c r="AC6" s="10" t="str">
        <f t="shared" ca="1" si="4"/>
        <v>d</v>
      </c>
      <c r="AD6" s="10" t="str">
        <f t="shared" ca="1" si="4"/>
        <v>l</v>
      </c>
      <c r="AE6" s="10" t="str">
        <f t="shared" ca="1" si="4"/>
        <v>m</v>
      </c>
      <c r="AF6" s="10" t="str">
        <f t="shared" ca="1" si="4"/>
        <v>m</v>
      </c>
      <c r="AG6" s="10" t="str">
        <f t="shared" ca="1" si="4"/>
        <v>j</v>
      </c>
      <c r="AH6" s="10" t="str">
        <f t="shared" ca="1" si="4"/>
        <v>v</v>
      </c>
      <c r="AI6" s="10" t="str">
        <f t="shared" ca="1" si="4"/>
        <v>s</v>
      </c>
      <c r="AJ6" s="10" t="str">
        <f t="shared" ca="1" si="4"/>
        <v>d</v>
      </c>
      <c r="AK6" s="10" t="str">
        <f t="shared" ca="1" si="4"/>
        <v>l</v>
      </c>
      <c r="AL6" s="10" t="str">
        <f t="shared" ca="1" si="4"/>
        <v>m</v>
      </c>
      <c r="AM6" s="10" t="str">
        <f t="shared" ca="1" si="4"/>
        <v>m</v>
      </c>
      <c r="AN6" s="10" t="str">
        <f t="shared" ca="1" si="4"/>
        <v>j</v>
      </c>
      <c r="AO6" s="10" t="str">
        <f t="shared" ca="1" si="4"/>
        <v>v</v>
      </c>
      <c r="AP6" s="10" t="str">
        <f t="shared" ca="1" si="4"/>
        <v>s</v>
      </c>
      <c r="AQ6" s="10" t="str">
        <f t="shared" ca="1" si="4"/>
        <v>d</v>
      </c>
      <c r="AR6" s="10" t="str">
        <f t="shared" ca="1" si="4"/>
        <v>l</v>
      </c>
      <c r="AS6" s="10" t="str">
        <f t="shared" ref="AS6:BL6" ca="1" si="5">LEFT(TEXT(AS5,"ddd"),1)</f>
        <v>m</v>
      </c>
      <c r="AT6" s="10" t="str">
        <f t="shared" ca="1" si="5"/>
        <v>m</v>
      </c>
      <c r="AU6" s="10" t="str">
        <f t="shared" ca="1" si="5"/>
        <v>j</v>
      </c>
      <c r="AV6" s="10" t="str">
        <f t="shared" ca="1" si="5"/>
        <v>v</v>
      </c>
      <c r="AW6" s="10" t="str">
        <f t="shared" ca="1" si="5"/>
        <v>s</v>
      </c>
      <c r="AX6" s="10" t="str">
        <f t="shared" ca="1" si="5"/>
        <v>d</v>
      </c>
      <c r="AY6" s="10" t="str">
        <f t="shared" ca="1" si="5"/>
        <v>l</v>
      </c>
      <c r="AZ6" s="10" t="str">
        <f t="shared" ca="1" si="5"/>
        <v>m</v>
      </c>
      <c r="BA6" s="10" t="str">
        <f t="shared" ca="1" si="5"/>
        <v>m</v>
      </c>
      <c r="BB6" s="10" t="str">
        <f t="shared" ca="1" si="5"/>
        <v>j</v>
      </c>
      <c r="BC6" s="10" t="str">
        <f t="shared" ca="1" si="5"/>
        <v>v</v>
      </c>
      <c r="BD6" s="10" t="str">
        <f t="shared" ca="1" si="5"/>
        <v>s</v>
      </c>
      <c r="BE6" s="10" t="str">
        <f t="shared" ca="1" si="5"/>
        <v>d</v>
      </c>
      <c r="BF6" s="10" t="str">
        <f t="shared" ca="1" si="5"/>
        <v>l</v>
      </c>
      <c r="BG6" s="10" t="str">
        <f t="shared" ca="1" si="5"/>
        <v>m</v>
      </c>
      <c r="BH6" s="10" t="str">
        <f t="shared" ca="1" si="5"/>
        <v>m</v>
      </c>
      <c r="BI6" s="10" t="str">
        <f t="shared" ca="1" si="5"/>
        <v>j</v>
      </c>
      <c r="BJ6" s="10" t="str">
        <f t="shared" ca="1" si="5"/>
        <v>v</v>
      </c>
      <c r="BK6" s="10" t="str">
        <f t="shared" ca="1" si="5"/>
        <v>s</v>
      </c>
      <c r="BL6" s="10" t="str">
        <f t="shared" ca="1" si="5"/>
        <v>d</v>
      </c>
    </row>
    <row r="7" spans="1:64" ht="30" hidden="1" customHeight="1" thickBot="1">
      <c r="A7" s="45" t="s">
        <v>20</v>
      </c>
      <c r="C7" s="48"/>
      <c r="E7"/>
      <c r="H7" t="str">
        <f ca="1">IF(OR(ISBLANK(task_start),ISBLANK(task_end)),"",task_end-task_start+1)</f>
        <v/>
      </c>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row>
    <row r="8" spans="1:64" s="3" customFormat="1" ht="30" customHeight="1" thickBot="1">
      <c r="A8" s="46" t="s">
        <v>21</v>
      </c>
      <c r="B8" s="15" t="s">
        <v>22</v>
      </c>
      <c r="C8" s="51"/>
      <c r="D8" s="16"/>
      <c r="E8" s="67"/>
      <c r="F8" s="68"/>
      <c r="G8" s="14"/>
      <c r="H8" s="14" t="str">
        <f t="shared" ref="H8:H33" ca="1" si="6">IF(OR(ISBLANK(task_start),ISBLANK(task_end)),"",task_end-task_start+1)</f>
        <v/>
      </c>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row>
    <row r="9" spans="1:64" s="3" customFormat="1" ht="30" customHeight="1" thickBot="1">
      <c r="A9" s="46" t="s">
        <v>23</v>
      </c>
      <c r="B9" s="60" t="s">
        <v>24</v>
      </c>
      <c r="C9" s="52" t="s">
        <v>25</v>
      </c>
      <c r="D9" s="17">
        <v>0.5</v>
      </c>
      <c r="E9" s="69">
        <f ca="1">Inicio_del_proyecto</f>
        <v>45762</v>
      </c>
      <c r="F9" s="69">
        <f ca="1">E9+3</f>
        <v>45765</v>
      </c>
      <c r="G9" s="14"/>
      <c r="H9" s="14">
        <f t="shared" ca="1" si="6"/>
        <v>4</v>
      </c>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row>
    <row r="10" spans="1:64" s="3" customFormat="1" ht="30" customHeight="1" thickBot="1">
      <c r="A10" s="46" t="s">
        <v>26</v>
      </c>
      <c r="B10" s="60" t="s">
        <v>27</v>
      </c>
      <c r="C10" s="52"/>
      <c r="D10" s="17">
        <v>0.6</v>
      </c>
      <c r="E10" s="69">
        <f ca="1">F9</f>
        <v>45765</v>
      </c>
      <c r="F10" s="69">
        <f ca="1">E10+2</f>
        <v>45767</v>
      </c>
      <c r="G10" s="14"/>
      <c r="H10" s="14">
        <f t="shared" ca="1" si="6"/>
        <v>3</v>
      </c>
      <c r="I10" s="31"/>
      <c r="J10" s="31"/>
      <c r="K10" s="31"/>
      <c r="L10" s="31"/>
      <c r="M10" s="31"/>
      <c r="N10" s="31"/>
      <c r="O10" s="31"/>
      <c r="P10" s="31"/>
      <c r="Q10" s="31"/>
      <c r="R10" s="31"/>
      <c r="S10" s="31"/>
      <c r="T10" s="31"/>
      <c r="U10" s="32"/>
      <c r="V10" s="32"/>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row>
    <row r="11" spans="1:64" s="3" customFormat="1" ht="30" customHeight="1" thickBot="1">
      <c r="A11" s="45"/>
      <c r="B11" s="60" t="s">
        <v>28</v>
      </c>
      <c r="C11" s="52"/>
      <c r="D11" s="17">
        <v>0.5</v>
      </c>
      <c r="E11" s="69">
        <f ca="1">F10</f>
        <v>45767</v>
      </c>
      <c r="F11" s="69">
        <f ca="1">E11+4</f>
        <v>45771</v>
      </c>
      <c r="G11" s="14"/>
      <c r="H11" s="14">
        <f t="shared" ca="1" si="6"/>
        <v>5</v>
      </c>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s="3" customFormat="1" ht="30" customHeight="1" thickBot="1">
      <c r="A12" s="45"/>
      <c r="B12" s="60" t="s">
        <v>29</v>
      </c>
      <c r="C12" s="52"/>
      <c r="D12" s="17">
        <v>0.25</v>
      </c>
      <c r="E12" s="69">
        <f ca="1">F11</f>
        <v>45771</v>
      </c>
      <c r="F12" s="69">
        <f ca="1">E12+5</f>
        <v>45776</v>
      </c>
      <c r="G12" s="14"/>
      <c r="H12" s="14">
        <f t="shared" ca="1" si="6"/>
        <v>6</v>
      </c>
      <c r="I12" s="31"/>
      <c r="J12" s="31"/>
      <c r="K12" s="31"/>
      <c r="L12" s="31"/>
      <c r="M12" s="31"/>
      <c r="N12" s="31"/>
      <c r="O12" s="31"/>
      <c r="P12" s="31"/>
      <c r="Q12" s="31"/>
      <c r="R12" s="31"/>
      <c r="S12" s="31"/>
      <c r="T12" s="31"/>
      <c r="U12" s="31"/>
      <c r="V12" s="31"/>
      <c r="W12" s="31"/>
      <c r="X12" s="31"/>
      <c r="Y12" s="32"/>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row>
    <row r="13" spans="1:64" s="3" customFormat="1" ht="30" customHeight="1" thickBot="1">
      <c r="A13" s="45"/>
      <c r="B13" s="60" t="s">
        <v>30</v>
      </c>
      <c r="C13" s="52"/>
      <c r="D13" s="17"/>
      <c r="E13" s="69">
        <f ca="1">E10+1</f>
        <v>45766</v>
      </c>
      <c r="F13" s="69">
        <f ca="1">E13+2</f>
        <v>45768</v>
      </c>
      <c r="G13" s="14"/>
      <c r="H13" s="14">
        <f t="shared" ca="1" si="6"/>
        <v>3</v>
      </c>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row>
    <row r="14" spans="1:64" s="3" customFormat="1" ht="30" customHeight="1" thickBot="1">
      <c r="A14" s="46" t="s">
        <v>31</v>
      </c>
      <c r="B14" s="18" t="s">
        <v>32</v>
      </c>
      <c r="C14" s="53"/>
      <c r="D14" s="19"/>
      <c r="E14" s="70"/>
      <c r="F14" s="71"/>
      <c r="G14" s="14"/>
      <c r="H14" s="14" t="str">
        <f t="shared" ca="1" si="6"/>
        <v/>
      </c>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row>
    <row r="15" spans="1:64" s="3" customFormat="1" ht="30" customHeight="1" thickBot="1">
      <c r="A15" s="46"/>
      <c r="B15" s="61" t="s">
        <v>24</v>
      </c>
      <c r="C15" s="54"/>
      <c r="D15" s="20">
        <v>0.5</v>
      </c>
      <c r="E15" s="72">
        <f ca="1">E13+1</f>
        <v>45767</v>
      </c>
      <c r="F15" s="72">
        <f ca="1">E15+4</f>
        <v>45771</v>
      </c>
      <c r="G15" s="14"/>
      <c r="H15" s="14">
        <f t="shared" ca="1" si="6"/>
        <v>5</v>
      </c>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row>
    <row r="16" spans="1:64" s="3" customFormat="1" ht="30" customHeight="1" thickBot="1">
      <c r="A16" s="45"/>
      <c r="B16" s="61" t="s">
        <v>27</v>
      </c>
      <c r="C16" s="54"/>
      <c r="D16" s="20">
        <v>0.5</v>
      </c>
      <c r="E16" s="72">
        <f ca="1">E15+2</f>
        <v>45769</v>
      </c>
      <c r="F16" s="72">
        <f ca="1">E16+5</f>
        <v>45774</v>
      </c>
      <c r="G16" s="14"/>
      <c r="H16" s="14">
        <f t="shared" ca="1" si="6"/>
        <v>6</v>
      </c>
      <c r="I16" s="31"/>
      <c r="J16" s="31"/>
      <c r="K16" s="31"/>
      <c r="L16" s="31"/>
      <c r="M16" s="31"/>
      <c r="N16" s="31"/>
      <c r="O16" s="31"/>
      <c r="P16" s="31"/>
      <c r="Q16" s="31"/>
      <c r="R16" s="31"/>
      <c r="S16" s="31"/>
      <c r="T16" s="31"/>
      <c r="U16" s="32"/>
      <c r="V16" s="32"/>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row>
    <row r="17" spans="1:64" s="3" customFormat="1" ht="30" customHeight="1" thickBot="1">
      <c r="A17" s="45"/>
      <c r="B17" s="61" t="s">
        <v>28</v>
      </c>
      <c r="C17" s="54"/>
      <c r="D17" s="20"/>
      <c r="E17" s="72">
        <f ca="1">F16</f>
        <v>45774</v>
      </c>
      <c r="F17" s="72">
        <f ca="1">E17+3</f>
        <v>45777</v>
      </c>
      <c r="G17" s="14"/>
      <c r="H17" s="14">
        <f t="shared" ca="1" si="6"/>
        <v>4</v>
      </c>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row>
    <row r="18" spans="1:64" s="3" customFormat="1" ht="30" customHeight="1" thickBot="1">
      <c r="A18" s="45"/>
      <c r="B18" s="61" t="s">
        <v>29</v>
      </c>
      <c r="C18" s="54"/>
      <c r="D18" s="20"/>
      <c r="E18" s="72">
        <f ca="1">E17</f>
        <v>45774</v>
      </c>
      <c r="F18" s="72">
        <f ca="1">E18+2</f>
        <v>45776</v>
      </c>
      <c r="G18" s="14"/>
      <c r="H18" s="14">
        <f t="shared" ca="1" si="6"/>
        <v>3</v>
      </c>
      <c r="I18" s="31"/>
      <c r="J18" s="31"/>
      <c r="K18" s="31"/>
      <c r="L18" s="31"/>
      <c r="M18" s="31"/>
      <c r="N18" s="31"/>
      <c r="O18" s="31"/>
      <c r="P18" s="31"/>
      <c r="Q18" s="31"/>
      <c r="R18" s="31"/>
      <c r="S18" s="31"/>
      <c r="T18" s="31"/>
      <c r="U18" s="31"/>
      <c r="V18" s="31"/>
      <c r="W18" s="31"/>
      <c r="X18" s="31"/>
      <c r="Y18" s="32"/>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row>
    <row r="19" spans="1:64" s="3" customFormat="1" ht="30" customHeight="1" thickBot="1">
      <c r="A19" s="45"/>
      <c r="B19" s="61" t="s">
        <v>30</v>
      </c>
      <c r="C19" s="54"/>
      <c r="D19" s="20"/>
      <c r="E19" s="72">
        <f ca="1">E18</f>
        <v>45774</v>
      </c>
      <c r="F19" s="72">
        <f ca="1">E19+3</f>
        <v>45777</v>
      </c>
      <c r="G19" s="14"/>
      <c r="H19" s="14">
        <f t="shared" ca="1" si="6"/>
        <v>4</v>
      </c>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row>
    <row r="20" spans="1:64" s="3" customFormat="1" ht="30" customHeight="1" thickBot="1">
      <c r="A20" s="45" t="s">
        <v>33</v>
      </c>
      <c r="B20" s="21" t="s">
        <v>34</v>
      </c>
      <c r="C20" s="55"/>
      <c r="D20" s="22"/>
      <c r="E20" s="73"/>
      <c r="F20" s="74"/>
      <c r="G20" s="14"/>
      <c r="H20" s="14" t="str">
        <f t="shared" ca="1" si="6"/>
        <v/>
      </c>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row>
    <row r="21" spans="1:64" s="3" customFormat="1" ht="30" customHeight="1" thickBot="1">
      <c r="A21" s="45"/>
      <c r="B21" s="62" t="s">
        <v>24</v>
      </c>
      <c r="C21" s="56"/>
      <c r="D21" s="23"/>
      <c r="E21" s="75">
        <f ca="1">E9+15</f>
        <v>45777</v>
      </c>
      <c r="F21" s="75">
        <f ca="1">E21+5</f>
        <v>45782</v>
      </c>
      <c r="G21" s="14"/>
      <c r="H21" s="14">
        <f t="shared" ca="1" si="6"/>
        <v>6</v>
      </c>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row>
    <row r="22" spans="1:64" s="3" customFormat="1" ht="30" customHeight="1" thickBot="1">
      <c r="A22" s="45"/>
      <c r="B22" s="62" t="s">
        <v>27</v>
      </c>
      <c r="C22" s="56"/>
      <c r="D22" s="23"/>
      <c r="E22" s="75">
        <f ca="1">F21+1</f>
        <v>45783</v>
      </c>
      <c r="F22" s="75">
        <f ca="1">E22+4</f>
        <v>45787</v>
      </c>
      <c r="G22" s="14"/>
      <c r="H22" s="14">
        <f t="shared" ca="1" si="6"/>
        <v>5</v>
      </c>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row>
    <row r="23" spans="1:64" s="3" customFormat="1" ht="30" customHeight="1" thickBot="1">
      <c r="A23" s="45"/>
      <c r="B23" s="62" t="s">
        <v>28</v>
      </c>
      <c r="C23" s="56"/>
      <c r="D23" s="23"/>
      <c r="E23" s="75">
        <f ca="1">E22+5</f>
        <v>45788</v>
      </c>
      <c r="F23" s="75">
        <f ca="1">E23+5</f>
        <v>45793</v>
      </c>
      <c r="G23" s="14"/>
      <c r="H23" s="14">
        <f t="shared" ca="1" si="6"/>
        <v>6</v>
      </c>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row>
    <row r="24" spans="1:64" s="3" customFormat="1" ht="30" customHeight="1" thickBot="1">
      <c r="A24" s="45"/>
      <c r="B24" s="62" t="s">
        <v>29</v>
      </c>
      <c r="C24" s="56"/>
      <c r="D24" s="23"/>
      <c r="E24" s="75">
        <f ca="1">F23+1</f>
        <v>45794</v>
      </c>
      <c r="F24" s="75">
        <f ca="1">E24+4</f>
        <v>45798</v>
      </c>
      <c r="G24" s="14"/>
      <c r="H24" s="14">
        <f t="shared" ca="1" si="6"/>
        <v>5</v>
      </c>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row>
    <row r="25" spans="1:64" s="3" customFormat="1" ht="30" customHeight="1" thickBot="1">
      <c r="A25" s="45"/>
      <c r="B25" s="62" t="s">
        <v>30</v>
      </c>
      <c r="C25" s="56"/>
      <c r="D25" s="23"/>
      <c r="E25" s="75">
        <f ca="1">E23</f>
        <v>45788</v>
      </c>
      <c r="F25" s="75">
        <f ca="1">E25+4</f>
        <v>45792</v>
      </c>
      <c r="G25" s="14"/>
      <c r="H25" s="14">
        <f t="shared" ca="1" si="6"/>
        <v>5</v>
      </c>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row>
    <row r="26" spans="1:64" s="3" customFormat="1" ht="30" customHeight="1" thickBot="1">
      <c r="A26" s="45" t="s">
        <v>33</v>
      </c>
      <c r="B26" s="24" t="s">
        <v>35</v>
      </c>
      <c r="C26" s="57"/>
      <c r="D26" s="25"/>
      <c r="E26" s="76"/>
      <c r="F26" s="77"/>
      <c r="G26" s="14"/>
      <c r="H26" s="14" t="str">
        <f t="shared" ca="1" si="6"/>
        <v/>
      </c>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row>
    <row r="27" spans="1:64" s="3" customFormat="1" ht="30" customHeight="1" thickBot="1">
      <c r="A27" s="45"/>
      <c r="B27" s="63" t="s">
        <v>24</v>
      </c>
      <c r="C27" s="58"/>
      <c r="D27" s="26"/>
      <c r="E27" s="78" t="s">
        <v>36</v>
      </c>
      <c r="F27" s="78" t="s">
        <v>36</v>
      </c>
      <c r="G27" s="14"/>
      <c r="H27" s="14" t="e">
        <f t="shared" ca="1" si="6"/>
        <v>#VALUE!</v>
      </c>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row>
    <row r="28" spans="1:64" s="3" customFormat="1" ht="30" customHeight="1" thickBot="1">
      <c r="A28" s="45"/>
      <c r="B28" s="63" t="s">
        <v>27</v>
      </c>
      <c r="C28" s="58"/>
      <c r="D28" s="26"/>
      <c r="E28" s="78" t="s">
        <v>36</v>
      </c>
      <c r="F28" s="78" t="s">
        <v>36</v>
      </c>
      <c r="G28" s="14"/>
      <c r="H28" s="14" t="e">
        <f t="shared" ca="1" si="6"/>
        <v>#VALUE!</v>
      </c>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row>
    <row r="29" spans="1:64" s="3" customFormat="1" ht="30" customHeight="1" thickBot="1">
      <c r="A29" s="45"/>
      <c r="B29" s="63" t="s">
        <v>28</v>
      </c>
      <c r="C29" s="58"/>
      <c r="D29" s="26"/>
      <c r="E29" s="78" t="s">
        <v>36</v>
      </c>
      <c r="F29" s="78" t="s">
        <v>36</v>
      </c>
      <c r="G29" s="14"/>
      <c r="H29" s="14" t="e">
        <f t="shared" ca="1" si="6"/>
        <v>#VALUE!</v>
      </c>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row>
    <row r="30" spans="1:64" s="3" customFormat="1" ht="30" customHeight="1" thickBot="1">
      <c r="A30" s="45"/>
      <c r="B30" s="63" t="s">
        <v>29</v>
      </c>
      <c r="C30" s="58"/>
      <c r="D30" s="26"/>
      <c r="E30" s="78" t="s">
        <v>36</v>
      </c>
      <c r="F30" s="78" t="s">
        <v>36</v>
      </c>
      <c r="G30" s="14"/>
      <c r="H30" s="14" t="e">
        <f t="shared" ca="1" si="6"/>
        <v>#VALUE!</v>
      </c>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row>
    <row r="31" spans="1:64" s="3" customFormat="1" ht="30" customHeight="1" thickBot="1">
      <c r="A31" s="45"/>
      <c r="B31" s="63" t="s">
        <v>30</v>
      </c>
      <c r="C31" s="58"/>
      <c r="D31" s="26"/>
      <c r="E31" s="78" t="s">
        <v>36</v>
      </c>
      <c r="F31" s="78" t="s">
        <v>36</v>
      </c>
      <c r="G31" s="14"/>
      <c r="H31" s="14" t="e">
        <f t="shared" ca="1" si="6"/>
        <v>#VALUE!</v>
      </c>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row>
    <row r="32" spans="1:64" s="3" customFormat="1" ht="30" customHeight="1" thickBot="1">
      <c r="A32" s="45" t="s">
        <v>37</v>
      </c>
      <c r="B32" s="64"/>
      <c r="C32" s="59"/>
      <c r="D32" s="13"/>
      <c r="E32" s="79"/>
      <c r="F32" s="79"/>
      <c r="G32" s="14"/>
      <c r="H32" s="14" t="str">
        <f t="shared" ca="1" si="6"/>
        <v/>
      </c>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row>
    <row r="33" spans="1:64" s="3" customFormat="1" ht="30" customHeight="1" thickBot="1">
      <c r="A33" s="46" t="s">
        <v>38</v>
      </c>
      <c r="B33" s="27" t="s">
        <v>39</v>
      </c>
      <c r="C33" s="28"/>
      <c r="D33" s="29"/>
      <c r="E33" s="80"/>
      <c r="F33" s="81"/>
      <c r="G33" s="30"/>
      <c r="H33" s="30" t="str">
        <f t="shared" ca="1" si="6"/>
        <v/>
      </c>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row>
    <row r="34" spans="1:64" ht="30" customHeight="1">
      <c r="G34" s="6"/>
    </row>
    <row r="35" spans="1:64" ht="30" customHeight="1">
      <c r="C35" s="11"/>
      <c r="F35" s="47"/>
    </row>
    <row r="36" spans="1:64" ht="30" customHeight="1">
      <c r="C36" s="12"/>
    </row>
  </sheetData>
  <mergeCells count="11">
    <mergeCell ref="C3:D3"/>
    <mergeCell ref="C4:D4"/>
    <mergeCell ref="AK4:AQ4"/>
    <mergeCell ref="AR4:AX4"/>
    <mergeCell ref="AY4:BE4"/>
    <mergeCell ref="BF4:BL4"/>
    <mergeCell ref="E3:F3"/>
    <mergeCell ref="I4:O4"/>
    <mergeCell ref="P4:V4"/>
    <mergeCell ref="W4:AC4"/>
    <mergeCell ref="AD4:AJ4"/>
  </mergeCells>
  <conditionalFormatting sqref="D7:D33">
    <cfRule type="dataBar" priority="14">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33">
    <cfRule type="expression" dxfId="150" priority="33">
      <formula>AND(TODAY()&gt;=I$5,TODAY()&lt;J$5)</formula>
    </cfRule>
  </conditionalFormatting>
  <conditionalFormatting sqref="I7:BL33">
    <cfRule type="expression" dxfId="149" priority="27">
      <formula>AND(task_start&lt;=I$5,ROUNDDOWN((task_end-task_start+1)*task_progress,0)+task_start-1&gt;=I$5)</formula>
    </cfRule>
    <cfRule type="expression" dxfId="148" priority="28" stopIfTrue="1">
      <formula>AND(task_end&gt;=I$5,task_start&lt;J$5)</formula>
    </cfRule>
  </conditionalFormatting>
  <dataValidations count="1">
    <dataValidation type="whole" operator="greaterThanOrEqual" allowBlank="1" showInputMessage="1" promptTitle="Mostrar semana" prompt="Al cambiar este número, se desplazará la vista del diagrama de Gantt." sqref="E4" xr:uid="{00000000-0002-0000-0000-000000000000}">
      <formula1>1</formula1>
    </dataValidation>
  </dataValidations>
  <hyperlinks>
    <hyperlink ref="I2" r:id="rId1" xr:uid="{00000000-0004-0000-0000-000000000000}"/>
    <hyperlink ref="I1" r:id="rId2" xr:uid="{00000000-0004-0000-0000-000001000000}"/>
  </hyperlinks>
  <printOptions horizontalCentered="1"/>
  <pageMargins left="0.35" right="0.35" top="0.35" bottom="0.5" header="0.3" footer="0.3"/>
  <pageSetup paperSize="9" scale="51" fitToHeight="0" orientation="landscape" r:id="rId3"/>
  <headerFooter differentFirst="1" scaleWithDoc="0">
    <oddFooter>Page &amp;P of &amp;N</oddFooter>
  </headerFooter>
  <ignoredErrors>
    <ignoredError sqref="F18 F22:F23 E23" formula="1"/>
  </ignoredErrors>
  <drawing r:id="rId4"/>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D7:D33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B16"/>
  <sheetViews>
    <sheetView showGridLines="0" zoomScaleNormal="100" workbookViewId="0"/>
  </sheetViews>
  <sheetFormatPr defaultColWidth="9.140625" defaultRowHeight="12.75"/>
  <cols>
    <col min="1" max="1" width="87.140625" style="35" customWidth="1"/>
    <col min="2" max="16384" width="9.140625" style="2"/>
  </cols>
  <sheetData>
    <row r="1" spans="1:2" ht="46.5" customHeight="1"/>
    <row r="2" spans="1:2" s="37" customFormat="1" ht="15.75">
      <c r="A2" s="36" t="s">
        <v>2</v>
      </c>
      <c r="B2" s="36"/>
    </row>
    <row r="3" spans="1:2" s="41" customFormat="1" ht="27" customHeight="1">
      <c r="A3" s="66" t="s">
        <v>5</v>
      </c>
      <c r="B3" s="42"/>
    </row>
    <row r="4" spans="1:2" s="38" customFormat="1" ht="26.25">
      <c r="A4" s="39" t="s">
        <v>40</v>
      </c>
    </row>
    <row r="5" spans="1:2" ht="74.099999999999994" customHeight="1">
      <c r="A5" s="40" t="s">
        <v>41</v>
      </c>
    </row>
    <row r="6" spans="1:2" ht="26.25" customHeight="1">
      <c r="A6" s="39" t="s">
        <v>42</v>
      </c>
    </row>
    <row r="7" spans="1:2" s="35" customFormat="1" ht="228" customHeight="1">
      <c r="A7" s="44" t="s">
        <v>43</v>
      </c>
    </row>
    <row r="8" spans="1:2" s="38" customFormat="1" ht="26.25">
      <c r="A8" s="39" t="s">
        <v>44</v>
      </c>
    </row>
    <row r="9" spans="1:2" ht="75">
      <c r="A9" s="40" t="s">
        <v>45</v>
      </c>
    </row>
    <row r="10" spans="1:2" s="35" customFormat="1" ht="27.95" customHeight="1">
      <c r="A10" s="43" t="s">
        <v>46</v>
      </c>
    </row>
    <row r="11" spans="1:2" s="38" customFormat="1" ht="26.25">
      <c r="A11" s="39" t="s">
        <v>47</v>
      </c>
    </row>
    <row r="12" spans="1:2" ht="30">
      <c r="A12" s="40" t="s">
        <v>48</v>
      </c>
    </row>
    <row r="13" spans="1:2" s="35" customFormat="1" ht="27.95" customHeight="1">
      <c r="A13" s="43" t="s">
        <v>49</v>
      </c>
    </row>
    <row r="14" spans="1:2" s="38" customFormat="1" ht="26.25">
      <c r="A14" s="39" t="s">
        <v>50</v>
      </c>
    </row>
    <row r="15" spans="1:2" ht="93.75" customHeight="1">
      <c r="A15" s="40" t="s">
        <v>51</v>
      </c>
    </row>
    <row r="16" spans="1:2" ht="90">
      <c r="A16" s="40" t="s">
        <v>52</v>
      </c>
    </row>
  </sheetData>
  <hyperlinks>
    <hyperlink ref="A13" r:id="rId1" xr:uid="{00000000-0004-0000-0100-000000000000}"/>
    <hyperlink ref="A10" r:id="rId2" xr:uid="{00000000-0004-0000-0100-000001000000}"/>
    <hyperlink ref="A3" r:id="rId3" xr:uid="{00000000-0004-0000-0100-000002000000}"/>
    <hyperlink ref="A2" r:id="rId4" xr:uid="{00000000-0004-0000-0100-000003000000}"/>
  </hyperlinks>
  <pageMargins left="0.5" right="0.5" top="0.5" bottom="0.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1C02A-F302-4D7B-BE6D-F056C2D54F2C}">
  <sheetPr codeName="Hoja2">
    <tabColor theme="9"/>
    <pageSetUpPr fitToPage="1"/>
  </sheetPr>
  <dimension ref="A2:ML61"/>
  <sheetViews>
    <sheetView showGridLines="0" tabSelected="1" showRuler="0" zoomScale="91" zoomScaleNormal="91" zoomScalePageLayoutView="70" workbookViewId="0">
      <pane ySplit="7" topLeftCell="A27" activePane="bottomLeft" state="frozen"/>
      <selection pane="bottomLeft" activeCell="D30" sqref="D30"/>
    </sheetView>
  </sheetViews>
  <sheetFormatPr defaultColWidth="9.140625" defaultRowHeight="30" customHeight="1"/>
  <cols>
    <col min="1" max="1" width="1.5703125" customWidth="1"/>
    <col min="2" max="2" width="7.28515625" style="45" customWidth="1"/>
    <col min="3" max="3" width="46.5703125" customWidth="1"/>
    <col min="4" max="4" width="35.140625" customWidth="1"/>
    <col min="5" max="5" width="10.7109375" customWidth="1"/>
    <col min="6" max="6" width="9" style="5" bestFit="1" customWidth="1"/>
    <col min="7" max="7" width="9" bestFit="1" customWidth="1"/>
    <col min="8" max="8" width="4.5703125" bestFit="1" customWidth="1"/>
    <col min="9" max="41" width="3.140625" customWidth="1"/>
    <col min="42" max="42" width="4.28515625" customWidth="1"/>
    <col min="43" max="45" width="3.140625" customWidth="1"/>
    <col min="46" max="46" width="5" customWidth="1"/>
    <col min="47" max="47" width="4.42578125" customWidth="1"/>
    <col min="48" max="51" width="3.140625" customWidth="1"/>
    <col min="52" max="53" width="4.5703125" customWidth="1"/>
    <col min="54" max="60" width="3.140625" customWidth="1"/>
    <col min="61" max="62" width="4.140625" customWidth="1"/>
    <col min="63" max="65" width="3.140625" customWidth="1"/>
    <col min="66" max="67" width="4.85546875" customWidth="1"/>
    <col min="68" max="74" width="3.140625" customWidth="1"/>
    <col min="75" max="76" width="4.42578125" customWidth="1"/>
    <col min="77" max="81" width="3.140625" customWidth="1"/>
    <col min="82" max="83" width="4.42578125" customWidth="1"/>
    <col min="84" max="88" width="3.140625" customWidth="1"/>
    <col min="89" max="90" width="4.42578125" customWidth="1"/>
    <col min="91" max="95" width="3.140625" customWidth="1"/>
    <col min="96" max="97" width="4.42578125" customWidth="1"/>
    <col min="98" max="102" width="3.140625" customWidth="1"/>
    <col min="103" max="104" width="4.42578125" customWidth="1"/>
    <col min="105" max="109" width="3.140625" customWidth="1"/>
    <col min="110" max="111" width="4.42578125" customWidth="1"/>
    <col min="112" max="116" width="3.140625" customWidth="1"/>
    <col min="117" max="118" width="4.42578125" customWidth="1"/>
    <col min="119" max="123" width="3.140625" customWidth="1"/>
    <col min="124" max="125" width="4.42578125" customWidth="1"/>
    <col min="126" max="130" width="3.140625" customWidth="1"/>
    <col min="131" max="132" width="4.42578125" customWidth="1"/>
    <col min="133" max="137" width="3.140625" customWidth="1"/>
    <col min="138" max="139" width="4.42578125" customWidth="1"/>
    <col min="140" max="144" width="3.140625" customWidth="1"/>
    <col min="145" max="146" width="4.42578125" customWidth="1"/>
    <col min="147" max="151" width="3.140625" customWidth="1"/>
    <col min="152" max="153" width="4.42578125" customWidth="1"/>
    <col min="154" max="158" width="3.140625" customWidth="1"/>
    <col min="159" max="160" width="4.42578125" customWidth="1"/>
    <col min="161" max="165" width="3.140625" customWidth="1"/>
    <col min="166" max="167" width="4.42578125" customWidth="1"/>
    <col min="168" max="172" width="3.140625" customWidth="1"/>
    <col min="173" max="174" width="4.42578125" customWidth="1"/>
    <col min="175" max="179" width="3.140625" customWidth="1"/>
    <col min="180" max="181" width="4.42578125" customWidth="1"/>
    <col min="182" max="186" width="3.140625" customWidth="1"/>
    <col min="187" max="188" width="4.42578125" customWidth="1"/>
    <col min="189" max="189" width="3.140625" customWidth="1"/>
    <col min="190" max="190" width="3" bestFit="1" customWidth="1"/>
    <col min="191" max="193" width="3.140625" customWidth="1"/>
    <col min="194" max="195" width="4.42578125" customWidth="1"/>
    <col min="196" max="200" width="3.140625" customWidth="1"/>
    <col min="201" max="202" width="4.42578125" customWidth="1"/>
    <col min="203" max="207" width="3.140625" customWidth="1"/>
    <col min="208" max="209" width="4.42578125" customWidth="1"/>
    <col min="210" max="214" width="3.140625" customWidth="1"/>
    <col min="215" max="216" width="4.42578125" customWidth="1"/>
    <col min="217" max="221" width="3.140625" customWidth="1"/>
    <col min="222" max="223" width="4.42578125" customWidth="1"/>
    <col min="224" max="228" width="3.140625" customWidth="1"/>
    <col min="229" max="230" width="4.42578125" customWidth="1"/>
    <col min="231" max="235" width="3.140625" customWidth="1"/>
    <col min="236" max="237" width="4.42578125" customWidth="1"/>
    <col min="238" max="242" width="3.140625" customWidth="1"/>
    <col min="243" max="244" width="4.42578125" customWidth="1"/>
    <col min="245" max="249" width="3.140625" customWidth="1"/>
    <col min="250" max="251" width="4.42578125" customWidth="1"/>
    <col min="252" max="256" width="3.140625" customWidth="1"/>
    <col min="257" max="258" width="4.42578125" customWidth="1"/>
    <col min="259" max="263" width="3.140625" customWidth="1"/>
    <col min="264" max="265" width="4.42578125" customWidth="1"/>
    <col min="266" max="270" width="3.140625" customWidth="1"/>
    <col min="271" max="272" width="4.42578125" customWidth="1"/>
    <col min="273" max="277" width="3.140625" customWidth="1"/>
    <col min="278" max="279" width="4.42578125" customWidth="1"/>
    <col min="280" max="284" width="3.140625" customWidth="1"/>
    <col min="285" max="286" width="4.42578125" customWidth="1"/>
    <col min="287" max="291" width="3.140625" customWidth="1"/>
    <col min="292" max="293" width="4.42578125" customWidth="1"/>
    <col min="294" max="298" width="3.140625" customWidth="1"/>
    <col min="299" max="300" width="4.42578125" customWidth="1"/>
    <col min="301" max="305" width="3.140625" customWidth="1"/>
    <col min="306" max="307" width="4.42578125" customWidth="1"/>
    <col min="308" max="312" width="3.140625" customWidth="1"/>
    <col min="313" max="314" width="4.42578125" customWidth="1"/>
    <col min="315" max="319" width="3.140625" customWidth="1"/>
    <col min="320" max="321" width="4.42578125" customWidth="1"/>
    <col min="322" max="326" width="3.140625" customWidth="1"/>
    <col min="327" max="328" width="4.42578125" customWidth="1"/>
    <col min="329" max="330" width="3.140625" customWidth="1"/>
    <col min="331" max="337" width="4.5703125" customWidth="1"/>
    <col min="338" max="344" width="3.28515625" customWidth="1"/>
    <col min="345" max="349" width="4.5703125" customWidth="1"/>
  </cols>
  <sheetData>
    <row r="2" spans="2:349" ht="41.25" customHeight="1">
      <c r="B2" s="46"/>
      <c r="C2" s="49" t="s">
        <v>1</v>
      </c>
      <c r="D2" s="1"/>
      <c r="E2" s="2"/>
      <c r="F2" s="4"/>
      <c r="G2" s="34"/>
      <c r="H2" s="86"/>
      <c r="I2" s="87"/>
      <c r="J2" s="85"/>
      <c r="K2" s="85"/>
      <c r="L2" s="85"/>
      <c r="M2" s="85"/>
      <c r="N2" s="85"/>
      <c r="O2" s="85"/>
      <c r="P2" s="87"/>
      <c r="Q2" s="85"/>
      <c r="R2" s="85"/>
      <c r="S2" s="85"/>
      <c r="T2" s="85"/>
      <c r="U2" s="85"/>
      <c r="V2" s="85"/>
      <c r="W2" s="87" t="s">
        <v>2</v>
      </c>
      <c r="X2" s="85"/>
      <c r="Y2" s="85"/>
      <c r="Z2" s="85"/>
      <c r="AA2" s="85"/>
      <c r="AB2" s="85"/>
      <c r="AC2" s="85"/>
      <c r="AD2" s="85"/>
      <c r="AE2" s="85"/>
      <c r="AF2" s="85"/>
      <c r="AG2" s="85"/>
      <c r="AH2" s="85"/>
      <c r="AI2" s="85"/>
      <c r="AJ2" s="85"/>
      <c r="AK2" s="85"/>
      <c r="AL2" s="85"/>
      <c r="AM2" s="85"/>
      <c r="AN2" s="85"/>
      <c r="AO2" s="85"/>
      <c r="AP2" s="85"/>
      <c r="AQ2" s="85"/>
      <c r="AR2" s="85"/>
      <c r="AS2" s="85"/>
    </row>
    <row r="3" spans="2:349" ht="30" customHeight="1">
      <c r="C3" s="89" t="s">
        <v>4</v>
      </c>
      <c r="H3" s="85"/>
      <c r="I3" s="88"/>
      <c r="J3" s="85"/>
      <c r="K3" s="85"/>
      <c r="L3" s="85"/>
      <c r="M3" s="85"/>
      <c r="N3" s="85"/>
      <c r="O3" s="85"/>
      <c r="P3" s="88"/>
      <c r="Q3" s="85"/>
      <c r="R3" s="85"/>
      <c r="S3" s="85"/>
      <c r="T3" s="85"/>
      <c r="U3" s="85"/>
      <c r="V3" s="85"/>
      <c r="W3" s="88" t="s">
        <v>5</v>
      </c>
      <c r="X3" s="85"/>
      <c r="Y3" s="85"/>
      <c r="Z3" s="85"/>
      <c r="AA3" s="85"/>
      <c r="AB3" s="85"/>
      <c r="AC3" s="85"/>
      <c r="AD3" s="85"/>
      <c r="AE3" s="85"/>
      <c r="AF3" s="85"/>
      <c r="AG3" s="85"/>
      <c r="AH3" s="85"/>
      <c r="AI3" s="85"/>
      <c r="AJ3" s="85"/>
      <c r="AK3" s="85"/>
      <c r="AL3" s="85"/>
      <c r="AM3" s="85"/>
      <c r="AN3" s="85"/>
      <c r="AO3" s="85"/>
      <c r="AP3" s="85"/>
      <c r="AQ3" s="85"/>
      <c r="AR3" s="85"/>
      <c r="AS3" s="85"/>
    </row>
    <row r="4" spans="2:349" ht="30" customHeight="1" thickBot="1">
      <c r="C4" s="50" t="s">
        <v>7</v>
      </c>
      <c r="D4" s="305" t="s">
        <v>8</v>
      </c>
      <c r="E4" s="306"/>
      <c r="F4" s="381">
        <f ca="1">TODAY()</f>
        <v>45762</v>
      </c>
      <c r="G4" s="381"/>
    </row>
    <row r="5" spans="2:349" ht="30" customHeight="1" thickBot="1">
      <c r="B5" s="46"/>
      <c r="D5" s="305" t="s">
        <v>11</v>
      </c>
      <c r="E5" s="306"/>
      <c r="F5" s="7">
        <v>1</v>
      </c>
      <c r="I5" s="314">
        <f>I6</f>
        <v>22</v>
      </c>
      <c r="J5" s="307"/>
      <c r="K5" s="307"/>
      <c r="L5" s="307"/>
      <c r="M5" s="307"/>
      <c r="N5" s="307"/>
      <c r="O5" s="307"/>
      <c r="P5" s="307">
        <f>P6</f>
        <v>29</v>
      </c>
      <c r="Q5" s="307"/>
      <c r="R5" s="307"/>
      <c r="S5" s="307"/>
      <c r="T5" s="307"/>
      <c r="U5" s="307"/>
      <c r="V5" s="307"/>
      <c r="W5" s="307">
        <f ca="1">W6</f>
        <v>45761</v>
      </c>
      <c r="X5" s="307"/>
      <c r="Y5" s="307"/>
      <c r="Z5" s="307"/>
      <c r="AA5" s="307"/>
      <c r="AB5" s="307"/>
      <c r="AC5" s="307"/>
      <c r="AD5" s="307">
        <f ca="1">AD6</f>
        <v>45768</v>
      </c>
      <c r="AE5" s="307"/>
      <c r="AF5" s="307"/>
      <c r="AG5" s="307"/>
      <c r="AH5" s="307"/>
      <c r="AI5" s="307"/>
      <c r="AJ5" s="307"/>
      <c r="AK5" s="307">
        <f ca="1">AK6</f>
        <v>45775</v>
      </c>
      <c r="AL5" s="307"/>
      <c r="AM5" s="307"/>
      <c r="AN5" s="307"/>
      <c r="AO5" s="307"/>
      <c r="AP5" s="307"/>
      <c r="AQ5" s="307"/>
      <c r="AR5" s="307">
        <f ca="1">AR6</f>
        <v>45782</v>
      </c>
      <c r="AS5" s="307"/>
      <c r="AT5" s="307"/>
      <c r="AU5" s="307"/>
      <c r="AV5" s="307"/>
      <c r="AW5" s="307"/>
      <c r="AX5" s="307"/>
      <c r="AY5" s="307">
        <f ca="1">AY6</f>
        <v>45789</v>
      </c>
      <c r="AZ5" s="307"/>
      <c r="BA5" s="307"/>
      <c r="BB5" s="307"/>
      <c r="BC5" s="307"/>
      <c r="BD5" s="307"/>
      <c r="BE5" s="307"/>
      <c r="BF5" s="307">
        <f ca="1">BF6</f>
        <v>45796</v>
      </c>
      <c r="BG5" s="307"/>
      <c r="BH5" s="307"/>
      <c r="BI5" s="307"/>
      <c r="BJ5" s="307"/>
      <c r="BK5" s="307"/>
      <c r="BL5" s="307"/>
      <c r="BM5" s="307">
        <f ca="1">BM6</f>
        <v>45803</v>
      </c>
      <c r="BN5" s="307"/>
      <c r="BO5" s="307"/>
      <c r="BP5" s="307"/>
      <c r="BQ5" s="307"/>
      <c r="BR5" s="307"/>
      <c r="BS5" s="307"/>
      <c r="BT5" s="307">
        <f ca="1">BT6</f>
        <v>45810</v>
      </c>
      <c r="BU5" s="307"/>
      <c r="BV5" s="307"/>
      <c r="BW5" s="307"/>
      <c r="BX5" s="307"/>
      <c r="BY5" s="307"/>
      <c r="BZ5" s="307"/>
      <c r="CA5" s="307">
        <f ca="1">CA6</f>
        <v>45817</v>
      </c>
      <c r="CB5" s="307"/>
      <c r="CC5" s="307"/>
      <c r="CD5" s="307"/>
      <c r="CE5" s="307"/>
      <c r="CF5" s="307"/>
      <c r="CG5" s="307"/>
      <c r="CH5" s="307">
        <f ca="1">CH6</f>
        <v>45824</v>
      </c>
      <c r="CI5" s="307"/>
      <c r="CJ5" s="307"/>
      <c r="CK5" s="307"/>
      <c r="CL5" s="307"/>
      <c r="CM5" s="307"/>
      <c r="CN5" s="307"/>
      <c r="CO5" s="307">
        <f ca="1">CO6</f>
        <v>45831</v>
      </c>
      <c r="CP5" s="307"/>
      <c r="CQ5" s="307"/>
      <c r="CR5" s="307"/>
      <c r="CS5" s="307"/>
      <c r="CT5" s="307"/>
      <c r="CU5" s="307"/>
      <c r="CV5" s="307">
        <f ca="1">CV6</f>
        <v>45838</v>
      </c>
      <c r="CW5" s="307"/>
      <c r="CX5" s="307"/>
      <c r="CY5" s="307"/>
      <c r="CZ5" s="307"/>
      <c r="DA5" s="307"/>
      <c r="DB5" s="307"/>
      <c r="DC5" s="307">
        <f ca="1">DC6</f>
        <v>45845</v>
      </c>
      <c r="DD5" s="307"/>
      <c r="DE5" s="307"/>
      <c r="DF5" s="307"/>
      <c r="DG5" s="307"/>
      <c r="DH5" s="307"/>
      <c r="DI5" s="307"/>
      <c r="DJ5" s="307">
        <f ca="1">DJ6</f>
        <v>45852</v>
      </c>
      <c r="DK5" s="307"/>
      <c r="DL5" s="307"/>
      <c r="DM5" s="307"/>
      <c r="DN5" s="307"/>
      <c r="DO5" s="307"/>
      <c r="DP5" s="307"/>
      <c r="DQ5" s="307">
        <f ca="1">DQ6</f>
        <v>45859</v>
      </c>
      <c r="DR5" s="307"/>
      <c r="DS5" s="307"/>
      <c r="DT5" s="307"/>
      <c r="DU5" s="307"/>
      <c r="DV5" s="307"/>
      <c r="DW5" s="307"/>
      <c r="DX5" s="307">
        <f ca="1">DX6</f>
        <v>45866</v>
      </c>
      <c r="DY5" s="307"/>
      <c r="DZ5" s="307"/>
      <c r="EA5" s="307"/>
      <c r="EB5" s="307"/>
      <c r="EC5" s="307"/>
      <c r="ED5" s="307"/>
      <c r="EE5" s="307">
        <f ca="1">EE6</f>
        <v>45873</v>
      </c>
      <c r="EF5" s="307"/>
      <c r="EG5" s="307"/>
      <c r="EH5" s="307"/>
      <c r="EI5" s="307"/>
      <c r="EJ5" s="307"/>
      <c r="EK5" s="315"/>
      <c r="EL5" s="314">
        <f ca="1">EL6</f>
        <v>45880</v>
      </c>
      <c r="EM5" s="307"/>
      <c r="EN5" s="307"/>
      <c r="EO5" s="307"/>
      <c r="EP5" s="307"/>
      <c r="EQ5" s="307"/>
      <c r="ER5" s="307"/>
      <c r="ES5" s="307">
        <f ca="1">ES6</f>
        <v>45887</v>
      </c>
      <c r="ET5" s="307"/>
      <c r="EU5" s="307"/>
      <c r="EV5" s="307"/>
      <c r="EW5" s="307"/>
      <c r="EX5" s="307"/>
      <c r="EY5" s="307"/>
      <c r="EZ5" s="307">
        <f ca="1">EZ6</f>
        <v>45894</v>
      </c>
      <c r="FA5" s="307"/>
      <c r="FB5" s="307"/>
      <c r="FC5" s="307"/>
      <c r="FD5" s="307"/>
      <c r="FE5" s="307"/>
      <c r="FF5" s="307"/>
      <c r="FG5" s="307">
        <f ca="1">FG6</f>
        <v>45901</v>
      </c>
      <c r="FH5" s="307"/>
      <c r="FI5" s="307"/>
      <c r="FJ5" s="307"/>
      <c r="FK5" s="307"/>
      <c r="FL5" s="307"/>
      <c r="FM5" s="307"/>
      <c r="FN5" s="307">
        <f ca="1">FN6</f>
        <v>45908</v>
      </c>
      <c r="FO5" s="307"/>
      <c r="FP5" s="307"/>
      <c r="FQ5" s="307"/>
      <c r="FR5" s="307"/>
      <c r="FS5" s="307"/>
      <c r="FT5" s="307"/>
      <c r="FU5" s="307">
        <f ca="1">FU6</f>
        <v>45915</v>
      </c>
      <c r="FV5" s="307"/>
      <c r="FW5" s="307"/>
      <c r="FX5" s="307"/>
      <c r="FY5" s="307"/>
      <c r="FZ5" s="307"/>
      <c r="GA5" s="307"/>
      <c r="GB5" s="307">
        <f ca="1">GB6</f>
        <v>45922</v>
      </c>
      <c r="GC5" s="307"/>
      <c r="GD5" s="307"/>
      <c r="GE5" s="307"/>
      <c r="GF5" s="307"/>
      <c r="GG5" s="307"/>
      <c r="GH5" s="307"/>
      <c r="GI5" s="307">
        <f ca="1">GI6</f>
        <v>45929</v>
      </c>
      <c r="GJ5" s="307"/>
      <c r="GK5" s="307"/>
      <c r="GL5" s="307"/>
      <c r="GM5" s="307"/>
      <c r="GN5" s="307"/>
      <c r="GO5" s="307"/>
      <c r="GP5" s="307">
        <f ca="1">GP6</f>
        <v>45936</v>
      </c>
      <c r="GQ5" s="307"/>
      <c r="GR5" s="307"/>
      <c r="GS5" s="307"/>
      <c r="GT5" s="307"/>
      <c r="GU5" s="307"/>
      <c r="GV5" s="307"/>
      <c r="GW5" s="307">
        <f ca="1">GW6</f>
        <v>45943</v>
      </c>
      <c r="GX5" s="307"/>
      <c r="GY5" s="307"/>
      <c r="GZ5" s="307"/>
      <c r="HA5" s="307"/>
      <c r="HB5" s="307"/>
      <c r="HC5" s="307"/>
      <c r="HD5" s="307">
        <f ca="1">HD6</f>
        <v>45950</v>
      </c>
      <c r="HE5" s="307"/>
      <c r="HF5" s="307"/>
      <c r="HG5" s="307"/>
      <c r="HH5" s="307"/>
      <c r="HI5" s="307"/>
      <c r="HJ5" s="307"/>
      <c r="HK5" s="307">
        <f ca="1">HK6</f>
        <v>45957</v>
      </c>
      <c r="HL5" s="307"/>
      <c r="HM5" s="307"/>
      <c r="HN5" s="307"/>
      <c r="HO5" s="307"/>
      <c r="HP5" s="307"/>
      <c r="HQ5" s="307"/>
      <c r="HR5" s="307">
        <f ca="1">HR6</f>
        <v>45964</v>
      </c>
      <c r="HS5" s="307"/>
      <c r="HT5" s="307"/>
      <c r="HU5" s="307"/>
      <c r="HV5" s="307"/>
      <c r="HW5" s="307"/>
      <c r="HX5" s="307"/>
      <c r="HY5" s="307">
        <f ca="1">HY6</f>
        <v>45971</v>
      </c>
      <c r="HZ5" s="307"/>
      <c r="IA5" s="307"/>
      <c r="IB5" s="307"/>
      <c r="IC5" s="307"/>
      <c r="ID5" s="307"/>
      <c r="IE5" s="307"/>
      <c r="IF5" s="307">
        <f ca="1">IF6</f>
        <v>45978</v>
      </c>
      <c r="IG5" s="307"/>
      <c r="IH5" s="307"/>
      <c r="II5" s="307"/>
      <c r="IJ5" s="307"/>
      <c r="IK5" s="307"/>
      <c r="IL5" s="307"/>
      <c r="IM5" s="307">
        <f ca="1">IM6</f>
        <v>45985</v>
      </c>
      <c r="IN5" s="307"/>
      <c r="IO5" s="307"/>
      <c r="IP5" s="307"/>
      <c r="IQ5" s="307"/>
      <c r="IR5" s="307"/>
      <c r="IS5" s="307"/>
      <c r="IT5" s="307">
        <f ca="1">IT6</f>
        <v>45992</v>
      </c>
      <c r="IU5" s="307"/>
      <c r="IV5" s="307"/>
      <c r="IW5" s="307"/>
      <c r="IX5" s="307"/>
      <c r="IY5" s="307"/>
      <c r="IZ5" s="307"/>
      <c r="JA5" s="307">
        <f ca="1">JA6</f>
        <v>45999</v>
      </c>
      <c r="JB5" s="307"/>
      <c r="JC5" s="307"/>
      <c r="JD5" s="307"/>
      <c r="JE5" s="307"/>
      <c r="JF5" s="307"/>
      <c r="JG5" s="307"/>
      <c r="JH5" s="307">
        <f ca="1">JH6</f>
        <v>46006</v>
      </c>
      <c r="JI5" s="307"/>
      <c r="JJ5" s="307"/>
      <c r="JK5" s="307"/>
      <c r="JL5" s="307"/>
      <c r="JM5" s="307"/>
      <c r="JN5" s="307"/>
      <c r="JO5" s="307">
        <f ca="1">JO6</f>
        <v>46013</v>
      </c>
      <c r="JP5" s="307"/>
      <c r="JQ5" s="307"/>
      <c r="JR5" s="307"/>
      <c r="JS5" s="307"/>
      <c r="JT5" s="307"/>
      <c r="JU5" s="307"/>
      <c r="JV5" s="307">
        <f ca="1">JV6</f>
        <v>46020</v>
      </c>
      <c r="JW5" s="307"/>
      <c r="JX5" s="307"/>
      <c r="JY5" s="307"/>
      <c r="JZ5" s="307"/>
      <c r="KA5" s="307"/>
      <c r="KB5" s="307"/>
      <c r="KC5" s="307">
        <f ca="1">KC6</f>
        <v>46027</v>
      </c>
      <c r="KD5" s="307"/>
      <c r="KE5" s="307"/>
      <c r="KF5" s="307"/>
      <c r="KG5" s="307"/>
      <c r="KH5" s="307"/>
      <c r="KI5" s="307"/>
      <c r="KJ5" s="307">
        <f ca="1">KJ6</f>
        <v>46034</v>
      </c>
      <c r="KK5" s="307"/>
      <c r="KL5" s="307"/>
      <c r="KM5" s="307"/>
      <c r="KN5" s="307"/>
      <c r="KO5" s="307"/>
      <c r="KP5" s="307"/>
      <c r="KQ5" s="307">
        <f ca="1">KQ6</f>
        <v>46041</v>
      </c>
      <c r="KR5" s="307"/>
      <c r="KS5" s="307"/>
      <c r="KT5" s="307"/>
      <c r="KU5" s="307"/>
      <c r="KV5" s="307"/>
      <c r="KW5" s="307"/>
      <c r="KX5" s="307">
        <f ca="1">KX6</f>
        <v>46048</v>
      </c>
      <c r="KY5" s="307"/>
      <c r="KZ5" s="307"/>
      <c r="LA5" s="307"/>
      <c r="LB5" s="307"/>
      <c r="LC5" s="307"/>
      <c r="LD5" s="307"/>
      <c r="LE5" s="307">
        <f ca="1">LE6</f>
        <v>46055</v>
      </c>
      <c r="LF5" s="307"/>
      <c r="LG5" s="307"/>
      <c r="LH5" s="307"/>
      <c r="LI5" s="307"/>
      <c r="LJ5" s="307"/>
      <c r="LK5" s="307"/>
      <c r="LL5" s="307">
        <f ca="1">LL6</f>
        <v>46062</v>
      </c>
      <c r="LM5" s="307"/>
      <c r="LN5" s="307"/>
      <c r="LO5" s="307"/>
      <c r="LP5" s="307"/>
      <c r="LQ5" s="307"/>
      <c r="LR5" s="307"/>
      <c r="LS5" s="307">
        <f ca="1">LS6</f>
        <v>46069</v>
      </c>
      <c r="LT5" s="307"/>
      <c r="LU5" s="307"/>
      <c r="LV5" s="307"/>
      <c r="LW5" s="307"/>
      <c r="LX5" s="307"/>
      <c r="LY5" s="307"/>
      <c r="LZ5" s="307">
        <f ca="1">LZ6</f>
        <v>46076</v>
      </c>
      <c r="MA5" s="307"/>
      <c r="MB5" s="307"/>
      <c r="MC5" s="307"/>
      <c r="MD5" s="307"/>
      <c r="ME5" s="307"/>
      <c r="MF5" s="307"/>
      <c r="MG5" s="307">
        <v>45663</v>
      </c>
      <c r="MH5" s="382"/>
      <c r="MI5" s="382"/>
      <c r="MJ5" s="382"/>
      <c r="MK5" s="383"/>
    </row>
    <row r="6" spans="2:349" ht="15" customHeight="1" thickTop="1" thickBot="1">
      <c r="B6" s="46"/>
      <c r="C6" s="65"/>
      <c r="D6" s="65"/>
      <c r="E6" s="65"/>
      <c r="F6" s="65"/>
      <c r="G6" s="65"/>
      <c r="I6" s="155">
        <v>22</v>
      </c>
      <c r="J6" s="156">
        <v>23</v>
      </c>
      <c r="K6" s="156">
        <v>24</v>
      </c>
      <c r="L6" s="156">
        <v>25</v>
      </c>
      <c r="M6" s="156">
        <v>26</v>
      </c>
      <c r="N6" s="156">
        <v>27</v>
      </c>
      <c r="O6" s="156">
        <v>28</v>
      </c>
      <c r="P6" s="156">
        <v>29</v>
      </c>
      <c r="Q6" s="156">
        <f>P6+1</f>
        <v>30</v>
      </c>
      <c r="R6" s="156">
        <f t="shared" ref="R6" si="0">Q6+1</f>
        <v>31</v>
      </c>
      <c r="S6" s="156">
        <f t="shared" ref="S6" si="1">R6+1</f>
        <v>32</v>
      </c>
      <c r="T6" s="156">
        <f t="shared" ref="T6" si="2">S6+1</f>
        <v>33</v>
      </c>
      <c r="U6" s="156">
        <f t="shared" ref="U6" si="3">T6+1</f>
        <v>34</v>
      </c>
      <c r="V6" s="156">
        <f t="shared" ref="V6" si="4">U6+1</f>
        <v>35</v>
      </c>
      <c r="W6" s="156">
        <f ca="1">Inicio_del_proyecto-WEEKDAY(Inicio_del_proyecto,1)+2+7*(Semana_para_mostrar-1)</f>
        <v>45761</v>
      </c>
      <c r="X6" s="156">
        <f ca="1">W6+1</f>
        <v>45762</v>
      </c>
      <c r="Y6" s="156">
        <f t="shared" ref="Y6:BL6" ca="1" si="5">X6+1</f>
        <v>45763</v>
      </c>
      <c r="Z6" s="156">
        <f t="shared" ca="1" si="5"/>
        <v>45764</v>
      </c>
      <c r="AA6" s="156">
        <f t="shared" ca="1" si="5"/>
        <v>45765</v>
      </c>
      <c r="AB6" s="156">
        <f t="shared" ca="1" si="5"/>
        <v>45766</v>
      </c>
      <c r="AC6" s="156">
        <f t="shared" ca="1" si="5"/>
        <v>45767</v>
      </c>
      <c r="AD6" s="156">
        <f ca="1">AC6+1</f>
        <v>45768</v>
      </c>
      <c r="AE6" s="156">
        <f ca="1">AD6+1</f>
        <v>45769</v>
      </c>
      <c r="AF6" s="156">
        <f t="shared" ca="1" si="5"/>
        <v>45770</v>
      </c>
      <c r="AG6" s="156">
        <f t="shared" ca="1" si="5"/>
        <v>45771</v>
      </c>
      <c r="AH6" s="156">
        <f t="shared" ca="1" si="5"/>
        <v>45772</v>
      </c>
      <c r="AI6" s="156">
        <f t="shared" ca="1" si="5"/>
        <v>45773</v>
      </c>
      <c r="AJ6" s="156">
        <f t="shared" ca="1" si="5"/>
        <v>45774</v>
      </c>
      <c r="AK6" s="156">
        <f ca="1">AJ6+1</f>
        <v>45775</v>
      </c>
      <c r="AL6" s="156">
        <f ca="1">AK6+1</f>
        <v>45776</v>
      </c>
      <c r="AM6" s="156">
        <f t="shared" ca="1" si="5"/>
        <v>45777</v>
      </c>
      <c r="AN6" s="156">
        <f t="shared" ca="1" si="5"/>
        <v>45778</v>
      </c>
      <c r="AO6" s="156">
        <f t="shared" ca="1" si="5"/>
        <v>45779</v>
      </c>
      <c r="AP6" s="156">
        <f t="shared" ca="1" si="5"/>
        <v>45780</v>
      </c>
      <c r="AQ6" s="156">
        <f t="shared" ca="1" si="5"/>
        <v>45781</v>
      </c>
      <c r="AR6" s="156">
        <f ca="1">AQ6+1</f>
        <v>45782</v>
      </c>
      <c r="AS6" s="156">
        <f ca="1">AR6+1</f>
        <v>45783</v>
      </c>
      <c r="AT6" s="156">
        <f t="shared" ca="1" si="5"/>
        <v>45784</v>
      </c>
      <c r="AU6" s="156">
        <f t="shared" ca="1" si="5"/>
        <v>45785</v>
      </c>
      <c r="AV6" s="156">
        <f t="shared" ca="1" si="5"/>
        <v>45786</v>
      </c>
      <c r="AW6" s="156">
        <f t="shared" ca="1" si="5"/>
        <v>45787</v>
      </c>
      <c r="AX6" s="156">
        <f t="shared" ca="1" si="5"/>
        <v>45788</v>
      </c>
      <c r="AY6" s="156">
        <f ca="1">AX6+1</f>
        <v>45789</v>
      </c>
      <c r="AZ6" s="156">
        <f ca="1">AY6+1</f>
        <v>45790</v>
      </c>
      <c r="BA6" s="156">
        <f t="shared" ca="1" si="5"/>
        <v>45791</v>
      </c>
      <c r="BB6" s="156">
        <f t="shared" ca="1" si="5"/>
        <v>45792</v>
      </c>
      <c r="BC6" s="156">
        <f t="shared" ca="1" si="5"/>
        <v>45793</v>
      </c>
      <c r="BD6" s="156">
        <f t="shared" ca="1" si="5"/>
        <v>45794</v>
      </c>
      <c r="BE6" s="156">
        <f t="shared" ca="1" si="5"/>
        <v>45795</v>
      </c>
      <c r="BF6" s="156">
        <f ca="1">BE6+1</f>
        <v>45796</v>
      </c>
      <c r="BG6" s="156">
        <f ca="1">BF6+1</f>
        <v>45797</v>
      </c>
      <c r="BH6" s="156">
        <f t="shared" ca="1" si="5"/>
        <v>45798</v>
      </c>
      <c r="BI6" s="156">
        <f t="shared" ca="1" si="5"/>
        <v>45799</v>
      </c>
      <c r="BJ6" s="156">
        <f t="shared" ca="1" si="5"/>
        <v>45800</v>
      </c>
      <c r="BK6" s="156">
        <f t="shared" ca="1" si="5"/>
        <v>45801</v>
      </c>
      <c r="BL6" s="156">
        <f t="shared" ca="1" si="5"/>
        <v>45802</v>
      </c>
      <c r="BM6" s="156">
        <f ca="1">BL6+1</f>
        <v>45803</v>
      </c>
      <c r="BN6" s="156">
        <f ca="1">BM6+1</f>
        <v>45804</v>
      </c>
      <c r="BO6" s="156">
        <f t="shared" ref="BO6:BS6" ca="1" si="6">BN6+1</f>
        <v>45805</v>
      </c>
      <c r="BP6" s="156">
        <f t="shared" ca="1" si="6"/>
        <v>45806</v>
      </c>
      <c r="BQ6" s="156">
        <f t="shared" ca="1" si="6"/>
        <v>45807</v>
      </c>
      <c r="BR6" s="156">
        <f t="shared" ca="1" si="6"/>
        <v>45808</v>
      </c>
      <c r="BS6" s="156">
        <f t="shared" ca="1" si="6"/>
        <v>45809</v>
      </c>
      <c r="BT6" s="156">
        <f ca="1">BS6+1</f>
        <v>45810</v>
      </c>
      <c r="BU6" s="156">
        <f ca="1">BT6+1</f>
        <v>45811</v>
      </c>
      <c r="BV6" s="156">
        <f t="shared" ref="BV6:BZ6" ca="1" si="7">BU6+1</f>
        <v>45812</v>
      </c>
      <c r="BW6" s="156">
        <f t="shared" ca="1" si="7"/>
        <v>45813</v>
      </c>
      <c r="BX6" s="156">
        <f t="shared" ca="1" si="7"/>
        <v>45814</v>
      </c>
      <c r="BY6" s="156">
        <f t="shared" ca="1" si="7"/>
        <v>45815</v>
      </c>
      <c r="BZ6" s="156">
        <f t="shared" ca="1" si="7"/>
        <v>45816</v>
      </c>
      <c r="CA6" s="156">
        <f ca="1">BZ6+1</f>
        <v>45817</v>
      </c>
      <c r="CB6" s="156">
        <f ca="1">CA6+1</f>
        <v>45818</v>
      </c>
      <c r="CC6" s="156">
        <f t="shared" ref="CC6" ca="1" si="8">CB6+1</f>
        <v>45819</v>
      </c>
      <c r="CD6" s="156">
        <f t="shared" ref="CD6" ca="1" si="9">CC6+1</f>
        <v>45820</v>
      </c>
      <c r="CE6" s="156">
        <f t="shared" ref="CE6" ca="1" si="10">CD6+1</f>
        <v>45821</v>
      </c>
      <c r="CF6" s="156">
        <f t="shared" ref="CF6" ca="1" si="11">CE6+1</f>
        <v>45822</v>
      </c>
      <c r="CG6" s="156">
        <f t="shared" ref="CG6" ca="1" si="12">CF6+1</f>
        <v>45823</v>
      </c>
      <c r="CH6" s="156">
        <f ca="1">CG6+1</f>
        <v>45824</v>
      </c>
      <c r="CI6" s="156">
        <f ca="1">CH6+1</f>
        <v>45825</v>
      </c>
      <c r="CJ6" s="156">
        <f t="shared" ref="CJ6" ca="1" si="13">CI6+1</f>
        <v>45826</v>
      </c>
      <c r="CK6" s="156">
        <f t="shared" ref="CK6" ca="1" si="14">CJ6+1</f>
        <v>45827</v>
      </c>
      <c r="CL6" s="156">
        <f t="shared" ref="CL6" ca="1" si="15">CK6+1</f>
        <v>45828</v>
      </c>
      <c r="CM6" s="156">
        <f t="shared" ref="CM6" ca="1" si="16">CL6+1</f>
        <v>45829</v>
      </c>
      <c r="CN6" s="156">
        <f t="shared" ref="CN6" ca="1" si="17">CM6+1</f>
        <v>45830</v>
      </c>
      <c r="CO6" s="156">
        <f ca="1">CN6+1</f>
        <v>45831</v>
      </c>
      <c r="CP6" s="156">
        <f ca="1">CO6+1</f>
        <v>45832</v>
      </c>
      <c r="CQ6" s="156">
        <f t="shared" ref="CQ6" ca="1" si="18">CP6+1</f>
        <v>45833</v>
      </c>
      <c r="CR6" s="156">
        <f t="shared" ref="CR6" ca="1" si="19">CQ6+1</f>
        <v>45834</v>
      </c>
      <c r="CS6" s="156">
        <f t="shared" ref="CS6" ca="1" si="20">CR6+1</f>
        <v>45835</v>
      </c>
      <c r="CT6" s="156">
        <f t="shared" ref="CT6" ca="1" si="21">CS6+1</f>
        <v>45836</v>
      </c>
      <c r="CU6" s="156">
        <f t="shared" ref="CU6" ca="1" si="22">CT6+1</f>
        <v>45837</v>
      </c>
      <c r="CV6" s="156">
        <f ca="1">CU6+1</f>
        <v>45838</v>
      </c>
      <c r="CW6" s="156">
        <f ca="1">CV6+1</f>
        <v>45839</v>
      </c>
      <c r="CX6" s="156">
        <f t="shared" ref="CX6" ca="1" si="23">CW6+1</f>
        <v>45840</v>
      </c>
      <c r="CY6" s="156">
        <f t="shared" ref="CY6" ca="1" si="24">CX6+1</f>
        <v>45841</v>
      </c>
      <c r="CZ6" s="156">
        <f t="shared" ref="CZ6" ca="1" si="25">CY6+1</f>
        <v>45842</v>
      </c>
      <c r="DA6" s="156">
        <f t="shared" ref="DA6" ca="1" si="26">CZ6+1</f>
        <v>45843</v>
      </c>
      <c r="DB6" s="156">
        <f t="shared" ref="DB6" ca="1" si="27">DA6+1</f>
        <v>45844</v>
      </c>
      <c r="DC6" s="156">
        <f ca="1">DB6+1</f>
        <v>45845</v>
      </c>
      <c r="DD6" s="156">
        <f ca="1">DC6+1</f>
        <v>45846</v>
      </c>
      <c r="DE6" s="156">
        <f t="shared" ref="DE6" ca="1" si="28">DD6+1</f>
        <v>45847</v>
      </c>
      <c r="DF6" s="156">
        <f t="shared" ref="DF6" ca="1" si="29">DE6+1</f>
        <v>45848</v>
      </c>
      <c r="DG6" s="156">
        <f t="shared" ref="DG6" ca="1" si="30">DF6+1</f>
        <v>45849</v>
      </c>
      <c r="DH6" s="156">
        <f t="shared" ref="DH6" ca="1" si="31">DG6+1</f>
        <v>45850</v>
      </c>
      <c r="DI6" s="156">
        <f t="shared" ref="DI6" ca="1" si="32">DH6+1</f>
        <v>45851</v>
      </c>
      <c r="DJ6" s="156">
        <f ca="1">DI6+1</f>
        <v>45852</v>
      </c>
      <c r="DK6" s="156">
        <f ca="1">DJ6+1</f>
        <v>45853</v>
      </c>
      <c r="DL6" s="156">
        <f t="shared" ref="DL6" ca="1" si="33">DK6+1</f>
        <v>45854</v>
      </c>
      <c r="DM6" s="156">
        <f t="shared" ref="DM6" ca="1" si="34">DL6+1</f>
        <v>45855</v>
      </c>
      <c r="DN6" s="156">
        <f t="shared" ref="DN6" ca="1" si="35">DM6+1</f>
        <v>45856</v>
      </c>
      <c r="DO6" s="156">
        <f t="shared" ref="DO6" ca="1" si="36">DN6+1</f>
        <v>45857</v>
      </c>
      <c r="DP6" s="156">
        <f t="shared" ref="DP6" ca="1" si="37">DO6+1</f>
        <v>45858</v>
      </c>
      <c r="DQ6" s="156">
        <f ca="1">DP6+1</f>
        <v>45859</v>
      </c>
      <c r="DR6" s="156">
        <f ca="1">DQ6+1</f>
        <v>45860</v>
      </c>
      <c r="DS6" s="156">
        <f t="shared" ref="DS6" ca="1" si="38">DR6+1</f>
        <v>45861</v>
      </c>
      <c r="DT6" s="156">
        <f t="shared" ref="DT6" ca="1" si="39">DS6+1</f>
        <v>45862</v>
      </c>
      <c r="DU6" s="156">
        <f t="shared" ref="DU6" ca="1" si="40">DT6+1</f>
        <v>45863</v>
      </c>
      <c r="DV6" s="156">
        <f t="shared" ref="DV6" ca="1" si="41">DU6+1</f>
        <v>45864</v>
      </c>
      <c r="DW6" s="156">
        <f t="shared" ref="DW6" ca="1" si="42">DV6+1</f>
        <v>45865</v>
      </c>
      <c r="DX6" s="156">
        <f ca="1">DW6+1</f>
        <v>45866</v>
      </c>
      <c r="DY6" s="156">
        <f ca="1">DX6+1</f>
        <v>45867</v>
      </c>
      <c r="DZ6" s="156">
        <f t="shared" ref="DZ6" ca="1" si="43">DY6+1</f>
        <v>45868</v>
      </c>
      <c r="EA6" s="156">
        <f t="shared" ref="EA6" ca="1" si="44">DZ6+1</f>
        <v>45869</v>
      </c>
      <c r="EB6" s="156">
        <f t="shared" ref="EB6" ca="1" si="45">EA6+1</f>
        <v>45870</v>
      </c>
      <c r="EC6" s="156">
        <f t="shared" ref="EC6" ca="1" si="46">EB6+1</f>
        <v>45871</v>
      </c>
      <c r="ED6" s="156">
        <f t="shared" ref="ED6" ca="1" si="47">EC6+1</f>
        <v>45872</v>
      </c>
      <c r="EE6" s="156">
        <f ca="1">ED6+1</f>
        <v>45873</v>
      </c>
      <c r="EF6" s="156">
        <f ca="1">EE6+1</f>
        <v>45874</v>
      </c>
      <c r="EG6" s="156">
        <f t="shared" ref="EG6" ca="1" si="48">EF6+1</f>
        <v>45875</v>
      </c>
      <c r="EH6" s="156">
        <f t="shared" ref="EH6" ca="1" si="49">EG6+1</f>
        <v>45876</v>
      </c>
      <c r="EI6" s="156">
        <f t="shared" ref="EI6" ca="1" si="50">EH6+1</f>
        <v>45877</v>
      </c>
      <c r="EJ6" s="156">
        <f t="shared" ref="EJ6" ca="1" si="51">EI6+1</f>
        <v>45878</v>
      </c>
      <c r="EK6" s="157">
        <f t="shared" ref="EK6" ca="1" si="52">EJ6+1</f>
        <v>45879</v>
      </c>
      <c r="EL6" s="155">
        <f ca="1">EK6+1</f>
        <v>45880</v>
      </c>
      <c r="EM6" s="156">
        <f ca="1">EL6+1</f>
        <v>45881</v>
      </c>
      <c r="EN6" s="156">
        <f t="shared" ref="EN6" ca="1" si="53">EM6+1</f>
        <v>45882</v>
      </c>
      <c r="EO6" s="156">
        <f t="shared" ref="EO6" ca="1" si="54">EN6+1</f>
        <v>45883</v>
      </c>
      <c r="EP6" s="156">
        <f t="shared" ref="EP6" ca="1" si="55">EO6+1</f>
        <v>45884</v>
      </c>
      <c r="EQ6" s="156">
        <f t="shared" ref="EQ6" ca="1" si="56">EP6+1</f>
        <v>45885</v>
      </c>
      <c r="ER6" s="156">
        <f t="shared" ref="ER6" ca="1" si="57">EQ6+1</f>
        <v>45886</v>
      </c>
      <c r="ES6" s="156">
        <f ca="1">ER6+1</f>
        <v>45887</v>
      </c>
      <c r="ET6" s="156">
        <f ca="1">ES6+1</f>
        <v>45888</v>
      </c>
      <c r="EU6" s="156">
        <f t="shared" ref="EU6" ca="1" si="58">ET6+1</f>
        <v>45889</v>
      </c>
      <c r="EV6" s="156">
        <f t="shared" ref="EV6" ca="1" si="59">EU6+1</f>
        <v>45890</v>
      </c>
      <c r="EW6" s="156">
        <f t="shared" ref="EW6" ca="1" si="60">EV6+1</f>
        <v>45891</v>
      </c>
      <c r="EX6" s="156">
        <f t="shared" ref="EX6" ca="1" si="61">EW6+1</f>
        <v>45892</v>
      </c>
      <c r="EY6" s="156">
        <f t="shared" ref="EY6" ca="1" si="62">EX6+1</f>
        <v>45893</v>
      </c>
      <c r="EZ6" s="156">
        <f ca="1">EY6+1</f>
        <v>45894</v>
      </c>
      <c r="FA6" s="156">
        <f ca="1">EZ6+1</f>
        <v>45895</v>
      </c>
      <c r="FB6" s="156">
        <f t="shared" ref="FB6" ca="1" si="63">FA6+1</f>
        <v>45896</v>
      </c>
      <c r="FC6" s="156">
        <f t="shared" ref="FC6" ca="1" si="64">FB6+1</f>
        <v>45897</v>
      </c>
      <c r="FD6" s="156">
        <f t="shared" ref="FD6" ca="1" si="65">FC6+1</f>
        <v>45898</v>
      </c>
      <c r="FE6" s="156">
        <f t="shared" ref="FE6" ca="1" si="66">FD6+1</f>
        <v>45899</v>
      </c>
      <c r="FF6" s="156">
        <f t="shared" ref="FF6" ca="1" si="67">FE6+1</f>
        <v>45900</v>
      </c>
      <c r="FG6" s="156">
        <f ca="1">FF6+1</f>
        <v>45901</v>
      </c>
      <c r="FH6" s="156">
        <f ca="1">FG6+1</f>
        <v>45902</v>
      </c>
      <c r="FI6" s="156">
        <f t="shared" ref="FI6" ca="1" si="68">FH6+1</f>
        <v>45903</v>
      </c>
      <c r="FJ6" s="156">
        <f t="shared" ref="FJ6" ca="1" si="69">FI6+1</f>
        <v>45904</v>
      </c>
      <c r="FK6" s="156">
        <f t="shared" ref="FK6" ca="1" si="70">FJ6+1</f>
        <v>45905</v>
      </c>
      <c r="FL6" s="156">
        <f t="shared" ref="FL6" ca="1" si="71">FK6+1</f>
        <v>45906</v>
      </c>
      <c r="FM6" s="156">
        <f t="shared" ref="FM6" ca="1" si="72">FL6+1</f>
        <v>45907</v>
      </c>
      <c r="FN6" s="156">
        <f ca="1">FM6+1</f>
        <v>45908</v>
      </c>
      <c r="FO6" s="156">
        <f ca="1">FN6+1</f>
        <v>45909</v>
      </c>
      <c r="FP6" s="156">
        <f t="shared" ref="FP6" ca="1" si="73">FO6+1</f>
        <v>45910</v>
      </c>
      <c r="FQ6" s="156">
        <f t="shared" ref="FQ6" ca="1" si="74">FP6+1</f>
        <v>45911</v>
      </c>
      <c r="FR6" s="156">
        <f t="shared" ref="FR6" ca="1" si="75">FQ6+1</f>
        <v>45912</v>
      </c>
      <c r="FS6" s="156">
        <f t="shared" ref="FS6" ca="1" si="76">FR6+1</f>
        <v>45913</v>
      </c>
      <c r="FT6" s="156">
        <f t="shared" ref="FT6" ca="1" si="77">FS6+1</f>
        <v>45914</v>
      </c>
      <c r="FU6" s="156">
        <f ca="1">FT6+1</f>
        <v>45915</v>
      </c>
      <c r="FV6" s="156">
        <f ca="1">FU6+1</f>
        <v>45916</v>
      </c>
      <c r="FW6" s="156">
        <f t="shared" ref="FW6" ca="1" si="78">FV6+1</f>
        <v>45917</v>
      </c>
      <c r="FX6" s="156">
        <f t="shared" ref="FX6" ca="1" si="79">FW6+1</f>
        <v>45918</v>
      </c>
      <c r="FY6" s="156">
        <f t="shared" ref="FY6" ca="1" si="80">FX6+1</f>
        <v>45919</v>
      </c>
      <c r="FZ6" s="156">
        <f t="shared" ref="FZ6" ca="1" si="81">FY6+1</f>
        <v>45920</v>
      </c>
      <c r="GA6" s="156">
        <f t="shared" ref="GA6" ca="1" si="82">FZ6+1</f>
        <v>45921</v>
      </c>
      <c r="GB6" s="156">
        <f ca="1">GA6+1</f>
        <v>45922</v>
      </c>
      <c r="GC6" s="156">
        <f ca="1">GB6+1</f>
        <v>45923</v>
      </c>
      <c r="GD6" s="156">
        <f t="shared" ref="GD6" ca="1" si="83">GC6+1</f>
        <v>45924</v>
      </c>
      <c r="GE6" s="156">
        <f t="shared" ref="GE6" ca="1" si="84">GD6+1</f>
        <v>45925</v>
      </c>
      <c r="GF6" s="156">
        <f t="shared" ref="GF6" ca="1" si="85">GE6+1</f>
        <v>45926</v>
      </c>
      <c r="GG6" s="156">
        <f t="shared" ref="GG6" ca="1" si="86">GF6+1</f>
        <v>45927</v>
      </c>
      <c r="GH6" s="156">
        <f t="shared" ref="GH6" ca="1" si="87">GG6+1</f>
        <v>45928</v>
      </c>
      <c r="GI6" s="156">
        <f ca="1">GH6+1</f>
        <v>45929</v>
      </c>
      <c r="GJ6" s="156">
        <f ca="1">GI6+1</f>
        <v>45930</v>
      </c>
      <c r="GK6" s="156">
        <f t="shared" ref="GK6" ca="1" si="88">GJ6+1</f>
        <v>45931</v>
      </c>
      <c r="GL6" s="156">
        <f t="shared" ref="GL6" ca="1" si="89">GK6+1</f>
        <v>45932</v>
      </c>
      <c r="GM6" s="156">
        <f t="shared" ref="GM6" ca="1" si="90">GL6+1</f>
        <v>45933</v>
      </c>
      <c r="GN6" s="156">
        <f t="shared" ref="GN6" ca="1" si="91">GM6+1</f>
        <v>45934</v>
      </c>
      <c r="GO6" s="156">
        <f t="shared" ref="GO6" ca="1" si="92">GN6+1</f>
        <v>45935</v>
      </c>
      <c r="GP6" s="156">
        <f ca="1">GO6+1</f>
        <v>45936</v>
      </c>
      <c r="GQ6" s="156">
        <f ca="1">GP6+1</f>
        <v>45937</v>
      </c>
      <c r="GR6" s="156">
        <f t="shared" ref="GR6" ca="1" si="93">GQ6+1</f>
        <v>45938</v>
      </c>
      <c r="GS6" s="156">
        <f t="shared" ref="GS6" ca="1" si="94">GR6+1</f>
        <v>45939</v>
      </c>
      <c r="GT6" s="156">
        <f t="shared" ref="GT6" ca="1" si="95">GS6+1</f>
        <v>45940</v>
      </c>
      <c r="GU6" s="156">
        <f t="shared" ref="GU6" ca="1" si="96">GT6+1</f>
        <v>45941</v>
      </c>
      <c r="GV6" s="156">
        <f t="shared" ref="GV6" ca="1" si="97">GU6+1</f>
        <v>45942</v>
      </c>
      <c r="GW6" s="156">
        <f ca="1">GV6+1</f>
        <v>45943</v>
      </c>
      <c r="GX6" s="156">
        <f ca="1">GW6+1</f>
        <v>45944</v>
      </c>
      <c r="GY6" s="156">
        <f t="shared" ref="GY6" ca="1" si="98">GX6+1</f>
        <v>45945</v>
      </c>
      <c r="GZ6" s="156">
        <f t="shared" ref="GZ6" ca="1" si="99">GY6+1</f>
        <v>45946</v>
      </c>
      <c r="HA6" s="156">
        <f t="shared" ref="HA6" ca="1" si="100">GZ6+1</f>
        <v>45947</v>
      </c>
      <c r="HB6" s="156">
        <f t="shared" ref="HB6" ca="1" si="101">HA6+1</f>
        <v>45948</v>
      </c>
      <c r="HC6" s="156">
        <f t="shared" ref="HC6" ca="1" si="102">HB6+1</f>
        <v>45949</v>
      </c>
      <c r="HD6" s="156">
        <f ca="1">HC6+1</f>
        <v>45950</v>
      </c>
      <c r="HE6" s="156">
        <f ca="1">HD6+1</f>
        <v>45951</v>
      </c>
      <c r="HF6" s="156">
        <f t="shared" ref="HF6" ca="1" si="103">HE6+1</f>
        <v>45952</v>
      </c>
      <c r="HG6" s="156">
        <f t="shared" ref="HG6" ca="1" si="104">HF6+1</f>
        <v>45953</v>
      </c>
      <c r="HH6" s="156">
        <f t="shared" ref="HH6" ca="1" si="105">HG6+1</f>
        <v>45954</v>
      </c>
      <c r="HI6" s="156">
        <f t="shared" ref="HI6" ca="1" si="106">HH6+1</f>
        <v>45955</v>
      </c>
      <c r="HJ6" s="156">
        <f t="shared" ref="HJ6" ca="1" si="107">HI6+1</f>
        <v>45956</v>
      </c>
      <c r="HK6" s="156">
        <f ca="1">HJ6+1</f>
        <v>45957</v>
      </c>
      <c r="HL6" s="156">
        <f ca="1">HK6+1</f>
        <v>45958</v>
      </c>
      <c r="HM6" s="156">
        <f t="shared" ref="HM6" ca="1" si="108">HL6+1</f>
        <v>45959</v>
      </c>
      <c r="HN6" s="156">
        <f t="shared" ref="HN6" ca="1" si="109">HM6+1</f>
        <v>45960</v>
      </c>
      <c r="HO6" s="156">
        <f t="shared" ref="HO6" ca="1" si="110">HN6+1</f>
        <v>45961</v>
      </c>
      <c r="HP6" s="156">
        <f t="shared" ref="HP6" ca="1" si="111">HO6+1</f>
        <v>45962</v>
      </c>
      <c r="HQ6" s="156">
        <f t="shared" ref="HQ6" ca="1" si="112">HP6+1</f>
        <v>45963</v>
      </c>
      <c r="HR6" s="156">
        <f ca="1">HQ6+1</f>
        <v>45964</v>
      </c>
      <c r="HS6" s="156">
        <f ca="1">HR6+1</f>
        <v>45965</v>
      </c>
      <c r="HT6" s="156">
        <f t="shared" ref="HT6" ca="1" si="113">HS6+1</f>
        <v>45966</v>
      </c>
      <c r="HU6" s="156">
        <f t="shared" ref="HU6" ca="1" si="114">HT6+1</f>
        <v>45967</v>
      </c>
      <c r="HV6" s="156">
        <f t="shared" ref="HV6" ca="1" si="115">HU6+1</f>
        <v>45968</v>
      </c>
      <c r="HW6" s="156">
        <f t="shared" ref="HW6" ca="1" si="116">HV6+1</f>
        <v>45969</v>
      </c>
      <c r="HX6" s="156">
        <f t="shared" ref="HX6" ca="1" si="117">HW6+1</f>
        <v>45970</v>
      </c>
      <c r="HY6" s="156">
        <f ca="1">HX6+1</f>
        <v>45971</v>
      </c>
      <c r="HZ6" s="156">
        <f ca="1">HY6+1</f>
        <v>45972</v>
      </c>
      <c r="IA6" s="156">
        <f t="shared" ref="IA6" ca="1" si="118">HZ6+1</f>
        <v>45973</v>
      </c>
      <c r="IB6" s="156">
        <f t="shared" ref="IB6" ca="1" si="119">IA6+1</f>
        <v>45974</v>
      </c>
      <c r="IC6" s="156">
        <f t="shared" ref="IC6" ca="1" si="120">IB6+1</f>
        <v>45975</v>
      </c>
      <c r="ID6" s="156">
        <f t="shared" ref="ID6" ca="1" si="121">IC6+1</f>
        <v>45976</v>
      </c>
      <c r="IE6" s="156">
        <f t="shared" ref="IE6" ca="1" si="122">ID6+1</f>
        <v>45977</v>
      </c>
      <c r="IF6" s="156">
        <f ca="1">IE6+1</f>
        <v>45978</v>
      </c>
      <c r="IG6" s="156">
        <f ca="1">IF6+1</f>
        <v>45979</v>
      </c>
      <c r="IH6" s="156">
        <f t="shared" ref="IH6" ca="1" si="123">IG6+1</f>
        <v>45980</v>
      </c>
      <c r="II6" s="156">
        <f t="shared" ref="II6" ca="1" si="124">IH6+1</f>
        <v>45981</v>
      </c>
      <c r="IJ6" s="156">
        <f t="shared" ref="IJ6" ca="1" si="125">II6+1</f>
        <v>45982</v>
      </c>
      <c r="IK6" s="156">
        <f t="shared" ref="IK6" ca="1" si="126">IJ6+1</f>
        <v>45983</v>
      </c>
      <c r="IL6" s="156">
        <f t="shared" ref="IL6" ca="1" si="127">IK6+1</f>
        <v>45984</v>
      </c>
      <c r="IM6" s="156">
        <f ca="1">IL6+1</f>
        <v>45985</v>
      </c>
      <c r="IN6" s="156">
        <f ca="1">IM6+1</f>
        <v>45986</v>
      </c>
      <c r="IO6" s="156">
        <f t="shared" ref="IO6" ca="1" si="128">IN6+1</f>
        <v>45987</v>
      </c>
      <c r="IP6" s="156">
        <f t="shared" ref="IP6" ca="1" si="129">IO6+1</f>
        <v>45988</v>
      </c>
      <c r="IQ6" s="156">
        <f t="shared" ref="IQ6" ca="1" si="130">IP6+1</f>
        <v>45989</v>
      </c>
      <c r="IR6" s="156">
        <f t="shared" ref="IR6" ca="1" si="131">IQ6+1</f>
        <v>45990</v>
      </c>
      <c r="IS6" s="156">
        <f t="shared" ref="IS6" ca="1" si="132">IR6+1</f>
        <v>45991</v>
      </c>
      <c r="IT6" s="156">
        <f ca="1">IS6+1</f>
        <v>45992</v>
      </c>
      <c r="IU6" s="156">
        <f ca="1">IT6+1</f>
        <v>45993</v>
      </c>
      <c r="IV6" s="156">
        <f t="shared" ref="IV6" ca="1" si="133">IU6+1</f>
        <v>45994</v>
      </c>
      <c r="IW6" s="156">
        <f t="shared" ref="IW6" ca="1" si="134">IV6+1</f>
        <v>45995</v>
      </c>
      <c r="IX6" s="156">
        <f t="shared" ref="IX6" ca="1" si="135">IW6+1</f>
        <v>45996</v>
      </c>
      <c r="IY6" s="156">
        <f t="shared" ref="IY6" ca="1" si="136">IX6+1</f>
        <v>45997</v>
      </c>
      <c r="IZ6" s="156">
        <f t="shared" ref="IZ6" ca="1" si="137">IY6+1</f>
        <v>45998</v>
      </c>
      <c r="JA6" s="156">
        <f ca="1">IZ6+1</f>
        <v>45999</v>
      </c>
      <c r="JB6" s="156">
        <f ca="1">JA6+1</f>
        <v>46000</v>
      </c>
      <c r="JC6" s="156">
        <f t="shared" ref="JC6" ca="1" si="138">JB6+1</f>
        <v>46001</v>
      </c>
      <c r="JD6" s="156">
        <f t="shared" ref="JD6" ca="1" si="139">JC6+1</f>
        <v>46002</v>
      </c>
      <c r="JE6" s="156">
        <f t="shared" ref="JE6" ca="1" si="140">JD6+1</f>
        <v>46003</v>
      </c>
      <c r="JF6" s="156">
        <f t="shared" ref="JF6" ca="1" si="141">JE6+1</f>
        <v>46004</v>
      </c>
      <c r="JG6" s="156">
        <f t="shared" ref="JG6" ca="1" si="142">JF6+1</f>
        <v>46005</v>
      </c>
      <c r="JH6" s="156">
        <f ca="1">JG6+1</f>
        <v>46006</v>
      </c>
      <c r="JI6" s="156">
        <f ca="1">JH6+1</f>
        <v>46007</v>
      </c>
      <c r="JJ6" s="156">
        <f t="shared" ref="JJ6" ca="1" si="143">JI6+1</f>
        <v>46008</v>
      </c>
      <c r="JK6" s="156">
        <f t="shared" ref="JK6" ca="1" si="144">JJ6+1</f>
        <v>46009</v>
      </c>
      <c r="JL6" s="156">
        <f t="shared" ref="JL6" ca="1" si="145">JK6+1</f>
        <v>46010</v>
      </c>
      <c r="JM6" s="156">
        <f t="shared" ref="JM6" ca="1" si="146">JL6+1</f>
        <v>46011</v>
      </c>
      <c r="JN6" s="156">
        <f t="shared" ref="JN6" ca="1" si="147">JM6+1</f>
        <v>46012</v>
      </c>
      <c r="JO6" s="156">
        <f ca="1">JN6+1</f>
        <v>46013</v>
      </c>
      <c r="JP6" s="156">
        <f ca="1">JO6+1</f>
        <v>46014</v>
      </c>
      <c r="JQ6" s="156">
        <f t="shared" ref="JQ6" ca="1" si="148">JP6+1</f>
        <v>46015</v>
      </c>
      <c r="JR6" s="156">
        <f t="shared" ref="JR6" ca="1" si="149">JQ6+1</f>
        <v>46016</v>
      </c>
      <c r="JS6" s="156">
        <f t="shared" ref="JS6" ca="1" si="150">JR6+1</f>
        <v>46017</v>
      </c>
      <c r="JT6" s="156">
        <f t="shared" ref="JT6" ca="1" si="151">JS6+1</f>
        <v>46018</v>
      </c>
      <c r="JU6" s="156">
        <f t="shared" ref="JU6" ca="1" si="152">JT6+1</f>
        <v>46019</v>
      </c>
      <c r="JV6" s="156">
        <f ca="1">JU6+1</f>
        <v>46020</v>
      </c>
      <c r="JW6" s="156">
        <f ca="1">JV6+1</f>
        <v>46021</v>
      </c>
      <c r="JX6" s="156">
        <f t="shared" ref="JX6" ca="1" si="153">JW6+1</f>
        <v>46022</v>
      </c>
      <c r="JY6" s="156">
        <f t="shared" ref="JY6" ca="1" si="154">JX6+1</f>
        <v>46023</v>
      </c>
      <c r="JZ6" s="156">
        <f t="shared" ref="JZ6" ca="1" si="155">JY6+1</f>
        <v>46024</v>
      </c>
      <c r="KA6" s="156">
        <f t="shared" ref="KA6" ca="1" si="156">JZ6+1</f>
        <v>46025</v>
      </c>
      <c r="KB6" s="156">
        <f t="shared" ref="KB6" ca="1" si="157">KA6+1</f>
        <v>46026</v>
      </c>
      <c r="KC6" s="156">
        <f ca="1">KB6+1</f>
        <v>46027</v>
      </c>
      <c r="KD6" s="156">
        <f ca="1">KC6+1</f>
        <v>46028</v>
      </c>
      <c r="KE6" s="156">
        <f t="shared" ref="KE6" ca="1" si="158">KD6+1</f>
        <v>46029</v>
      </c>
      <c r="KF6" s="156">
        <f t="shared" ref="KF6" ca="1" si="159">KE6+1</f>
        <v>46030</v>
      </c>
      <c r="KG6" s="156">
        <f t="shared" ref="KG6" ca="1" si="160">KF6+1</f>
        <v>46031</v>
      </c>
      <c r="KH6" s="156">
        <f t="shared" ref="KH6" ca="1" si="161">KG6+1</f>
        <v>46032</v>
      </c>
      <c r="KI6" s="156">
        <f t="shared" ref="KI6" ca="1" si="162">KH6+1</f>
        <v>46033</v>
      </c>
      <c r="KJ6" s="156">
        <f ca="1">KI6+1</f>
        <v>46034</v>
      </c>
      <c r="KK6" s="156">
        <f ca="1">KJ6+1</f>
        <v>46035</v>
      </c>
      <c r="KL6" s="156">
        <f t="shared" ref="KL6" ca="1" si="163">KK6+1</f>
        <v>46036</v>
      </c>
      <c r="KM6" s="156">
        <f t="shared" ref="KM6" ca="1" si="164">KL6+1</f>
        <v>46037</v>
      </c>
      <c r="KN6" s="156">
        <f t="shared" ref="KN6" ca="1" si="165">KM6+1</f>
        <v>46038</v>
      </c>
      <c r="KO6" s="156">
        <f t="shared" ref="KO6" ca="1" si="166">KN6+1</f>
        <v>46039</v>
      </c>
      <c r="KP6" s="156">
        <f t="shared" ref="KP6" ca="1" si="167">KO6+1</f>
        <v>46040</v>
      </c>
      <c r="KQ6" s="156">
        <f ca="1">KP6+1</f>
        <v>46041</v>
      </c>
      <c r="KR6" s="156">
        <f ca="1">KQ6+1</f>
        <v>46042</v>
      </c>
      <c r="KS6" s="156">
        <f t="shared" ref="KS6" ca="1" si="168">KR6+1</f>
        <v>46043</v>
      </c>
      <c r="KT6" s="156">
        <f t="shared" ref="KT6" ca="1" si="169">KS6+1</f>
        <v>46044</v>
      </c>
      <c r="KU6" s="156">
        <f t="shared" ref="KU6" ca="1" si="170">KT6+1</f>
        <v>46045</v>
      </c>
      <c r="KV6" s="156">
        <f t="shared" ref="KV6" ca="1" si="171">KU6+1</f>
        <v>46046</v>
      </c>
      <c r="KW6" s="156">
        <f t="shared" ref="KW6" ca="1" si="172">KV6+1</f>
        <v>46047</v>
      </c>
      <c r="KX6" s="156">
        <f ca="1">KW6+1</f>
        <v>46048</v>
      </c>
      <c r="KY6" s="156">
        <f ca="1">KX6+1</f>
        <v>46049</v>
      </c>
      <c r="KZ6" s="156">
        <f t="shared" ref="KZ6" ca="1" si="173">KY6+1</f>
        <v>46050</v>
      </c>
      <c r="LA6" s="156">
        <f t="shared" ref="LA6" ca="1" si="174">KZ6+1</f>
        <v>46051</v>
      </c>
      <c r="LB6" s="156">
        <f t="shared" ref="LB6" ca="1" si="175">LA6+1</f>
        <v>46052</v>
      </c>
      <c r="LC6" s="156">
        <f t="shared" ref="LC6" ca="1" si="176">LB6+1</f>
        <v>46053</v>
      </c>
      <c r="LD6" s="156">
        <f t="shared" ref="LD6" ca="1" si="177">LC6+1</f>
        <v>46054</v>
      </c>
      <c r="LE6" s="156">
        <f ca="1">LD6+1</f>
        <v>46055</v>
      </c>
      <c r="LF6" s="156">
        <f ca="1">LE6+1</f>
        <v>46056</v>
      </c>
      <c r="LG6" s="156">
        <f t="shared" ref="LG6" ca="1" si="178">LF6+1</f>
        <v>46057</v>
      </c>
      <c r="LH6" s="156">
        <f t="shared" ref="LH6" ca="1" si="179">LG6+1</f>
        <v>46058</v>
      </c>
      <c r="LI6" s="156">
        <f t="shared" ref="LI6" ca="1" si="180">LH6+1</f>
        <v>46059</v>
      </c>
      <c r="LJ6" s="156">
        <f t="shared" ref="LJ6" ca="1" si="181">LI6+1</f>
        <v>46060</v>
      </c>
      <c r="LK6" s="156">
        <f t="shared" ref="LK6" ca="1" si="182">LJ6+1</f>
        <v>46061</v>
      </c>
      <c r="LL6" s="156">
        <f ca="1">LK6+1</f>
        <v>46062</v>
      </c>
      <c r="LM6" s="156">
        <f ca="1">LL6+1</f>
        <v>46063</v>
      </c>
      <c r="LN6" s="156">
        <f t="shared" ref="LN6" ca="1" si="183">LM6+1</f>
        <v>46064</v>
      </c>
      <c r="LO6" s="156">
        <f t="shared" ref="LO6" ca="1" si="184">LN6+1</f>
        <v>46065</v>
      </c>
      <c r="LP6" s="156">
        <f t="shared" ref="LP6" ca="1" si="185">LO6+1</f>
        <v>46066</v>
      </c>
      <c r="LQ6" s="156">
        <f t="shared" ref="LQ6" ca="1" si="186">LP6+1</f>
        <v>46067</v>
      </c>
      <c r="LR6" s="156">
        <f t="shared" ref="LR6" ca="1" si="187">LQ6+1</f>
        <v>46068</v>
      </c>
      <c r="LS6" s="156">
        <f ca="1">LR6+1</f>
        <v>46069</v>
      </c>
      <c r="LT6" s="156">
        <f ca="1">LS6+1</f>
        <v>46070</v>
      </c>
      <c r="LU6" s="156">
        <f t="shared" ref="LU6" ca="1" si="188">LT6+1</f>
        <v>46071</v>
      </c>
      <c r="LV6" s="156">
        <f t="shared" ref="LV6" ca="1" si="189">LU6+1</f>
        <v>46072</v>
      </c>
      <c r="LW6" s="156">
        <f t="shared" ref="LW6" ca="1" si="190">LV6+1</f>
        <v>46073</v>
      </c>
      <c r="LX6" s="156">
        <f t="shared" ref="LX6" ca="1" si="191">LW6+1</f>
        <v>46074</v>
      </c>
      <c r="LY6" s="156">
        <f t="shared" ref="LY6" ca="1" si="192">LX6+1</f>
        <v>46075</v>
      </c>
      <c r="LZ6" s="156">
        <f ca="1">LY6+1</f>
        <v>46076</v>
      </c>
      <c r="MA6" s="156">
        <f ca="1">LZ6+1</f>
        <v>46077</v>
      </c>
      <c r="MB6" s="156">
        <f t="shared" ref="MB6" ca="1" si="193">MA6+1</f>
        <v>46078</v>
      </c>
      <c r="MC6" s="156">
        <f t="shared" ref="MC6" ca="1" si="194">MB6+1</f>
        <v>46079</v>
      </c>
      <c r="MD6" s="156">
        <f t="shared" ref="MD6" ca="1" si="195">MC6+1</f>
        <v>46080</v>
      </c>
      <c r="ME6" s="156">
        <f t="shared" ref="ME6" ca="1" si="196">MD6+1</f>
        <v>46081</v>
      </c>
      <c r="MF6" s="156">
        <f t="shared" ref="MF6" ca="1" si="197">ME6+1</f>
        <v>46082</v>
      </c>
      <c r="MG6" s="156">
        <f ca="1">MF6+1</f>
        <v>46083</v>
      </c>
      <c r="MH6" s="156">
        <f ca="1">MG6+1</f>
        <v>46084</v>
      </c>
      <c r="MI6" s="156">
        <f t="shared" ref="MI6" ca="1" si="198">MH6+1</f>
        <v>46085</v>
      </c>
      <c r="MJ6" s="156">
        <f t="shared" ref="MJ6" ca="1" si="199">MI6+1</f>
        <v>46086</v>
      </c>
      <c r="MK6" s="157">
        <f t="shared" ref="MK6" ca="1" si="200">MJ6+1</f>
        <v>46087</v>
      </c>
    </row>
    <row r="7" spans="2:349" ht="30" customHeight="1" thickBot="1">
      <c r="B7" s="318" t="s">
        <v>53</v>
      </c>
      <c r="C7" s="124" t="s">
        <v>54</v>
      </c>
      <c r="D7" s="9" t="s">
        <v>55</v>
      </c>
      <c r="E7" s="9" t="s">
        <v>56</v>
      </c>
      <c r="F7" s="9" t="s">
        <v>17</v>
      </c>
      <c r="G7" s="9" t="s">
        <v>18</v>
      </c>
      <c r="H7" s="9" t="s">
        <v>19</v>
      </c>
      <c r="I7" s="10"/>
      <c r="J7" s="10"/>
      <c r="K7" s="10"/>
      <c r="L7" s="10"/>
      <c r="M7" s="10"/>
      <c r="N7" s="10"/>
      <c r="O7" s="10"/>
      <c r="P7" s="10"/>
      <c r="Q7" s="10"/>
      <c r="R7" s="10"/>
      <c r="S7" s="10"/>
      <c r="T7" s="10"/>
      <c r="U7" s="10"/>
      <c r="V7" s="10"/>
      <c r="W7" s="10" t="str">
        <f t="shared" ref="W7:BZ7" ca="1" si="201">LEFT(TEXT(W6,"ddd"),1)</f>
        <v>l</v>
      </c>
      <c r="X7" s="10" t="str">
        <f t="shared" ca="1" si="201"/>
        <v>m</v>
      </c>
      <c r="Y7" s="10" t="str">
        <f t="shared" ca="1" si="201"/>
        <v>m</v>
      </c>
      <c r="Z7" s="10" t="str">
        <f t="shared" ca="1" si="201"/>
        <v>j</v>
      </c>
      <c r="AA7" s="10" t="str">
        <f t="shared" ca="1" si="201"/>
        <v>v</v>
      </c>
      <c r="AB7" s="10" t="str">
        <f t="shared" ca="1" si="201"/>
        <v>s</v>
      </c>
      <c r="AC7" s="10" t="str">
        <f t="shared" ca="1" si="201"/>
        <v>d</v>
      </c>
      <c r="AD7" s="10" t="str">
        <f t="shared" ca="1" si="201"/>
        <v>l</v>
      </c>
      <c r="AE7" s="10" t="str">
        <f t="shared" ca="1" si="201"/>
        <v>m</v>
      </c>
      <c r="AF7" s="10" t="str">
        <f t="shared" ca="1" si="201"/>
        <v>m</v>
      </c>
      <c r="AG7" s="10" t="str">
        <f t="shared" ca="1" si="201"/>
        <v>j</v>
      </c>
      <c r="AH7" s="10" t="str">
        <f t="shared" ca="1" si="201"/>
        <v>v</v>
      </c>
      <c r="AI7" s="10" t="str">
        <f t="shared" ca="1" si="201"/>
        <v>s</v>
      </c>
      <c r="AJ7" s="10" t="str">
        <f t="shared" ca="1" si="201"/>
        <v>d</v>
      </c>
      <c r="AK7" s="10" t="str">
        <f t="shared" ca="1" si="201"/>
        <v>l</v>
      </c>
      <c r="AL7" s="10" t="str">
        <f t="shared" ca="1" si="201"/>
        <v>m</v>
      </c>
      <c r="AM7" s="10" t="str">
        <f t="shared" ca="1" si="201"/>
        <v>m</v>
      </c>
      <c r="AN7" s="10" t="str">
        <f t="shared" ca="1" si="201"/>
        <v>j</v>
      </c>
      <c r="AO7" s="10" t="str">
        <f t="shared" ca="1" si="201"/>
        <v>v</v>
      </c>
      <c r="AP7" s="10" t="str">
        <f t="shared" ca="1" si="201"/>
        <v>s</v>
      </c>
      <c r="AQ7" s="10" t="str">
        <f t="shared" ca="1" si="201"/>
        <v>d</v>
      </c>
      <c r="AR7" s="10" t="str">
        <f t="shared" ca="1" si="201"/>
        <v>l</v>
      </c>
      <c r="AS7" s="10" t="str">
        <f t="shared" ca="1" si="201"/>
        <v>m</v>
      </c>
      <c r="AT7" s="10" t="str">
        <f t="shared" ca="1" si="201"/>
        <v>m</v>
      </c>
      <c r="AU7" s="10" t="str">
        <f t="shared" ca="1" si="201"/>
        <v>j</v>
      </c>
      <c r="AV7" s="10" t="str">
        <f t="shared" ca="1" si="201"/>
        <v>v</v>
      </c>
      <c r="AW7" s="10" t="str">
        <f t="shared" ca="1" si="201"/>
        <v>s</v>
      </c>
      <c r="AX7" s="10" t="str">
        <f t="shared" ca="1" si="201"/>
        <v>d</v>
      </c>
      <c r="AY7" s="10" t="str">
        <f t="shared" ca="1" si="201"/>
        <v>l</v>
      </c>
      <c r="AZ7" s="10" t="str">
        <f t="shared" ca="1" si="201"/>
        <v>m</v>
      </c>
      <c r="BA7" s="10" t="str">
        <f t="shared" ca="1" si="201"/>
        <v>m</v>
      </c>
      <c r="BB7" s="10" t="str">
        <f t="shared" ca="1" si="201"/>
        <v>j</v>
      </c>
      <c r="BC7" s="10" t="str">
        <f t="shared" ca="1" si="201"/>
        <v>v</v>
      </c>
      <c r="BD7" s="10" t="str">
        <f t="shared" ca="1" si="201"/>
        <v>s</v>
      </c>
      <c r="BE7" s="10" t="str">
        <f t="shared" ca="1" si="201"/>
        <v>d</v>
      </c>
      <c r="BF7" s="10" t="str">
        <f t="shared" ca="1" si="201"/>
        <v>l</v>
      </c>
      <c r="BG7" s="10" t="str">
        <f t="shared" ca="1" si="201"/>
        <v>m</v>
      </c>
      <c r="BH7" s="10" t="str">
        <f t="shared" ca="1" si="201"/>
        <v>m</v>
      </c>
      <c r="BI7" s="10" t="str">
        <f t="shared" ca="1" si="201"/>
        <v>j</v>
      </c>
      <c r="BJ7" s="10" t="str">
        <f t="shared" ca="1" si="201"/>
        <v>v</v>
      </c>
      <c r="BK7" s="10" t="str">
        <f t="shared" ca="1" si="201"/>
        <v>s</v>
      </c>
      <c r="BL7" s="10" t="str">
        <f t="shared" ca="1" si="201"/>
        <v>d</v>
      </c>
      <c r="BM7" s="10" t="str">
        <f t="shared" ca="1" si="201"/>
        <v>l</v>
      </c>
      <c r="BN7" s="10" t="str">
        <f t="shared" ca="1" si="201"/>
        <v>m</v>
      </c>
      <c r="BO7" s="10" t="str">
        <f t="shared" ca="1" si="201"/>
        <v>m</v>
      </c>
      <c r="BP7" s="10" t="str">
        <f t="shared" ca="1" si="201"/>
        <v>j</v>
      </c>
      <c r="BQ7" s="10" t="str">
        <f t="shared" ca="1" si="201"/>
        <v>v</v>
      </c>
      <c r="BR7" s="10" t="str">
        <f t="shared" ca="1" si="201"/>
        <v>s</v>
      </c>
      <c r="BS7" s="10" t="str">
        <f t="shared" ca="1" si="201"/>
        <v>d</v>
      </c>
      <c r="BT7" s="10" t="str">
        <f t="shared" ca="1" si="201"/>
        <v>l</v>
      </c>
      <c r="BU7" s="10" t="str">
        <f t="shared" ca="1" si="201"/>
        <v>m</v>
      </c>
      <c r="BV7" s="10" t="str">
        <f t="shared" ca="1" si="201"/>
        <v>m</v>
      </c>
      <c r="BW7" s="10" t="str">
        <f t="shared" ca="1" si="201"/>
        <v>j</v>
      </c>
      <c r="BX7" s="10" t="str">
        <f t="shared" ca="1" si="201"/>
        <v>v</v>
      </c>
      <c r="BY7" s="10" t="str">
        <f t="shared" ca="1" si="201"/>
        <v>s</v>
      </c>
      <c r="BZ7" s="10" t="str">
        <f t="shared" ca="1" si="201"/>
        <v>d</v>
      </c>
      <c r="CA7" s="10" t="str">
        <f t="shared" ref="CA7:EL7" ca="1" si="202">LEFT(TEXT(CA6,"ddd"),1)</f>
        <v>l</v>
      </c>
      <c r="CB7" s="10" t="str">
        <f t="shared" ca="1" si="202"/>
        <v>m</v>
      </c>
      <c r="CC7" s="10" t="str">
        <f t="shared" ca="1" si="202"/>
        <v>m</v>
      </c>
      <c r="CD7" s="10" t="str">
        <f t="shared" ca="1" si="202"/>
        <v>j</v>
      </c>
      <c r="CE7" s="10" t="str">
        <f t="shared" ca="1" si="202"/>
        <v>v</v>
      </c>
      <c r="CF7" s="10" t="str">
        <f t="shared" ca="1" si="202"/>
        <v>s</v>
      </c>
      <c r="CG7" s="10" t="str">
        <f t="shared" ca="1" si="202"/>
        <v>d</v>
      </c>
      <c r="CH7" s="10" t="str">
        <f t="shared" ca="1" si="202"/>
        <v>l</v>
      </c>
      <c r="CI7" s="10" t="str">
        <f t="shared" ca="1" si="202"/>
        <v>m</v>
      </c>
      <c r="CJ7" s="10" t="str">
        <f t="shared" ca="1" si="202"/>
        <v>m</v>
      </c>
      <c r="CK7" s="10" t="str">
        <f t="shared" ca="1" si="202"/>
        <v>j</v>
      </c>
      <c r="CL7" s="10" t="str">
        <f t="shared" ca="1" si="202"/>
        <v>v</v>
      </c>
      <c r="CM7" s="10" t="str">
        <f t="shared" ca="1" si="202"/>
        <v>s</v>
      </c>
      <c r="CN7" s="10" t="str">
        <f t="shared" ca="1" si="202"/>
        <v>d</v>
      </c>
      <c r="CO7" s="10" t="str">
        <f t="shared" ca="1" si="202"/>
        <v>l</v>
      </c>
      <c r="CP7" s="10" t="str">
        <f t="shared" ca="1" si="202"/>
        <v>m</v>
      </c>
      <c r="CQ7" s="10" t="str">
        <f t="shared" ca="1" si="202"/>
        <v>m</v>
      </c>
      <c r="CR7" s="10" t="str">
        <f t="shared" ca="1" si="202"/>
        <v>j</v>
      </c>
      <c r="CS7" s="10" t="str">
        <f t="shared" ca="1" si="202"/>
        <v>v</v>
      </c>
      <c r="CT7" s="10" t="str">
        <f t="shared" ca="1" si="202"/>
        <v>s</v>
      </c>
      <c r="CU7" s="10" t="str">
        <f t="shared" ca="1" si="202"/>
        <v>d</v>
      </c>
      <c r="CV7" s="10" t="str">
        <f t="shared" ca="1" si="202"/>
        <v>l</v>
      </c>
      <c r="CW7" s="10" t="str">
        <f t="shared" ca="1" si="202"/>
        <v>m</v>
      </c>
      <c r="CX7" s="10" t="str">
        <f t="shared" ca="1" si="202"/>
        <v>m</v>
      </c>
      <c r="CY7" s="10" t="str">
        <f t="shared" ca="1" si="202"/>
        <v>j</v>
      </c>
      <c r="CZ7" s="10" t="str">
        <f t="shared" ca="1" si="202"/>
        <v>v</v>
      </c>
      <c r="DA7" s="10" t="str">
        <f t="shared" ca="1" si="202"/>
        <v>s</v>
      </c>
      <c r="DB7" s="10" t="str">
        <f t="shared" ca="1" si="202"/>
        <v>d</v>
      </c>
      <c r="DC7" s="10" t="str">
        <f t="shared" ca="1" si="202"/>
        <v>l</v>
      </c>
      <c r="DD7" s="10" t="str">
        <f t="shared" ca="1" si="202"/>
        <v>m</v>
      </c>
      <c r="DE7" s="10" t="str">
        <f t="shared" ca="1" si="202"/>
        <v>m</v>
      </c>
      <c r="DF7" s="10" t="str">
        <f t="shared" ca="1" si="202"/>
        <v>j</v>
      </c>
      <c r="DG7" s="10" t="str">
        <f t="shared" ca="1" si="202"/>
        <v>v</v>
      </c>
      <c r="DH7" s="10" t="str">
        <f t="shared" ca="1" si="202"/>
        <v>s</v>
      </c>
      <c r="DI7" s="10" t="str">
        <f t="shared" ca="1" si="202"/>
        <v>d</v>
      </c>
      <c r="DJ7" s="10" t="str">
        <f t="shared" ca="1" si="202"/>
        <v>l</v>
      </c>
      <c r="DK7" s="10" t="str">
        <f t="shared" ca="1" si="202"/>
        <v>m</v>
      </c>
      <c r="DL7" s="10" t="str">
        <f t="shared" ca="1" si="202"/>
        <v>m</v>
      </c>
      <c r="DM7" s="10" t="str">
        <f t="shared" ca="1" si="202"/>
        <v>j</v>
      </c>
      <c r="DN7" s="10" t="str">
        <f t="shared" ca="1" si="202"/>
        <v>v</v>
      </c>
      <c r="DO7" s="10" t="str">
        <f t="shared" ca="1" si="202"/>
        <v>s</v>
      </c>
      <c r="DP7" s="10" t="str">
        <f t="shared" ca="1" si="202"/>
        <v>d</v>
      </c>
      <c r="DQ7" s="10" t="str">
        <f t="shared" ca="1" si="202"/>
        <v>l</v>
      </c>
      <c r="DR7" s="10" t="str">
        <f t="shared" ca="1" si="202"/>
        <v>m</v>
      </c>
      <c r="DS7" s="10" t="str">
        <f t="shared" ca="1" si="202"/>
        <v>m</v>
      </c>
      <c r="DT7" s="10" t="str">
        <f t="shared" ca="1" si="202"/>
        <v>j</v>
      </c>
      <c r="DU7" s="10" t="str">
        <f t="shared" ca="1" si="202"/>
        <v>v</v>
      </c>
      <c r="DV7" s="10" t="str">
        <f t="shared" ca="1" si="202"/>
        <v>s</v>
      </c>
      <c r="DW7" s="10" t="str">
        <f t="shared" ca="1" si="202"/>
        <v>d</v>
      </c>
      <c r="DX7" s="10" t="str">
        <f t="shared" ca="1" si="202"/>
        <v>l</v>
      </c>
      <c r="DY7" s="10" t="str">
        <f t="shared" ca="1" si="202"/>
        <v>m</v>
      </c>
      <c r="DZ7" s="10" t="str">
        <f t="shared" ca="1" si="202"/>
        <v>m</v>
      </c>
      <c r="EA7" s="10" t="str">
        <f t="shared" ca="1" si="202"/>
        <v>j</v>
      </c>
      <c r="EB7" s="10" t="str">
        <f t="shared" ca="1" si="202"/>
        <v>v</v>
      </c>
      <c r="EC7" s="10" t="str">
        <f t="shared" ca="1" si="202"/>
        <v>s</v>
      </c>
      <c r="ED7" s="10" t="str">
        <f t="shared" ca="1" si="202"/>
        <v>d</v>
      </c>
      <c r="EE7" s="10" t="str">
        <f t="shared" ca="1" si="202"/>
        <v>l</v>
      </c>
      <c r="EF7" s="10" t="str">
        <f t="shared" ca="1" si="202"/>
        <v>m</v>
      </c>
      <c r="EG7" s="10" t="str">
        <f t="shared" ca="1" si="202"/>
        <v>m</v>
      </c>
      <c r="EH7" s="10" t="str">
        <f t="shared" ca="1" si="202"/>
        <v>j</v>
      </c>
      <c r="EI7" s="10" t="str">
        <f t="shared" ca="1" si="202"/>
        <v>v</v>
      </c>
      <c r="EJ7" s="10" t="str">
        <f t="shared" ca="1" si="202"/>
        <v>s</v>
      </c>
      <c r="EK7" s="10" t="str">
        <f t="shared" ca="1" si="202"/>
        <v>d</v>
      </c>
      <c r="EL7" s="10" t="str">
        <f t="shared" ca="1" si="202"/>
        <v>l</v>
      </c>
      <c r="EM7" s="10" t="str">
        <f t="shared" ref="EM7:GH7" ca="1" si="203">LEFT(TEXT(EM6,"ddd"),1)</f>
        <v>m</v>
      </c>
      <c r="EN7" s="10" t="str">
        <f t="shared" ca="1" si="203"/>
        <v>m</v>
      </c>
      <c r="EO7" s="10" t="str">
        <f t="shared" ca="1" si="203"/>
        <v>j</v>
      </c>
      <c r="EP7" s="10" t="str">
        <f t="shared" ca="1" si="203"/>
        <v>v</v>
      </c>
      <c r="EQ7" s="10" t="str">
        <f t="shared" ca="1" si="203"/>
        <v>s</v>
      </c>
      <c r="ER7" s="10" t="str">
        <f t="shared" ca="1" si="203"/>
        <v>d</v>
      </c>
      <c r="ES7" s="10" t="str">
        <f t="shared" ca="1" si="203"/>
        <v>l</v>
      </c>
      <c r="ET7" s="10" t="str">
        <f t="shared" ca="1" si="203"/>
        <v>m</v>
      </c>
      <c r="EU7" s="10" t="str">
        <f t="shared" ca="1" si="203"/>
        <v>m</v>
      </c>
      <c r="EV7" s="10" t="str">
        <f t="shared" ca="1" si="203"/>
        <v>j</v>
      </c>
      <c r="EW7" s="10" t="str">
        <f t="shared" ca="1" si="203"/>
        <v>v</v>
      </c>
      <c r="EX7" s="10" t="str">
        <f t="shared" ca="1" si="203"/>
        <v>s</v>
      </c>
      <c r="EY7" s="10" t="str">
        <f t="shared" ca="1" si="203"/>
        <v>d</v>
      </c>
      <c r="EZ7" s="10" t="str">
        <f t="shared" ca="1" si="203"/>
        <v>l</v>
      </c>
      <c r="FA7" s="10" t="str">
        <f t="shared" ca="1" si="203"/>
        <v>m</v>
      </c>
      <c r="FB7" s="10" t="str">
        <f t="shared" ca="1" si="203"/>
        <v>m</v>
      </c>
      <c r="FC7" s="10" t="str">
        <f t="shared" ca="1" si="203"/>
        <v>j</v>
      </c>
      <c r="FD7" s="10" t="str">
        <f t="shared" ca="1" si="203"/>
        <v>v</v>
      </c>
      <c r="FE7" s="10" t="str">
        <f t="shared" ca="1" si="203"/>
        <v>s</v>
      </c>
      <c r="FF7" s="10" t="str">
        <f t="shared" ca="1" si="203"/>
        <v>d</v>
      </c>
      <c r="FG7" s="10" t="str">
        <f t="shared" ca="1" si="203"/>
        <v>l</v>
      </c>
      <c r="FH7" s="10" t="str">
        <f t="shared" ca="1" si="203"/>
        <v>m</v>
      </c>
      <c r="FI7" s="10" t="str">
        <f t="shared" ca="1" si="203"/>
        <v>m</v>
      </c>
      <c r="FJ7" s="10" t="str">
        <f t="shared" ca="1" si="203"/>
        <v>j</v>
      </c>
      <c r="FK7" s="10" t="str">
        <f t="shared" ca="1" si="203"/>
        <v>v</v>
      </c>
      <c r="FL7" s="10" t="str">
        <f t="shared" ca="1" si="203"/>
        <v>s</v>
      </c>
      <c r="FM7" s="10" t="str">
        <f t="shared" ca="1" si="203"/>
        <v>d</v>
      </c>
      <c r="FN7" s="10" t="str">
        <f t="shared" ca="1" si="203"/>
        <v>l</v>
      </c>
      <c r="FO7" s="10" t="str">
        <f t="shared" ca="1" si="203"/>
        <v>m</v>
      </c>
      <c r="FP7" s="10" t="str">
        <f t="shared" ca="1" si="203"/>
        <v>m</v>
      </c>
      <c r="FQ7" s="10" t="str">
        <f t="shared" ca="1" si="203"/>
        <v>j</v>
      </c>
      <c r="FR7" s="10" t="str">
        <f t="shared" ca="1" si="203"/>
        <v>v</v>
      </c>
      <c r="FS7" s="10" t="str">
        <f t="shared" ca="1" si="203"/>
        <v>s</v>
      </c>
      <c r="FT7" s="10" t="str">
        <f t="shared" ca="1" si="203"/>
        <v>d</v>
      </c>
      <c r="FU7" s="10" t="str">
        <f t="shared" ca="1" si="203"/>
        <v>l</v>
      </c>
      <c r="FV7" s="10" t="str">
        <f t="shared" ca="1" si="203"/>
        <v>m</v>
      </c>
      <c r="FW7" s="10" t="str">
        <f t="shared" ca="1" si="203"/>
        <v>m</v>
      </c>
      <c r="FX7" s="10" t="str">
        <f t="shared" ca="1" si="203"/>
        <v>j</v>
      </c>
      <c r="FY7" s="10" t="str">
        <f t="shared" ca="1" si="203"/>
        <v>v</v>
      </c>
      <c r="FZ7" s="10" t="str">
        <f t="shared" ca="1" si="203"/>
        <v>s</v>
      </c>
      <c r="GA7" s="10" t="str">
        <f t="shared" ca="1" si="203"/>
        <v>d</v>
      </c>
      <c r="GB7" s="10" t="str">
        <f t="shared" ca="1" si="203"/>
        <v>l</v>
      </c>
      <c r="GC7" s="10" t="str">
        <f t="shared" ca="1" si="203"/>
        <v>m</v>
      </c>
      <c r="GD7" s="10" t="str">
        <f t="shared" ca="1" si="203"/>
        <v>m</v>
      </c>
      <c r="GE7" s="10" t="str">
        <f t="shared" ca="1" si="203"/>
        <v>j</v>
      </c>
      <c r="GF7" s="10" t="str">
        <f t="shared" ca="1" si="203"/>
        <v>v</v>
      </c>
      <c r="GG7" s="10" t="str">
        <f t="shared" ca="1" si="203"/>
        <v>s</v>
      </c>
      <c r="GH7" s="10" t="str">
        <f t="shared" ca="1" si="203"/>
        <v>d</v>
      </c>
      <c r="GI7" s="10" t="str">
        <f t="shared" ref="GI7:IT7" ca="1" si="204">LEFT(TEXT(GI6,"ddd"),1)</f>
        <v>l</v>
      </c>
      <c r="GJ7" s="10" t="str">
        <f t="shared" ca="1" si="204"/>
        <v>m</v>
      </c>
      <c r="GK7" s="10" t="str">
        <f t="shared" ca="1" si="204"/>
        <v>m</v>
      </c>
      <c r="GL7" s="10" t="str">
        <f t="shared" ca="1" si="204"/>
        <v>j</v>
      </c>
      <c r="GM7" s="10" t="str">
        <f t="shared" ca="1" si="204"/>
        <v>v</v>
      </c>
      <c r="GN7" s="10" t="str">
        <f t="shared" ca="1" si="204"/>
        <v>s</v>
      </c>
      <c r="GO7" s="10" t="str">
        <f t="shared" ca="1" si="204"/>
        <v>d</v>
      </c>
      <c r="GP7" s="10" t="str">
        <f t="shared" ca="1" si="204"/>
        <v>l</v>
      </c>
      <c r="GQ7" s="10" t="str">
        <f t="shared" ca="1" si="204"/>
        <v>m</v>
      </c>
      <c r="GR7" s="10" t="str">
        <f t="shared" ca="1" si="204"/>
        <v>m</v>
      </c>
      <c r="GS7" s="10" t="str">
        <f t="shared" ca="1" si="204"/>
        <v>j</v>
      </c>
      <c r="GT7" s="10" t="str">
        <f t="shared" ca="1" si="204"/>
        <v>v</v>
      </c>
      <c r="GU7" s="10" t="str">
        <f t="shared" ca="1" si="204"/>
        <v>s</v>
      </c>
      <c r="GV7" s="10" t="str">
        <f t="shared" ca="1" si="204"/>
        <v>d</v>
      </c>
      <c r="GW7" s="10" t="str">
        <f t="shared" ca="1" si="204"/>
        <v>l</v>
      </c>
      <c r="GX7" s="10" t="str">
        <f t="shared" ca="1" si="204"/>
        <v>m</v>
      </c>
      <c r="GY7" s="10" t="str">
        <f t="shared" ca="1" si="204"/>
        <v>m</v>
      </c>
      <c r="GZ7" s="10" t="str">
        <f t="shared" ca="1" si="204"/>
        <v>j</v>
      </c>
      <c r="HA7" s="10" t="str">
        <f t="shared" ca="1" si="204"/>
        <v>v</v>
      </c>
      <c r="HB7" s="10" t="str">
        <f t="shared" ca="1" si="204"/>
        <v>s</v>
      </c>
      <c r="HC7" s="10" t="str">
        <f t="shared" ca="1" si="204"/>
        <v>d</v>
      </c>
      <c r="HD7" s="10" t="str">
        <f t="shared" ca="1" si="204"/>
        <v>l</v>
      </c>
      <c r="HE7" s="10" t="str">
        <f t="shared" ca="1" si="204"/>
        <v>m</v>
      </c>
      <c r="HF7" s="10" t="str">
        <f t="shared" ca="1" si="204"/>
        <v>m</v>
      </c>
      <c r="HG7" s="10" t="str">
        <f t="shared" ca="1" si="204"/>
        <v>j</v>
      </c>
      <c r="HH7" s="10" t="str">
        <f t="shared" ca="1" si="204"/>
        <v>v</v>
      </c>
      <c r="HI7" s="10" t="str">
        <f t="shared" ca="1" si="204"/>
        <v>s</v>
      </c>
      <c r="HJ7" s="10" t="str">
        <f t="shared" ca="1" si="204"/>
        <v>d</v>
      </c>
      <c r="HK7" s="10" t="str">
        <f t="shared" ca="1" si="204"/>
        <v>l</v>
      </c>
      <c r="HL7" s="10" t="str">
        <f t="shared" ca="1" si="204"/>
        <v>m</v>
      </c>
      <c r="HM7" s="10" t="str">
        <f t="shared" ca="1" si="204"/>
        <v>m</v>
      </c>
      <c r="HN7" s="10" t="str">
        <f t="shared" ca="1" si="204"/>
        <v>j</v>
      </c>
      <c r="HO7" s="10" t="str">
        <f t="shared" ca="1" si="204"/>
        <v>v</v>
      </c>
      <c r="HP7" s="10" t="str">
        <f t="shared" ca="1" si="204"/>
        <v>s</v>
      </c>
      <c r="HQ7" s="10" t="str">
        <f t="shared" ca="1" si="204"/>
        <v>d</v>
      </c>
      <c r="HR7" s="10" t="str">
        <f t="shared" ca="1" si="204"/>
        <v>l</v>
      </c>
      <c r="HS7" s="10" t="str">
        <f t="shared" ca="1" si="204"/>
        <v>m</v>
      </c>
      <c r="HT7" s="10" t="str">
        <f t="shared" ca="1" si="204"/>
        <v>m</v>
      </c>
      <c r="HU7" s="10" t="str">
        <f t="shared" ca="1" si="204"/>
        <v>j</v>
      </c>
      <c r="HV7" s="10" t="str">
        <f t="shared" ca="1" si="204"/>
        <v>v</v>
      </c>
      <c r="HW7" s="10" t="str">
        <f t="shared" ca="1" si="204"/>
        <v>s</v>
      </c>
      <c r="HX7" s="10" t="str">
        <f t="shared" ca="1" si="204"/>
        <v>d</v>
      </c>
      <c r="HY7" s="10" t="str">
        <f t="shared" ca="1" si="204"/>
        <v>l</v>
      </c>
      <c r="HZ7" s="10" t="str">
        <f t="shared" ca="1" si="204"/>
        <v>m</v>
      </c>
      <c r="IA7" s="10" t="str">
        <f t="shared" ca="1" si="204"/>
        <v>m</v>
      </c>
      <c r="IB7" s="10" t="str">
        <f t="shared" ca="1" si="204"/>
        <v>j</v>
      </c>
      <c r="IC7" s="10" t="str">
        <f t="shared" ca="1" si="204"/>
        <v>v</v>
      </c>
      <c r="ID7" s="10" t="str">
        <f t="shared" ca="1" si="204"/>
        <v>s</v>
      </c>
      <c r="IE7" s="10" t="str">
        <f t="shared" ca="1" si="204"/>
        <v>d</v>
      </c>
      <c r="IF7" s="10" t="str">
        <f t="shared" ca="1" si="204"/>
        <v>l</v>
      </c>
      <c r="IG7" s="10" t="str">
        <f t="shared" ca="1" si="204"/>
        <v>m</v>
      </c>
      <c r="IH7" s="10" t="str">
        <f t="shared" ca="1" si="204"/>
        <v>m</v>
      </c>
      <c r="II7" s="10" t="str">
        <f t="shared" ca="1" si="204"/>
        <v>j</v>
      </c>
      <c r="IJ7" s="10" t="str">
        <f t="shared" ca="1" si="204"/>
        <v>v</v>
      </c>
      <c r="IK7" s="10" t="str">
        <f t="shared" ca="1" si="204"/>
        <v>s</v>
      </c>
      <c r="IL7" s="10" t="str">
        <f t="shared" ca="1" si="204"/>
        <v>d</v>
      </c>
      <c r="IM7" s="10" t="str">
        <f t="shared" ca="1" si="204"/>
        <v>l</v>
      </c>
      <c r="IN7" s="10" t="str">
        <f t="shared" ca="1" si="204"/>
        <v>m</v>
      </c>
      <c r="IO7" s="10" t="str">
        <f t="shared" ca="1" si="204"/>
        <v>m</v>
      </c>
      <c r="IP7" s="10" t="str">
        <f t="shared" ca="1" si="204"/>
        <v>j</v>
      </c>
      <c r="IQ7" s="10" t="str">
        <f t="shared" ca="1" si="204"/>
        <v>v</v>
      </c>
      <c r="IR7" s="10" t="str">
        <f t="shared" ca="1" si="204"/>
        <v>s</v>
      </c>
      <c r="IS7" s="10" t="str">
        <f t="shared" ca="1" si="204"/>
        <v>d</v>
      </c>
      <c r="IT7" s="10" t="str">
        <f t="shared" ca="1" si="204"/>
        <v>l</v>
      </c>
      <c r="IU7" s="10" t="str">
        <f t="shared" ref="IU7:LF7" ca="1" si="205">LEFT(TEXT(IU6,"ddd"),1)</f>
        <v>m</v>
      </c>
      <c r="IV7" s="10" t="str">
        <f t="shared" ca="1" si="205"/>
        <v>m</v>
      </c>
      <c r="IW7" s="10" t="str">
        <f t="shared" ca="1" si="205"/>
        <v>j</v>
      </c>
      <c r="IX7" s="10" t="str">
        <f t="shared" ca="1" si="205"/>
        <v>v</v>
      </c>
      <c r="IY7" s="10" t="str">
        <f t="shared" ca="1" si="205"/>
        <v>s</v>
      </c>
      <c r="IZ7" s="10" t="str">
        <f t="shared" ca="1" si="205"/>
        <v>d</v>
      </c>
      <c r="JA7" s="10" t="str">
        <f t="shared" ca="1" si="205"/>
        <v>l</v>
      </c>
      <c r="JB7" s="10" t="str">
        <f t="shared" ca="1" si="205"/>
        <v>m</v>
      </c>
      <c r="JC7" s="10" t="str">
        <f t="shared" ca="1" si="205"/>
        <v>m</v>
      </c>
      <c r="JD7" s="10" t="str">
        <f t="shared" ca="1" si="205"/>
        <v>j</v>
      </c>
      <c r="JE7" s="10" t="str">
        <f t="shared" ca="1" si="205"/>
        <v>v</v>
      </c>
      <c r="JF7" s="10" t="str">
        <f t="shared" ca="1" si="205"/>
        <v>s</v>
      </c>
      <c r="JG7" s="10" t="str">
        <f t="shared" ca="1" si="205"/>
        <v>d</v>
      </c>
      <c r="JH7" s="10" t="str">
        <f t="shared" ca="1" si="205"/>
        <v>l</v>
      </c>
      <c r="JI7" s="10" t="str">
        <f t="shared" ca="1" si="205"/>
        <v>m</v>
      </c>
      <c r="JJ7" s="10" t="str">
        <f t="shared" ca="1" si="205"/>
        <v>m</v>
      </c>
      <c r="JK7" s="10" t="str">
        <f t="shared" ca="1" si="205"/>
        <v>j</v>
      </c>
      <c r="JL7" s="10" t="str">
        <f t="shared" ca="1" si="205"/>
        <v>v</v>
      </c>
      <c r="JM7" s="10" t="str">
        <f t="shared" ca="1" si="205"/>
        <v>s</v>
      </c>
      <c r="JN7" s="10" t="str">
        <f t="shared" ca="1" si="205"/>
        <v>d</v>
      </c>
      <c r="JO7" s="10" t="str">
        <f t="shared" ca="1" si="205"/>
        <v>l</v>
      </c>
      <c r="JP7" s="10" t="str">
        <f t="shared" ca="1" si="205"/>
        <v>m</v>
      </c>
      <c r="JQ7" s="10" t="str">
        <f t="shared" ca="1" si="205"/>
        <v>m</v>
      </c>
      <c r="JR7" s="10" t="str">
        <f t="shared" ca="1" si="205"/>
        <v>j</v>
      </c>
      <c r="JS7" s="10" t="str">
        <f t="shared" ca="1" si="205"/>
        <v>v</v>
      </c>
      <c r="JT7" s="10" t="str">
        <f t="shared" ca="1" si="205"/>
        <v>s</v>
      </c>
      <c r="JU7" s="10" t="str">
        <f t="shared" ca="1" si="205"/>
        <v>d</v>
      </c>
      <c r="JV7" s="10" t="str">
        <f t="shared" ca="1" si="205"/>
        <v>l</v>
      </c>
      <c r="JW7" s="10" t="str">
        <f t="shared" ca="1" si="205"/>
        <v>m</v>
      </c>
      <c r="JX7" s="10" t="str">
        <f t="shared" ca="1" si="205"/>
        <v>m</v>
      </c>
      <c r="JY7" s="10" t="str">
        <f t="shared" ca="1" si="205"/>
        <v>j</v>
      </c>
      <c r="JZ7" s="10" t="str">
        <f t="shared" ca="1" si="205"/>
        <v>v</v>
      </c>
      <c r="KA7" s="10" t="str">
        <f t="shared" ca="1" si="205"/>
        <v>s</v>
      </c>
      <c r="KB7" s="10" t="str">
        <f t="shared" ca="1" si="205"/>
        <v>d</v>
      </c>
      <c r="KC7" s="10" t="str">
        <f t="shared" ca="1" si="205"/>
        <v>l</v>
      </c>
      <c r="KD7" s="10" t="str">
        <f t="shared" ca="1" si="205"/>
        <v>m</v>
      </c>
      <c r="KE7" s="10" t="str">
        <f t="shared" ca="1" si="205"/>
        <v>m</v>
      </c>
      <c r="KF7" s="10" t="str">
        <f t="shared" ca="1" si="205"/>
        <v>j</v>
      </c>
      <c r="KG7" s="10" t="str">
        <f t="shared" ca="1" si="205"/>
        <v>v</v>
      </c>
      <c r="KH7" s="10" t="str">
        <f t="shared" ca="1" si="205"/>
        <v>s</v>
      </c>
      <c r="KI7" s="10" t="str">
        <f t="shared" ca="1" si="205"/>
        <v>d</v>
      </c>
      <c r="KJ7" s="10" t="str">
        <f t="shared" ca="1" si="205"/>
        <v>l</v>
      </c>
      <c r="KK7" s="10" t="str">
        <f t="shared" ca="1" si="205"/>
        <v>m</v>
      </c>
      <c r="KL7" s="10" t="str">
        <f t="shared" ca="1" si="205"/>
        <v>m</v>
      </c>
      <c r="KM7" s="10" t="str">
        <f t="shared" ca="1" si="205"/>
        <v>j</v>
      </c>
      <c r="KN7" s="10" t="str">
        <f t="shared" ca="1" si="205"/>
        <v>v</v>
      </c>
      <c r="KO7" s="10" t="str">
        <f t="shared" ca="1" si="205"/>
        <v>s</v>
      </c>
      <c r="KP7" s="10" t="str">
        <f t="shared" ca="1" si="205"/>
        <v>d</v>
      </c>
      <c r="KQ7" s="10" t="str">
        <f t="shared" ca="1" si="205"/>
        <v>l</v>
      </c>
      <c r="KR7" s="10" t="str">
        <f t="shared" ca="1" si="205"/>
        <v>m</v>
      </c>
      <c r="KS7" s="10" t="str">
        <f t="shared" ca="1" si="205"/>
        <v>m</v>
      </c>
      <c r="KT7" s="10" t="str">
        <f t="shared" ca="1" si="205"/>
        <v>j</v>
      </c>
      <c r="KU7" s="10" t="str">
        <f t="shared" ca="1" si="205"/>
        <v>v</v>
      </c>
      <c r="KV7" s="10" t="str">
        <f t="shared" ca="1" si="205"/>
        <v>s</v>
      </c>
      <c r="KW7" s="10" t="str">
        <f t="shared" ca="1" si="205"/>
        <v>d</v>
      </c>
      <c r="KX7" s="10" t="str">
        <f t="shared" ca="1" si="205"/>
        <v>l</v>
      </c>
      <c r="KY7" s="10" t="str">
        <f t="shared" ca="1" si="205"/>
        <v>m</v>
      </c>
      <c r="KZ7" s="10" t="str">
        <f t="shared" ca="1" si="205"/>
        <v>m</v>
      </c>
      <c r="LA7" s="10" t="str">
        <f t="shared" ca="1" si="205"/>
        <v>j</v>
      </c>
      <c r="LB7" s="10" t="str">
        <f t="shared" ca="1" si="205"/>
        <v>v</v>
      </c>
      <c r="LC7" s="10" t="str">
        <f t="shared" ca="1" si="205"/>
        <v>s</v>
      </c>
      <c r="LD7" s="10" t="str">
        <f t="shared" ca="1" si="205"/>
        <v>d</v>
      </c>
      <c r="LE7" s="10" t="str">
        <f t="shared" ca="1" si="205"/>
        <v>l</v>
      </c>
      <c r="LF7" s="10" t="str">
        <f t="shared" ca="1" si="205"/>
        <v>m</v>
      </c>
      <c r="LG7" s="10" t="str">
        <f t="shared" ref="LG7:MK7" ca="1" si="206">LEFT(TEXT(LG6,"ddd"),1)</f>
        <v>m</v>
      </c>
      <c r="LH7" s="10" t="str">
        <f t="shared" ca="1" si="206"/>
        <v>j</v>
      </c>
      <c r="LI7" s="10" t="str">
        <f t="shared" ca="1" si="206"/>
        <v>v</v>
      </c>
      <c r="LJ7" s="10" t="str">
        <f t="shared" ca="1" si="206"/>
        <v>s</v>
      </c>
      <c r="LK7" s="10" t="str">
        <f t="shared" ca="1" si="206"/>
        <v>d</v>
      </c>
      <c r="LL7" s="10" t="str">
        <f t="shared" ca="1" si="206"/>
        <v>l</v>
      </c>
      <c r="LM7" s="10" t="str">
        <f t="shared" ca="1" si="206"/>
        <v>m</v>
      </c>
      <c r="LN7" s="10" t="str">
        <f t="shared" ca="1" si="206"/>
        <v>m</v>
      </c>
      <c r="LO7" s="10" t="str">
        <f t="shared" ca="1" si="206"/>
        <v>j</v>
      </c>
      <c r="LP7" s="10" t="str">
        <f t="shared" ca="1" si="206"/>
        <v>v</v>
      </c>
      <c r="LQ7" s="10" t="str">
        <f t="shared" ca="1" si="206"/>
        <v>s</v>
      </c>
      <c r="LR7" s="10" t="str">
        <f t="shared" ca="1" si="206"/>
        <v>d</v>
      </c>
      <c r="LS7" s="10" t="str">
        <f t="shared" ca="1" si="206"/>
        <v>l</v>
      </c>
      <c r="LT7" s="10" t="str">
        <f t="shared" ca="1" si="206"/>
        <v>m</v>
      </c>
      <c r="LU7" s="10" t="str">
        <f t="shared" ca="1" si="206"/>
        <v>m</v>
      </c>
      <c r="LV7" s="10" t="str">
        <f t="shared" ca="1" si="206"/>
        <v>j</v>
      </c>
      <c r="LW7" s="10" t="str">
        <f t="shared" ca="1" si="206"/>
        <v>v</v>
      </c>
      <c r="LX7" s="10" t="str">
        <f t="shared" ca="1" si="206"/>
        <v>s</v>
      </c>
      <c r="LY7" s="10" t="str">
        <f t="shared" ca="1" si="206"/>
        <v>d</v>
      </c>
      <c r="LZ7" s="10" t="str">
        <f t="shared" ca="1" si="206"/>
        <v>l</v>
      </c>
      <c r="MA7" s="10" t="str">
        <f t="shared" ca="1" si="206"/>
        <v>m</v>
      </c>
      <c r="MB7" s="10" t="str">
        <f t="shared" ca="1" si="206"/>
        <v>m</v>
      </c>
      <c r="MC7" s="10" t="str">
        <f t="shared" ca="1" si="206"/>
        <v>j</v>
      </c>
      <c r="MD7" s="10" t="str">
        <f t="shared" ca="1" si="206"/>
        <v>v</v>
      </c>
      <c r="ME7" s="10" t="str">
        <f t="shared" ca="1" si="206"/>
        <v>s</v>
      </c>
      <c r="MF7" s="10" t="str">
        <f t="shared" ca="1" si="206"/>
        <v>d</v>
      </c>
      <c r="MG7" s="10" t="str">
        <f t="shared" ca="1" si="206"/>
        <v>l</v>
      </c>
      <c r="MH7" s="10" t="str">
        <f t="shared" ca="1" si="206"/>
        <v>m</v>
      </c>
      <c r="MI7" s="10" t="str">
        <f t="shared" ca="1" si="206"/>
        <v>m</v>
      </c>
      <c r="MJ7" s="10" t="str">
        <f t="shared" ca="1" si="206"/>
        <v>j</v>
      </c>
      <c r="MK7" s="10" t="str">
        <f t="shared" ca="1" si="206"/>
        <v>v</v>
      </c>
    </row>
    <row r="8" spans="2:349" ht="30" hidden="1" customHeight="1" thickBot="1">
      <c r="B8" s="319"/>
      <c r="D8" s="48"/>
      <c r="F8"/>
      <c r="H8" t="str">
        <f ca="1">IF(OR(ISBLANK(task_start),ISBLANK(task_end)),"",task_end-task_start+1)</f>
        <v/>
      </c>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5"/>
      <c r="HS8" s="125"/>
      <c r="HT8" s="125"/>
      <c r="HU8" s="125"/>
      <c r="HV8" s="125"/>
      <c r="HW8" s="125"/>
      <c r="HX8" s="125"/>
      <c r="HY8" s="125"/>
      <c r="HZ8" s="125"/>
      <c r="IA8" s="125"/>
      <c r="IB8" s="125"/>
      <c r="IC8" s="125"/>
      <c r="ID8" s="125"/>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c r="JS8" s="125"/>
      <c r="JT8" s="125"/>
      <c r="JU8" s="125"/>
      <c r="JV8" s="125"/>
      <c r="JW8" s="125"/>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5"/>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row>
    <row r="9" spans="2:349" s="3" customFormat="1" ht="30" customHeight="1" thickBot="1">
      <c r="B9" s="320"/>
      <c r="C9" s="321" t="s">
        <v>57</v>
      </c>
      <c r="D9" s="321"/>
      <c r="E9" s="321"/>
      <c r="F9" s="321"/>
      <c r="G9" s="321"/>
      <c r="H9" s="321"/>
      <c r="I9" s="198"/>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c r="DT9" s="199"/>
      <c r="DU9" s="199"/>
      <c r="DV9" s="199"/>
      <c r="DW9" s="199"/>
      <c r="DX9" s="199"/>
      <c r="DY9" s="199"/>
      <c r="DZ9" s="199"/>
      <c r="EA9" s="199"/>
      <c r="EB9" s="199"/>
      <c r="EC9" s="199"/>
      <c r="ED9" s="199"/>
      <c r="EE9" s="199"/>
      <c r="EF9" s="199"/>
      <c r="EG9" s="199"/>
      <c r="EH9" s="199"/>
      <c r="EI9" s="199"/>
      <c r="EJ9" s="199"/>
      <c r="EK9" s="199"/>
      <c r="EL9" s="199"/>
      <c r="EM9" s="199"/>
      <c r="EN9" s="199"/>
      <c r="EO9" s="199"/>
      <c r="EP9" s="199"/>
      <c r="EQ9" s="199"/>
      <c r="ER9" s="199"/>
      <c r="ES9" s="199"/>
      <c r="ET9" s="199"/>
      <c r="EU9" s="199"/>
      <c r="EV9" s="199"/>
      <c r="EW9" s="199"/>
      <c r="EX9" s="199"/>
      <c r="EY9" s="199"/>
      <c r="EZ9" s="199"/>
      <c r="FA9" s="199"/>
      <c r="FB9" s="199"/>
      <c r="FC9" s="199"/>
      <c r="FD9" s="199"/>
      <c r="FE9" s="199"/>
      <c r="FF9" s="199"/>
      <c r="FG9" s="199"/>
      <c r="FH9" s="199"/>
      <c r="FI9" s="199"/>
      <c r="FJ9" s="199"/>
      <c r="FK9" s="199"/>
      <c r="FL9" s="199"/>
      <c r="FM9" s="199"/>
      <c r="FN9" s="199"/>
      <c r="FO9" s="199"/>
      <c r="FP9" s="199"/>
      <c r="FQ9" s="199"/>
      <c r="FR9" s="199"/>
      <c r="FS9" s="199"/>
      <c r="FT9" s="199"/>
      <c r="FU9" s="199"/>
      <c r="FV9" s="199"/>
      <c r="FW9" s="199"/>
      <c r="FX9" s="199"/>
      <c r="FY9" s="199"/>
      <c r="FZ9" s="199"/>
      <c r="GA9" s="199"/>
      <c r="GB9" s="199"/>
      <c r="GC9" s="199"/>
      <c r="GD9" s="199"/>
      <c r="GE9" s="199"/>
      <c r="GF9" s="199"/>
      <c r="GG9" s="199"/>
      <c r="GH9" s="199"/>
      <c r="GI9" s="199"/>
      <c r="GJ9" s="199"/>
      <c r="GK9" s="199"/>
      <c r="GL9" s="199"/>
      <c r="GM9" s="199"/>
      <c r="GN9" s="199"/>
      <c r="GO9" s="199"/>
      <c r="GP9" s="199"/>
      <c r="GQ9" s="199"/>
      <c r="GR9" s="199"/>
      <c r="GS9" s="199"/>
      <c r="GT9" s="199"/>
      <c r="GU9" s="199"/>
      <c r="GV9" s="199"/>
      <c r="GW9" s="199"/>
      <c r="GX9" s="199"/>
      <c r="GY9" s="199"/>
      <c r="GZ9" s="199"/>
      <c r="HA9" s="199"/>
      <c r="HB9" s="199"/>
      <c r="HC9" s="199"/>
      <c r="HD9" s="199"/>
      <c r="HE9" s="199"/>
      <c r="HF9" s="199"/>
      <c r="HG9" s="199"/>
      <c r="HH9" s="199"/>
      <c r="HI9" s="199"/>
      <c r="HJ9" s="199"/>
      <c r="HK9" s="199"/>
      <c r="HL9" s="199"/>
      <c r="HM9" s="199"/>
      <c r="HN9" s="199"/>
      <c r="HO9" s="199"/>
      <c r="HP9" s="199"/>
      <c r="HQ9" s="199"/>
      <c r="HR9" s="199"/>
      <c r="HS9" s="199"/>
      <c r="HT9" s="199"/>
      <c r="HU9" s="199"/>
      <c r="HV9" s="199"/>
      <c r="HW9" s="199"/>
      <c r="HX9" s="199"/>
      <c r="HY9" s="199"/>
      <c r="HZ9" s="199"/>
      <c r="IA9" s="199"/>
      <c r="IB9" s="199"/>
      <c r="IC9" s="199"/>
      <c r="ID9" s="199"/>
      <c r="IE9" s="199"/>
      <c r="IF9" s="199"/>
      <c r="IG9" s="199"/>
      <c r="IH9" s="199"/>
      <c r="II9" s="199"/>
      <c r="IJ9" s="199"/>
      <c r="IK9" s="199"/>
      <c r="IL9" s="199"/>
      <c r="IM9" s="199"/>
      <c r="IN9" s="199"/>
      <c r="IO9" s="199"/>
      <c r="IP9" s="199"/>
      <c r="IQ9" s="199"/>
      <c r="IR9" s="199"/>
      <c r="IS9" s="199"/>
      <c r="IT9" s="199"/>
      <c r="IU9" s="199"/>
      <c r="IV9" s="199"/>
      <c r="IW9" s="199"/>
      <c r="IX9" s="199"/>
      <c r="IY9" s="199"/>
      <c r="IZ9" s="199"/>
      <c r="JA9" s="199"/>
      <c r="JB9" s="199"/>
      <c r="JC9" s="199"/>
      <c r="JD9" s="199"/>
      <c r="JE9" s="199"/>
      <c r="JF9" s="199"/>
      <c r="JG9" s="199"/>
      <c r="JH9" s="199"/>
      <c r="JI9" s="199"/>
      <c r="JJ9" s="199"/>
      <c r="JK9" s="199"/>
      <c r="JL9" s="199"/>
      <c r="JM9" s="199"/>
      <c r="JN9" s="199"/>
      <c r="JO9" s="199"/>
      <c r="JP9" s="199"/>
      <c r="JQ9" s="199"/>
      <c r="JR9" s="199"/>
      <c r="JS9" s="199"/>
      <c r="JT9" s="199"/>
      <c r="JU9" s="199"/>
      <c r="JV9" s="199"/>
      <c r="JW9" s="199"/>
      <c r="JX9" s="199"/>
      <c r="JY9" s="199"/>
      <c r="JZ9" s="199"/>
      <c r="KA9" s="199"/>
      <c r="KB9" s="199"/>
      <c r="KC9" s="199"/>
      <c r="KD9" s="199"/>
      <c r="KE9" s="199"/>
      <c r="KF9" s="199"/>
      <c r="KG9" s="199"/>
      <c r="KH9" s="199"/>
      <c r="KI9" s="199"/>
      <c r="KJ9" s="199"/>
      <c r="KK9" s="199"/>
      <c r="KL9" s="199"/>
      <c r="KM9" s="199"/>
      <c r="KN9" s="199"/>
      <c r="KO9" s="199"/>
      <c r="KP9" s="199"/>
      <c r="KQ9" s="199"/>
      <c r="KR9" s="199"/>
      <c r="KS9" s="199"/>
      <c r="KT9" s="199"/>
      <c r="KU9" s="199"/>
      <c r="KV9" s="199"/>
      <c r="KW9" s="199"/>
      <c r="KX9" s="199"/>
      <c r="KY9" s="199"/>
      <c r="KZ9" s="199"/>
      <c r="LA9" s="199"/>
      <c r="LB9" s="199"/>
      <c r="LC9" s="199"/>
      <c r="LD9" s="199"/>
      <c r="LE9" s="199"/>
      <c r="LF9" s="199"/>
      <c r="LG9" s="199"/>
      <c r="LH9" s="199"/>
      <c r="LI9" s="199"/>
      <c r="LJ9" s="199"/>
      <c r="LK9" s="199"/>
      <c r="LL9" s="199"/>
      <c r="LM9" s="199"/>
      <c r="LN9" s="199"/>
      <c r="LO9" s="199"/>
      <c r="LP9" s="199"/>
      <c r="LQ9" s="199"/>
      <c r="LR9" s="199"/>
      <c r="LS9" s="199"/>
      <c r="LT9" s="199"/>
      <c r="LU9" s="199"/>
      <c r="LV9" s="199"/>
      <c r="LW9" s="199"/>
      <c r="LX9" s="199"/>
      <c r="LY9" s="199"/>
      <c r="LZ9" s="199"/>
      <c r="MA9" s="199"/>
      <c r="MB9" s="199"/>
      <c r="MC9" s="199"/>
      <c r="MD9" s="199"/>
      <c r="ME9" s="199"/>
      <c r="MF9" s="199"/>
      <c r="MG9" s="199"/>
      <c r="MH9" s="199"/>
      <c r="MI9" s="199"/>
      <c r="MJ9" s="199"/>
      <c r="MK9" s="200"/>
    </row>
    <row r="10" spans="2:349" s="3" customFormat="1" ht="30" customHeight="1" thickTop="1" thickBot="1">
      <c r="B10" s="159">
        <v>1</v>
      </c>
      <c r="C10" s="159" t="s">
        <v>58</v>
      </c>
      <c r="D10" s="159" t="s">
        <v>59</v>
      </c>
      <c r="E10" s="160">
        <v>0.6</v>
      </c>
      <c r="F10" s="161">
        <v>45323</v>
      </c>
      <c r="G10" s="162">
        <v>45334</v>
      </c>
      <c r="H10" s="194">
        <f t="shared" ref="H10:H43" ca="1" si="207">IF(OR(ISBLANK(task_start),ISBLANK(task_end)),"",task_end-task_start+1)</f>
        <v>12</v>
      </c>
      <c r="I10" s="201"/>
      <c r="J10" s="202"/>
      <c r="K10" s="202"/>
      <c r="L10" s="202"/>
      <c r="M10" s="203"/>
      <c r="N10" s="203"/>
      <c r="O10" s="203"/>
      <c r="P10" s="202"/>
      <c r="Q10" s="202"/>
      <c r="R10" s="202"/>
      <c r="S10" s="202"/>
      <c r="T10" s="203"/>
      <c r="U10" s="203"/>
      <c r="V10" s="203"/>
      <c r="W10" s="202"/>
      <c r="X10" s="202"/>
      <c r="Y10" s="202"/>
      <c r="Z10" s="202"/>
      <c r="AA10" s="203"/>
      <c r="AB10" s="203"/>
      <c r="AC10" s="203"/>
      <c r="AD10" s="203"/>
      <c r="AE10" s="203"/>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4"/>
      <c r="BQ10" s="204"/>
      <c r="BR10" s="204"/>
      <c r="BS10" s="204"/>
      <c r="BT10" s="204"/>
      <c r="BU10" s="204"/>
      <c r="BV10" s="204"/>
      <c r="BW10" s="204"/>
      <c r="BX10" s="204"/>
      <c r="BY10" s="204"/>
      <c r="BZ10" s="204"/>
      <c r="CA10" s="204"/>
      <c r="CB10" s="204"/>
      <c r="CC10" s="204"/>
      <c r="CD10" s="204"/>
      <c r="CE10" s="204"/>
      <c r="CF10" s="204"/>
      <c r="CG10" s="204"/>
      <c r="CH10" s="204"/>
      <c r="CI10" s="204"/>
      <c r="CJ10" s="204"/>
      <c r="CK10" s="204"/>
      <c r="CL10" s="204"/>
      <c r="CM10" s="204"/>
      <c r="CN10" s="204"/>
      <c r="CO10" s="204"/>
      <c r="CP10" s="204"/>
      <c r="CQ10" s="204"/>
      <c r="CR10" s="204"/>
      <c r="CS10" s="204"/>
      <c r="CT10" s="204"/>
      <c r="CU10" s="204"/>
      <c r="CV10" s="204"/>
      <c r="CW10" s="204"/>
      <c r="CX10" s="204"/>
      <c r="CY10" s="204"/>
      <c r="CZ10" s="204"/>
      <c r="DA10" s="204"/>
      <c r="DB10" s="204"/>
      <c r="DC10" s="204"/>
      <c r="DD10" s="204"/>
      <c r="DE10" s="204"/>
      <c r="DF10" s="204"/>
      <c r="DG10" s="204"/>
      <c r="DH10" s="204"/>
      <c r="DI10" s="204"/>
      <c r="DJ10" s="204"/>
      <c r="DK10" s="204"/>
      <c r="DL10" s="204"/>
      <c r="DM10" s="204"/>
      <c r="DN10" s="204"/>
      <c r="DO10" s="204"/>
      <c r="DP10" s="204"/>
      <c r="DQ10" s="204"/>
      <c r="DR10" s="204"/>
      <c r="DS10" s="204"/>
      <c r="DT10" s="204"/>
      <c r="DU10" s="204"/>
      <c r="DV10" s="204"/>
      <c r="DW10" s="204"/>
      <c r="DX10" s="204"/>
      <c r="DY10" s="204"/>
      <c r="DZ10" s="204"/>
      <c r="EA10" s="204"/>
      <c r="EB10" s="204"/>
      <c r="EC10" s="204"/>
      <c r="ED10" s="204"/>
      <c r="EE10" s="204"/>
      <c r="EF10" s="204"/>
      <c r="EG10" s="204"/>
      <c r="EH10" s="204"/>
      <c r="EI10" s="204"/>
      <c r="EJ10" s="204"/>
      <c r="EK10" s="204"/>
      <c r="EL10" s="204"/>
      <c r="EM10" s="204"/>
      <c r="EN10" s="204"/>
      <c r="EO10" s="204"/>
      <c r="EP10" s="204"/>
      <c r="EQ10" s="204"/>
      <c r="ER10" s="204"/>
      <c r="ES10" s="204"/>
      <c r="ET10" s="204"/>
      <c r="EU10" s="204"/>
      <c r="EV10" s="204"/>
      <c r="EW10" s="204"/>
      <c r="EX10" s="204"/>
      <c r="EY10" s="204"/>
      <c r="EZ10" s="204"/>
      <c r="FA10" s="204"/>
      <c r="FB10" s="204"/>
      <c r="FC10" s="204"/>
      <c r="FD10" s="204"/>
      <c r="FE10" s="204"/>
      <c r="FF10" s="204"/>
      <c r="FG10" s="204"/>
      <c r="FH10" s="204"/>
      <c r="FI10" s="204"/>
      <c r="FJ10" s="204"/>
      <c r="FK10" s="204"/>
      <c r="FL10" s="204"/>
      <c r="FM10" s="204"/>
      <c r="FN10" s="204"/>
      <c r="FO10" s="204"/>
      <c r="FP10" s="204"/>
      <c r="FQ10" s="204"/>
      <c r="FR10" s="204"/>
      <c r="FS10" s="204"/>
      <c r="FT10" s="204"/>
      <c r="FU10" s="204"/>
      <c r="FV10" s="204"/>
      <c r="FW10" s="204"/>
      <c r="FX10" s="204"/>
      <c r="FY10" s="204"/>
      <c r="FZ10" s="204"/>
      <c r="GA10" s="204"/>
      <c r="GB10" s="204"/>
      <c r="GC10" s="204"/>
      <c r="GD10" s="204"/>
      <c r="GE10" s="204"/>
      <c r="GF10" s="204"/>
      <c r="GG10" s="204"/>
      <c r="GH10" s="204"/>
      <c r="GI10" s="204"/>
      <c r="GJ10" s="204"/>
      <c r="GK10" s="204"/>
      <c r="GL10" s="204"/>
      <c r="GM10" s="204"/>
      <c r="GN10" s="204"/>
      <c r="GO10" s="204"/>
      <c r="GP10" s="204"/>
      <c r="GQ10" s="204"/>
      <c r="GR10" s="204"/>
      <c r="GS10" s="204"/>
      <c r="GT10" s="204"/>
      <c r="GU10" s="204"/>
      <c r="GV10" s="204"/>
      <c r="GW10" s="204"/>
      <c r="GX10" s="204"/>
      <c r="GY10" s="204"/>
      <c r="GZ10" s="204"/>
      <c r="HA10" s="204"/>
      <c r="HB10" s="204"/>
      <c r="HC10" s="204"/>
      <c r="HD10" s="204"/>
      <c r="HE10" s="204"/>
      <c r="HF10" s="204"/>
      <c r="HG10" s="204"/>
      <c r="HH10" s="204"/>
      <c r="HI10" s="204"/>
      <c r="HJ10" s="204"/>
      <c r="HK10" s="204"/>
      <c r="HL10" s="204"/>
      <c r="HM10" s="204"/>
      <c r="HN10" s="204"/>
      <c r="HO10" s="204"/>
      <c r="HP10" s="204"/>
      <c r="HQ10" s="204"/>
      <c r="HR10" s="204"/>
      <c r="HS10" s="204"/>
      <c r="HT10" s="204"/>
      <c r="HU10" s="204"/>
      <c r="HV10" s="204"/>
      <c r="HW10" s="204"/>
      <c r="HX10" s="204"/>
      <c r="HY10" s="204"/>
      <c r="HZ10" s="204"/>
      <c r="IA10" s="204"/>
      <c r="IB10" s="204"/>
      <c r="IC10" s="204"/>
      <c r="ID10" s="204"/>
      <c r="IE10" s="204"/>
      <c r="IF10" s="204"/>
      <c r="IG10" s="204"/>
      <c r="IH10" s="204"/>
      <c r="II10" s="204"/>
      <c r="IJ10" s="204"/>
      <c r="IK10" s="204"/>
      <c r="IL10" s="204"/>
      <c r="IM10" s="204"/>
      <c r="IN10" s="204"/>
      <c r="IO10" s="204"/>
      <c r="IP10" s="204"/>
      <c r="IQ10" s="204"/>
      <c r="IR10" s="204"/>
      <c r="IS10" s="204"/>
      <c r="IT10" s="204"/>
      <c r="IU10" s="204"/>
      <c r="IV10" s="204"/>
      <c r="IW10" s="204"/>
      <c r="IX10" s="204"/>
      <c r="IY10" s="204"/>
      <c r="IZ10" s="204"/>
      <c r="JA10" s="204"/>
      <c r="JB10" s="204"/>
      <c r="JC10" s="204"/>
      <c r="JD10" s="204"/>
      <c r="JE10" s="204"/>
      <c r="JF10" s="204"/>
      <c r="JG10" s="204"/>
      <c r="JH10" s="204"/>
      <c r="JI10" s="204"/>
      <c r="JJ10" s="204"/>
      <c r="JK10" s="204"/>
      <c r="JL10" s="204"/>
      <c r="JM10" s="204"/>
      <c r="JN10" s="204"/>
      <c r="JO10" s="204"/>
      <c r="JP10" s="204"/>
      <c r="JQ10" s="204"/>
      <c r="JR10" s="204"/>
      <c r="JS10" s="204"/>
      <c r="JT10" s="204"/>
      <c r="JU10" s="204"/>
      <c r="JV10" s="204"/>
      <c r="JW10" s="204"/>
      <c r="JX10" s="204"/>
      <c r="JY10" s="204"/>
      <c r="JZ10" s="204"/>
      <c r="KA10" s="204"/>
      <c r="KB10" s="204"/>
      <c r="KC10" s="204"/>
      <c r="KD10" s="204"/>
      <c r="KE10" s="204"/>
      <c r="KF10" s="204"/>
      <c r="KG10" s="204"/>
      <c r="KH10" s="204"/>
      <c r="KI10" s="204"/>
      <c r="KJ10" s="204"/>
      <c r="KK10" s="204"/>
      <c r="KL10" s="204"/>
      <c r="KM10" s="204"/>
      <c r="KN10" s="204"/>
      <c r="KO10" s="204"/>
      <c r="KP10" s="204"/>
      <c r="KQ10" s="204"/>
      <c r="KR10" s="204"/>
      <c r="KS10" s="204"/>
      <c r="KT10" s="204"/>
      <c r="KU10" s="204"/>
      <c r="KV10" s="204"/>
      <c r="KW10" s="204"/>
      <c r="KX10" s="204"/>
      <c r="KY10" s="204"/>
      <c r="KZ10" s="204"/>
      <c r="LA10" s="204"/>
      <c r="LB10" s="204"/>
      <c r="LC10" s="204"/>
      <c r="LD10" s="204"/>
      <c r="LE10" s="204"/>
      <c r="LF10" s="204"/>
      <c r="LG10" s="204"/>
      <c r="LH10" s="204"/>
      <c r="LI10" s="204"/>
      <c r="LJ10" s="204"/>
      <c r="LK10" s="204"/>
      <c r="LL10" s="204"/>
      <c r="LM10" s="204"/>
      <c r="LN10" s="204"/>
      <c r="LO10" s="204"/>
      <c r="LP10" s="204"/>
      <c r="LQ10" s="204"/>
      <c r="LR10" s="204"/>
      <c r="LS10" s="204"/>
      <c r="LT10" s="204"/>
      <c r="LU10" s="204"/>
      <c r="LV10" s="204"/>
      <c r="LW10" s="204"/>
      <c r="LX10" s="204"/>
      <c r="LY10" s="204"/>
      <c r="LZ10" s="204"/>
      <c r="MA10" s="204"/>
      <c r="MB10" s="204"/>
      <c r="MC10" s="204"/>
      <c r="MD10" s="204"/>
      <c r="ME10" s="204"/>
      <c r="MF10" s="204"/>
      <c r="MG10" s="204"/>
      <c r="MH10" s="204"/>
      <c r="MI10" s="204"/>
      <c r="MJ10" s="204"/>
      <c r="MK10" s="205"/>
    </row>
    <row r="11" spans="2:349" s="3" customFormat="1" ht="54.75" customHeight="1" thickTop="1" thickBot="1">
      <c r="B11" s="159">
        <v>2</v>
      </c>
      <c r="C11" s="137" t="s">
        <v>60</v>
      </c>
      <c r="D11" s="140" t="s">
        <v>61</v>
      </c>
      <c r="E11" s="138">
        <v>0.1</v>
      </c>
      <c r="F11" s="139">
        <v>45230</v>
      </c>
      <c r="G11" s="163">
        <v>45237</v>
      </c>
      <c r="H11" s="194">
        <f t="shared" ca="1" si="207"/>
        <v>8</v>
      </c>
      <c r="I11" s="206"/>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4"/>
      <c r="CA11" s="204"/>
      <c r="CB11" s="204"/>
      <c r="CC11" s="204"/>
      <c r="CD11" s="204"/>
      <c r="CE11" s="204"/>
      <c r="CF11" s="204"/>
      <c r="CG11" s="204"/>
      <c r="CH11" s="204"/>
      <c r="CI11" s="204"/>
      <c r="CJ11" s="204"/>
      <c r="CK11" s="204"/>
      <c r="CL11" s="204"/>
      <c r="CM11" s="204"/>
      <c r="CN11" s="204"/>
      <c r="CO11" s="204"/>
      <c r="CP11" s="204"/>
      <c r="CQ11" s="204"/>
      <c r="CR11" s="204"/>
      <c r="CS11" s="204"/>
      <c r="CT11" s="204"/>
      <c r="CU11" s="204"/>
      <c r="CV11" s="204"/>
      <c r="CW11" s="204"/>
      <c r="CX11" s="204"/>
      <c r="CY11" s="204"/>
      <c r="CZ11" s="204"/>
      <c r="DA11" s="204"/>
      <c r="DB11" s="204"/>
      <c r="DC11" s="204"/>
      <c r="DD11" s="204"/>
      <c r="DE11" s="204"/>
      <c r="DF11" s="204"/>
      <c r="DG11" s="204"/>
      <c r="DH11" s="204"/>
      <c r="DI11" s="204"/>
      <c r="DJ11" s="204"/>
      <c r="DK11" s="204"/>
      <c r="DL11" s="204"/>
      <c r="DM11" s="204"/>
      <c r="DN11" s="204"/>
      <c r="DO11" s="204"/>
      <c r="DP11" s="204"/>
      <c r="DQ11" s="204"/>
      <c r="DR11" s="204"/>
      <c r="DS11" s="204"/>
      <c r="DT11" s="204"/>
      <c r="DU11" s="204"/>
      <c r="DV11" s="204"/>
      <c r="DW11" s="204"/>
      <c r="DX11" s="204"/>
      <c r="DY11" s="204"/>
      <c r="DZ11" s="204"/>
      <c r="EA11" s="204"/>
      <c r="EB11" s="204"/>
      <c r="EC11" s="204"/>
      <c r="ED11" s="204"/>
      <c r="EE11" s="204"/>
      <c r="EF11" s="204"/>
      <c r="EG11" s="204"/>
      <c r="EH11" s="204"/>
      <c r="EI11" s="204"/>
      <c r="EJ11" s="204"/>
      <c r="EK11" s="204"/>
      <c r="EL11" s="204"/>
      <c r="EM11" s="204"/>
      <c r="EN11" s="204"/>
      <c r="EO11" s="204"/>
      <c r="EP11" s="204"/>
      <c r="EQ11" s="204"/>
      <c r="ER11" s="204"/>
      <c r="ES11" s="204"/>
      <c r="ET11" s="204"/>
      <c r="EU11" s="204"/>
      <c r="EV11" s="204"/>
      <c r="EW11" s="204"/>
      <c r="EX11" s="204"/>
      <c r="EY11" s="204"/>
      <c r="EZ11" s="204"/>
      <c r="FA11" s="204"/>
      <c r="FB11" s="204"/>
      <c r="FC11" s="204"/>
      <c r="FD11" s="204"/>
      <c r="FE11" s="204"/>
      <c r="FF11" s="204"/>
      <c r="FG11" s="204"/>
      <c r="FH11" s="204"/>
      <c r="FI11" s="204"/>
      <c r="FJ11" s="204"/>
      <c r="FK11" s="204"/>
      <c r="FL11" s="204"/>
      <c r="FM11" s="204"/>
      <c r="FN11" s="204"/>
      <c r="FO11" s="204"/>
      <c r="FP11" s="204"/>
      <c r="FQ11" s="204"/>
      <c r="FR11" s="204"/>
      <c r="FS11" s="204"/>
      <c r="FT11" s="204"/>
      <c r="FU11" s="204"/>
      <c r="FV11" s="204"/>
      <c r="FW11" s="204"/>
      <c r="FX11" s="204"/>
      <c r="FY11" s="204"/>
      <c r="FZ11" s="204"/>
      <c r="GA11" s="204"/>
      <c r="GB11" s="204"/>
      <c r="GC11" s="204"/>
      <c r="GD11" s="204"/>
      <c r="GE11" s="204"/>
      <c r="GF11" s="204"/>
      <c r="GG11" s="204"/>
      <c r="GH11" s="204"/>
      <c r="GI11" s="204"/>
      <c r="GJ11" s="204"/>
      <c r="GK11" s="204"/>
      <c r="GL11" s="204"/>
      <c r="GM11" s="204"/>
      <c r="GN11" s="204"/>
      <c r="GO11" s="204"/>
      <c r="GP11" s="204"/>
      <c r="GQ11" s="204"/>
      <c r="GR11" s="204"/>
      <c r="GS11" s="204"/>
      <c r="GT11" s="204"/>
      <c r="GU11" s="204"/>
      <c r="GV11" s="204"/>
      <c r="GW11" s="204"/>
      <c r="GX11" s="204"/>
      <c r="GY11" s="204"/>
      <c r="GZ11" s="204"/>
      <c r="HA11" s="204"/>
      <c r="HB11" s="204"/>
      <c r="HC11" s="204"/>
      <c r="HD11" s="204"/>
      <c r="HE11" s="204"/>
      <c r="HF11" s="204"/>
      <c r="HG11" s="204"/>
      <c r="HH11" s="204"/>
      <c r="HI11" s="204"/>
      <c r="HJ11" s="204"/>
      <c r="HK11" s="204"/>
      <c r="HL11" s="204"/>
      <c r="HM11" s="204"/>
      <c r="HN11" s="204"/>
      <c r="HO11" s="204"/>
      <c r="HP11" s="204"/>
      <c r="HQ11" s="204"/>
      <c r="HR11" s="204"/>
      <c r="HS11" s="204"/>
      <c r="HT11" s="204"/>
      <c r="HU11" s="204"/>
      <c r="HV11" s="204"/>
      <c r="HW11" s="204"/>
      <c r="HX11" s="204"/>
      <c r="HY11" s="204"/>
      <c r="HZ11" s="204"/>
      <c r="IA11" s="204"/>
      <c r="IB11" s="204"/>
      <c r="IC11" s="204"/>
      <c r="ID11" s="204"/>
      <c r="IE11" s="204"/>
      <c r="IF11" s="204"/>
      <c r="IG11" s="204"/>
      <c r="IH11" s="204"/>
      <c r="II11" s="204"/>
      <c r="IJ11" s="204"/>
      <c r="IK11" s="204"/>
      <c r="IL11" s="204"/>
      <c r="IM11" s="204"/>
      <c r="IN11" s="204"/>
      <c r="IO11" s="204"/>
      <c r="IP11" s="204"/>
      <c r="IQ11" s="204"/>
      <c r="IR11" s="204"/>
      <c r="IS11" s="204"/>
      <c r="IT11" s="204"/>
      <c r="IU11" s="204"/>
      <c r="IV11" s="204"/>
      <c r="IW11" s="204"/>
      <c r="IX11" s="204"/>
      <c r="IY11" s="204"/>
      <c r="IZ11" s="204"/>
      <c r="JA11" s="204"/>
      <c r="JB11" s="204"/>
      <c r="JC11" s="204"/>
      <c r="JD11" s="204"/>
      <c r="JE11" s="204"/>
      <c r="JF11" s="204"/>
      <c r="JG11" s="204"/>
      <c r="JH11" s="204"/>
      <c r="JI11" s="204"/>
      <c r="JJ11" s="204"/>
      <c r="JK11" s="204"/>
      <c r="JL11" s="204"/>
      <c r="JM11" s="204"/>
      <c r="JN11" s="204"/>
      <c r="JO11" s="204"/>
      <c r="JP11" s="204"/>
      <c r="JQ11" s="204"/>
      <c r="JR11" s="204"/>
      <c r="JS11" s="204"/>
      <c r="JT11" s="204"/>
      <c r="JU11" s="204"/>
      <c r="JV11" s="204"/>
      <c r="JW11" s="204"/>
      <c r="JX11" s="204"/>
      <c r="JY11" s="204"/>
      <c r="JZ11" s="204"/>
      <c r="KA11" s="204"/>
      <c r="KB11" s="204"/>
      <c r="KC11" s="204"/>
      <c r="KD11" s="204"/>
      <c r="KE11" s="204"/>
      <c r="KF11" s="204"/>
      <c r="KG11" s="204"/>
      <c r="KH11" s="204"/>
      <c r="KI11" s="204"/>
      <c r="KJ11" s="204"/>
      <c r="KK11" s="204"/>
      <c r="KL11" s="204"/>
      <c r="KM11" s="204"/>
      <c r="KN11" s="204"/>
      <c r="KO11" s="204"/>
      <c r="KP11" s="204"/>
      <c r="KQ11" s="204"/>
      <c r="KR11" s="204"/>
      <c r="KS11" s="204"/>
      <c r="KT11" s="204"/>
      <c r="KU11" s="204"/>
      <c r="KV11" s="204"/>
      <c r="KW11" s="204"/>
      <c r="KX11" s="204"/>
      <c r="KY11" s="204"/>
      <c r="KZ11" s="204"/>
      <c r="LA11" s="204"/>
      <c r="LB11" s="204"/>
      <c r="LC11" s="204"/>
      <c r="LD11" s="204"/>
      <c r="LE11" s="204"/>
      <c r="LF11" s="204"/>
      <c r="LG11" s="204"/>
      <c r="LH11" s="204"/>
      <c r="LI11" s="204"/>
      <c r="LJ11" s="204"/>
      <c r="LK11" s="204"/>
      <c r="LL11" s="204"/>
      <c r="LM11" s="204"/>
      <c r="LN11" s="204"/>
      <c r="LO11" s="204"/>
      <c r="LP11" s="204"/>
      <c r="LQ11" s="204"/>
      <c r="LR11" s="204"/>
      <c r="LS11" s="204"/>
      <c r="LT11" s="204"/>
      <c r="LU11" s="204"/>
      <c r="LV11" s="204"/>
      <c r="LW11" s="204"/>
      <c r="LX11" s="204"/>
      <c r="LY11" s="204"/>
      <c r="LZ11" s="204"/>
      <c r="MA11" s="204"/>
      <c r="MB11" s="204"/>
      <c r="MC11" s="204"/>
      <c r="MD11" s="204"/>
      <c r="ME11" s="204"/>
      <c r="MF11" s="204"/>
      <c r="MG11" s="204"/>
      <c r="MH11" s="204"/>
      <c r="MI11" s="204"/>
      <c r="MJ11" s="204"/>
      <c r="MK11" s="205"/>
    </row>
    <row r="12" spans="2:349" s="3" customFormat="1" ht="93.75" customHeight="1">
      <c r="B12" s="159">
        <v>3</v>
      </c>
      <c r="C12" s="137" t="s">
        <v>62</v>
      </c>
      <c r="D12" s="141" t="s">
        <v>63</v>
      </c>
      <c r="E12" s="138">
        <v>0</v>
      </c>
      <c r="F12" s="139">
        <v>45238</v>
      </c>
      <c r="G12" s="163">
        <v>45285</v>
      </c>
      <c r="H12" s="194">
        <f t="shared" ca="1" si="207"/>
        <v>48</v>
      </c>
      <c r="I12" s="206"/>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7"/>
      <c r="AJ12" s="207"/>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4"/>
      <c r="BV12" s="204"/>
      <c r="BW12" s="204"/>
      <c r="BX12" s="204"/>
      <c r="BY12" s="204"/>
      <c r="BZ12" s="204"/>
      <c r="CA12" s="204"/>
      <c r="CB12" s="204"/>
      <c r="CC12" s="204"/>
      <c r="CD12" s="204"/>
      <c r="CE12" s="204"/>
      <c r="CF12" s="204"/>
      <c r="CG12" s="204"/>
      <c r="CH12" s="204"/>
      <c r="CI12" s="204"/>
      <c r="CJ12" s="204"/>
      <c r="CK12" s="204"/>
      <c r="CL12" s="204"/>
      <c r="CM12" s="204"/>
      <c r="CN12" s="204"/>
      <c r="CO12" s="204"/>
      <c r="CP12" s="204"/>
      <c r="CQ12" s="204"/>
      <c r="CR12" s="204"/>
      <c r="CS12" s="204"/>
      <c r="CT12" s="204"/>
      <c r="CU12" s="204"/>
      <c r="CV12" s="204"/>
      <c r="CW12" s="204"/>
      <c r="CX12" s="204"/>
      <c r="CY12" s="204"/>
      <c r="CZ12" s="204"/>
      <c r="DA12" s="204"/>
      <c r="DB12" s="204"/>
      <c r="DC12" s="204"/>
      <c r="DD12" s="204"/>
      <c r="DE12" s="204"/>
      <c r="DF12" s="204"/>
      <c r="DG12" s="204"/>
      <c r="DH12" s="204"/>
      <c r="DI12" s="204"/>
      <c r="DJ12" s="204"/>
      <c r="DK12" s="204"/>
      <c r="DL12" s="204"/>
      <c r="DM12" s="204"/>
      <c r="DN12" s="204"/>
      <c r="DO12" s="204"/>
      <c r="DP12" s="204"/>
      <c r="DQ12" s="204"/>
      <c r="DR12" s="204"/>
      <c r="DS12" s="204"/>
      <c r="DT12" s="204"/>
      <c r="DU12" s="204"/>
      <c r="DV12" s="204"/>
      <c r="DW12" s="204"/>
      <c r="DX12" s="204"/>
      <c r="DY12" s="204"/>
      <c r="DZ12" s="204"/>
      <c r="EA12" s="204"/>
      <c r="EB12" s="204"/>
      <c r="EC12" s="204"/>
      <c r="ED12" s="204"/>
      <c r="EE12" s="204"/>
      <c r="EF12" s="204"/>
      <c r="EG12" s="204"/>
      <c r="EH12" s="204"/>
      <c r="EI12" s="204"/>
      <c r="EJ12" s="204"/>
      <c r="EK12" s="204"/>
      <c r="EL12" s="204"/>
      <c r="EM12" s="204"/>
      <c r="EN12" s="204"/>
      <c r="EO12" s="204"/>
      <c r="EP12" s="204"/>
      <c r="EQ12" s="204"/>
      <c r="ER12" s="204"/>
      <c r="ES12" s="204"/>
      <c r="ET12" s="204"/>
      <c r="EU12" s="204"/>
      <c r="EV12" s="204"/>
      <c r="EW12" s="204"/>
      <c r="EX12" s="204"/>
      <c r="EY12" s="204"/>
      <c r="EZ12" s="204"/>
      <c r="FA12" s="204"/>
      <c r="FB12" s="204"/>
      <c r="FC12" s="204"/>
      <c r="FD12" s="204"/>
      <c r="FE12" s="204"/>
      <c r="FF12" s="204"/>
      <c r="FG12" s="204"/>
      <c r="FH12" s="204"/>
      <c r="FI12" s="204"/>
      <c r="FJ12" s="204"/>
      <c r="FK12" s="204"/>
      <c r="FL12" s="204"/>
      <c r="FM12" s="204"/>
      <c r="FN12" s="204"/>
      <c r="FO12" s="204"/>
      <c r="FP12" s="204"/>
      <c r="FQ12" s="204"/>
      <c r="FR12" s="204"/>
      <c r="FS12" s="204"/>
      <c r="FT12" s="204"/>
      <c r="FU12" s="204"/>
      <c r="FV12" s="204"/>
      <c r="FW12" s="204"/>
      <c r="FX12" s="204"/>
      <c r="FY12" s="204"/>
      <c r="FZ12" s="204"/>
      <c r="GA12" s="204"/>
      <c r="GB12" s="204"/>
      <c r="GC12" s="204"/>
      <c r="GD12" s="204"/>
      <c r="GE12" s="204"/>
      <c r="GF12" s="204"/>
      <c r="GG12" s="204"/>
      <c r="GH12" s="204"/>
      <c r="GI12" s="204"/>
      <c r="GJ12" s="204"/>
      <c r="GK12" s="204"/>
      <c r="GL12" s="204"/>
      <c r="GM12" s="204"/>
      <c r="GN12" s="204"/>
      <c r="GO12" s="204"/>
      <c r="GP12" s="204"/>
      <c r="GQ12" s="204"/>
      <c r="GR12" s="204"/>
      <c r="GS12" s="204"/>
      <c r="GT12" s="204"/>
      <c r="GU12" s="204"/>
      <c r="GV12" s="204"/>
      <c r="GW12" s="204"/>
      <c r="GX12" s="204"/>
      <c r="GY12" s="204"/>
      <c r="GZ12" s="204"/>
      <c r="HA12" s="204"/>
      <c r="HB12" s="204"/>
      <c r="HC12" s="204"/>
      <c r="HD12" s="204"/>
      <c r="HE12" s="204"/>
      <c r="HF12" s="204"/>
      <c r="HG12" s="204"/>
      <c r="HH12" s="204"/>
      <c r="HI12" s="204"/>
      <c r="HJ12" s="204"/>
      <c r="HK12" s="204"/>
      <c r="HL12" s="204"/>
      <c r="HM12" s="204"/>
      <c r="HN12" s="204"/>
      <c r="HO12" s="204"/>
      <c r="HP12" s="204"/>
      <c r="HQ12" s="204"/>
      <c r="HR12" s="204"/>
      <c r="HS12" s="204"/>
      <c r="HT12" s="204"/>
      <c r="HU12" s="204"/>
      <c r="HV12" s="204"/>
      <c r="HW12" s="204"/>
      <c r="HX12" s="204"/>
      <c r="HY12" s="204"/>
      <c r="HZ12" s="204"/>
      <c r="IA12" s="204"/>
      <c r="IB12" s="204"/>
      <c r="IC12" s="204"/>
      <c r="ID12" s="204"/>
      <c r="IE12" s="204"/>
      <c r="IF12" s="204"/>
      <c r="IG12" s="204"/>
      <c r="IH12" s="204"/>
      <c r="II12" s="204"/>
      <c r="IJ12" s="204"/>
      <c r="IK12" s="204"/>
      <c r="IL12" s="204"/>
      <c r="IM12" s="204"/>
      <c r="IN12" s="204"/>
      <c r="IO12" s="204"/>
      <c r="IP12" s="204"/>
      <c r="IQ12" s="204"/>
      <c r="IR12" s="204"/>
      <c r="IS12" s="204"/>
      <c r="IT12" s="204"/>
      <c r="IU12" s="204"/>
      <c r="IV12" s="204"/>
      <c r="IW12" s="204"/>
      <c r="IX12" s="204"/>
      <c r="IY12" s="204"/>
      <c r="IZ12" s="204"/>
      <c r="JA12" s="204"/>
      <c r="JB12" s="204"/>
      <c r="JC12" s="204"/>
      <c r="JD12" s="204"/>
      <c r="JE12" s="204"/>
      <c r="JF12" s="204"/>
      <c r="JG12" s="204"/>
      <c r="JH12" s="204"/>
      <c r="JI12" s="204"/>
      <c r="JJ12" s="204"/>
      <c r="JK12" s="204"/>
      <c r="JL12" s="204"/>
      <c r="JM12" s="204"/>
      <c r="JN12" s="204"/>
      <c r="JO12" s="204"/>
      <c r="JP12" s="204"/>
      <c r="JQ12" s="204"/>
      <c r="JR12" s="204"/>
      <c r="JS12" s="204"/>
      <c r="JT12" s="204"/>
      <c r="JU12" s="204"/>
      <c r="JV12" s="204"/>
      <c r="JW12" s="204"/>
      <c r="JX12" s="204"/>
      <c r="JY12" s="204"/>
      <c r="JZ12" s="204"/>
      <c r="KA12" s="204"/>
      <c r="KB12" s="204"/>
      <c r="KC12" s="204"/>
      <c r="KD12" s="204"/>
      <c r="KE12" s="204"/>
      <c r="KF12" s="204"/>
      <c r="KG12" s="204"/>
      <c r="KH12" s="204"/>
      <c r="KI12" s="204"/>
      <c r="KJ12" s="204"/>
      <c r="KK12" s="204"/>
      <c r="KL12" s="204"/>
      <c r="KM12" s="204"/>
      <c r="KN12" s="204"/>
      <c r="KO12" s="204"/>
      <c r="KP12" s="204"/>
      <c r="KQ12" s="204"/>
      <c r="KR12" s="204"/>
      <c r="KS12" s="204"/>
      <c r="KT12" s="204"/>
      <c r="KU12" s="204"/>
      <c r="KV12" s="204"/>
      <c r="KW12" s="204"/>
      <c r="KX12" s="204"/>
      <c r="KY12" s="204"/>
      <c r="KZ12" s="204"/>
      <c r="LA12" s="204"/>
      <c r="LB12" s="204"/>
      <c r="LC12" s="204"/>
      <c r="LD12" s="204"/>
      <c r="LE12" s="204"/>
      <c r="LF12" s="204"/>
      <c r="LG12" s="204"/>
      <c r="LH12" s="204"/>
      <c r="LI12" s="204"/>
      <c r="LJ12" s="204"/>
      <c r="LK12" s="204"/>
      <c r="LL12" s="204"/>
      <c r="LM12" s="204"/>
      <c r="LN12" s="204"/>
      <c r="LO12" s="204"/>
      <c r="LP12" s="204"/>
      <c r="LQ12" s="204"/>
      <c r="LR12" s="204"/>
      <c r="LS12" s="204"/>
      <c r="LT12" s="204"/>
      <c r="LU12" s="204"/>
      <c r="LV12" s="204"/>
      <c r="LW12" s="204"/>
      <c r="LX12" s="204"/>
      <c r="LY12" s="204"/>
      <c r="LZ12" s="204"/>
      <c r="MA12" s="204"/>
      <c r="MB12" s="204"/>
      <c r="MC12" s="204"/>
      <c r="MD12" s="204"/>
      <c r="ME12" s="204"/>
      <c r="MF12" s="204"/>
      <c r="MG12" s="204"/>
      <c r="MH12" s="204"/>
      <c r="MI12" s="204"/>
      <c r="MJ12" s="204"/>
      <c r="MK12" s="205"/>
    </row>
    <row r="13" spans="2:349" s="3" customFormat="1" ht="80.25" customHeight="1" thickTop="1" thickBot="1">
      <c r="B13" s="159">
        <v>4</v>
      </c>
      <c r="C13" s="137" t="s">
        <v>64</v>
      </c>
      <c r="D13" s="141" t="s">
        <v>65</v>
      </c>
      <c r="E13" s="138">
        <v>0</v>
      </c>
      <c r="F13" s="139">
        <v>45238</v>
      </c>
      <c r="G13" s="163">
        <v>45347</v>
      </c>
      <c r="H13" s="194">
        <f t="shared" ca="1" si="207"/>
        <v>110</v>
      </c>
      <c r="I13" s="206"/>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4"/>
      <c r="CR13" s="204"/>
      <c r="CS13" s="204"/>
      <c r="CT13" s="204"/>
      <c r="CU13" s="204"/>
      <c r="CV13" s="204"/>
      <c r="CW13" s="204"/>
      <c r="CX13" s="204"/>
      <c r="CY13" s="204"/>
      <c r="CZ13" s="204"/>
      <c r="DA13" s="204"/>
      <c r="DB13" s="204"/>
      <c r="DC13" s="204"/>
      <c r="DD13" s="204"/>
      <c r="DE13" s="204"/>
      <c r="DF13" s="204"/>
      <c r="DG13" s="204"/>
      <c r="DH13" s="204"/>
      <c r="DI13" s="204"/>
      <c r="DJ13" s="204"/>
      <c r="DK13" s="204"/>
      <c r="DL13" s="204"/>
      <c r="DM13" s="204"/>
      <c r="DN13" s="204"/>
      <c r="DO13" s="204"/>
      <c r="DP13" s="204"/>
      <c r="DQ13" s="204"/>
      <c r="DR13" s="204"/>
      <c r="DS13" s="204"/>
      <c r="DT13" s="204"/>
      <c r="DU13" s="204"/>
      <c r="DV13" s="204"/>
      <c r="DW13" s="204"/>
      <c r="DX13" s="204"/>
      <c r="DY13" s="204"/>
      <c r="DZ13" s="204"/>
      <c r="EA13" s="204"/>
      <c r="EB13" s="204"/>
      <c r="EC13" s="204"/>
      <c r="ED13" s="204"/>
      <c r="EE13" s="204"/>
      <c r="EF13" s="204"/>
      <c r="EG13" s="204"/>
      <c r="EH13" s="204"/>
      <c r="EI13" s="204"/>
      <c r="EJ13" s="204"/>
      <c r="EK13" s="204"/>
      <c r="EL13" s="204"/>
      <c r="EM13" s="204"/>
      <c r="EN13" s="204"/>
      <c r="EO13" s="204"/>
      <c r="EP13" s="204"/>
      <c r="EQ13" s="204"/>
      <c r="ER13" s="204"/>
      <c r="ES13" s="204"/>
      <c r="ET13" s="204"/>
      <c r="EU13" s="204"/>
      <c r="EV13" s="204"/>
      <c r="EW13" s="204"/>
      <c r="EX13" s="204"/>
      <c r="EY13" s="204"/>
      <c r="EZ13" s="204"/>
      <c r="FA13" s="204"/>
      <c r="FB13" s="204"/>
      <c r="FC13" s="204"/>
      <c r="FD13" s="204"/>
      <c r="FE13" s="204"/>
      <c r="FF13" s="204"/>
      <c r="FG13" s="204"/>
      <c r="FH13" s="204"/>
      <c r="FI13" s="204"/>
      <c r="FJ13" s="204"/>
      <c r="FK13" s="204"/>
      <c r="FL13" s="204"/>
      <c r="FM13" s="204"/>
      <c r="FN13" s="204"/>
      <c r="FO13" s="204"/>
      <c r="FP13" s="204"/>
      <c r="FQ13" s="204"/>
      <c r="FR13" s="204"/>
      <c r="FS13" s="204"/>
      <c r="FT13" s="204"/>
      <c r="FU13" s="204"/>
      <c r="FV13" s="204"/>
      <c r="FW13" s="204"/>
      <c r="FX13" s="204"/>
      <c r="FY13" s="204"/>
      <c r="FZ13" s="204"/>
      <c r="GA13" s="204"/>
      <c r="GB13" s="204"/>
      <c r="GC13" s="204"/>
      <c r="GD13" s="204"/>
      <c r="GE13" s="204"/>
      <c r="GF13" s="204"/>
      <c r="GG13" s="204"/>
      <c r="GH13" s="204"/>
      <c r="GI13" s="204"/>
      <c r="GJ13" s="204"/>
      <c r="GK13" s="204"/>
      <c r="GL13" s="204"/>
      <c r="GM13" s="204"/>
      <c r="GN13" s="204"/>
      <c r="GO13" s="204"/>
      <c r="GP13" s="204"/>
      <c r="GQ13" s="204"/>
      <c r="GR13" s="204"/>
      <c r="GS13" s="204"/>
      <c r="GT13" s="204"/>
      <c r="GU13" s="204"/>
      <c r="GV13" s="204"/>
      <c r="GW13" s="204"/>
      <c r="GX13" s="204"/>
      <c r="GY13" s="204"/>
      <c r="GZ13" s="204"/>
      <c r="HA13" s="204"/>
      <c r="HB13" s="204"/>
      <c r="HC13" s="204"/>
      <c r="HD13" s="204"/>
      <c r="HE13" s="204"/>
      <c r="HF13" s="204"/>
      <c r="HG13" s="204"/>
      <c r="HH13" s="204"/>
      <c r="HI13" s="204"/>
      <c r="HJ13" s="204"/>
      <c r="HK13" s="204"/>
      <c r="HL13" s="204"/>
      <c r="HM13" s="204"/>
      <c r="HN13" s="204"/>
      <c r="HO13" s="204"/>
      <c r="HP13" s="204"/>
      <c r="HQ13" s="204"/>
      <c r="HR13" s="204"/>
      <c r="HS13" s="204"/>
      <c r="HT13" s="204"/>
      <c r="HU13" s="204"/>
      <c r="HV13" s="204"/>
      <c r="HW13" s="204"/>
      <c r="HX13" s="204"/>
      <c r="HY13" s="204"/>
      <c r="HZ13" s="204"/>
      <c r="IA13" s="204"/>
      <c r="IB13" s="204"/>
      <c r="IC13" s="204"/>
      <c r="ID13" s="204"/>
      <c r="IE13" s="204"/>
      <c r="IF13" s="204"/>
      <c r="IG13" s="204"/>
      <c r="IH13" s="204"/>
      <c r="II13" s="204"/>
      <c r="IJ13" s="204"/>
      <c r="IK13" s="204"/>
      <c r="IL13" s="204"/>
      <c r="IM13" s="204"/>
      <c r="IN13" s="204"/>
      <c r="IO13" s="204"/>
      <c r="IP13" s="204"/>
      <c r="IQ13" s="204"/>
      <c r="IR13" s="204"/>
      <c r="IS13" s="204"/>
      <c r="IT13" s="204"/>
      <c r="IU13" s="204"/>
      <c r="IV13" s="204"/>
      <c r="IW13" s="204"/>
      <c r="IX13" s="204"/>
      <c r="IY13" s="204"/>
      <c r="IZ13" s="204"/>
      <c r="JA13" s="204"/>
      <c r="JB13" s="204"/>
      <c r="JC13" s="204"/>
      <c r="JD13" s="204"/>
      <c r="JE13" s="204"/>
      <c r="JF13" s="204"/>
      <c r="JG13" s="204"/>
      <c r="JH13" s="204"/>
      <c r="JI13" s="204"/>
      <c r="JJ13" s="204"/>
      <c r="JK13" s="204"/>
      <c r="JL13" s="204"/>
      <c r="JM13" s="204"/>
      <c r="JN13" s="204"/>
      <c r="JO13" s="204"/>
      <c r="JP13" s="204"/>
      <c r="JQ13" s="204"/>
      <c r="JR13" s="204"/>
      <c r="JS13" s="204"/>
      <c r="JT13" s="204"/>
      <c r="JU13" s="204"/>
      <c r="JV13" s="204"/>
      <c r="JW13" s="204"/>
      <c r="JX13" s="204"/>
      <c r="JY13" s="204"/>
      <c r="JZ13" s="204"/>
      <c r="KA13" s="204"/>
      <c r="KB13" s="204"/>
      <c r="KC13" s="204"/>
      <c r="KD13" s="204"/>
      <c r="KE13" s="204"/>
      <c r="KF13" s="204"/>
      <c r="KG13" s="204"/>
      <c r="KH13" s="204"/>
      <c r="KI13" s="204"/>
      <c r="KJ13" s="204"/>
      <c r="KK13" s="204"/>
      <c r="KL13" s="204"/>
      <c r="KM13" s="204"/>
      <c r="KN13" s="204"/>
      <c r="KO13" s="204"/>
      <c r="KP13" s="204"/>
      <c r="KQ13" s="204"/>
      <c r="KR13" s="204"/>
      <c r="KS13" s="204"/>
      <c r="KT13" s="204"/>
      <c r="KU13" s="204"/>
      <c r="KV13" s="204"/>
      <c r="KW13" s="204"/>
      <c r="KX13" s="204"/>
      <c r="KY13" s="204"/>
      <c r="KZ13" s="204"/>
      <c r="LA13" s="204"/>
      <c r="LB13" s="204"/>
      <c r="LC13" s="204"/>
      <c r="LD13" s="204"/>
      <c r="LE13" s="204"/>
      <c r="LF13" s="204"/>
      <c r="LG13" s="204"/>
      <c r="LH13" s="204"/>
      <c r="LI13" s="204"/>
      <c r="LJ13" s="204"/>
      <c r="LK13" s="204"/>
      <c r="LL13" s="204"/>
      <c r="LM13" s="204"/>
      <c r="LN13" s="204"/>
      <c r="LO13" s="204"/>
      <c r="LP13" s="204"/>
      <c r="LQ13" s="204"/>
      <c r="LR13" s="204"/>
      <c r="LS13" s="204"/>
      <c r="LT13" s="204"/>
      <c r="LU13" s="204"/>
      <c r="LV13" s="204"/>
      <c r="LW13" s="204"/>
      <c r="LX13" s="204"/>
      <c r="LY13" s="204"/>
      <c r="LZ13" s="204"/>
      <c r="MA13" s="204"/>
      <c r="MB13" s="204"/>
      <c r="MC13" s="204"/>
      <c r="MD13" s="204"/>
      <c r="ME13" s="204"/>
      <c r="MF13" s="204"/>
      <c r="MG13" s="204"/>
      <c r="MH13" s="204"/>
      <c r="MI13" s="204"/>
      <c r="MJ13" s="204"/>
      <c r="MK13" s="205"/>
    </row>
    <row r="14" spans="2:349" s="3" customFormat="1" ht="30" customHeight="1" thickTop="1" thickBot="1">
      <c r="B14" s="159">
        <v>5</v>
      </c>
      <c r="C14" s="137" t="s">
        <v>66</v>
      </c>
      <c r="D14" s="141" t="s">
        <v>63</v>
      </c>
      <c r="E14" s="138">
        <v>0</v>
      </c>
      <c r="F14" s="139">
        <v>45245</v>
      </c>
      <c r="G14" s="163">
        <v>45246</v>
      </c>
      <c r="H14" s="194">
        <f t="shared" ca="1" si="207"/>
        <v>2</v>
      </c>
      <c r="I14" s="206"/>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7"/>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204"/>
      <c r="CQ14" s="204"/>
      <c r="CR14" s="204"/>
      <c r="CS14" s="204"/>
      <c r="CT14" s="204"/>
      <c r="CU14" s="204"/>
      <c r="CV14" s="204"/>
      <c r="CW14" s="204"/>
      <c r="CX14" s="204"/>
      <c r="CY14" s="204"/>
      <c r="CZ14" s="204"/>
      <c r="DA14" s="204"/>
      <c r="DB14" s="204"/>
      <c r="DC14" s="204"/>
      <c r="DD14" s="204"/>
      <c r="DE14" s="204"/>
      <c r="DF14" s="204"/>
      <c r="DG14" s="204"/>
      <c r="DH14" s="204"/>
      <c r="DI14" s="204"/>
      <c r="DJ14" s="204"/>
      <c r="DK14" s="204"/>
      <c r="DL14" s="204"/>
      <c r="DM14" s="204"/>
      <c r="DN14" s="204"/>
      <c r="DO14" s="204"/>
      <c r="DP14" s="204"/>
      <c r="DQ14" s="204"/>
      <c r="DR14" s="204"/>
      <c r="DS14" s="204"/>
      <c r="DT14" s="204"/>
      <c r="DU14" s="204"/>
      <c r="DV14" s="204"/>
      <c r="DW14" s="204"/>
      <c r="DX14" s="204"/>
      <c r="DY14" s="204"/>
      <c r="DZ14" s="204"/>
      <c r="EA14" s="204"/>
      <c r="EB14" s="204"/>
      <c r="EC14" s="204"/>
      <c r="ED14" s="204"/>
      <c r="EE14" s="204"/>
      <c r="EF14" s="204"/>
      <c r="EG14" s="204"/>
      <c r="EH14" s="204"/>
      <c r="EI14" s="204"/>
      <c r="EJ14" s="204"/>
      <c r="EK14" s="204"/>
      <c r="EL14" s="204"/>
      <c r="EM14" s="204"/>
      <c r="EN14" s="204"/>
      <c r="EO14" s="204"/>
      <c r="EP14" s="204"/>
      <c r="EQ14" s="204"/>
      <c r="ER14" s="204"/>
      <c r="ES14" s="204"/>
      <c r="ET14" s="204"/>
      <c r="EU14" s="204"/>
      <c r="EV14" s="204"/>
      <c r="EW14" s="204"/>
      <c r="EX14" s="204"/>
      <c r="EY14" s="204"/>
      <c r="EZ14" s="204"/>
      <c r="FA14" s="204"/>
      <c r="FB14" s="204"/>
      <c r="FC14" s="204"/>
      <c r="FD14" s="204"/>
      <c r="FE14" s="204"/>
      <c r="FF14" s="204"/>
      <c r="FG14" s="204"/>
      <c r="FH14" s="204"/>
      <c r="FI14" s="204"/>
      <c r="FJ14" s="204"/>
      <c r="FK14" s="204"/>
      <c r="FL14" s="204"/>
      <c r="FM14" s="204"/>
      <c r="FN14" s="204"/>
      <c r="FO14" s="204"/>
      <c r="FP14" s="204"/>
      <c r="FQ14" s="204"/>
      <c r="FR14" s="204"/>
      <c r="FS14" s="204"/>
      <c r="FT14" s="204"/>
      <c r="FU14" s="204"/>
      <c r="FV14" s="204"/>
      <c r="FW14" s="204"/>
      <c r="FX14" s="204"/>
      <c r="FY14" s="204"/>
      <c r="FZ14" s="204"/>
      <c r="GA14" s="204"/>
      <c r="GB14" s="204"/>
      <c r="GC14" s="204"/>
      <c r="GD14" s="204"/>
      <c r="GE14" s="204"/>
      <c r="GF14" s="204"/>
      <c r="GG14" s="204"/>
      <c r="GH14" s="204"/>
      <c r="GI14" s="204"/>
      <c r="GJ14" s="204"/>
      <c r="GK14" s="204"/>
      <c r="GL14" s="204"/>
      <c r="GM14" s="204"/>
      <c r="GN14" s="204"/>
      <c r="GO14" s="204"/>
      <c r="GP14" s="204"/>
      <c r="GQ14" s="204"/>
      <c r="GR14" s="204"/>
      <c r="GS14" s="204"/>
      <c r="GT14" s="204"/>
      <c r="GU14" s="204"/>
      <c r="GV14" s="204"/>
      <c r="GW14" s="204"/>
      <c r="GX14" s="204"/>
      <c r="GY14" s="204"/>
      <c r="GZ14" s="204"/>
      <c r="HA14" s="204"/>
      <c r="HB14" s="204"/>
      <c r="HC14" s="204"/>
      <c r="HD14" s="204"/>
      <c r="HE14" s="204"/>
      <c r="HF14" s="204"/>
      <c r="HG14" s="204"/>
      <c r="HH14" s="204"/>
      <c r="HI14" s="204"/>
      <c r="HJ14" s="204"/>
      <c r="HK14" s="204"/>
      <c r="HL14" s="204"/>
      <c r="HM14" s="204"/>
      <c r="HN14" s="204"/>
      <c r="HO14" s="204"/>
      <c r="HP14" s="204"/>
      <c r="HQ14" s="204"/>
      <c r="HR14" s="204"/>
      <c r="HS14" s="204"/>
      <c r="HT14" s="204"/>
      <c r="HU14" s="204"/>
      <c r="HV14" s="204"/>
      <c r="HW14" s="204"/>
      <c r="HX14" s="204"/>
      <c r="HY14" s="204"/>
      <c r="HZ14" s="204"/>
      <c r="IA14" s="204"/>
      <c r="IB14" s="204"/>
      <c r="IC14" s="204"/>
      <c r="ID14" s="204"/>
      <c r="IE14" s="204"/>
      <c r="IF14" s="204"/>
      <c r="IG14" s="204"/>
      <c r="IH14" s="204"/>
      <c r="II14" s="204"/>
      <c r="IJ14" s="204"/>
      <c r="IK14" s="204"/>
      <c r="IL14" s="204"/>
      <c r="IM14" s="204"/>
      <c r="IN14" s="204"/>
      <c r="IO14" s="204"/>
      <c r="IP14" s="204"/>
      <c r="IQ14" s="204"/>
      <c r="IR14" s="204"/>
      <c r="IS14" s="204"/>
      <c r="IT14" s="204"/>
      <c r="IU14" s="204"/>
      <c r="IV14" s="204"/>
      <c r="IW14" s="204"/>
      <c r="IX14" s="204"/>
      <c r="IY14" s="204"/>
      <c r="IZ14" s="204"/>
      <c r="JA14" s="204"/>
      <c r="JB14" s="204"/>
      <c r="JC14" s="204"/>
      <c r="JD14" s="204"/>
      <c r="JE14" s="204"/>
      <c r="JF14" s="204"/>
      <c r="JG14" s="204"/>
      <c r="JH14" s="204"/>
      <c r="JI14" s="204"/>
      <c r="JJ14" s="204"/>
      <c r="JK14" s="204"/>
      <c r="JL14" s="204"/>
      <c r="JM14" s="204"/>
      <c r="JN14" s="204"/>
      <c r="JO14" s="204"/>
      <c r="JP14" s="204"/>
      <c r="JQ14" s="204"/>
      <c r="JR14" s="204"/>
      <c r="JS14" s="204"/>
      <c r="JT14" s="204"/>
      <c r="JU14" s="204"/>
      <c r="JV14" s="204"/>
      <c r="JW14" s="204"/>
      <c r="JX14" s="204"/>
      <c r="JY14" s="204"/>
      <c r="JZ14" s="204"/>
      <c r="KA14" s="204"/>
      <c r="KB14" s="204"/>
      <c r="KC14" s="204"/>
      <c r="KD14" s="204"/>
      <c r="KE14" s="204"/>
      <c r="KF14" s="204"/>
      <c r="KG14" s="204"/>
      <c r="KH14" s="204"/>
      <c r="KI14" s="204"/>
      <c r="KJ14" s="204"/>
      <c r="KK14" s="204"/>
      <c r="KL14" s="204"/>
      <c r="KM14" s="204"/>
      <c r="KN14" s="204"/>
      <c r="KO14" s="204"/>
      <c r="KP14" s="204"/>
      <c r="KQ14" s="204"/>
      <c r="KR14" s="204"/>
      <c r="KS14" s="204"/>
      <c r="KT14" s="204"/>
      <c r="KU14" s="204"/>
      <c r="KV14" s="204"/>
      <c r="KW14" s="204"/>
      <c r="KX14" s="204"/>
      <c r="KY14" s="204"/>
      <c r="KZ14" s="204"/>
      <c r="LA14" s="204"/>
      <c r="LB14" s="204"/>
      <c r="LC14" s="204"/>
      <c r="LD14" s="204"/>
      <c r="LE14" s="204"/>
      <c r="LF14" s="204"/>
      <c r="LG14" s="204"/>
      <c r="LH14" s="204"/>
      <c r="LI14" s="204"/>
      <c r="LJ14" s="204"/>
      <c r="LK14" s="204"/>
      <c r="LL14" s="204"/>
      <c r="LM14" s="204"/>
      <c r="LN14" s="204"/>
      <c r="LO14" s="204"/>
      <c r="LP14" s="204"/>
      <c r="LQ14" s="204"/>
      <c r="LR14" s="204"/>
      <c r="LS14" s="204"/>
      <c r="LT14" s="204"/>
      <c r="LU14" s="204"/>
      <c r="LV14" s="204"/>
      <c r="LW14" s="204"/>
      <c r="LX14" s="204"/>
      <c r="LY14" s="204"/>
      <c r="LZ14" s="204"/>
      <c r="MA14" s="204"/>
      <c r="MB14" s="204"/>
      <c r="MC14" s="204"/>
      <c r="MD14" s="204"/>
      <c r="ME14" s="204"/>
      <c r="MF14" s="204"/>
      <c r="MG14" s="204"/>
      <c r="MH14" s="204"/>
      <c r="MI14" s="204"/>
      <c r="MJ14" s="204"/>
      <c r="MK14" s="205"/>
    </row>
    <row r="15" spans="2:349" s="3" customFormat="1" ht="30" customHeight="1" thickTop="1" thickBot="1">
      <c r="B15" s="159">
        <v>6</v>
      </c>
      <c r="C15" s="164" t="s">
        <v>67</v>
      </c>
      <c r="D15" s="165" t="s">
        <v>68</v>
      </c>
      <c r="E15" s="166">
        <v>0</v>
      </c>
      <c r="F15" s="167">
        <v>45240</v>
      </c>
      <c r="G15" s="168">
        <v>45247</v>
      </c>
      <c r="H15" s="194">
        <f t="shared" ca="1" si="207"/>
        <v>8</v>
      </c>
      <c r="I15" s="206"/>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c r="ID15" s="204"/>
      <c r="IE15" s="204"/>
      <c r="IF15" s="204"/>
      <c r="IG15" s="204"/>
      <c r="IH15" s="204"/>
      <c r="II15" s="204"/>
      <c r="IJ15" s="204"/>
      <c r="IK15" s="204"/>
      <c r="IL15" s="204"/>
      <c r="IM15" s="204"/>
      <c r="IN15" s="204"/>
      <c r="IO15" s="204"/>
      <c r="IP15" s="204"/>
      <c r="IQ15" s="204"/>
      <c r="IR15" s="204"/>
      <c r="IS15" s="204"/>
      <c r="IT15" s="204"/>
      <c r="IU15" s="204"/>
      <c r="IV15" s="204"/>
      <c r="IW15" s="204"/>
      <c r="IX15" s="204"/>
      <c r="IY15" s="204"/>
      <c r="IZ15" s="204"/>
      <c r="JA15" s="204"/>
      <c r="JB15" s="204"/>
      <c r="JC15" s="204"/>
      <c r="JD15" s="204"/>
      <c r="JE15" s="204"/>
      <c r="JF15" s="204"/>
      <c r="JG15" s="204"/>
      <c r="JH15" s="204"/>
      <c r="JI15" s="204"/>
      <c r="JJ15" s="204"/>
      <c r="JK15" s="204"/>
      <c r="JL15" s="204"/>
      <c r="JM15" s="204"/>
      <c r="JN15" s="204"/>
      <c r="JO15" s="204"/>
      <c r="JP15" s="204"/>
      <c r="JQ15" s="204"/>
      <c r="JR15" s="204"/>
      <c r="JS15" s="204"/>
      <c r="JT15" s="204"/>
      <c r="JU15" s="204"/>
      <c r="JV15" s="204"/>
      <c r="JW15" s="204"/>
      <c r="JX15" s="204"/>
      <c r="JY15" s="204"/>
      <c r="JZ15" s="204"/>
      <c r="KA15" s="204"/>
      <c r="KB15" s="204"/>
      <c r="KC15" s="204"/>
      <c r="KD15" s="204"/>
      <c r="KE15" s="204"/>
      <c r="KF15" s="204"/>
      <c r="KG15" s="204"/>
      <c r="KH15" s="204"/>
      <c r="KI15" s="204"/>
      <c r="KJ15" s="204"/>
      <c r="KK15" s="204"/>
      <c r="KL15" s="204"/>
      <c r="KM15" s="204"/>
      <c r="KN15" s="204"/>
      <c r="KO15" s="204"/>
      <c r="KP15" s="204"/>
      <c r="KQ15" s="204"/>
      <c r="KR15" s="204"/>
      <c r="KS15" s="204"/>
      <c r="KT15" s="204"/>
      <c r="KU15" s="204"/>
      <c r="KV15" s="204"/>
      <c r="KW15" s="204"/>
      <c r="KX15" s="204"/>
      <c r="KY15" s="204"/>
      <c r="KZ15" s="204"/>
      <c r="LA15" s="204"/>
      <c r="LB15" s="204"/>
      <c r="LC15" s="204"/>
      <c r="LD15" s="204"/>
      <c r="LE15" s="204"/>
      <c r="LF15" s="204"/>
      <c r="LG15" s="204"/>
      <c r="LH15" s="204"/>
      <c r="LI15" s="204"/>
      <c r="LJ15" s="204"/>
      <c r="LK15" s="204"/>
      <c r="LL15" s="204"/>
      <c r="LM15" s="204"/>
      <c r="LN15" s="204"/>
      <c r="LO15" s="204"/>
      <c r="LP15" s="204"/>
      <c r="LQ15" s="204"/>
      <c r="LR15" s="204"/>
      <c r="LS15" s="204"/>
      <c r="LT15" s="204"/>
      <c r="LU15" s="204"/>
      <c r="LV15" s="204"/>
      <c r="LW15" s="204"/>
      <c r="LX15" s="204"/>
      <c r="LY15" s="204"/>
      <c r="LZ15" s="204"/>
      <c r="MA15" s="204"/>
      <c r="MB15" s="204"/>
      <c r="MC15" s="204"/>
      <c r="MD15" s="204"/>
      <c r="ME15" s="204"/>
      <c r="MF15" s="204"/>
      <c r="MG15" s="204"/>
      <c r="MH15" s="204"/>
      <c r="MI15" s="204"/>
      <c r="MJ15" s="204"/>
      <c r="MK15" s="205"/>
    </row>
    <row r="16" spans="2:349" s="3" customFormat="1" ht="30" customHeight="1" thickTop="1" thickBot="1">
      <c r="B16" s="308" t="s">
        <v>69</v>
      </c>
      <c r="C16" s="308"/>
      <c r="D16" s="308"/>
      <c r="E16" s="308"/>
      <c r="F16" s="308"/>
      <c r="G16" s="308"/>
      <c r="H16" s="308"/>
      <c r="I16" s="206"/>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4"/>
      <c r="FF16" s="204"/>
      <c r="FG16" s="204"/>
      <c r="FH16" s="204"/>
      <c r="FI16" s="204"/>
      <c r="FJ16" s="204"/>
      <c r="FK16" s="204"/>
      <c r="FL16" s="204"/>
      <c r="FM16" s="204"/>
      <c r="FN16" s="204"/>
      <c r="FO16" s="204"/>
      <c r="FP16" s="204"/>
      <c r="FQ16" s="204"/>
      <c r="FR16" s="204"/>
      <c r="FS16" s="204"/>
      <c r="FT16" s="204"/>
      <c r="FU16" s="204"/>
      <c r="FV16" s="204"/>
      <c r="FW16" s="204"/>
      <c r="FX16" s="204"/>
      <c r="FY16" s="204"/>
      <c r="FZ16" s="204"/>
      <c r="GA16" s="204"/>
      <c r="GB16" s="204"/>
      <c r="GC16" s="204"/>
      <c r="GD16" s="204"/>
      <c r="GE16" s="204"/>
      <c r="GF16" s="204"/>
      <c r="GG16" s="204"/>
      <c r="GH16" s="204"/>
      <c r="GI16" s="204"/>
      <c r="GJ16" s="204"/>
      <c r="GK16" s="204"/>
      <c r="GL16" s="204"/>
      <c r="GM16" s="204"/>
      <c r="GN16" s="204"/>
      <c r="GO16" s="204"/>
      <c r="GP16" s="204"/>
      <c r="GQ16" s="204"/>
      <c r="GR16" s="204"/>
      <c r="GS16" s="204"/>
      <c r="GT16" s="204"/>
      <c r="GU16" s="204"/>
      <c r="GV16" s="204"/>
      <c r="GW16" s="204"/>
      <c r="GX16" s="204"/>
      <c r="GY16" s="204"/>
      <c r="GZ16" s="204"/>
      <c r="HA16" s="204"/>
      <c r="HB16" s="204"/>
      <c r="HC16" s="204"/>
      <c r="HD16" s="204"/>
      <c r="HE16" s="204"/>
      <c r="HF16" s="204"/>
      <c r="HG16" s="204"/>
      <c r="HH16" s="204"/>
      <c r="HI16" s="204"/>
      <c r="HJ16" s="204"/>
      <c r="HK16" s="204"/>
      <c r="HL16" s="204"/>
      <c r="HM16" s="204"/>
      <c r="HN16" s="204"/>
      <c r="HO16" s="204"/>
      <c r="HP16" s="204"/>
      <c r="HQ16" s="204"/>
      <c r="HR16" s="204"/>
      <c r="HS16" s="204"/>
      <c r="HT16" s="204"/>
      <c r="HU16" s="204"/>
      <c r="HV16" s="204"/>
      <c r="HW16" s="204"/>
      <c r="HX16" s="204"/>
      <c r="HY16" s="204"/>
      <c r="HZ16" s="204"/>
      <c r="IA16" s="204"/>
      <c r="IB16" s="204"/>
      <c r="IC16" s="204"/>
      <c r="ID16" s="204"/>
      <c r="IE16" s="204"/>
      <c r="IF16" s="204"/>
      <c r="IG16" s="204"/>
      <c r="IH16" s="204"/>
      <c r="II16" s="204"/>
      <c r="IJ16" s="204"/>
      <c r="IK16" s="204"/>
      <c r="IL16" s="204"/>
      <c r="IM16" s="204"/>
      <c r="IN16" s="204"/>
      <c r="IO16" s="204"/>
      <c r="IP16" s="204"/>
      <c r="IQ16" s="204"/>
      <c r="IR16" s="204"/>
      <c r="IS16" s="204"/>
      <c r="IT16" s="204"/>
      <c r="IU16" s="204"/>
      <c r="IV16" s="204"/>
      <c r="IW16" s="204"/>
      <c r="IX16" s="204"/>
      <c r="IY16" s="204"/>
      <c r="IZ16" s="204"/>
      <c r="JA16" s="204"/>
      <c r="JB16" s="204"/>
      <c r="JC16" s="204"/>
      <c r="JD16" s="204"/>
      <c r="JE16" s="204"/>
      <c r="JF16" s="204"/>
      <c r="JG16" s="204"/>
      <c r="JH16" s="204"/>
      <c r="JI16" s="204"/>
      <c r="JJ16" s="204"/>
      <c r="JK16" s="204"/>
      <c r="JL16" s="204"/>
      <c r="JM16" s="204"/>
      <c r="JN16" s="204"/>
      <c r="JO16" s="204"/>
      <c r="JP16" s="204"/>
      <c r="JQ16" s="204"/>
      <c r="JR16" s="204"/>
      <c r="JS16" s="204"/>
      <c r="JT16" s="204"/>
      <c r="JU16" s="204"/>
      <c r="JV16" s="204"/>
      <c r="JW16" s="204"/>
      <c r="JX16" s="204"/>
      <c r="JY16" s="204"/>
      <c r="JZ16" s="204"/>
      <c r="KA16" s="204"/>
      <c r="KB16" s="204"/>
      <c r="KC16" s="204"/>
      <c r="KD16" s="204"/>
      <c r="KE16" s="204"/>
      <c r="KF16" s="204"/>
      <c r="KG16" s="204"/>
      <c r="KH16" s="204"/>
      <c r="KI16" s="204"/>
      <c r="KJ16" s="204"/>
      <c r="KK16" s="204"/>
      <c r="KL16" s="204"/>
      <c r="KM16" s="204"/>
      <c r="KN16" s="204"/>
      <c r="KO16" s="204"/>
      <c r="KP16" s="204"/>
      <c r="KQ16" s="204"/>
      <c r="KR16" s="204"/>
      <c r="KS16" s="204"/>
      <c r="KT16" s="204"/>
      <c r="KU16" s="204"/>
      <c r="KV16" s="204"/>
      <c r="KW16" s="204"/>
      <c r="KX16" s="204"/>
      <c r="KY16" s="204"/>
      <c r="KZ16" s="204"/>
      <c r="LA16" s="204"/>
      <c r="LB16" s="204"/>
      <c r="LC16" s="204"/>
      <c r="LD16" s="204"/>
      <c r="LE16" s="204"/>
      <c r="LF16" s="204"/>
      <c r="LG16" s="204"/>
      <c r="LH16" s="204"/>
      <c r="LI16" s="204"/>
      <c r="LJ16" s="204"/>
      <c r="LK16" s="204"/>
      <c r="LL16" s="204"/>
      <c r="LM16" s="204"/>
      <c r="LN16" s="204"/>
      <c r="LO16" s="204"/>
      <c r="LP16" s="204"/>
      <c r="LQ16" s="204"/>
      <c r="LR16" s="204"/>
      <c r="LS16" s="204"/>
      <c r="LT16" s="204"/>
      <c r="LU16" s="204"/>
      <c r="LV16" s="204"/>
      <c r="LW16" s="204"/>
      <c r="LX16" s="204"/>
      <c r="LY16" s="204"/>
      <c r="LZ16" s="204"/>
      <c r="MA16" s="204"/>
      <c r="MB16" s="204"/>
      <c r="MC16" s="204"/>
      <c r="MD16" s="204"/>
      <c r="ME16" s="204"/>
      <c r="MF16" s="204"/>
      <c r="MG16" s="204"/>
      <c r="MH16" s="204"/>
      <c r="MI16" s="204"/>
      <c r="MJ16" s="204"/>
      <c r="MK16" s="205"/>
    </row>
    <row r="17" spans="1:350" s="3" customFormat="1" ht="45.75" thickBot="1">
      <c r="B17" s="177">
        <v>1</v>
      </c>
      <c r="C17" s="177" t="s">
        <v>70</v>
      </c>
      <c r="D17" s="178" t="s">
        <v>68</v>
      </c>
      <c r="E17" s="179">
        <v>0</v>
      </c>
      <c r="F17" s="180">
        <v>45250</v>
      </c>
      <c r="G17" s="180">
        <f>F17+4</f>
        <v>45254</v>
      </c>
      <c r="H17" s="195">
        <f t="shared" ca="1" si="207"/>
        <v>5</v>
      </c>
      <c r="I17" s="206"/>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4"/>
      <c r="GO17" s="204"/>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4"/>
      <c r="IE17" s="204"/>
      <c r="IF17" s="204"/>
      <c r="IG17" s="204"/>
      <c r="IH17" s="204"/>
      <c r="II17" s="204"/>
      <c r="IJ17" s="204"/>
      <c r="IK17" s="204"/>
      <c r="IL17" s="204"/>
      <c r="IM17" s="204"/>
      <c r="IN17" s="204"/>
      <c r="IO17" s="204"/>
      <c r="IP17" s="204"/>
      <c r="IQ17" s="204"/>
      <c r="IR17" s="204"/>
      <c r="IS17" s="204"/>
      <c r="IT17" s="204"/>
      <c r="IU17" s="204"/>
      <c r="IV17" s="204"/>
      <c r="IW17" s="204"/>
      <c r="IX17" s="204"/>
      <c r="IY17" s="204"/>
      <c r="IZ17" s="204"/>
      <c r="JA17" s="204"/>
      <c r="JB17" s="204"/>
      <c r="JC17" s="204"/>
      <c r="JD17" s="204"/>
      <c r="JE17" s="204"/>
      <c r="JF17" s="204"/>
      <c r="JG17" s="204"/>
      <c r="JH17" s="204"/>
      <c r="JI17" s="204"/>
      <c r="JJ17" s="204"/>
      <c r="JK17" s="204"/>
      <c r="JL17" s="204"/>
      <c r="JM17" s="204"/>
      <c r="JN17" s="204"/>
      <c r="JO17" s="204"/>
      <c r="JP17" s="204"/>
      <c r="JQ17" s="204"/>
      <c r="JR17" s="204"/>
      <c r="JS17" s="204"/>
      <c r="JT17" s="204"/>
      <c r="JU17" s="204"/>
      <c r="JV17" s="204"/>
      <c r="JW17" s="204"/>
      <c r="JX17" s="204"/>
      <c r="JY17" s="204"/>
      <c r="JZ17" s="204"/>
      <c r="KA17" s="204"/>
      <c r="KB17" s="204"/>
      <c r="KC17" s="204"/>
      <c r="KD17" s="204"/>
      <c r="KE17" s="204"/>
      <c r="KF17" s="204"/>
      <c r="KG17" s="204"/>
      <c r="KH17" s="204"/>
      <c r="KI17" s="204"/>
      <c r="KJ17" s="204"/>
      <c r="KK17" s="204"/>
      <c r="KL17" s="204"/>
      <c r="KM17" s="204"/>
      <c r="KN17" s="204"/>
      <c r="KO17" s="204"/>
      <c r="KP17" s="204"/>
      <c r="KQ17" s="204"/>
      <c r="KR17" s="204"/>
      <c r="KS17" s="204"/>
      <c r="KT17" s="204"/>
      <c r="KU17" s="204"/>
      <c r="KV17" s="204"/>
      <c r="KW17" s="204"/>
      <c r="KX17" s="204"/>
      <c r="KY17" s="204"/>
      <c r="KZ17" s="204"/>
      <c r="LA17" s="204"/>
      <c r="LB17" s="204"/>
      <c r="LC17" s="204"/>
      <c r="LD17" s="204"/>
      <c r="LE17" s="204"/>
      <c r="LF17" s="204"/>
      <c r="LG17" s="204"/>
      <c r="LH17" s="204"/>
      <c r="LI17" s="204"/>
      <c r="LJ17" s="204"/>
      <c r="LK17" s="204"/>
      <c r="LL17" s="204"/>
      <c r="LM17" s="204"/>
      <c r="LN17" s="204"/>
      <c r="LO17" s="204"/>
      <c r="LP17" s="204"/>
      <c r="LQ17" s="204"/>
      <c r="LR17" s="204"/>
      <c r="LS17" s="204"/>
      <c r="LT17" s="204"/>
      <c r="LU17" s="204"/>
      <c r="LV17" s="204"/>
      <c r="LW17" s="204"/>
      <c r="LX17" s="204"/>
      <c r="LY17" s="204"/>
      <c r="LZ17" s="204"/>
      <c r="MA17" s="204"/>
      <c r="MB17" s="204"/>
      <c r="MC17" s="204"/>
      <c r="MD17" s="204"/>
      <c r="ME17" s="204"/>
      <c r="MF17" s="204"/>
      <c r="MG17" s="204"/>
      <c r="MH17" s="204"/>
      <c r="MI17" s="204"/>
      <c r="MJ17" s="204"/>
      <c r="MK17" s="205"/>
    </row>
    <row r="18" spans="1:350" s="3" customFormat="1" ht="46.5" thickTop="1" thickBot="1">
      <c r="B18" s="177">
        <v>2</v>
      </c>
      <c r="C18" s="181" t="s">
        <v>71</v>
      </c>
      <c r="D18" s="144" t="s">
        <v>72</v>
      </c>
      <c r="E18" s="142">
        <v>0</v>
      </c>
      <c r="F18" s="143">
        <v>45257</v>
      </c>
      <c r="G18" s="143">
        <v>45290</v>
      </c>
      <c r="H18" s="196">
        <f t="shared" ca="1" si="207"/>
        <v>34</v>
      </c>
      <c r="I18" s="206"/>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7"/>
      <c r="AJ18" s="207"/>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4"/>
      <c r="GQ18" s="204"/>
      <c r="GR18" s="204"/>
      <c r="GS18" s="204"/>
      <c r="GT18" s="204"/>
      <c r="GU18" s="204"/>
      <c r="GV18" s="204"/>
      <c r="GW18" s="204"/>
      <c r="GX18" s="204"/>
      <c r="GY18" s="204"/>
      <c r="GZ18" s="204"/>
      <c r="HA18" s="204"/>
      <c r="HB18" s="204"/>
      <c r="HC18" s="204"/>
      <c r="HD18" s="204"/>
      <c r="HE18" s="204"/>
      <c r="HF18" s="204"/>
      <c r="HG18" s="204"/>
      <c r="HH18" s="204"/>
      <c r="HI18" s="204"/>
      <c r="HJ18" s="204"/>
      <c r="HK18" s="204"/>
      <c r="HL18" s="204"/>
      <c r="HM18" s="204"/>
      <c r="HN18" s="204"/>
      <c r="HO18" s="204"/>
      <c r="HP18" s="204"/>
      <c r="HQ18" s="204"/>
      <c r="HR18" s="204"/>
      <c r="HS18" s="204"/>
      <c r="HT18" s="204"/>
      <c r="HU18" s="204"/>
      <c r="HV18" s="204"/>
      <c r="HW18" s="204"/>
      <c r="HX18" s="204"/>
      <c r="HY18" s="204"/>
      <c r="HZ18" s="204"/>
      <c r="IA18" s="204"/>
      <c r="IB18" s="204"/>
      <c r="IC18" s="204"/>
      <c r="ID18" s="204"/>
      <c r="IE18" s="204"/>
      <c r="IF18" s="204"/>
      <c r="IG18" s="204"/>
      <c r="IH18" s="204"/>
      <c r="II18" s="204"/>
      <c r="IJ18" s="204"/>
      <c r="IK18" s="204"/>
      <c r="IL18" s="204"/>
      <c r="IM18" s="204"/>
      <c r="IN18" s="204"/>
      <c r="IO18" s="204"/>
      <c r="IP18" s="204"/>
      <c r="IQ18" s="204"/>
      <c r="IR18" s="204"/>
      <c r="IS18" s="204"/>
      <c r="IT18" s="204"/>
      <c r="IU18" s="204"/>
      <c r="IV18" s="204"/>
      <c r="IW18" s="204"/>
      <c r="IX18" s="204"/>
      <c r="IY18" s="204"/>
      <c r="IZ18" s="204"/>
      <c r="JA18" s="204"/>
      <c r="JB18" s="204"/>
      <c r="JC18" s="204"/>
      <c r="JD18" s="204"/>
      <c r="JE18" s="204"/>
      <c r="JF18" s="204"/>
      <c r="JG18" s="204"/>
      <c r="JH18" s="204"/>
      <c r="JI18" s="204"/>
      <c r="JJ18" s="204"/>
      <c r="JK18" s="204"/>
      <c r="JL18" s="204"/>
      <c r="JM18" s="204"/>
      <c r="JN18" s="204"/>
      <c r="JO18" s="204"/>
      <c r="JP18" s="204"/>
      <c r="JQ18" s="204"/>
      <c r="JR18" s="204"/>
      <c r="JS18" s="204"/>
      <c r="JT18" s="204"/>
      <c r="JU18" s="204"/>
      <c r="JV18" s="204"/>
      <c r="JW18" s="204"/>
      <c r="JX18" s="204"/>
      <c r="JY18" s="204"/>
      <c r="JZ18" s="204"/>
      <c r="KA18" s="204"/>
      <c r="KB18" s="204"/>
      <c r="KC18" s="204"/>
      <c r="KD18" s="204"/>
      <c r="KE18" s="204"/>
      <c r="KF18" s="204"/>
      <c r="KG18" s="204"/>
      <c r="KH18" s="204"/>
      <c r="KI18" s="204"/>
      <c r="KJ18" s="204"/>
      <c r="KK18" s="204"/>
      <c r="KL18" s="204"/>
      <c r="KM18" s="204"/>
      <c r="KN18" s="204"/>
      <c r="KO18" s="204"/>
      <c r="KP18" s="204"/>
      <c r="KQ18" s="204"/>
      <c r="KR18" s="204"/>
      <c r="KS18" s="204"/>
      <c r="KT18" s="204"/>
      <c r="KU18" s="204"/>
      <c r="KV18" s="204"/>
      <c r="KW18" s="204"/>
      <c r="KX18" s="204"/>
      <c r="KY18" s="204"/>
      <c r="KZ18" s="204"/>
      <c r="LA18" s="204"/>
      <c r="LB18" s="204"/>
      <c r="LC18" s="204"/>
      <c r="LD18" s="204"/>
      <c r="LE18" s="204"/>
      <c r="LF18" s="204"/>
      <c r="LG18" s="204"/>
      <c r="LH18" s="204"/>
      <c r="LI18" s="204"/>
      <c r="LJ18" s="204"/>
      <c r="LK18" s="204"/>
      <c r="LL18" s="204"/>
      <c r="LM18" s="204"/>
      <c r="LN18" s="204"/>
      <c r="LO18" s="204"/>
      <c r="LP18" s="204"/>
      <c r="LQ18" s="204"/>
      <c r="LR18" s="204"/>
      <c r="LS18" s="204"/>
      <c r="LT18" s="204"/>
      <c r="LU18" s="204"/>
      <c r="LV18" s="204"/>
      <c r="LW18" s="204"/>
      <c r="LX18" s="204"/>
      <c r="LY18" s="204"/>
      <c r="LZ18" s="204"/>
      <c r="MA18" s="204"/>
      <c r="MB18" s="204"/>
      <c r="MC18" s="204"/>
      <c r="MD18" s="204"/>
      <c r="ME18" s="204"/>
      <c r="MF18" s="204"/>
      <c r="MG18" s="204"/>
      <c r="MH18" s="204"/>
      <c r="MI18" s="204"/>
      <c r="MJ18" s="204"/>
      <c r="MK18" s="205"/>
    </row>
    <row r="19" spans="1:350" s="3" customFormat="1" ht="31.5" thickTop="1" thickBot="1">
      <c r="B19" s="177">
        <v>3</v>
      </c>
      <c r="C19" s="181" t="s">
        <v>73</v>
      </c>
      <c r="D19" s="144" t="s">
        <v>74</v>
      </c>
      <c r="E19" s="142">
        <v>0</v>
      </c>
      <c r="F19" s="143">
        <v>45257</v>
      </c>
      <c r="G19" s="143">
        <v>45260</v>
      </c>
      <c r="H19" s="196">
        <f t="shared" ca="1" si="207"/>
        <v>4</v>
      </c>
      <c r="I19" s="206"/>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4"/>
      <c r="GE19" s="204"/>
      <c r="GF19" s="204"/>
      <c r="GG19" s="204"/>
      <c r="GH19" s="204"/>
      <c r="GI19" s="204"/>
      <c r="GJ19" s="204"/>
      <c r="GK19" s="204"/>
      <c r="GL19" s="204"/>
      <c r="GM19" s="204"/>
      <c r="GN19" s="204"/>
      <c r="GO19" s="204"/>
      <c r="GP19" s="204"/>
      <c r="GQ19" s="204"/>
      <c r="GR19" s="204"/>
      <c r="GS19" s="204"/>
      <c r="GT19" s="204"/>
      <c r="GU19" s="204"/>
      <c r="GV19" s="204"/>
      <c r="GW19" s="204"/>
      <c r="GX19" s="204"/>
      <c r="GY19" s="204"/>
      <c r="GZ19" s="204"/>
      <c r="HA19" s="204"/>
      <c r="HB19" s="204"/>
      <c r="HC19" s="204"/>
      <c r="HD19" s="204"/>
      <c r="HE19" s="204"/>
      <c r="HF19" s="204"/>
      <c r="HG19" s="204"/>
      <c r="HH19" s="204"/>
      <c r="HI19" s="204"/>
      <c r="HJ19" s="204"/>
      <c r="HK19" s="204"/>
      <c r="HL19" s="204"/>
      <c r="HM19" s="204"/>
      <c r="HN19" s="204"/>
      <c r="HO19" s="204"/>
      <c r="HP19" s="204"/>
      <c r="HQ19" s="204"/>
      <c r="HR19" s="204"/>
      <c r="HS19" s="204"/>
      <c r="HT19" s="204"/>
      <c r="HU19" s="204"/>
      <c r="HV19" s="204"/>
      <c r="HW19" s="204"/>
      <c r="HX19" s="204"/>
      <c r="HY19" s="204"/>
      <c r="HZ19" s="204"/>
      <c r="IA19" s="204"/>
      <c r="IB19" s="204"/>
      <c r="IC19" s="204"/>
      <c r="ID19" s="204"/>
      <c r="IE19" s="204"/>
      <c r="IF19" s="204"/>
      <c r="IG19" s="204"/>
      <c r="IH19" s="204"/>
      <c r="II19" s="204"/>
      <c r="IJ19" s="204"/>
      <c r="IK19" s="204"/>
      <c r="IL19" s="204"/>
      <c r="IM19" s="204"/>
      <c r="IN19" s="204"/>
      <c r="IO19" s="204"/>
      <c r="IP19" s="204"/>
      <c r="IQ19" s="204"/>
      <c r="IR19" s="204"/>
      <c r="IS19" s="204"/>
      <c r="IT19" s="204"/>
      <c r="IU19" s="204"/>
      <c r="IV19" s="204"/>
      <c r="IW19" s="204"/>
      <c r="IX19" s="204"/>
      <c r="IY19" s="204"/>
      <c r="IZ19" s="204"/>
      <c r="JA19" s="204"/>
      <c r="JB19" s="204"/>
      <c r="JC19" s="204"/>
      <c r="JD19" s="204"/>
      <c r="JE19" s="204"/>
      <c r="JF19" s="204"/>
      <c r="JG19" s="204"/>
      <c r="JH19" s="204"/>
      <c r="JI19" s="204"/>
      <c r="JJ19" s="204"/>
      <c r="JK19" s="204"/>
      <c r="JL19" s="204"/>
      <c r="JM19" s="204"/>
      <c r="JN19" s="204"/>
      <c r="JO19" s="204"/>
      <c r="JP19" s="204"/>
      <c r="JQ19" s="204"/>
      <c r="JR19" s="204"/>
      <c r="JS19" s="204"/>
      <c r="JT19" s="204"/>
      <c r="JU19" s="204"/>
      <c r="JV19" s="204"/>
      <c r="JW19" s="204"/>
      <c r="JX19" s="204"/>
      <c r="JY19" s="204"/>
      <c r="JZ19" s="204"/>
      <c r="KA19" s="204"/>
      <c r="KB19" s="204"/>
      <c r="KC19" s="204"/>
      <c r="KD19" s="204"/>
      <c r="KE19" s="204"/>
      <c r="KF19" s="204"/>
      <c r="KG19" s="204"/>
      <c r="KH19" s="204"/>
      <c r="KI19" s="204"/>
      <c r="KJ19" s="204"/>
      <c r="KK19" s="204"/>
      <c r="KL19" s="204"/>
      <c r="KM19" s="204"/>
      <c r="KN19" s="204"/>
      <c r="KO19" s="204"/>
      <c r="KP19" s="204"/>
      <c r="KQ19" s="204"/>
      <c r="KR19" s="204"/>
      <c r="KS19" s="204"/>
      <c r="KT19" s="204"/>
      <c r="KU19" s="204"/>
      <c r="KV19" s="204"/>
      <c r="KW19" s="204"/>
      <c r="KX19" s="204"/>
      <c r="KY19" s="204"/>
      <c r="KZ19" s="204"/>
      <c r="LA19" s="204"/>
      <c r="LB19" s="204"/>
      <c r="LC19" s="204"/>
      <c r="LD19" s="204"/>
      <c r="LE19" s="204"/>
      <c r="LF19" s="204"/>
      <c r="LG19" s="204"/>
      <c r="LH19" s="204"/>
      <c r="LI19" s="204"/>
      <c r="LJ19" s="204"/>
      <c r="LK19" s="204"/>
      <c r="LL19" s="204"/>
      <c r="LM19" s="204"/>
      <c r="LN19" s="204"/>
      <c r="LO19" s="204"/>
      <c r="LP19" s="204"/>
      <c r="LQ19" s="204"/>
      <c r="LR19" s="204"/>
      <c r="LS19" s="204"/>
      <c r="LT19" s="204"/>
      <c r="LU19" s="204"/>
      <c r="LV19" s="204"/>
      <c r="LW19" s="204"/>
      <c r="LX19" s="204"/>
      <c r="LY19" s="204"/>
      <c r="LZ19" s="204"/>
      <c r="MA19" s="204"/>
      <c r="MB19" s="204"/>
      <c r="MC19" s="204"/>
      <c r="MD19" s="204"/>
      <c r="ME19" s="204"/>
      <c r="MF19" s="204"/>
      <c r="MG19" s="204"/>
      <c r="MH19" s="204"/>
      <c r="MI19" s="204"/>
      <c r="MJ19" s="204"/>
      <c r="MK19" s="205"/>
    </row>
    <row r="20" spans="1:350" s="3" customFormat="1" ht="30" customHeight="1" thickTop="1" thickBot="1">
      <c r="B20" s="177">
        <v>4</v>
      </c>
      <c r="C20" s="182" t="s">
        <v>75</v>
      </c>
      <c r="D20" s="183" t="s">
        <v>68</v>
      </c>
      <c r="E20" s="184">
        <v>0</v>
      </c>
      <c r="F20" s="185">
        <v>45264</v>
      </c>
      <c r="G20" s="185">
        <v>45350</v>
      </c>
      <c r="H20" s="197">
        <f t="shared" ca="1" si="207"/>
        <v>87</v>
      </c>
      <c r="I20" s="206"/>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7"/>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c r="ID20" s="204"/>
      <c r="IE20" s="204"/>
      <c r="IF20" s="204"/>
      <c r="IG20" s="204"/>
      <c r="IH20" s="204"/>
      <c r="II20" s="204"/>
      <c r="IJ20" s="204"/>
      <c r="IK20" s="204"/>
      <c r="IL20" s="204"/>
      <c r="IM20" s="204"/>
      <c r="IN20" s="204"/>
      <c r="IO20" s="204"/>
      <c r="IP20" s="204"/>
      <c r="IQ20" s="204"/>
      <c r="IR20" s="204"/>
      <c r="IS20" s="204"/>
      <c r="IT20" s="204"/>
      <c r="IU20" s="204"/>
      <c r="IV20" s="204"/>
      <c r="IW20" s="204"/>
      <c r="IX20" s="204"/>
      <c r="IY20" s="204"/>
      <c r="IZ20" s="204"/>
      <c r="JA20" s="204"/>
      <c r="JB20" s="204"/>
      <c r="JC20" s="204"/>
      <c r="JD20" s="204"/>
      <c r="JE20" s="204"/>
      <c r="JF20" s="204"/>
      <c r="JG20" s="204"/>
      <c r="JH20" s="204"/>
      <c r="JI20" s="204"/>
      <c r="JJ20" s="204"/>
      <c r="JK20" s="204"/>
      <c r="JL20" s="204"/>
      <c r="JM20" s="204"/>
      <c r="JN20" s="204"/>
      <c r="JO20" s="204"/>
      <c r="JP20" s="204"/>
      <c r="JQ20" s="204"/>
      <c r="JR20" s="204"/>
      <c r="JS20" s="204"/>
      <c r="JT20" s="204"/>
      <c r="JU20" s="204"/>
      <c r="JV20" s="204"/>
      <c r="JW20" s="204"/>
      <c r="JX20" s="204"/>
      <c r="JY20" s="204"/>
      <c r="JZ20" s="204"/>
      <c r="KA20" s="204"/>
      <c r="KB20" s="204"/>
      <c r="KC20" s="204"/>
      <c r="KD20" s="204"/>
      <c r="KE20" s="204"/>
      <c r="KF20" s="204"/>
      <c r="KG20" s="204"/>
      <c r="KH20" s="204"/>
      <c r="KI20" s="204"/>
      <c r="KJ20" s="204"/>
      <c r="KK20" s="204"/>
      <c r="KL20" s="204"/>
      <c r="KM20" s="204"/>
      <c r="KN20" s="204"/>
      <c r="KO20" s="204"/>
      <c r="KP20" s="204"/>
      <c r="KQ20" s="204"/>
      <c r="KR20" s="204"/>
      <c r="KS20" s="204"/>
      <c r="KT20" s="204"/>
      <c r="KU20" s="204"/>
      <c r="KV20" s="204"/>
      <c r="KW20" s="204"/>
      <c r="KX20" s="204"/>
      <c r="KY20" s="204"/>
      <c r="KZ20" s="204"/>
      <c r="LA20" s="204"/>
      <c r="LB20" s="204"/>
      <c r="LC20" s="204"/>
      <c r="LD20" s="204"/>
      <c r="LE20" s="204"/>
      <c r="LF20" s="204"/>
      <c r="LG20" s="204"/>
      <c r="LH20" s="204"/>
      <c r="LI20" s="204"/>
      <c r="LJ20" s="204"/>
      <c r="LK20" s="204"/>
      <c r="LL20" s="204"/>
      <c r="LM20" s="204"/>
      <c r="LN20" s="204"/>
      <c r="LO20" s="204"/>
      <c r="LP20" s="204"/>
      <c r="LQ20" s="204"/>
      <c r="LR20" s="204"/>
      <c r="LS20" s="204"/>
      <c r="LT20" s="204"/>
      <c r="LU20" s="204"/>
      <c r="LV20" s="204"/>
      <c r="LW20" s="204"/>
      <c r="LX20" s="204"/>
      <c r="LY20" s="204"/>
      <c r="LZ20" s="204"/>
      <c r="MA20" s="204"/>
      <c r="MB20" s="204"/>
      <c r="MC20" s="204"/>
      <c r="MD20" s="204"/>
      <c r="ME20" s="204"/>
      <c r="MF20" s="204"/>
      <c r="MG20" s="204"/>
      <c r="MH20" s="204"/>
      <c r="MI20" s="204"/>
      <c r="MJ20" s="204"/>
      <c r="MK20" s="205"/>
    </row>
    <row r="21" spans="1:350" s="3" customFormat="1" ht="30" customHeight="1" thickTop="1" thickBot="1">
      <c r="B21" s="309" t="s">
        <v>76</v>
      </c>
      <c r="C21" s="310"/>
      <c r="D21" s="310"/>
      <c r="E21" s="310"/>
      <c r="F21" s="310"/>
      <c r="G21" s="310"/>
      <c r="H21" s="310"/>
      <c r="I21" s="206"/>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c r="BI21" s="204"/>
      <c r="BJ21" s="204"/>
      <c r="BK21" s="204"/>
      <c r="BL21" s="204"/>
      <c r="BM21" s="204"/>
      <c r="BN21" s="204"/>
      <c r="BO21" s="204"/>
      <c r="BP21" s="204"/>
      <c r="BQ21" s="204"/>
      <c r="BR21" s="204"/>
      <c r="BS21" s="204"/>
      <c r="BT21" s="204"/>
      <c r="BU21" s="204"/>
      <c r="BV21" s="204"/>
      <c r="BW21" s="204"/>
      <c r="BX21" s="204"/>
      <c r="BY21" s="204"/>
      <c r="BZ21" s="204"/>
      <c r="CA21" s="204"/>
      <c r="CB21" s="204"/>
      <c r="CC21" s="204"/>
      <c r="CD21" s="204"/>
      <c r="CE21" s="204"/>
      <c r="CF21" s="204"/>
      <c r="CG21" s="204"/>
      <c r="CH21" s="204"/>
      <c r="CI21" s="204"/>
      <c r="CJ21" s="204"/>
      <c r="CK21" s="204"/>
      <c r="CL21" s="204"/>
      <c r="CM21" s="204"/>
      <c r="CN21" s="204"/>
      <c r="CO21" s="204"/>
      <c r="CP21" s="204"/>
      <c r="CQ21" s="204"/>
      <c r="CR21" s="204"/>
      <c r="CS21" s="204"/>
      <c r="CT21" s="204"/>
      <c r="CU21" s="204"/>
      <c r="CV21" s="204"/>
      <c r="CW21" s="204"/>
      <c r="CX21" s="204"/>
      <c r="CY21" s="204"/>
      <c r="CZ21" s="204"/>
      <c r="DA21" s="204"/>
      <c r="DB21" s="204"/>
      <c r="DC21" s="204"/>
      <c r="DD21" s="204"/>
      <c r="DE21" s="204"/>
      <c r="DF21" s="204"/>
      <c r="DG21" s="204"/>
      <c r="DH21" s="204"/>
      <c r="DI21" s="204"/>
      <c r="DJ21" s="204"/>
      <c r="DK21" s="204"/>
      <c r="DL21" s="204"/>
      <c r="DM21" s="204"/>
      <c r="DN21" s="204"/>
      <c r="DO21" s="204"/>
      <c r="DP21" s="204"/>
      <c r="DQ21" s="204"/>
      <c r="DR21" s="204"/>
      <c r="DS21" s="204"/>
      <c r="DT21" s="204"/>
      <c r="DU21" s="204"/>
      <c r="DV21" s="204"/>
      <c r="DW21" s="204"/>
      <c r="DX21" s="204"/>
      <c r="DY21" s="204"/>
      <c r="DZ21" s="204"/>
      <c r="EA21" s="204"/>
      <c r="EB21" s="204"/>
      <c r="EC21" s="204"/>
      <c r="ED21" s="204"/>
      <c r="EE21" s="204"/>
      <c r="EF21" s="204"/>
      <c r="EG21" s="204"/>
      <c r="EH21" s="204"/>
      <c r="EI21" s="204"/>
      <c r="EJ21" s="204"/>
      <c r="EK21" s="204"/>
      <c r="EL21" s="204"/>
      <c r="EM21" s="204"/>
      <c r="EN21" s="204"/>
      <c r="EO21" s="204"/>
      <c r="EP21" s="204"/>
      <c r="EQ21" s="204"/>
      <c r="ER21" s="204"/>
      <c r="ES21" s="204"/>
      <c r="ET21" s="204"/>
      <c r="EU21" s="204"/>
      <c r="EV21" s="204"/>
      <c r="EW21" s="204"/>
      <c r="EX21" s="204"/>
      <c r="EY21" s="204"/>
      <c r="EZ21" s="204"/>
      <c r="FA21" s="204"/>
      <c r="FB21" s="204"/>
      <c r="FC21" s="204"/>
      <c r="FD21" s="204"/>
      <c r="FE21" s="204"/>
      <c r="FF21" s="204"/>
      <c r="FG21" s="204"/>
      <c r="FH21" s="204"/>
      <c r="FI21" s="204"/>
      <c r="FJ21" s="204"/>
      <c r="FK21" s="204"/>
      <c r="FL21" s="204"/>
      <c r="FM21" s="204"/>
      <c r="FN21" s="204"/>
      <c r="FO21" s="204"/>
      <c r="FP21" s="204"/>
      <c r="FQ21" s="204"/>
      <c r="FR21" s="204"/>
      <c r="FS21" s="204"/>
      <c r="FT21" s="204"/>
      <c r="FU21" s="204"/>
      <c r="FV21" s="204"/>
      <c r="FW21" s="204"/>
      <c r="FX21" s="204"/>
      <c r="FY21" s="204"/>
      <c r="FZ21" s="204"/>
      <c r="GA21" s="204"/>
      <c r="GB21" s="204"/>
      <c r="GC21" s="204"/>
      <c r="GD21" s="204"/>
      <c r="GE21" s="204"/>
      <c r="GF21" s="204"/>
      <c r="GG21" s="204"/>
      <c r="GH21" s="204"/>
      <c r="GI21" s="204"/>
      <c r="GJ21" s="204"/>
      <c r="GK21" s="204"/>
      <c r="GL21" s="204"/>
      <c r="GM21" s="204"/>
      <c r="GN21" s="204"/>
      <c r="GO21" s="204"/>
      <c r="GP21" s="204"/>
      <c r="GQ21" s="204"/>
      <c r="GR21" s="204"/>
      <c r="GS21" s="204"/>
      <c r="GT21" s="204"/>
      <c r="GU21" s="204"/>
      <c r="GV21" s="204"/>
      <c r="GW21" s="204"/>
      <c r="GX21" s="204"/>
      <c r="GY21" s="204"/>
      <c r="GZ21" s="204"/>
      <c r="HA21" s="204"/>
      <c r="HB21" s="204"/>
      <c r="HC21" s="204"/>
      <c r="HD21" s="204"/>
      <c r="HE21" s="204"/>
      <c r="HF21" s="204"/>
      <c r="HG21" s="204"/>
      <c r="HH21" s="204"/>
      <c r="HI21" s="204"/>
      <c r="HJ21" s="204"/>
      <c r="HK21" s="204"/>
      <c r="HL21" s="204"/>
      <c r="HM21" s="204"/>
      <c r="HN21" s="204"/>
      <c r="HO21" s="204"/>
      <c r="HP21" s="204"/>
      <c r="HQ21" s="204"/>
      <c r="HR21" s="204"/>
      <c r="HS21" s="204"/>
      <c r="HT21" s="204"/>
      <c r="HU21" s="204"/>
      <c r="HV21" s="204"/>
      <c r="HW21" s="204"/>
      <c r="HX21" s="204"/>
      <c r="HY21" s="204"/>
      <c r="HZ21" s="204"/>
      <c r="IA21" s="204"/>
      <c r="IB21" s="204"/>
      <c r="IC21" s="204"/>
      <c r="ID21" s="204"/>
      <c r="IE21" s="204"/>
      <c r="IF21" s="204"/>
      <c r="IG21" s="204"/>
      <c r="IH21" s="204"/>
      <c r="II21" s="204"/>
      <c r="IJ21" s="204"/>
      <c r="IK21" s="204"/>
      <c r="IL21" s="204"/>
      <c r="IM21" s="204"/>
      <c r="IN21" s="204"/>
      <c r="IO21" s="204"/>
      <c r="IP21" s="204"/>
      <c r="IQ21" s="204"/>
      <c r="IR21" s="204"/>
      <c r="IS21" s="204"/>
      <c r="IT21" s="204"/>
      <c r="IU21" s="204"/>
      <c r="IV21" s="204"/>
      <c r="IW21" s="204"/>
      <c r="IX21" s="204"/>
      <c r="IY21" s="204"/>
      <c r="IZ21" s="204"/>
      <c r="JA21" s="204"/>
      <c r="JB21" s="204"/>
      <c r="JC21" s="204"/>
      <c r="JD21" s="204"/>
      <c r="JE21" s="204"/>
      <c r="JF21" s="204"/>
      <c r="JG21" s="204"/>
      <c r="JH21" s="204"/>
      <c r="JI21" s="204"/>
      <c r="JJ21" s="204"/>
      <c r="JK21" s="204"/>
      <c r="JL21" s="204"/>
      <c r="JM21" s="204"/>
      <c r="JN21" s="204"/>
      <c r="JO21" s="204"/>
      <c r="JP21" s="204"/>
      <c r="JQ21" s="204"/>
      <c r="JR21" s="204"/>
      <c r="JS21" s="204"/>
      <c r="JT21" s="204"/>
      <c r="JU21" s="204"/>
      <c r="JV21" s="204"/>
      <c r="JW21" s="204"/>
      <c r="JX21" s="204"/>
      <c r="JY21" s="204"/>
      <c r="JZ21" s="204"/>
      <c r="KA21" s="204"/>
      <c r="KB21" s="204"/>
      <c r="KC21" s="204"/>
      <c r="KD21" s="204"/>
      <c r="KE21" s="204"/>
      <c r="KF21" s="204"/>
      <c r="KG21" s="204"/>
      <c r="KH21" s="204"/>
      <c r="KI21" s="204"/>
      <c r="KJ21" s="204"/>
      <c r="KK21" s="204"/>
      <c r="KL21" s="204"/>
      <c r="KM21" s="204"/>
      <c r="KN21" s="204"/>
      <c r="KO21" s="204"/>
      <c r="KP21" s="204"/>
      <c r="KQ21" s="204"/>
      <c r="KR21" s="204"/>
      <c r="KS21" s="204"/>
      <c r="KT21" s="204"/>
      <c r="KU21" s="204"/>
      <c r="KV21" s="204"/>
      <c r="KW21" s="204"/>
      <c r="KX21" s="204"/>
      <c r="KY21" s="204"/>
      <c r="KZ21" s="204"/>
      <c r="LA21" s="204"/>
      <c r="LB21" s="204"/>
      <c r="LC21" s="204"/>
      <c r="LD21" s="204"/>
      <c r="LE21" s="204"/>
      <c r="LF21" s="204"/>
      <c r="LG21" s="204"/>
      <c r="LH21" s="204"/>
      <c r="LI21" s="204"/>
      <c r="LJ21" s="204"/>
      <c r="LK21" s="204"/>
      <c r="LL21" s="204"/>
      <c r="LM21" s="204"/>
      <c r="LN21" s="204"/>
      <c r="LO21" s="204"/>
      <c r="LP21" s="204"/>
      <c r="LQ21" s="204"/>
      <c r="LR21" s="204"/>
      <c r="LS21" s="204"/>
      <c r="LT21" s="204"/>
      <c r="LU21" s="204"/>
      <c r="LV21" s="204"/>
      <c r="LW21" s="204"/>
      <c r="LX21" s="204"/>
      <c r="LY21" s="204"/>
      <c r="LZ21" s="204"/>
      <c r="MA21" s="204"/>
      <c r="MB21" s="204"/>
      <c r="MC21" s="204"/>
      <c r="MD21" s="204"/>
      <c r="ME21" s="204"/>
      <c r="MF21" s="204"/>
      <c r="MG21" s="204"/>
      <c r="MH21" s="204"/>
      <c r="MI21" s="204"/>
      <c r="MJ21" s="204"/>
      <c r="MK21" s="205"/>
    </row>
    <row r="22" spans="1:350" s="3" customFormat="1" ht="72" customHeight="1" thickBot="1">
      <c r="B22" s="186">
        <v>1</v>
      </c>
      <c r="C22" s="186" t="s">
        <v>77</v>
      </c>
      <c r="D22" s="187" t="s">
        <v>78</v>
      </c>
      <c r="E22" s="188">
        <v>0</v>
      </c>
      <c r="F22" s="189">
        <v>45270</v>
      </c>
      <c r="G22" s="189">
        <v>45270</v>
      </c>
      <c r="H22" s="195">
        <f t="shared" ca="1" si="207"/>
        <v>1</v>
      </c>
      <c r="I22" s="206"/>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4"/>
      <c r="CN22" s="204"/>
      <c r="CO22" s="204"/>
      <c r="CP22" s="204"/>
      <c r="CQ22" s="204"/>
      <c r="CR22" s="204"/>
      <c r="CS22" s="204"/>
      <c r="CT22" s="204"/>
      <c r="CU22" s="204"/>
      <c r="CV22" s="204"/>
      <c r="CW22" s="204"/>
      <c r="CX22" s="204"/>
      <c r="CY22" s="204"/>
      <c r="CZ22" s="204"/>
      <c r="DA22" s="204"/>
      <c r="DB22" s="204"/>
      <c r="DC22" s="204"/>
      <c r="DD22" s="204"/>
      <c r="DE22" s="204"/>
      <c r="DF22" s="204"/>
      <c r="DG22" s="204"/>
      <c r="DH22" s="204"/>
      <c r="DI22" s="204"/>
      <c r="DJ22" s="204"/>
      <c r="DK22" s="204"/>
      <c r="DL22" s="204"/>
      <c r="DM22" s="204"/>
      <c r="DN22" s="204"/>
      <c r="DO22" s="204"/>
      <c r="DP22" s="204"/>
      <c r="DQ22" s="204"/>
      <c r="DR22" s="204"/>
      <c r="DS22" s="204"/>
      <c r="DT22" s="204"/>
      <c r="DU22" s="204"/>
      <c r="DV22" s="204"/>
      <c r="DW22" s="204"/>
      <c r="DX22" s="204"/>
      <c r="DY22" s="204"/>
      <c r="DZ22" s="204"/>
      <c r="EA22" s="204"/>
      <c r="EB22" s="204"/>
      <c r="EC22" s="204"/>
      <c r="ED22" s="204"/>
      <c r="EE22" s="204"/>
      <c r="EF22" s="204"/>
      <c r="EG22" s="204"/>
      <c r="EH22" s="204"/>
      <c r="EI22" s="204"/>
      <c r="EJ22" s="204"/>
      <c r="EK22" s="204"/>
      <c r="EL22" s="204"/>
      <c r="EM22" s="204"/>
      <c r="EN22" s="204"/>
      <c r="EO22" s="204"/>
      <c r="EP22" s="204"/>
      <c r="EQ22" s="204"/>
      <c r="ER22" s="204"/>
      <c r="ES22" s="204"/>
      <c r="ET22" s="204"/>
      <c r="EU22" s="204"/>
      <c r="EV22" s="204"/>
      <c r="EW22" s="204"/>
      <c r="EX22" s="204"/>
      <c r="EY22" s="204"/>
      <c r="EZ22" s="204"/>
      <c r="FA22" s="204"/>
      <c r="FB22" s="204"/>
      <c r="FC22" s="204"/>
      <c r="FD22" s="204"/>
      <c r="FE22" s="204"/>
      <c r="FF22" s="204"/>
      <c r="FG22" s="204"/>
      <c r="FH22" s="204"/>
      <c r="FI22" s="204"/>
      <c r="FJ22" s="204"/>
      <c r="FK22" s="204"/>
      <c r="FL22" s="204"/>
      <c r="FM22" s="204"/>
      <c r="FN22" s="204"/>
      <c r="FO22" s="204"/>
      <c r="FP22" s="204"/>
      <c r="FQ22" s="204"/>
      <c r="FR22" s="204"/>
      <c r="FS22" s="204"/>
      <c r="FT22" s="204"/>
      <c r="FU22" s="204"/>
      <c r="FV22" s="204"/>
      <c r="FW22" s="204"/>
      <c r="FX22" s="204"/>
      <c r="FY22" s="204"/>
      <c r="FZ22" s="204"/>
      <c r="GA22" s="204"/>
      <c r="GB22" s="204"/>
      <c r="GC22" s="204"/>
      <c r="GD22" s="204"/>
      <c r="GE22" s="204"/>
      <c r="GF22" s="204"/>
      <c r="GG22" s="204"/>
      <c r="GH22" s="204"/>
      <c r="GI22" s="204"/>
      <c r="GJ22" s="204"/>
      <c r="GK22" s="204"/>
      <c r="GL22" s="204"/>
      <c r="GM22" s="204"/>
      <c r="GN22" s="204"/>
      <c r="GO22" s="204"/>
      <c r="GP22" s="204"/>
      <c r="GQ22" s="204"/>
      <c r="GR22" s="204"/>
      <c r="GS22" s="204"/>
      <c r="GT22" s="204"/>
      <c r="GU22" s="204"/>
      <c r="GV22" s="204"/>
      <c r="GW22" s="204"/>
      <c r="GX22" s="204"/>
      <c r="GY22" s="204"/>
      <c r="GZ22" s="204"/>
      <c r="HA22" s="204"/>
      <c r="HB22" s="204"/>
      <c r="HC22" s="204"/>
      <c r="HD22" s="204"/>
      <c r="HE22" s="204"/>
      <c r="HF22" s="204"/>
      <c r="HG22" s="204"/>
      <c r="HH22" s="204"/>
      <c r="HI22" s="204"/>
      <c r="HJ22" s="204"/>
      <c r="HK22" s="204"/>
      <c r="HL22" s="204"/>
      <c r="HM22" s="204"/>
      <c r="HN22" s="204"/>
      <c r="HO22" s="204"/>
      <c r="HP22" s="204"/>
      <c r="HQ22" s="204"/>
      <c r="HR22" s="204"/>
      <c r="HS22" s="204"/>
      <c r="HT22" s="204"/>
      <c r="HU22" s="204"/>
      <c r="HV22" s="204"/>
      <c r="HW22" s="204"/>
      <c r="HX22" s="204"/>
      <c r="HY22" s="204"/>
      <c r="HZ22" s="204"/>
      <c r="IA22" s="204"/>
      <c r="IB22" s="204"/>
      <c r="IC22" s="204"/>
      <c r="ID22" s="204"/>
      <c r="IE22" s="204"/>
      <c r="IF22" s="204"/>
      <c r="IG22" s="204"/>
      <c r="IH22" s="204"/>
      <c r="II22" s="204"/>
      <c r="IJ22" s="204"/>
      <c r="IK22" s="204"/>
      <c r="IL22" s="204"/>
      <c r="IM22" s="204"/>
      <c r="IN22" s="204"/>
      <c r="IO22" s="204"/>
      <c r="IP22" s="204"/>
      <c r="IQ22" s="204"/>
      <c r="IR22" s="204"/>
      <c r="IS22" s="204"/>
      <c r="IT22" s="204"/>
      <c r="IU22" s="204"/>
      <c r="IV22" s="204"/>
      <c r="IW22" s="204"/>
      <c r="IX22" s="204"/>
      <c r="IY22" s="204"/>
      <c r="IZ22" s="204"/>
      <c r="JA22" s="204"/>
      <c r="JB22" s="204"/>
      <c r="JC22" s="204"/>
      <c r="JD22" s="204"/>
      <c r="JE22" s="204"/>
      <c r="JF22" s="204"/>
      <c r="JG22" s="204"/>
      <c r="JH22" s="204"/>
      <c r="JI22" s="204"/>
      <c r="JJ22" s="204"/>
      <c r="JK22" s="204"/>
      <c r="JL22" s="204"/>
      <c r="JM22" s="204"/>
      <c r="JN22" s="204"/>
      <c r="JO22" s="204"/>
      <c r="JP22" s="204"/>
      <c r="JQ22" s="204"/>
      <c r="JR22" s="204"/>
      <c r="JS22" s="204"/>
      <c r="JT22" s="204"/>
      <c r="JU22" s="204"/>
      <c r="JV22" s="204"/>
      <c r="JW22" s="204"/>
      <c r="JX22" s="204"/>
      <c r="JY22" s="204"/>
      <c r="JZ22" s="204"/>
      <c r="KA22" s="204"/>
      <c r="KB22" s="204"/>
      <c r="KC22" s="204"/>
      <c r="KD22" s="204"/>
      <c r="KE22" s="204"/>
      <c r="KF22" s="204"/>
      <c r="KG22" s="204"/>
      <c r="KH22" s="204"/>
      <c r="KI22" s="204"/>
      <c r="KJ22" s="204"/>
      <c r="KK22" s="204"/>
      <c r="KL22" s="204"/>
      <c r="KM22" s="204"/>
      <c r="KN22" s="204"/>
      <c r="KO22" s="204"/>
      <c r="KP22" s="204"/>
      <c r="KQ22" s="204"/>
      <c r="KR22" s="204"/>
      <c r="KS22" s="204"/>
      <c r="KT22" s="204"/>
      <c r="KU22" s="204"/>
      <c r="KV22" s="204"/>
      <c r="KW22" s="204"/>
      <c r="KX22" s="204"/>
      <c r="KY22" s="204"/>
      <c r="KZ22" s="204"/>
      <c r="LA22" s="204"/>
      <c r="LB22" s="204"/>
      <c r="LC22" s="204"/>
      <c r="LD22" s="204"/>
      <c r="LE22" s="204"/>
      <c r="LF22" s="204"/>
      <c r="LG22" s="204"/>
      <c r="LH22" s="204"/>
      <c r="LI22" s="204"/>
      <c r="LJ22" s="204"/>
      <c r="LK22" s="204"/>
      <c r="LL22" s="204"/>
      <c r="LM22" s="204"/>
      <c r="LN22" s="204"/>
      <c r="LO22" s="204"/>
      <c r="LP22" s="204"/>
      <c r="LQ22" s="204"/>
      <c r="LR22" s="204"/>
      <c r="LS22" s="204"/>
      <c r="LT22" s="204"/>
      <c r="LU22" s="204"/>
      <c r="LV22" s="204"/>
      <c r="LW22" s="204"/>
      <c r="LX22" s="204"/>
      <c r="LY22" s="204"/>
      <c r="LZ22" s="204"/>
      <c r="MA22" s="204"/>
      <c r="MB22" s="204"/>
      <c r="MC22" s="204"/>
      <c r="MD22" s="204"/>
      <c r="ME22" s="204"/>
      <c r="MF22" s="204"/>
      <c r="MG22" s="204"/>
      <c r="MH22" s="204"/>
      <c r="MI22" s="204"/>
      <c r="MJ22" s="204"/>
      <c r="MK22" s="205"/>
    </row>
    <row r="23" spans="1:350" s="3" customFormat="1" ht="72" customHeight="1" thickTop="1" thickBot="1">
      <c r="B23" s="186">
        <v>2</v>
      </c>
      <c r="C23" s="173" t="s">
        <v>79</v>
      </c>
      <c r="D23" s="145" t="s">
        <v>80</v>
      </c>
      <c r="E23" s="146">
        <v>0</v>
      </c>
      <c r="F23" s="147">
        <v>45301</v>
      </c>
      <c r="G23" s="147">
        <v>45315</v>
      </c>
      <c r="H23" s="195">
        <f t="shared" ca="1" si="207"/>
        <v>15</v>
      </c>
      <c r="I23" s="206"/>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c r="BT23" s="204"/>
      <c r="BU23" s="204"/>
      <c r="BV23" s="204"/>
      <c r="BW23" s="204"/>
      <c r="BX23" s="204"/>
      <c r="BY23" s="204"/>
      <c r="BZ23" s="204"/>
      <c r="CA23" s="204"/>
      <c r="CB23" s="204"/>
      <c r="CC23" s="204"/>
      <c r="CD23" s="204"/>
      <c r="CE23" s="204"/>
      <c r="CF23" s="204"/>
      <c r="CG23" s="204"/>
      <c r="CH23" s="204"/>
      <c r="CI23" s="204"/>
      <c r="CJ23" s="204"/>
      <c r="CK23" s="204"/>
      <c r="CL23" s="204"/>
      <c r="CM23" s="204"/>
      <c r="CN23" s="204"/>
      <c r="CO23" s="204"/>
      <c r="CP23" s="204"/>
      <c r="CQ23" s="204"/>
      <c r="CR23" s="204"/>
      <c r="CS23" s="204"/>
      <c r="CT23" s="204"/>
      <c r="CU23" s="204"/>
      <c r="CV23" s="204"/>
      <c r="CW23" s="204"/>
      <c r="CX23" s="204"/>
      <c r="CY23" s="204"/>
      <c r="CZ23" s="204"/>
      <c r="DA23" s="204"/>
      <c r="DB23" s="204"/>
      <c r="DC23" s="204"/>
      <c r="DD23" s="204"/>
      <c r="DE23" s="204"/>
      <c r="DF23" s="204"/>
      <c r="DG23" s="204"/>
      <c r="DH23" s="204"/>
      <c r="DI23" s="204"/>
      <c r="DJ23" s="204"/>
      <c r="DK23" s="204"/>
      <c r="DL23" s="204"/>
      <c r="DM23" s="204"/>
      <c r="DN23" s="204"/>
      <c r="DO23" s="204"/>
      <c r="DP23" s="204"/>
      <c r="DQ23" s="204"/>
      <c r="DR23" s="204"/>
      <c r="DS23" s="204"/>
      <c r="DT23" s="204"/>
      <c r="DU23" s="204"/>
      <c r="DV23" s="204"/>
      <c r="DW23" s="204"/>
      <c r="DX23" s="204"/>
      <c r="DY23" s="204"/>
      <c r="DZ23" s="204"/>
      <c r="EA23" s="204"/>
      <c r="EB23" s="204"/>
      <c r="EC23" s="204"/>
      <c r="ED23" s="204"/>
      <c r="EE23" s="204"/>
      <c r="EF23" s="204"/>
      <c r="EG23" s="204"/>
      <c r="EH23" s="204"/>
      <c r="EI23" s="204"/>
      <c r="EJ23" s="204"/>
      <c r="EK23" s="204"/>
      <c r="EL23" s="204"/>
      <c r="EM23" s="204"/>
      <c r="EN23" s="204"/>
      <c r="EO23" s="204"/>
      <c r="EP23" s="204"/>
      <c r="EQ23" s="204"/>
      <c r="ER23" s="204"/>
      <c r="ES23" s="204"/>
      <c r="ET23" s="204"/>
      <c r="EU23" s="204"/>
      <c r="EV23" s="204"/>
      <c r="EW23" s="204"/>
      <c r="EX23" s="204"/>
      <c r="EY23" s="204"/>
      <c r="EZ23" s="204"/>
      <c r="FA23" s="204"/>
      <c r="FB23" s="204"/>
      <c r="FC23" s="204"/>
      <c r="FD23" s="204"/>
      <c r="FE23" s="204"/>
      <c r="FF23" s="204"/>
      <c r="FG23" s="204"/>
      <c r="FH23" s="204"/>
      <c r="FI23" s="204"/>
      <c r="FJ23" s="204"/>
      <c r="FK23" s="204"/>
      <c r="FL23" s="204"/>
      <c r="FM23" s="204"/>
      <c r="FN23" s="204"/>
      <c r="FO23" s="204"/>
      <c r="FP23" s="204"/>
      <c r="FQ23" s="204"/>
      <c r="FR23" s="204"/>
      <c r="FS23" s="204"/>
      <c r="FT23" s="204"/>
      <c r="FU23" s="204"/>
      <c r="FV23" s="204"/>
      <c r="FW23" s="204"/>
      <c r="FX23" s="204"/>
      <c r="FY23" s="204"/>
      <c r="FZ23" s="204"/>
      <c r="GA23" s="204"/>
      <c r="GB23" s="204"/>
      <c r="GC23" s="204"/>
      <c r="GD23" s="204"/>
      <c r="GE23" s="204"/>
      <c r="GF23" s="204"/>
      <c r="GG23" s="204"/>
      <c r="GH23" s="204"/>
      <c r="GI23" s="204"/>
      <c r="GJ23" s="204"/>
      <c r="GK23" s="204"/>
      <c r="GL23" s="204"/>
      <c r="GM23" s="204"/>
      <c r="GN23" s="204"/>
      <c r="GO23" s="204"/>
      <c r="GP23" s="204"/>
      <c r="GQ23" s="204"/>
      <c r="GR23" s="204"/>
      <c r="GS23" s="204"/>
      <c r="GT23" s="204"/>
      <c r="GU23" s="204"/>
      <c r="GV23" s="204"/>
      <c r="GW23" s="204"/>
      <c r="GX23" s="204"/>
      <c r="GY23" s="204"/>
      <c r="GZ23" s="204"/>
      <c r="HA23" s="204"/>
      <c r="HB23" s="204"/>
      <c r="HC23" s="204"/>
      <c r="HD23" s="204"/>
      <c r="HE23" s="204"/>
      <c r="HF23" s="204"/>
      <c r="HG23" s="204"/>
      <c r="HH23" s="204"/>
      <c r="HI23" s="204"/>
      <c r="HJ23" s="204"/>
      <c r="HK23" s="204"/>
      <c r="HL23" s="204"/>
      <c r="HM23" s="204"/>
      <c r="HN23" s="204"/>
      <c r="HO23" s="204"/>
      <c r="HP23" s="204"/>
      <c r="HQ23" s="204"/>
      <c r="HR23" s="204"/>
      <c r="HS23" s="204"/>
      <c r="HT23" s="204"/>
      <c r="HU23" s="204"/>
      <c r="HV23" s="204"/>
      <c r="HW23" s="204"/>
      <c r="HX23" s="204"/>
      <c r="HY23" s="204"/>
      <c r="HZ23" s="204"/>
      <c r="IA23" s="204"/>
      <c r="IB23" s="204"/>
      <c r="IC23" s="204"/>
      <c r="ID23" s="204"/>
      <c r="IE23" s="204"/>
      <c r="IF23" s="204"/>
      <c r="IG23" s="204"/>
      <c r="IH23" s="204"/>
      <c r="II23" s="204"/>
      <c r="IJ23" s="204"/>
      <c r="IK23" s="204"/>
      <c r="IL23" s="204"/>
      <c r="IM23" s="204"/>
      <c r="IN23" s="204"/>
      <c r="IO23" s="204"/>
      <c r="IP23" s="204"/>
      <c r="IQ23" s="204"/>
      <c r="IR23" s="204"/>
      <c r="IS23" s="204"/>
      <c r="IT23" s="204"/>
      <c r="IU23" s="204"/>
      <c r="IV23" s="204"/>
      <c r="IW23" s="204"/>
      <c r="IX23" s="204"/>
      <c r="IY23" s="204"/>
      <c r="IZ23" s="204"/>
      <c r="JA23" s="204"/>
      <c r="JB23" s="204"/>
      <c r="JC23" s="204"/>
      <c r="JD23" s="204"/>
      <c r="JE23" s="204"/>
      <c r="JF23" s="204"/>
      <c r="JG23" s="204"/>
      <c r="JH23" s="204"/>
      <c r="JI23" s="204"/>
      <c r="JJ23" s="204"/>
      <c r="JK23" s="204"/>
      <c r="JL23" s="204"/>
      <c r="JM23" s="204"/>
      <c r="JN23" s="204"/>
      <c r="JO23" s="204"/>
      <c r="JP23" s="204"/>
      <c r="JQ23" s="204"/>
      <c r="JR23" s="204"/>
      <c r="JS23" s="204"/>
      <c r="JT23" s="204"/>
      <c r="JU23" s="204"/>
      <c r="JV23" s="204"/>
      <c r="JW23" s="204"/>
      <c r="JX23" s="204"/>
      <c r="JY23" s="204"/>
      <c r="JZ23" s="204"/>
      <c r="KA23" s="204"/>
      <c r="KB23" s="204"/>
      <c r="KC23" s="204"/>
      <c r="KD23" s="204"/>
      <c r="KE23" s="204"/>
      <c r="KF23" s="204"/>
      <c r="KG23" s="204"/>
      <c r="KH23" s="204"/>
      <c r="KI23" s="204"/>
      <c r="KJ23" s="204"/>
      <c r="KK23" s="204"/>
      <c r="KL23" s="204"/>
      <c r="KM23" s="204"/>
      <c r="KN23" s="204"/>
      <c r="KO23" s="204"/>
      <c r="KP23" s="204"/>
      <c r="KQ23" s="204"/>
      <c r="KR23" s="204"/>
      <c r="KS23" s="204"/>
      <c r="KT23" s="204"/>
      <c r="KU23" s="204"/>
      <c r="KV23" s="204"/>
      <c r="KW23" s="204"/>
      <c r="KX23" s="204"/>
      <c r="KY23" s="204"/>
      <c r="KZ23" s="204"/>
      <c r="LA23" s="204"/>
      <c r="LB23" s="204"/>
      <c r="LC23" s="204"/>
      <c r="LD23" s="204"/>
      <c r="LE23" s="204"/>
      <c r="LF23" s="204"/>
      <c r="LG23" s="204"/>
      <c r="LH23" s="204"/>
      <c r="LI23" s="204"/>
      <c r="LJ23" s="204"/>
      <c r="LK23" s="204"/>
      <c r="LL23" s="204"/>
      <c r="LM23" s="204"/>
      <c r="LN23" s="204"/>
      <c r="LO23" s="204"/>
      <c r="LP23" s="204"/>
      <c r="LQ23" s="204"/>
      <c r="LR23" s="204"/>
      <c r="LS23" s="204"/>
      <c r="LT23" s="204"/>
      <c r="LU23" s="204"/>
      <c r="LV23" s="204"/>
      <c r="LW23" s="204"/>
      <c r="LX23" s="204"/>
      <c r="LY23" s="204"/>
      <c r="LZ23" s="204"/>
      <c r="MA23" s="204"/>
      <c r="MB23" s="204"/>
      <c r="MC23" s="204"/>
      <c r="MD23" s="204"/>
      <c r="ME23" s="204"/>
      <c r="MF23" s="204"/>
      <c r="MG23" s="204"/>
      <c r="MH23" s="204"/>
      <c r="MI23" s="204"/>
      <c r="MJ23" s="204"/>
      <c r="MK23" s="205"/>
    </row>
    <row r="24" spans="1:350" s="3" customFormat="1" ht="48.75" customHeight="1" thickTop="1" thickBot="1">
      <c r="B24" s="186">
        <v>3</v>
      </c>
      <c r="C24" s="173" t="s">
        <v>81</v>
      </c>
      <c r="D24" s="148" t="s">
        <v>78</v>
      </c>
      <c r="E24" s="146">
        <v>0</v>
      </c>
      <c r="F24" s="147">
        <v>45348</v>
      </c>
      <c r="G24" s="147">
        <v>45350</v>
      </c>
      <c r="H24" s="196">
        <f t="shared" ca="1" si="207"/>
        <v>3</v>
      </c>
      <c r="I24" s="206"/>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4"/>
      <c r="BW24" s="204"/>
      <c r="BX24" s="204"/>
      <c r="BY24" s="204"/>
      <c r="BZ24" s="204"/>
      <c r="CA24" s="204"/>
      <c r="CB24" s="204"/>
      <c r="CC24" s="204"/>
      <c r="CD24" s="204"/>
      <c r="CE24" s="204"/>
      <c r="CF24" s="204"/>
      <c r="CG24" s="204"/>
      <c r="CH24" s="204"/>
      <c r="CI24" s="204"/>
      <c r="CJ24" s="204"/>
      <c r="CK24" s="204"/>
      <c r="CL24" s="204"/>
      <c r="CM24" s="204"/>
      <c r="CN24" s="204"/>
      <c r="CO24" s="204"/>
      <c r="CP24" s="204"/>
      <c r="CQ24" s="204"/>
      <c r="CR24" s="204"/>
      <c r="CS24" s="204"/>
      <c r="CT24" s="204"/>
      <c r="CU24" s="204"/>
      <c r="CV24" s="204"/>
      <c r="CW24" s="204"/>
      <c r="CX24" s="204"/>
      <c r="CY24" s="204"/>
      <c r="CZ24" s="204"/>
      <c r="DA24" s="204"/>
      <c r="DB24" s="204"/>
      <c r="DC24" s="204"/>
      <c r="DD24" s="204"/>
      <c r="DE24" s="204"/>
      <c r="DF24" s="204"/>
      <c r="DG24" s="204"/>
      <c r="DH24" s="204"/>
      <c r="DI24" s="204"/>
      <c r="DJ24" s="204"/>
      <c r="DK24" s="204"/>
      <c r="DL24" s="204"/>
      <c r="DM24" s="204"/>
      <c r="DN24" s="204"/>
      <c r="DO24" s="204"/>
      <c r="DP24" s="204"/>
      <c r="DQ24" s="204"/>
      <c r="DR24" s="204"/>
      <c r="DS24" s="204"/>
      <c r="DT24" s="204"/>
      <c r="DU24" s="204"/>
      <c r="DV24" s="204"/>
      <c r="DW24" s="204"/>
      <c r="DX24" s="204"/>
      <c r="DY24" s="204"/>
      <c r="DZ24" s="204"/>
      <c r="EA24" s="204"/>
      <c r="EB24" s="204"/>
      <c r="EC24" s="204"/>
      <c r="ED24" s="204"/>
      <c r="EE24" s="204"/>
      <c r="EF24" s="204"/>
      <c r="EG24" s="204"/>
      <c r="EH24" s="204"/>
      <c r="EI24" s="204"/>
      <c r="EJ24" s="204"/>
      <c r="EK24" s="204"/>
      <c r="EL24" s="204"/>
      <c r="EM24" s="204"/>
      <c r="EN24" s="204"/>
      <c r="EO24" s="204"/>
      <c r="EP24" s="204"/>
      <c r="EQ24" s="204"/>
      <c r="ER24" s="204"/>
      <c r="ES24" s="204"/>
      <c r="ET24" s="204"/>
      <c r="EU24" s="204"/>
      <c r="EV24" s="204"/>
      <c r="EW24" s="204"/>
      <c r="EX24" s="204"/>
      <c r="EY24" s="204"/>
      <c r="EZ24" s="204"/>
      <c r="FA24" s="204"/>
      <c r="FB24" s="204"/>
      <c r="FC24" s="204"/>
      <c r="FD24" s="204"/>
      <c r="FE24" s="204"/>
      <c r="FF24" s="204"/>
      <c r="FG24" s="204"/>
      <c r="FH24" s="204"/>
      <c r="FI24" s="204"/>
      <c r="FJ24" s="204"/>
      <c r="FK24" s="204"/>
      <c r="FL24" s="204"/>
      <c r="FM24" s="204"/>
      <c r="FN24" s="204"/>
      <c r="FO24" s="204"/>
      <c r="FP24" s="204"/>
      <c r="FQ24" s="204"/>
      <c r="FR24" s="204"/>
      <c r="FS24" s="204"/>
      <c r="FT24" s="204"/>
      <c r="FU24" s="204"/>
      <c r="FV24" s="204"/>
      <c r="FW24" s="204"/>
      <c r="FX24" s="204"/>
      <c r="FY24" s="204"/>
      <c r="FZ24" s="204"/>
      <c r="GA24" s="204"/>
      <c r="GB24" s="204"/>
      <c r="GC24" s="204"/>
      <c r="GD24" s="204"/>
      <c r="GE24" s="204"/>
      <c r="GF24" s="204"/>
      <c r="GG24" s="204"/>
      <c r="GH24" s="204"/>
      <c r="GI24" s="204"/>
      <c r="GJ24" s="204"/>
      <c r="GK24" s="204"/>
      <c r="GL24" s="204"/>
      <c r="GM24" s="204"/>
      <c r="GN24" s="204"/>
      <c r="GO24" s="204"/>
      <c r="GP24" s="204"/>
      <c r="GQ24" s="204"/>
      <c r="GR24" s="204"/>
      <c r="GS24" s="204"/>
      <c r="GT24" s="204"/>
      <c r="GU24" s="204"/>
      <c r="GV24" s="204"/>
      <c r="GW24" s="204"/>
      <c r="GX24" s="204"/>
      <c r="GY24" s="204"/>
      <c r="GZ24" s="204"/>
      <c r="HA24" s="204"/>
      <c r="HB24" s="204"/>
      <c r="HC24" s="204"/>
      <c r="HD24" s="204"/>
      <c r="HE24" s="204"/>
      <c r="HF24" s="204"/>
      <c r="HG24" s="204"/>
      <c r="HH24" s="204"/>
      <c r="HI24" s="204"/>
      <c r="HJ24" s="204"/>
      <c r="HK24" s="204"/>
      <c r="HL24" s="204"/>
      <c r="HM24" s="204"/>
      <c r="HN24" s="204"/>
      <c r="HO24" s="204"/>
      <c r="HP24" s="204"/>
      <c r="HQ24" s="204"/>
      <c r="HR24" s="204"/>
      <c r="HS24" s="204"/>
      <c r="HT24" s="204"/>
      <c r="HU24" s="204"/>
      <c r="HV24" s="204"/>
      <c r="HW24" s="204"/>
      <c r="HX24" s="204"/>
      <c r="HY24" s="204"/>
      <c r="HZ24" s="204"/>
      <c r="IA24" s="204"/>
      <c r="IB24" s="204"/>
      <c r="IC24" s="204"/>
      <c r="ID24" s="204"/>
      <c r="IE24" s="204"/>
      <c r="IF24" s="204"/>
      <c r="IG24" s="204"/>
      <c r="IH24" s="204"/>
      <c r="II24" s="204"/>
      <c r="IJ24" s="204"/>
      <c r="IK24" s="204"/>
      <c r="IL24" s="204"/>
      <c r="IM24" s="204"/>
      <c r="IN24" s="204"/>
      <c r="IO24" s="204"/>
      <c r="IP24" s="204"/>
      <c r="IQ24" s="204"/>
      <c r="IR24" s="204"/>
      <c r="IS24" s="204"/>
      <c r="IT24" s="204"/>
      <c r="IU24" s="204"/>
      <c r="IV24" s="204"/>
      <c r="IW24" s="204"/>
      <c r="IX24" s="204"/>
      <c r="IY24" s="204"/>
      <c r="IZ24" s="204"/>
      <c r="JA24" s="204"/>
      <c r="JB24" s="204"/>
      <c r="JC24" s="204"/>
      <c r="JD24" s="204"/>
      <c r="JE24" s="204"/>
      <c r="JF24" s="204"/>
      <c r="JG24" s="204"/>
      <c r="JH24" s="204"/>
      <c r="JI24" s="204"/>
      <c r="JJ24" s="204"/>
      <c r="JK24" s="204"/>
      <c r="JL24" s="204"/>
      <c r="JM24" s="204"/>
      <c r="JN24" s="204"/>
      <c r="JO24" s="204"/>
      <c r="JP24" s="204"/>
      <c r="JQ24" s="204"/>
      <c r="JR24" s="204"/>
      <c r="JS24" s="204"/>
      <c r="JT24" s="204"/>
      <c r="JU24" s="204"/>
      <c r="JV24" s="204"/>
      <c r="JW24" s="204"/>
      <c r="JX24" s="204"/>
      <c r="JY24" s="204"/>
      <c r="JZ24" s="204"/>
      <c r="KA24" s="204"/>
      <c r="KB24" s="204"/>
      <c r="KC24" s="204"/>
      <c r="KD24" s="204"/>
      <c r="KE24" s="204"/>
      <c r="KF24" s="204"/>
      <c r="KG24" s="204"/>
      <c r="KH24" s="204"/>
      <c r="KI24" s="204"/>
      <c r="KJ24" s="204"/>
      <c r="KK24" s="204"/>
      <c r="KL24" s="204"/>
      <c r="KM24" s="204"/>
      <c r="KN24" s="204"/>
      <c r="KO24" s="204"/>
      <c r="KP24" s="204"/>
      <c r="KQ24" s="204"/>
      <c r="KR24" s="204"/>
      <c r="KS24" s="204"/>
      <c r="KT24" s="204"/>
      <c r="KU24" s="204"/>
      <c r="KV24" s="204"/>
      <c r="KW24" s="204"/>
      <c r="KX24" s="204"/>
      <c r="KY24" s="204"/>
      <c r="KZ24" s="204"/>
      <c r="LA24" s="204"/>
      <c r="LB24" s="204"/>
      <c r="LC24" s="204"/>
      <c r="LD24" s="204"/>
      <c r="LE24" s="204"/>
      <c r="LF24" s="204"/>
      <c r="LG24" s="204"/>
      <c r="LH24" s="204"/>
      <c r="LI24" s="204"/>
      <c r="LJ24" s="204"/>
      <c r="LK24" s="204"/>
      <c r="LL24" s="204"/>
      <c r="LM24" s="204"/>
      <c r="LN24" s="204"/>
      <c r="LO24" s="204"/>
      <c r="LP24" s="204"/>
      <c r="LQ24" s="204"/>
      <c r="LR24" s="204"/>
      <c r="LS24" s="204"/>
      <c r="LT24" s="204"/>
      <c r="LU24" s="204"/>
      <c r="LV24" s="204"/>
      <c r="LW24" s="204"/>
      <c r="LX24" s="204"/>
      <c r="LY24" s="204"/>
      <c r="LZ24" s="204"/>
      <c r="MA24" s="204"/>
      <c r="MB24" s="204"/>
      <c r="MC24" s="204"/>
      <c r="MD24" s="204"/>
      <c r="ME24" s="204"/>
      <c r="MF24" s="204"/>
      <c r="MG24" s="204"/>
      <c r="MH24" s="204"/>
      <c r="MI24" s="204"/>
      <c r="MJ24" s="204"/>
      <c r="MK24" s="205"/>
    </row>
    <row r="25" spans="1:350" s="3" customFormat="1" ht="53.25" customHeight="1" thickTop="1" thickBot="1">
      <c r="B25" s="186">
        <v>4</v>
      </c>
      <c r="C25" s="173" t="s">
        <v>82</v>
      </c>
      <c r="D25" s="145" t="s">
        <v>83</v>
      </c>
      <c r="E25" s="146">
        <v>0</v>
      </c>
      <c r="F25" s="147">
        <v>45350</v>
      </c>
      <c r="G25" s="147">
        <v>45352</v>
      </c>
      <c r="H25" s="196">
        <f t="shared" ca="1" si="207"/>
        <v>3</v>
      </c>
      <c r="I25" s="206"/>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4"/>
      <c r="BU25" s="204"/>
      <c r="BV25" s="204"/>
      <c r="BW25" s="204"/>
      <c r="BX25" s="204"/>
      <c r="BY25" s="204"/>
      <c r="BZ25" s="204"/>
      <c r="CA25" s="204"/>
      <c r="CB25" s="204"/>
      <c r="CC25" s="204"/>
      <c r="CD25" s="204"/>
      <c r="CE25" s="204"/>
      <c r="CF25" s="204"/>
      <c r="CG25" s="204"/>
      <c r="CH25" s="204"/>
      <c r="CI25" s="204"/>
      <c r="CJ25" s="204"/>
      <c r="CK25" s="204"/>
      <c r="CL25" s="204"/>
      <c r="CM25" s="204"/>
      <c r="CN25" s="204"/>
      <c r="CO25" s="204"/>
      <c r="CP25" s="204"/>
      <c r="CQ25" s="204"/>
      <c r="CR25" s="204"/>
      <c r="CS25" s="204"/>
      <c r="CT25" s="204"/>
      <c r="CU25" s="204"/>
      <c r="CV25" s="204"/>
      <c r="CW25" s="204"/>
      <c r="CX25" s="204"/>
      <c r="CY25" s="204"/>
      <c r="CZ25" s="204"/>
      <c r="DA25" s="204"/>
      <c r="DB25" s="204"/>
      <c r="DC25" s="204"/>
      <c r="DD25" s="204"/>
      <c r="DE25" s="204"/>
      <c r="DF25" s="204"/>
      <c r="DG25" s="204"/>
      <c r="DH25" s="204"/>
      <c r="DI25" s="204"/>
      <c r="DJ25" s="204"/>
      <c r="DK25" s="204"/>
      <c r="DL25" s="204"/>
      <c r="DM25" s="204"/>
      <c r="DN25" s="204"/>
      <c r="DO25" s="204"/>
      <c r="DP25" s="204"/>
      <c r="DQ25" s="204"/>
      <c r="DR25" s="204"/>
      <c r="DS25" s="204"/>
      <c r="DT25" s="204"/>
      <c r="DU25" s="204"/>
      <c r="DV25" s="204"/>
      <c r="DW25" s="204"/>
      <c r="DX25" s="204"/>
      <c r="DY25" s="204"/>
      <c r="DZ25" s="204"/>
      <c r="EA25" s="204"/>
      <c r="EB25" s="204"/>
      <c r="EC25" s="204"/>
      <c r="ED25" s="204"/>
      <c r="EE25" s="204"/>
      <c r="EF25" s="204"/>
      <c r="EG25" s="204"/>
      <c r="EH25" s="204"/>
      <c r="EI25" s="204"/>
      <c r="EJ25" s="204"/>
      <c r="EK25" s="204"/>
      <c r="EL25" s="204"/>
      <c r="EM25" s="204"/>
      <c r="EN25" s="204"/>
      <c r="EO25" s="204"/>
      <c r="EP25" s="204"/>
      <c r="EQ25" s="204"/>
      <c r="ER25" s="204"/>
      <c r="ES25" s="204"/>
      <c r="ET25" s="204"/>
      <c r="EU25" s="204"/>
      <c r="EV25" s="204"/>
      <c r="EW25" s="204"/>
      <c r="EX25" s="204"/>
      <c r="EY25" s="204"/>
      <c r="EZ25" s="204"/>
      <c r="FA25" s="204"/>
      <c r="FB25" s="204"/>
      <c r="FC25" s="204"/>
      <c r="FD25" s="204"/>
      <c r="FE25" s="204"/>
      <c r="FF25" s="204"/>
      <c r="FG25" s="204"/>
      <c r="FH25" s="204"/>
      <c r="FI25" s="204"/>
      <c r="FJ25" s="204"/>
      <c r="FK25" s="204"/>
      <c r="FL25" s="204"/>
      <c r="FM25" s="204"/>
      <c r="FN25" s="204"/>
      <c r="FO25" s="204"/>
      <c r="FP25" s="204"/>
      <c r="FQ25" s="204"/>
      <c r="FR25" s="204"/>
      <c r="FS25" s="204"/>
      <c r="FT25" s="204"/>
      <c r="FU25" s="204"/>
      <c r="FV25" s="204"/>
      <c r="FW25" s="204"/>
      <c r="FX25" s="204"/>
      <c r="FY25" s="204"/>
      <c r="FZ25" s="204"/>
      <c r="GA25" s="204"/>
      <c r="GB25" s="204"/>
      <c r="GC25" s="204"/>
      <c r="GD25" s="204"/>
      <c r="GE25" s="204"/>
      <c r="GF25" s="204"/>
      <c r="GG25" s="204"/>
      <c r="GH25" s="204"/>
      <c r="GI25" s="204"/>
      <c r="GJ25" s="204"/>
      <c r="GK25" s="204"/>
      <c r="GL25" s="204"/>
      <c r="GM25" s="204"/>
      <c r="GN25" s="204"/>
      <c r="GO25" s="204"/>
      <c r="GP25" s="204"/>
      <c r="GQ25" s="204"/>
      <c r="GR25" s="204"/>
      <c r="GS25" s="204"/>
      <c r="GT25" s="204"/>
      <c r="GU25" s="204"/>
      <c r="GV25" s="204"/>
      <c r="GW25" s="204"/>
      <c r="GX25" s="204"/>
      <c r="GY25" s="204"/>
      <c r="GZ25" s="204"/>
      <c r="HA25" s="204"/>
      <c r="HB25" s="204"/>
      <c r="HC25" s="204"/>
      <c r="HD25" s="204"/>
      <c r="HE25" s="204"/>
      <c r="HF25" s="204"/>
      <c r="HG25" s="204"/>
      <c r="HH25" s="204"/>
      <c r="HI25" s="204"/>
      <c r="HJ25" s="204"/>
      <c r="HK25" s="204"/>
      <c r="HL25" s="204"/>
      <c r="HM25" s="204"/>
      <c r="HN25" s="204"/>
      <c r="HO25" s="204"/>
      <c r="HP25" s="204"/>
      <c r="HQ25" s="204"/>
      <c r="HR25" s="204"/>
      <c r="HS25" s="204"/>
      <c r="HT25" s="204"/>
      <c r="HU25" s="204"/>
      <c r="HV25" s="204"/>
      <c r="HW25" s="204"/>
      <c r="HX25" s="204"/>
      <c r="HY25" s="204"/>
      <c r="HZ25" s="204"/>
      <c r="IA25" s="204"/>
      <c r="IB25" s="204"/>
      <c r="IC25" s="204"/>
      <c r="ID25" s="204"/>
      <c r="IE25" s="204"/>
      <c r="IF25" s="204"/>
      <c r="IG25" s="204"/>
      <c r="IH25" s="204"/>
      <c r="II25" s="204"/>
      <c r="IJ25" s="204"/>
      <c r="IK25" s="204"/>
      <c r="IL25" s="204"/>
      <c r="IM25" s="204"/>
      <c r="IN25" s="204"/>
      <c r="IO25" s="204"/>
      <c r="IP25" s="204"/>
      <c r="IQ25" s="204"/>
      <c r="IR25" s="204"/>
      <c r="IS25" s="204"/>
      <c r="IT25" s="204"/>
      <c r="IU25" s="204"/>
      <c r="IV25" s="204"/>
      <c r="IW25" s="204"/>
      <c r="IX25" s="204"/>
      <c r="IY25" s="204"/>
      <c r="IZ25" s="204"/>
      <c r="JA25" s="204"/>
      <c r="JB25" s="204"/>
      <c r="JC25" s="204"/>
      <c r="JD25" s="204"/>
      <c r="JE25" s="204"/>
      <c r="JF25" s="204"/>
      <c r="JG25" s="204"/>
      <c r="JH25" s="204"/>
      <c r="JI25" s="204"/>
      <c r="JJ25" s="204"/>
      <c r="JK25" s="204"/>
      <c r="JL25" s="204"/>
      <c r="JM25" s="204"/>
      <c r="JN25" s="204"/>
      <c r="JO25" s="204"/>
      <c r="JP25" s="204"/>
      <c r="JQ25" s="204"/>
      <c r="JR25" s="204"/>
      <c r="JS25" s="204"/>
      <c r="JT25" s="204"/>
      <c r="JU25" s="204"/>
      <c r="JV25" s="204"/>
      <c r="JW25" s="204"/>
      <c r="JX25" s="204"/>
      <c r="JY25" s="204"/>
      <c r="JZ25" s="204"/>
      <c r="KA25" s="204"/>
      <c r="KB25" s="204"/>
      <c r="KC25" s="204"/>
      <c r="KD25" s="204"/>
      <c r="KE25" s="204"/>
      <c r="KF25" s="204"/>
      <c r="KG25" s="204"/>
      <c r="KH25" s="204"/>
      <c r="KI25" s="204"/>
      <c r="KJ25" s="204"/>
      <c r="KK25" s="204"/>
      <c r="KL25" s="204"/>
      <c r="KM25" s="204"/>
      <c r="KN25" s="204"/>
      <c r="KO25" s="204"/>
      <c r="KP25" s="204"/>
      <c r="KQ25" s="204"/>
      <c r="KR25" s="204"/>
      <c r="KS25" s="204"/>
      <c r="KT25" s="204"/>
      <c r="KU25" s="204"/>
      <c r="KV25" s="204"/>
      <c r="KW25" s="204"/>
      <c r="KX25" s="204"/>
      <c r="KY25" s="204"/>
      <c r="KZ25" s="204"/>
      <c r="LA25" s="204"/>
      <c r="LB25" s="204"/>
      <c r="LC25" s="204"/>
      <c r="LD25" s="204"/>
      <c r="LE25" s="204"/>
      <c r="LF25" s="204"/>
      <c r="LG25" s="204"/>
      <c r="LH25" s="204"/>
      <c r="LI25" s="204"/>
      <c r="LJ25" s="204"/>
      <c r="LK25" s="204"/>
      <c r="LL25" s="204"/>
      <c r="LM25" s="204"/>
      <c r="LN25" s="204"/>
      <c r="LO25" s="204"/>
      <c r="LP25" s="204"/>
      <c r="LQ25" s="204"/>
      <c r="LR25" s="204"/>
      <c r="LS25" s="204"/>
      <c r="LT25" s="204"/>
      <c r="LU25" s="204"/>
      <c r="LV25" s="204"/>
      <c r="LW25" s="204"/>
      <c r="LX25" s="204"/>
      <c r="LY25" s="204"/>
      <c r="LZ25" s="204"/>
      <c r="MA25" s="204"/>
      <c r="MB25" s="204"/>
      <c r="MC25" s="204"/>
      <c r="MD25" s="204"/>
      <c r="ME25" s="204"/>
      <c r="MF25" s="204"/>
      <c r="MG25" s="204"/>
      <c r="MH25" s="204"/>
      <c r="MI25" s="204"/>
      <c r="MJ25" s="204"/>
      <c r="MK25" s="205"/>
    </row>
    <row r="26" spans="1:350" s="3" customFormat="1" ht="53.25" customHeight="1" thickTop="1" thickBot="1">
      <c r="B26" s="186">
        <v>5</v>
      </c>
      <c r="C26" s="173" t="s">
        <v>84</v>
      </c>
      <c r="D26" s="145" t="s">
        <v>83</v>
      </c>
      <c r="E26" s="146">
        <v>0</v>
      </c>
      <c r="F26" s="147">
        <v>45355</v>
      </c>
      <c r="G26" s="147">
        <v>45401</v>
      </c>
      <c r="H26" s="195">
        <f t="shared" ca="1" si="207"/>
        <v>47</v>
      </c>
      <c r="I26" s="206"/>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c r="BI26" s="204"/>
      <c r="BJ26" s="204"/>
      <c r="BK26" s="204"/>
      <c r="BL26" s="204"/>
      <c r="BM26" s="204"/>
      <c r="BN26" s="204"/>
      <c r="BO26" s="204"/>
      <c r="BP26" s="204"/>
      <c r="BQ26" s="204"/>
      <c r="BR26" s="204"/>
      <c r="BS26" s="204"/>
      <c r="BT26" s="204"/>
      <c r="BU26" s="204"/>
      <c r="BV26" s="204"/>
      <c r="BW26" s="204"/>
      <c r="BX26" s="204"/>
      <c r="BY26" s="204"/>
      <c r="BZ26" s="204"/>
      <c r="CA26" s="204"/>
      <c r="CB26" s="204"/>
      <c r="CC26" s="204"/>
      <c r="CD26" s="204"/>
      <c r="CE26" s="204"/>
      <c r="CF26" s="204"/>
      <c r="CG26" s="204"/>
      <c r="CH26" s="204"/>
      <c r="CI26" s="204"/>
      <c r="CJ26" s="204"/>
      <c r="CK26" s="204"/>
      <c r="CL26" s="204"/>
      <c r="CM26" s="204"/>
      <c r="CN26" s="204"/>
      <c r="CO26" s="204"/>
      <c r="CP26" s="204"/>
      <c r="CQ26" s="204"/>
      <c r="CR26" s="204"/>
      <c r="CS26" s="204"/>
      <c r="CT26" s="204"/>
      <c r="CU26" s="204"/>
      <c r="CV26" s="204"/>
      <c r="CW26" s="204"/>
      <c r="CX26" s="204"/>
      <c r="CY26" s="204"/>
      <c r="CZ26" s="204"/>
      <c r="DA26" s="204"/>
      <c r="DB26" s="204"/>
      <c r="DC26" s="204"/>
      <c r="DD26" s="204"/>
      <c r="DE26" s="204"/>
      <c r="DF26" s="204"/>
      <c r="DG26" s="204"/>
      <c r="DH26" s="204"/>
      <c r="DI26" s="204"/>
      <c r="DJ26" s="204"/>
      <c r="DK26" s="204"/>
      <c r="DL26" s="204"/>
      <c r="DM26" s="204"/>
      <c r="DN26" s="204"/>
      <c r="DO26" s="204"/>
      <c r="DP26" s="204"/>
      <c r="DQ26" s="204"/>
      <c r="DR26" s="204"/>
      <c r="DS26" s="204"/>
      <c r="DT26" s="204"/>
      <c r="DU26" s="204"/>
      <c r="DV26" s="204"/>
      <c r="DW26" s="204"/>
      <c r="DX26" s="204"/>
      <c r="DY26" s="204"/>
      <c r="DZ26" s="204"/>
      <c r="EA26" s="204"/>
      <c r="EB26" s="204"/>
      <c r="EC26" s="204"/>
      <c r="ED26" s="204"/>
      <c r="EE26" s="204"/>
      <c r="EF26" s="204"/>
      <c r="EG26" s="204"/>
      <c r="EH26" s="204"/>
      <c r="EI26" s="204"/>
      <c r="EJ26" s="204"/>
      <c r="EK26" s="204"/>
      <c r="EL26" s="204"/>
      <c r="EM26" s="204"/>
      <c r="EN26" s="204"/>
      <c r="EO26" s="204"/>
      <c r="EP26" s="204"/>
      <c r="EQ26" s="204"/>
      <c r="ER26" s="204"/>
      <c r="ES26" s="204"/>
      <c r="ET26" s="204"/>
      <c r="EU26" s="204"/>
      <c r="EV26" s="204"/>
      <c r="EW26" s="204"/>
      <c r="EX26" s="204"/>
      <c r="EY26" s="204"/>
      <c r="EZ26" s="204"/>
      <c r="FA26" s="204"/>
      <c r="FB26" s="204"/>
      <c r="FC26" s="204"/>
      <c r="FD26" s="204"/>
      <c r="FE26" s="204"/>
      <c r="FF26" s="204"/>
      <c r="FG26" s="204"/>
      <c r="FH26" s="204"/>
      <c r="FI26" s="204"/>
      <c r="FJ26" s="204"/>
      <c r="FK26" s="204"/>
      <c r="FL26" s="204"/>
      <c r="FM26" s="204"/>
      <c r="FN26" s="204"/>
      <c r="FO26" s="204"/>
      <c r="FP26" s="204"/>
      <c r="FQ26" s="204"/>
      <c r="FR26" s="204"/>
      <c r="FS26" s="204"/>
      <c r="FT26" s="204"/>
      <c r="FU26" s="204"/>
      <c r="FV26" s="204"/>
      <c r="FW26" s="204"/>
      <c r="FX26" s="204"/>
      <c r="FY26" s="204"/>
      <c r="FZ26" s="204"/>
      <c r="GA26" s="204"/>
      <c r="GB26" s="204"/>
      <c r="GC26" s="204"/>
      <c r="GD26" s="204"/>
      <c r="GE26" s="204"/>
      <c r="GF26" s="204"/>
      <c r="GG26" s="204"/>
      <c r="GH26" s="204"/>
      <c r="GI26" s="204"/>
      <c r="GJ26" s="204"/>
      <c r="GK26" s="204"/>
      <c r="GL26" s="204"/>
      <c r="GM26" s="204"/>
      <c r="GN26" s="204"/>
      <c r="GO26" s="204"/>
      <c r="GP26" s="204"/>
      <c r="GQ26" s="204"/>
      <c r="GR26" s="204"/>
      <c r="GS26" s="204"/>
      <c r="GT26" s="204"/>
      <c r="GU26" s="204"/>
      <c r="GV26" s="204"/>
      <c r="GW26" s="204"/>
      <c r="GX26" s="204"/>
      <c r="GY26" s="204"/>
      <c r="GZ26" s="204"/>
      <c r="HA26" s="204"/>
      <c r="HB26" s="204"/>
      <c r="HC26" s="204"/>
      <c r="HD26" s="204"/>
      <c r="HE26" s="204"/>
      <c r="HF26" s="204"/>
      <c r="HG26" s="204"/>
      <c r="HH26" s="204"/>
      <c r="HI26" s="204"/>
      <c r="HJ26" s="204"/>
      <c r="HK26" s="204"/>
      <c r="HL26" s="204"/>
      <c r="HM26" s="204"/>
      <c r="HN26" s="204"/>
      <c r="HO26" s="204"/>
      <c r="HP26" s="204"/>
      <c r="HQ26" s="204"/>
      <c r="HR26" s="204"/>
      <c r="HS26" s="204"/>
      <c r="HT26" s="204"/>
      <c r="HU26" s="204"/>
      <c r="HV26" s="204"/>
      <c r="HW26" s="204"/>
      <c r="HX26" s="204"/>
      <c r="HY26" s="204"/>
      <c r="HZ26" s="204"/>
      <c r="IA26" s="204"/>
      <c r="IB26" s="204"/>
      <c r="IC26" s="204"/>
      <c r="ID26" s="204"/>
      <c r="IE26" s="204"/>
      <c r="IF26" s="204"/>
      <c r="IG26" s="204"/>
      <c r="IH26" s="204"/>
      <c r="II26" s="204"/>
      <c r="IJ26" s="204"/>
      <c r="IK26" s="204"/>
      <c r="IL26" s="204"/>
      <c r="IM26" s="204"/>
      <c r="IN26" s="204"/>
      <c r="IO26" s="204"/>
      <c r="IP26" s="204"/>
      <c r="IQ26" s="204"/>
      <c r="IR26" s="204"/>
      <c r="IS26" s="204"/>
      <c r="IT26" s="204"/>
      <c r="IU26" s="204"/>
      <c r="IV26" s="204"/>
      <c r="IW26" s="204"/>
      <c r="IX26" s="204"/>
      <c r="IY26" s="204"/>
      <c r="IZ26" s="204"/>
      <c r="JA26" s="204"/>
      <c r="JB26" s="204"/>
      <c r="JC26" s="204"/>
      <c r="JD26" s="204"/>
      <c r="JE26" s="204"/>
      <c r="JF26" s="204"/>
      <c r="JG26" s="204"/>
      <c r="JH26" s="204"/>
      <c r="JI26" s="204"/>
      <c r="JJ26" s="204"/>
      <c r="JK26" s="204"/>
      <c r="JL26" s="204"/>
      <c r="JM26" s="204"/>
      <c r="JN26" s="204"/>
      <c r="JO26" s="204"/>
      <c r="JP26" s="204"/>
      <c r="JQ26" s="204"/>
      <c r="JR26" s="204"/>
      <c r="JS26" s="204"/>
      <c r="JT26" s="204"/>
      <c r="JU26" s="204"/>
      <c r="JV26" s="204"/>
      <c r="JW26" s="204"/>
      <c r="JX26" s="204"/>
      <c r="JY26" s="204"/>
      <c r="JZ26" s="204"/>
      <c r="KA26" s="204"/>
      <c r="KB26" s="204"/>
      <c r="KC26" s="204"/>
      <c r="KD26" s="204"/>
      <c r="KE26" s="204"/>
      <c r="KF26" s="204"/>
      <c r="KG26" s="204"/>
      <c r="KH26" s="204"/>
      <c r="KI26" s="204"/>
      <c r="KJ26" s="204"/>
      <c r="KK26" s="204"/>
      <c r="KL26" s="204"/>
      <c r="KM26" s="204"/>
      <c r="KN26" s="204"/>
      <c r="KO26" s="204"/>
      <c r="KP26" s="204"/>
      <c r="KQ26" s="204"/>
      <c r="KR26" s="204"/>
      <c r="KS26" s="204"/>
      <c r="KT26" s="204"/>
      <c r="KU26" s="204"/>
      <c r="KV26" s="204"/>
      <c r="KW26" s="204"/>
      <c r="KX26" s="204"/>
      <c r="KY26" s="204"/>
      <c r="KZ26" s="204"/>
      <c r="LA26" s="204"/>
      <c r="LB26" s="204"/>
      <c r="LC26" s="204"/>
      <c r="LD26" s="204"/>
      <c r="LE26" s="204"/>
      <c r="LF26" s="204"/>
      <c r="LG26" s="204"/>
      <c r="LH26" s="204"/>
      <c r="LI26" s="204"/>
      <c r="LJ26" s="204"/>
      <c r="LK26" s="204"/>
      <c r="LL26" s="204"/>
      <c r="LM26" s="204"/>
      <c r="LN26" s="204"/>
      <c r="LO26" s="204"/>
      <c r="LP26" s="204"/>
      <c r="LQ26" s="204"/>
      <c r="LR26" s="204"/>
      <c r="LS26" s="204"/>
      <c r="LT26" s="204"/>
      <c r="LU26" s="204"/>
      <c r="LV26" s="204"/>
      <c r="LW26" s="204"/>
      <c r="LX26" s="204"/>
      <c r="LY26" s="204"/>
      <c r="LZ26" s="204"/>
      <c r="MA26" s="204"/>
      <c r="MB26" s="204"/>
      <c r="MC26" s="204"/>
      <c r="MD26" s="204"/>
      <c r="ME26" s="204"/>
      <c r="MF26" s="204"/>
      <c r="MG26" s="204"/>
      <c r="MH26" s="204"/>
      <c r="MI26" s="204"/>
      <c r="MJ26" s="204"/>
      <c r="MK26" s="205"/>
    </row>
    <row r="27" spans="1:350" s="3" customFormat="1" ht="30" customHeight="1" thickTop="1" thickBot="1">
      <c r="B27" s="186">
        <v>6</v>
      </c>
      <c r="C27" s="174" t="s">
        <v>85</v>
      </c>
      <c r="D27" s="175" t="s">
        <v>86</v>
      </c>
      <c r="E27" s="146">
        <v>0</v>
      </c>
      <c r="F27" s="176">
        <v>45404</v>
      </c>
      <c r="G27" s="176">
        <v>45647</v>
      </c>
      <c r="H27" s="197">
        <f t="shared" ca="1" si="207"/>
        <v>244</v>
      </c>
      <c r="I27" s="206"/>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c r="BI27" s="204"/>
      <c r="BJ27" s="204"/>
      <c r="BK27" s="204"/>
      <c r="BL27" s="204"/>
      <c r="BM27" s="204"/>
      <c r="BN27" s="204"/>
      <c r="BO27" s="204"/>
      <c r="BP27" s="204"/>
      <c r="BQ27" s="204"/>
      <c r="BR27" s="204"/>
      <c r="BS27" s="204"/>
      <c r="BT27" s="204"/>
      <c r="BU27" s="204"/>
      <c r="BV27" s="204"/>
      <c r="BW27" s="204"/>
      <c r="BX27" s="204"/>
      <c r="BY27" s="204"/>
      <c r="BZ27" s="204"/>
      <c r="CA27" s="204"/>
      <c r="CB27" s="204"/>
      <c r="CC27" s="204"/>
      <c r="CD27" s="204"/>
      <c r="CE27" s="204"/>
      <c r="CF27" s="204"/>
      <c r="CG27" s="204"/>
      <c r="CH27" s="204"/>
      <c r="CI27" s="204"/>
      <c r="CJ27" s="204"/>
      <c r="CK27" s="204"/>
      <c r="CL27" s="204"/>
      <c r="CM27" s="204"/>
      <c r="CN27" s="204"/>
      <c r="CO27" s="204"/>
      <c r="CP27" s="204"/>
      <c r="CQ27" s="204"/>
      <c r="CR27" s="204"/>
      <c r="CS27" s="204"/>
      <c r="CT27" s="204"/>
      <c r="CU27" s="204"/>
      <c r="CV27" s="204"/>
      <c r="CW27" s="204"/>
      <c r="CX27" s="204"/>
      <c r="CY27" s="204"/>
      <c r="CZ27" s="204"/>
      <c r="DA27" s="204"/>
      <c r="DB27" s="204"/>
      <c r="DC27" s="204"/>
      <c r="DD27" s="204"/>
      <c r="DE27" s="204"/>
      <c r="DF27" s="204"/>
      <c r="DG27" s="204"/>
      <c r="DH27" s="204"/>
      <c r="DI27" s="204"/>
      <c r="DJ27" s="204"/>
      <c r="DK27" s="204"/>
      <c r="DL27" s="204"/>
      <c r="DM27" s="204"/>
      <c r="DN27" s="204"/>
      <c r="DO27" s="204"/>
      <c r="DP27" s="204"/>
      <c r="DQ27" s="204"/>
      <c r="DR27" s="204"/>
      <c r="DS27" s="204"/>
      <c r="DT27" s="204"/>
      <c r="DU27" s="204"/>
      <c r="DV27" s="204"/>
      <c r="DW27" s="204"/>
      <c r="DX27" s="204"/>
      <c r="DY27" s="204"/>
      <c r="DZ27" s="204"/>
      <c r="EA27" s="204"/>
      <c r="EB27" s="204"/>
      <c r="EC27" s="204"/>
      <c r="ED27" s="204"/>
      <c r="EE27" s="204"/>
      <c r="EF27" s="204"/>
      <c r="EG27" s="204"/>
      <c r="EH27" s="204"/>
      <c r="EI27" s="204"/>
      <c r="EJ27" s="204"/>
      <c r="EK27" s="204"/>
      <c r="EL27" s="204"/>
      <c r="EM27" s="204"/>
      <c r="EN27" s="204"/>
      <c r="EO27" s="204"/>
      <c r="EP27" s="204"/>
      <c r="EQ27" s="204"/>
      <c r="ER27" s="204"/>
      <c r="ES27" s="204"/>
      <c r="ET27" s="204"/>
      <c r="EU27" s="204"/>
      <c r="EV27" s="204"/>
      <c r="EW27" s="204"/>
      <c r="EX27" s="204"/>
      <c r="EY27" s="204"/>
      <c r="EZ27" s="204"/>
      <c r="FA27" s="204"/>
      <c r="FB27" s="204"/>
      <c r="FC27" s="204"/>
      <c r="FD27" s="204"/>
      <c r="FE27" s="204"/>
      <c r="FF27" s="204"/>
      <c r="FG27" s="204"/>
      <c r="FH27" s="204"/>
      <c r="FI27" s="204"/>
      <c r="FJ27" s="204"/>
      <c r="FK27" s="204"/>
      <c r="FL27" s="204"/>
      <c r="FM27" s="204"/>
      <c r="FN27" s="204"/>
      <c r="FO27" s="204"/>
      <c r="FP27" s="204"/>
      <c r="FQ27" s="204"/>
      <c r="FR27" s="204"/>
      <c r="FS27" s="204"/>
      <c r="FT27" s="204"/>
      <c r="FU27" s="204"/>
      <c r="FV27" s="204"/>
      <c r="FW27" s="204"/>
      <c r="FX27" s="204"/>
      <c r="FY27" s="204"/>
      <c r="FZ27" s="204"/>
      <c r="GA27" s="204"/>
      <c r="GB27" s="204"/>
      <c r="GC27" s="204"/>
      <c r="GD27" s="204"/>
      <c r="GE27" s="204"/>
      <c r="GF27" s="204"/>
      <c r="GG27" s="204"/>
      <c r="GH27" s="204"/>
      <c r="GI27" s="204"/>
      <c r="GJ27" s="204"/>
      <c r="GK27" s="204"/>
      <c r="GL27" s="204"/>
      <c r="GM27" s="204"/>
      <c r="GN27" s="204"/>
      <c r="GO27" s="204"/>
      <c r="GP27" s="204"/>
      <c r="GQ27" s="204"/>
      <c r="GR27" s="204"/>
      <c r="GS27" s="204"/>
      <c r="GT27" s="204"/>
      <c r="GU27" s="204"/>
      <c r="GV27" s="204"/>
      <c r="GW27" s="204"/>
      <c r="GX27" s="204"/>
      <c r="GY27" s="204"/>
      <c r="GZ27" s="204"/>
      <c r="HA27" s="204"/>
      <c r="HB27" s="204"/>
      <c r="HC27" s="204"/>
      <c r="HD27" s="204"/>
      <c r="HE27" s="204"/>
      <c r="HF27" s="204"/>
      <c r="HG27" s="204"/>
      <c r="HH27" s="204"/>
      <c r="HI27" s="204"/>
      <c r="HJ27" s="204"/>
      <c r="HK27" s="204"/>
      <c r="HL27" s="204"/>
      <c r="HM27" s="204"/>
      <c r="HN27" s="204"/>
      <c r="HO27" s="204"/>
      <c r="HP27" s="204"/>
      <c r="HQ27" s="204"/>
      <c r="HR27" s="204"/>
      <c r="HS27" s="204"/>
      <c r="HT27" s="204"/>
      <c r="HU27" s="204"/>
      <c r="HV27" s="204"/>
      <c r="HW27" s="204"/>
      <c r="HX27" s="204"/>
      <c r="HY27" s="204"/>
      <c r="HZ27" s="204"/>
      <c r="IA27" s="204"/>
      <c r="IB27" s="204"/>
      <c r="IC27" s="204"/>
      <c r="ID27" s="204"/>
      <c r="IE27" s="204"/>
      <c r="IF27" s="204"/>
      <c r="IG27" s="204"/>
      <c r="IH27" s="204"/>
      <c r="II27" s="204"/>
      <c r="IJ27" s="204"/>
      <c r="IK27" s="204"/>
      <c r="IL27" s="204"/>
      <c r="IM27" s="204"/>
      <c r="IN27" s="204"/>
      <c r="IO27" s="204"/>
      <c r="IP27" s="204"/>
      <c r="IQ27" s="204"/>
      <c r="IR27" s="204"/>
      <c r="IS27" s="204"/>
      <c r="IT27" s="204"/>
      <c r="IU27" s="204"/>
      <c r="IV27" s="204"/>
      <c r="IW27" s="204"/>
      <c r="IX27" s="204"/>
      <c r="IY27" s="204"/>
      <c r="IZ27" s="204"/>
      <c r="JA27" s="204"/>
      <c r="JB27" s="204"/>
      <c r="JC27" s="204"/>
      <c r="JD27" s="204"/>
      <c r="JE27" s="204"/>
      <c r="JF27" s="204"/>
      <c r="JG27" s="204"/>
      <c r="JH27" s="204"/>
      <c r="JI27" s="204"/>
      <c r="JJ27" s="204"/>
      <c r="JK27" s="204"/>
      <c r="JL27" s="204"/>
      <c r="JM27" s="204"/>
      <c r="JN27" s="204"/>
      <c r="JO27" s="204"/>
      <c r="JP27" s="204"/>
      <c r="JQ27" s="204"/>
      <c r="JR27" s="204"/>
      <c r="JS27" s="204"/>
      <c r="JT27" s="204"/>
      <c r="JU27" s="204"/>
      <c r="JV27" s="204"/>
      <c r="JW27" s="204"/>
      <c r="JX27" s="204"/>
      <c r="JY27" s="204"/>
      <c r="JZ27" s="204"/>
      <c r="KA27" s="204"/>
      <c r="KB27" s="204"/>
      <c r="KC27" s="204"/>
      <c r="KD27" s="204"/>
      <c r="KE27" s="204"/>
      <c r="KF27" s="204"/>
      <c r="KG27" s="204"/>
      <c r="KH27" s="204"/>
      <c r="KI27" s="204"/>
      <c r="KJ27" s="204"/>
      <c r="KK27" s="204"/>
      <c r="KL27" s="204"/>
      <c r="KM27" s="204"/>
      <c r="KN27" s="204"/>
      <c r="KO27" s="204"/>
      <c r="KP27" s="204"/>
      <c r="KQ27" s="204"/>
      <c r="KR27" s="204"/>
      <c r="KS27" s="204"/>
      <c r="KT27" s="204"/>
      <c r="KU27" s="204"/>
      <c r="KV27" s="204"/>
      <c r="KW27" s="204"/>
      <c r="KX27" s="204"/>
      <c r="KY27" s="204"/>
      <c r="KZ27" s="204"/>
      <c r="LA27" s="204"/>
      <c r="LB27" s="204"/>
      <c r="LC27" s="204"/>
      <c r="LD27" s="204"/>
      <c r="LE27" s="204"/>
      <c r="LF27" s="204"/>
      <c r="LG27" s="204"/>
      <c r="LH27" s="204"/>
      <c r="LI27" s="204"/>
      <c r="LJ27" s="204"/>
      <c r="LK27" s="204"/>
      <c r="LL27" s="204"/>
      <c r="LM27" s="204"/>
      <c r="LN27" s="204"/>
      <c r="LO27" s="204"/>
      <c r="LP27" s="204"/>
      <c r="LQ27" s="204"/>
      <c r="LR27" s="204"/>
      <c r="LS27" s="204"/>
      <c r="LT27" s="204"/>
      <c r="LU27" s="204"/>
      <c r="LV27" s="204"/>
      <c r="LW27" s="204"/>
      <c r="LX27" s="204"/>
      <c r="LY27" s="204"/>
      <c r="LZ27" s="204"/>
      <c r="MA27" s="204"/>
      <c r="MB27" s="204"/>
      <c r="MC27" s="204"/>
      <c r="MD27" s="204"/>
      <c r="ME27" s="204"/>
      <c r="MF27" s="204"/>
      <c r="MG27" s="204"/>
      <c r="MH27" s="204"/>
      <c r="MI27" s="204"/>
      <c r="MJ27" s="204"/>
      <c r="MK27" s="205"/>
    </row>
    <row r="28" spans="1:350" s="3" customFormat="1" ht="30" customHeight="1" thickTop="1" thickBot="1">
      <c r="B28" s="311" t="s">
        <v>87</v>
      </c>
      <c r="C28" s="312"/>
      <c r="D28" s="312"/>
      <c r="E28" s="312"/>
      <c r="F28" s="312"/>
      <c r="G28" s="312"/>
      <c r="H28" s="312"/>
      <c r="I28" s="206"/>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c r="BI28" s="204"/>
      <c r="BJ28" s="204"/>
      <c r="BK28" s="204"/>
      <c r="BL28" s="204"/>
      <c r="BM28" s="204"/>
      <c r="BN28" s="204"/>
      <c r="BO28" s="204"/>
      <c r="BP28" s="204"/>
      <c r="BQ28" s="204"/>
      <c r="BR28" s="204"/>
      <c r="BS28" s="204"/>
      <c r="BT28" s="204"/>
      <c r="BU28" s="204"/>
      <c r="BV28" s="204"/>
      <c r="BW28" s="204"/>
      <c r="BX28" s="204"/>
      <c r="BY28" s="204"/>
      <c r="BZ28" s="204"/>
      <c r="CA28" s="204"/>
      <c r="CB28" s="204"/>
      <c r="CC28" s="204"/>
      <c r="CD28" s="204"/>
      <c r="CE28" s="204"/>
      <c r="CF28" s="204"/>
      <c r="CG28" s="204"/>
      <c r="CH28" s="204"/>
      <c r="CI28" s="204"/>
      <c r="CJ28" s="204"/>
      <c r="CK28" s="204"/>
      <c r="CL28" s="204"/>
      <c r="CM28" s="204"/>
      <c r="CN28" s="204"/>
      <c r="CO28" s="204"/>
      <c r="CP28" s="204"/>
      <c r="CQ28" s="204"/>
      <c r="CR28" s="204"/>
      <c r="CS28" s="204"/>
      <c r="CT28" s="204"/>
      <c r="CU28" s="204"/>
      <c r="CV28" s="204"/>
      <c r="CW28" s="204"/>
      <c r="CX28" s="204"/>
      <c r="CY28" s="204"/>
      <c r="CZ28" s="204"/>
      <c r="DA28" s="204"/>
      <c r="DB28" s="204"/>
      <c r="DC28" s="204"/>
      <c r="DD28" s="204"/>
      <c r="DE28" s="204"/>
      <c r="DF28" s="204"/>
      <c r="DG28" s="204"/>
      <c r="DH28" s="204"/>
      <c r="DI28" s="204"/>
      <c r="DJ28" s="204"/>
      <c r="DK28" s="204"/>
      <c r="DL28" s="204"/>
      <c r="DM28" s="204"/>
      <c r="DN28" s="204"/>
      <c r="DO28" s="204"/>
      <c r="DP28" s="204"/>
      <c r="DQ28" s="204"/>
      <c r="DR28" s="204"/>
      <c r="DS28" s="204"/>
      <c r="DT28" s="204"/>
      <c r="DU28" s="204"/>
      <c r="DV28" s="204"/>
      <c r="DW28" s="204"/>
      <c r="DX28" s="204"/>
      <c r="DY28" s="204"/>
      <c r="DZ28" s="204"/>
      <c r="EA28" s="204"/>
      <c r="EB28" s="204"/>
      <c r="EC28" s="204"/>
      <c r="ED28" s="204"/>
      <c r="EE28" s="204"/>
      <c r="EF28" s="204"/>
      <c r="EG28" s="204"/>
      <c r="EH28" s="204"/>
      <c r="EI28" s="204"/>
      <c r="EJ28" s="204"/>
      <c r="EK28" s="204"/>
      <c r="EL28" s="204"/>
      <c r="EM28" s="204"/>
      <c r="EN28" s="204"/>
      <c r="EO28" s="204"/>
      <c r="EP28" s="204"/>
      <c r="EQ28" s="204"/>
      <c r="ER28" s="204"/>
      <c r="ES28" s="204"/>
      <c r="ET28" s="204"/>
      <c r="EU28" s="204"/>
      <c r="EV28" s="204"/>
      <c r="EW28" s="204"/>
      <c r="EX28" s="204"/>
      <c r="EY28" s="204"/>
      <c r="EZ28" s="204"/>
      <c r="FA28" s="204"/>
      <c r="FB28" s="204"/>
      <c r="FC28" s="204"/>
      <c r="FD28" s="204"/>
      <c r="FE28" s="204"/>
      <c r="FF28" s="204"/>
      <c r="FG28" s="204"/>
      <c r="FH28" s="204"/>
      <c r="FI28" s="204"/>
      <c r="FJ28" s="204"/>
      <c r="FK28" s="204"/>
      <c r="FL28" s="204"/>
      <c r="FM28" s="204"/>
      <c r="FN28" s="204"/>
      <c r="FO28" s="204"/>
      <c r="FP28" s="204"/>
      <c r="FQ28" s="204"/>
      <c r="FR28" s="204"/>
      <c r="FS28" s="204"/>
      <c r="FT28" s="204"/>
      <c r="FU28" s="204"/>
      <c r="FV28" s="204"/>
      <c r="FW28" s="204"/>
      <c r="FX28" s="204"/>
      <c r="FY28" s="204"/>
      <c r="FZ28" s="204"/>
      <c r="GA28" s="204"/>
      <c r="GB28" s="204"/>
      <c r="GC28" s="204"/>
      <c r="GD28" s="204"/>
      <c r="GE28" s="204"/>
      <c r="GF28" s="204"/>
      <c r="GG28" s="204"/>
      <c r="GH28" s="204"/>
      <c r="GI28" s="204"/>
      <c r="GJ28" s="204"/>
      <c r="GK28" s="204"/>
      <c r="GL28" s="204"/>
      <c r="GM28" s="204"/>
      <c r="GN28" s="204"/>
      <c r="GO28" s="204"/>
      <c r="GP28" s="204"/>
      <c r="GQ28" s="204"/>
      <c r="GR28" s="204"/>
      <c r="GS28" s="204"/>
      <c r="GT28" s="204"/>
      <c r="GU28" s="204"/>
      <c r="GV28" s="204"/>
      <c r="GW28" s="204"/>
      <c r="GX28" s="204"/>
      <c r="GY28" s="204"/>
      <c r="GZ28" s="204"/>
      <c r="HA28" s="204"/>
      <c r="HB28" s="204"/>
      <c r="HC28" s="204"/>
      <c r="HD28" s="204"/>
      <c r="HE28" s="204"/>
      <c r="HF28" s="204"/>
      <c r="HG28" s="204"/>
      <c r="HH28" s="204"/>
      <c r="HI28" s="204"/>
      <c r="HJ28" s="204"/>
      <c r="HK28" s="204"/>
      <c r="HL28" s="204"/>
      <c r="HM28" s="204"/>
      <c r="HN28" s="204"/>
      <c r="HO28" s="204"/>
      <c r="HP28" s="204"/>
      <c r="HQ28" s="204"/>
      <c r="HR28" s="204"/>
      <c r="HS28" s="204"/>
      <c r="HT28" s="204"/>
      <c r="HU28" s="204"/>
      <c r="HV28" s="204"/>
      <c r="HW28" s="204"/>
      <c r="HX28" s="204"/>
      <c r="HY28" s="204"/>
      <c r="HZ28" s="204"/>
      <c r="IA28" s="204"/>
      <c r="IB28" s="204"/>
      <c r="IC28" s="204"/>
      <c r="ID28" s="204"/>
      <c r="IE28" s="204"/>
      <c r="IF28" s="204"/>
      <c r="IG28" s="204"/>
      <c r="IH28" s="204"/>
      <c r="II28" s="204"/>
      <c r="IJ28" s="204"/>
      <c r="IK28" s="204"/>
      <c r="IL28" s="204"/>
      <c r="IM28" s="204"/>
      <c r="IN28" s="204"/>
      <c r="IO28" s="204"/>
      <c r="IP28" s="204"/>
      <c r="IQ28" s="204"/>
      <c r="IR28" s="204"/>
      <c r="IS28" s="204"/>
      <c r="IT28" s="204"/>
      <c r="IU28" s="204"/>
      <c r="IV28" s="204"/>
      <c r="IW28" s="204"/>
      <c r="IX28" s="204"/>
      <c r="IY28" s="204"/>
      <c r="IZ28" s="204"/>
      <c r="JA28" s="204"/>
      <c r="JB28" s="204"/>
      <c r="JC28" s="204"/>
      <c r="JD28" s="204"/>
      <c r="JE28" s="204"/>
      <c r="JF28" s="204"/>
      <c r="JG28" s="204"/>
      <c r="JH28" s="204"/>
      <c r="JI28" s="204"/>
      <c r="JJ28" s="204"/>
      <c r="JK28" s="204"/>
      <c r="JL28" s="204"/>
      <c r="JM28" s="204"/>
      <c r="JN28" s="204"/>
      <c r="JO28" s="204"/>
      <c r="JP28" s="204"/>
      <c r="JQ28" s="204"/>
      <c r="JR28" s="204"/>
      <c r="JS28" s="204"/>
      <c r="JT28" s="204"/>
      <c r="JU28" s="204"/>
      <c r="JV28" s="204"/>
      <c r="JW28" s="204"/>
      <c r="JX28" s="204"/>
      <c r="JY28" s="204"/>
      <c r="JZ28" s="204"/>
      <c r="KA28" s="204"/>
      <c r="KB28" s="204"/>
      <c r="KC28" s="204"/>
      <c r="KD28" s="204"/>
      <c r="KE28" s="204"/>
      <c r="KF28" s="204"/>
      <c r="KG28" s="204"/>
      <c r="KH28" s="204"/>
      <c r="KI28" s="204"/>
      <c r="KJ28" s="204"/>
      <c r="KK28" s="204"/>
      <c r="KL28" s="204"/>
      <c r="KM28" s="204"/>
      <c r="KN28" s="204"/>
      <c r="KO28" s="204"/>
      <c r="KP28" s="204"/>
      <c r="KQ28" s="204"/>
      <c r="KR28" s="204"/>
      <c r="KS28" s="204"/>
      <c r="KT28" s="204"/>
      <c r="KU28" s="204"/>
      <c r="KV28" s="204"/>
      <c r="KW28" s="204"/>
      <c r="KX28" s="204"/>
      <c r="KY28" s="204"/>
      <c r="KZ28" s="204"/>
      <c r="LA28" s="204"/>
      <c r="LB28" s="204"/>
      <c r="LC28" s="204"/>
      <c r="LD28" s="204"/>
      <c r="LE28" s="204"/>
      <c r="LF28" s="204"/>
      <c r="LG28" s="204"/>
      <c r="LH28" s="204"/>
      <c r="LI28" s="204"/>
      <c r="LJ28" s="204"/>
      <c r="LK28" s="204"/>
      <c r="LL28" s="204"/>
      <c r="LM28" s="204"/>
      <c r="LN28" s="204"/>
      <c r="LO28" s="204"/>
      <c r="LP28" s="204"/>
      <c r="LQ28" s="204"/>
      <c r="LR28" s="204"/>
      <c r="LS28" s="204"/>
      <c r="LT28" s="204"/>
      <c r="LU28" s="204"/>
      <c r="LV28" s="204"/>
      <c r="LW28" s="204"/>
      <c r="LX28" s="204"/>
      <c r="LY28" s="204"/>
      <c r="LZ28" s="204"/>
      <c r="MA28" s="204"/>
      <c r="MB28" s="204"/>
      <c r="MC28" s="204"/>
      <c r="MD28" s="204"/>
      <c r="ME28" s="204"/>
      <c r="MF28" s="204"/>
      <c r="MG28" s="204"/>
      <c r="MH28" s="204"/>
      <c r="MI28" s="204"/>
      <c r="MJ28" s="204"/>
      <c r="MK28" s="205"/>
    </row>
    <row r="29" spans="1:350" s="3" customFormat="1" ht="55.5" customHeight="1" thickBot="1">
      <c r="B29" s="190">
        <v>1</v>
      </c>
      <c r="C29" s="190" t="s">
        <v>88</v>
      </c>
      <c r="D29" s="191" t="s">
        <v>89</v>
      </c>
      <c r="E29" s="192"/>
      <c r="F29" s="193">
        <v>45306</v>
      </c>
      <c r="G29" s="193">
        <v>45320</v>
      </c>
      <c r="H29" s="195">
        <f t="shared" ca="1" si="207"/>
        <v>15</v>
      </c>
      <c r="I29" s="206"/>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c r="BI29" s="204"/>
      <c r="BJ29" s="204"/>
      <c r="BK29" s="204"/>
      <c r="BL29" s="204"/>
      <c r="BM29" s="204"/>
      <c r="BN29" s="204"/>
      <c r="BO29" s="204"/>
      <c r="BP29" s="204"/>
      <c r="BQ29" s="204"/>
      <c r="BR29" s="204"/>
      <c r="BS29" s="204"/>
      <c r="BT29" s="204"/>
      <c r="BU29" s="204"/>
      <c r="BV29" s="204"/>
      <c r="BW29" s="204"/>
      <c r="BX29" s="204"/>
      <c r="BY29" s="204"/>
      <c r="BZ29" s="204"/>
      <c r="CA29" s="204"/>
      <c r="CB29" s="204"/>
      <c r="CC29" s="204"/>
      <c r="CD29" s="204"/>
      <c r="CE29" s="204"/>
      <c r="CF29" s="204"/>
      <c r="CG29" s="204"/>
      <c r="CH29" s="204"/>
      <c r="CI29" s="204"/>
      <c r="CJ29" s="204"/>
      <c r="CK29" s="204"/>
      <c r="CL29" s="204"/>
      <c r="CM29" s="204"/>
      <c r="CN29" s="204"/>
      <c r="CO29" s="204"/>
      <c r="CP29" s="204"/>
      <c r="CQ29" s="204"/>
      <c r="CR29" s="204"/>
      <c r="CS29" s="204"/>
      <c r="CT29" s="204"/>
      <c r="CU29" s="204"/>
      <c r="CV29" s="204"/>
      <c r="CW29" s="204"/>
      <c r="CX29" s="204"/>
      <c r="CY29" s="204"/>
      <c r="CZ29" s="204"/>
      <c r="DA29" s="204"/>
      <c r="DB29" s="204"/>
      <c r="DC29" s="204"/>
      <c r="DD29" s="204"/>
      <c r="DE29" s="204"/>
      <c r="DF29" s="204"/>
      <c r="DG29" s="204"/>
      <c r="DH29" s="204"/>
      <c r="DI29" s="204"/>
      <c r="DJ29" s="204"/>
      <c r="DK29" s="204"/>
      <c r="DL29" s="204"/>
      <c r="DM29" s="204"/>
      <c r="DN29" s="204"/>
      <c r="DO29" s="204"/>
      <c r="DP29" s="204"/>
      <c r="DQ29" s="204"/>
      <c r="DR29" s="204"/>
      <c r="DS29" s="204"/>
      <c r="DT29" s="204"/>
      <c r="DU29" s="204"/>
      <c r="DV29" s="204"/>
      <c r="DW29" s="204"/>
      <c r="DX29" s="204"/>
      <c r="DY29" s="204"/>
      <c r="DZ29" s="204"/>
      <c r="EA29" s="204"/>
      <c r="EB29" s="204"/>
      <c r="EC29" s="204"/>
      <c r="ED29" s="204"/>
      <c r="EE29" s="204"/>
      <c r="EF29" s="204"/>
      <c r="EG29" s="204"/>
      <c r="EH29" s="204"/>
      <c r="EI29" s="204"/>
      <c r="EJ29" s="204"/>
      <c r="EK29" s="204"/>
      <c r="EL29" s="204"/>
      <c r="EM29" s="204"/>
      <c r="EN29" s="204"/>
      <c r="EO29" s="204"/>
      <c r="EP29" s="204"/>
      <c r="EQ29" s="204"/>
      <c r="ER29" s="204"/>
      <c r="ES29" s="204"/>
      <c r="ET29" s="204"/>
      <c r="EU29" s="204"/>
      <c r="EV29" s="204"/>
      <c r="EW29" s="204"/>
      <c r="EX29" s="204"/>
      <c r="EY29" s="204"/>
      <c r="EZ29" s="204"/>
      <c r="FA29" s="204"/>
      <c r="FB29" s="204"/>
      <c r="FC29" s="204"/>
      <c r="FD29" s="204"/>
      <c r="FE29" s="204"/>
      <c r="FF29" s="204"/>
      <c r="FG29" s="204"/>
      <c r="FH29" s="204"/>
      <c r="FI29" s="204"/>
      <c r="FJ29" s="204"/>
      <c r="FK29" s="204"/>
      <c r="FL29" s="204"/>
      <c r="FM29" s="204"/>
      <c r="FN29" s="204"/>
      <c r="FO29" s="204"/>
      <c r="FP29" s="204"/>
      <c r="FQ29" s="204"/>
      <c r="FR29" s="204"/>
      <c r="FS29" s="204"/>
      <c r="FT29" s="204"/>
      <c r="FU29" s="204"/>
      <c r="FV29" s="204"/>
      <c r="FW29" s="204"/>
      <c r="FX29" s="204"/>
      <c r="FY29" s="204"/>
      <c r="FZ29" s="204"/>
      <c r="GA29" s="204"/>
      <c r="GB29" s="204"/>
      <c r="GC29" s="204"/>
      <c r="GD29" s="204"/>
      <c r="GE29" s="204"/>
      <c r="GF29" s="204"/>
      <c r="GG29" s="204"/>
      <c r="GH29" s="204"/>
      <c r="GI29" s="204"/>
      <c r="GJ29" s="204"/>
      <c r="GK29" s="204"/>
      <c r="GL29" s="204"/>
      <c r="GM29" s="204"/>
      <c r="GN29" s="204"/>
      <c r="GO29" s="204"/>
      <c r="GP29" s="204"/>
      <c r="GQ29" s="204"/>
      <c r="GR29" s="204"/>
      <c r="GS29" s="204"/>
      <c r="GT29" s="204"/>
      <c r="GU29" s="204"/>
      <c r="GV29" s="204"/>
      <c r="GW29" s="204"/>
      <c r="GX29" s="204"/>
      <c r="GY29" s="204"/>
      <c r="GZ29" s="204"/>
      <c r="HA29" s="204"/>
      <c r="HB29" s="204"/>
      <c r="HC29" s="204"/>
      <c r="HD29" s="204"/>
      <c r="HE29" s="204"/>
      <c r="HF29" s="204"/>
      <c r="HG29" s="204"/>
      <c r="HH29" s="204"/>
      <c r="HI29" s="204"/>
      <c r="HJ29" s="204"/>
      <c r="HK29" s="204"/>
      <c r="HL29" s="204"/>
      <c r="HM29" s="204"/>
      <c r="HN29" s="204"/>
      <c r="HO29" s="204"/>
      <c r="HP29" s="204"/>
      <c r="HQ29" s="204"/>
      <c r="HR29" s="204"/>
      <c r="HS29" s="204"/>
      <c r="HT29" s="204"/>
      <c r="HU29" s="204"/>
      <c r="HV29" s="204"/>
      <c r="HW29" s="204"/>
      <c r="HX29" s="204"/>
      <c r="HY29" s="204"/>
      <c r="HZ29" s="204"/>
      <c r="IA29" s="204"/>
      <c r="IB29" s="204"/>
      <c r="IC29" s="204"/>
      <c r="ID29" s="204"/>
      <c r="IE29" s="204"/>
      <c r="IF29" s="204"/>
      <c r="IG29" s="204"/>
      <c r="IH29" s="204"/>
      <c r="II29" s="204"/>
      <c r="IJ29" s="204"/>
      <c r="IK29" s="204"/>
      <c r="IL29" s="204"/>
      <c r="IM29" s="204"/>
      <c r="IN29" s="204"/>
      <c r="IO29" s="204"/>
      <c r="IP29" s="204"/>
      <c r="IQ29" s="204"/>
      <c r="IR29" s="204"/>
      <c r="IS29" s="204"/>
      <c r="IT29" s="204"/>
      <c r="IU29" s="204"/>
      <c r="IV29" s="204"/>
      <c r="IW29" s="204"/>
      <c r="IX29" s="204"/>
      <c r="IY29" s="204"/>
      <c r="IZ29" s="204"/>
      <c r="JA29" s="204"/>
      <c r="JB29" s="204"/>
      <c r="JC29" s="204"/>
      <c r="JD29" s="204"/>
      <c r="JE29" s="204"/>
      <c r="JF29" s="204"/>
      <c r="JG29" s="204"/>
      <c r="JH29" s="204"/>
      <c r="JI29" s="204"/>
      <c r="JJ29" s="204"/>
      <c r="JK29" s="204"/>
      <c r="JL29" s="204"/>
      <c r="JM29" s="204"/>
      <c r="JN29" s="204"/>
      <c r="JO29" s="204"/>
      <c r="JP29" s="204"/>
      <c r="JQ29" s="204"/>
      <c r="JR29" s="204"/>
      <c r="JS29" s="204"/>
      <c r="JT29" s="204"/>
      <c r="JU29" s="204"/>
      <c r="JV29" s="204"/>
      <c r="JW29" s="204"/>
      <c r="JX29" s="204"/>
      <c r="JY29" s="204"/>
      <c r="JZ29" s="204"/>
      <c r="KA29" s="204"/>
      <c r="KB29" s="204"/>
      <c r="KC29" s="204"/>
      <c r="KD29" s="204"/>
      <c r="KE29" s="204"/>
      <c r="KF29" s="204"/>
      <c r="KG29" s="204"/>
      <c r="KH29" s="204"/>
      <c r="KI29" s="204"/>
      <c r="KJ29" s="204"/>
      <c r="KK29" s="204"/>
      <c r="KL29" s="204"/>
      <c r="KM29" s="204"/>
      <c r="KN29" s="204"/>
      <c r="KO29" s="204"/>
      <c r="KP29" s="204"/>
      <c r="KQ29" s="204"/>
      <c r="KR29" s="204"/>
      <c r="KS29" s="204"/>
      <c r="KT29" s="204"/>
      <c r="KU29" s="204"/>
      <c r="KV29" s="204"/>
      <c r="KW29" s="204"/>
      <c r="KX29" s="204"/>
      <c r="KY29" s="204"/>
      <c r="KZ29" s="204"/>
      <c r="LA29" s="204"/>
      <c r="LB29" s="204"/>
      <c r="LC29" s="204"/>
      <c r="LD29" s="204"/>
      <c r="LE29" s="204"/>
      <c r="LF29" s="204"/>
      <c r="LG29" s="204"/>
      <c r="LH29" s="204"/>
      <c r="LI29" s="204"/>
      <c r="LJ29" s="204"/>
      <c r="LK29" s="204"/>
      <c r="LL29" s="204"/>
      <c r="LM29" s="204"/>
      <c r="LN29" s="204"/>
      <c r="LO29" s="204"/>
      <c r="LP29" s="204"/>
      <c r="LQ29" s="204"/>
      <c r="LR29" s="204"/>
      <c r="LS29" s="204"/>
      <c r="LT29" s="204"/>
      <c r="LU29" s="204"/>
      <c r="LV29" s="204"/>
      <c r="LW29" s="204"/>
      <c r="LX29" s="204"/>
      <c r="LY29" s="204"/>
      <c r="LZ29" s="204"/>
      <c r="MA29" s="204"/>
      <c r="MB29" s="204"/>
      <c r="MC29" s="204"/>
      <c r="MD29" s="204"/>
      <c r="ME29" s="204"/>
      <c r="MF29" s="204"/>
      <c r="MG29" s="204"/>
      <c r="MH29" s="204"/>
      <c r="MI29" s="204"/>
      <c r="MJ29" s="204"/>
      <c r="MK29" s="205"/>
    </row>
    <row r="30" spans="1:350" s="3" customFormat="1" ht="49.5" customHeight="1" thickTop="1" thickBot="1">
      <c r="B30" s="316">
        <v>2</v>
      </c>
      <c r="C30" s="313" t="s">
        <v>90</v>
      </c>
      <c r="D30" s="149" t="s">
        <v>91</v>
      </c>
      <c r="E30" s="150"/>
      <c r="F30" s="151">
        <v>45327</v>
      </c>
      <c r="G30" s="151">
        <v>45597</v>
      </c>
      <c r="H30" s="196">
        <f t="shared" ca="1" si="207"/>
        <v>271</v>
      </c>
      <c r="I30" s="206"/>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c r="BI30" s="204"/>
      <c r="BJ30" s="204"/>
      <c r="BK30" s="204"/>
      <c r="BL30" s="204"/>
      <c r="BM30" s="204"/>
      <c r="BN30" s="204"/>
      <c r="BO30" s="204"/>
      <c r="BP30" s="204"/>
      <c r="BQ30" s="204"/>
      <c r="BR30" s="204"/>
      <c r="BS30" s="204"/>
      <c r="BT30" s="204"/>
      <c r="BU30" s="204"/>
      <c r="BV30" s="204"/>
      <c r="BW30" s="204"/>
      <c r="BX30" s="204"/>
      <c r="BY30" s="204"/>
      <c r="BZ30" s="204"/>
      <c r="CA30" s="204"/>
      <c r="CB30" s="204"/>
      <c r="CC30" s="204"/>
      <c r="CD30" s="204"/>
      <c r="CE30" s="204"/>
      <c r="CF30" s="204"/>
      <c r="CG30" s="204"/>
      <c r="CH30" s="204"/>
      <c r="CI30" s="204"/>
      <c r="CJ30" s="204"/>
      <c r="CK30" s="204"/>
      <c r="CL30" s="204"/>
      <c r="CM30" s="204"/>
      <c r="CN30" s="204"/>
      <c r="CO30" s="204"/>
      <c r="CP30" s="204"/>
      <c r="CQ30" s="204"/>
      <c r="CR30" s="204"/>
      <c r="CS30" s="204"/>
      <c r="CT30" s="204"/>
      <c r="CU30" s="204"/>
      <c r="CV30" s="204"/>
      <c r="CW30" s="204"/>
      <c r="CX30" s="204"/>
      <c r="CY30" s="204"/>
      <c r="CZ30" s="204"/>
      <c r="DA30" s="204"/>
      <c r="DB30" s="204"/>
      <c r="DC30" s="204"/>
      <c r="DD30" s="204"/>
      <c r="DE30" s="204"/>
      <c r="DF30" s="204"/>
      <c r="DG30" s="204"/>
      <c r="DH30" s="204"/>
      <c r="DI30" s="204"/>
      <c r="DJ30" s="204"/>
      <c r="DK30" s="204"/>
      <c r="DL30" s="204"/>
      <c r="DM30" s="204"/>
      <c r="DN30" s="204"/>
      <c r="DO30" s="204"/>
      <c r="DP30" s="204"/>
      <c r="DQ30" s="204"/>
      <c r="DR30" s="204"/>
      <c r="DS30" s="204"/>
      <c r="DT30" s="204"/>
      <c r="DU30" s="204"/>
      <c r="DV30" s="204"/>
      <c r="DW30" s="204"/>
      <c r="DX30" s="204"/>
      <c r="DY30" s="204"/>
      <c r="DZ30" s="204"/>
      <c r="EA30" s="204"/>
      <c r="EB30" s="204"/>
      <c r="EC30" s="204"/>
      <c r="ED30" s="204"/>
      <c r="EE30" s="204"/>
      <c r="EF30" s="204"/>
      <c r="EG30" s="204"/>
      <c r="EH30" s="204"/>
      <c r="EI30" s="204"/>
      <c r="EJ30" s="204"/>
      <c r="EK30" s="204"/>
      <c r="EL30" s="204"/>
      <c r="EM30" s="204"/>
      <c r="EN30" s="204"/>
      <c r="EO30" s="204"/>
      <c r="EP30" s="204"/>
      <c r="EQ30" s="204"/>
      <c r="ER30" s="204"/>
      <c r="ES30" s="204"/>
      <c r="ET30" s="204"/>
      <c r="EU30" s="204"/>
      <c r="EV30" s="204"/>
      <c r="EW30" s="204"/>
      <c r="EX30" s="204"/>
      <c r="EY30" s="204"/>
      <c r="EZ30" s="204"/>
      <c r="FA30" s="204"/>
      <c r="FB30" s="204"/>
      <c r="FC30" s="204"/>
      <c r="FD30" s="204"/>
      <c r="FE30" s="204"/>
      <c r="FF30" s="204"/>
      <c r="FG30" s="204"/>
      <c r="FH30" s="204"/>
      <c r="FI30" s="204"/>
      <c r="FJ30" s="204"/>
      <c r="FK30" s="204"/>
      <c r="FL30" s="204"/>
      <c r="FM30" s="204"/>
      <c r="FN30" s="204"/>
      <c r="FO30" s="204"/>
      <c r="FP30" s="204"/>
      <c r="FQ30" s="204"/>
      <c r="FR30" s="204"/>
      <c r="FS30" s="204"/>
      <c r="FT30" s="204"/>
      <c r="FU30" s="204"/>
      <c r="FV30" s="204"/>
      <c r="FW30" s="204"/>
      <c r="FX30" s="204"/>
      <c r="FY30" s="204"/>
      <c r="FZ30" s="204"/>
      <c r="GA30" s="204"/>
      <c r="GB30" s="204"/>
      <c r="GC30" s="204"/>
      <c r="GD30" s="204"/>
      <c r="GE30" s="204"/>
      <c r="GF30" s="204"/>
      <c r="GG30" s="204"/>
      <c r="GH30" s="204"/>
      <c r="GI30" s="204"/>
      <c r="GJ30" s="204"/>
      <c r="GK30" s="204"/>
      <c r="GL30" s="204"/>
      <c r="GM30" s="204"/>
      <c r="GN30" s="204"/>
      <c r="GO30" s="204"/>
      <c r="GP30" s="204"/>
      <c r="GQ30" s="204"/>
      <c r="GR30" s="204"/>
      <c r="GS30" s="204"/>
      <c r="GT30" s="204"/>
      <c r="GU30" s="204"/>
      <c r="GV30" s="204"/>
      <c r="GW30" s="204"/>
      <c r="GX30" s="204"/>
      <c r="GY30" s="204"/>
      <c r="GZ30" s="204"/>
      <c r="HA30" s="204"/>
      <c r="HB30" s="204"/>
      <c r="HC30" s="204"/>
      <c r="HD30" s="204"/>
      <c r="HE30" s="204"/>
      <c r="HF30" s="204"/>
      <c r="HG30" s="204"/>
      <c r="HH30" s="204"/>
      <c r="HI30" s="204"/>
      <c r="HJ30" s="204"/>
      <c r="HK30" s="204"/>
      <c r="HL30" s="204"/>
      <c r="HM30" s="204"/>
      <c r="HN30" s="204"/>
      <c r="HO30" s="204"/>
      <c r="HP30" s="204"/>
      <c r="HQ30" s="204"/>
      <c r="HR30" s="204"/>
      <c r="HS30" s="204"/>
      <c r="HT30" s="204"/>
      <c r="HU30" s="204"/>
      <c r="HV30" s="204"/>
      <c r="HW30" s="204"/>
      <c r="HX30" s="204"/>
      <c r="HY30" s="204"/>
      <c r="HZ30" s="204"/>
      <c r="IA30" s="204"/>
      <c r="IB30" s="204"/>
      <c r="IC30" s="204"/>
      <c r="ID30" s="204"/>
      <c r="IE30" s="204"/>
      <c r="IF30" s="204"/>
      <c r="IG30" s="204"/>
      <c r="IH30" s="204"/>
      <c r="II30" s="204"/>
      <c r="IJ30" s="204"/>
      <c r="IK30" s="204"/>
      <c r="IL30" s="204"/>
      <c r="IM30" s="204"/>
      <c r="IN30" s="204"/>
      <c r="IO30" s="204"/>
      <c r="IP30" s="204"/>
      <c r="IQ30" s="204"/>
      <c r="IR30" s="204"/>
      <c r="IS30" s="204"/>
      <c r="IT30" s="204"/>
      <c r="IU30" s="204"/>
      <c r="IV30" s="204"/>
      <c r="IW30" s="204"/>
      <c r="IX30" s="204"/>
      <c r="IY30" s="204"/>
      <c r="IZ30" s="204"/>
      <c r="JA30" s="204"/>
      <c r="JB30" s="204"/>
      <c r="JC30" s="204"/>
      <c r="JD30" s="204"/>
      <c r="JE30" s="204"/>
      <c r="JF30" s="204"/>
      <c r="JG30" s="204"/>
      <c r="JH30" s="204"/>
      <c r="JI30" s="204"/>
      <c r="JJ30" s="204"/>
      <c r="JK30" s="204"/>
      <c r="JL30" s="204"/>
      <c r="JM30" s="204"/>
      <c r="JN30" s="204"/>
      <c r="JO30" s="204"/>
      <c r="JP30" s="204"/>
      <c r="JQ30" s="204"/>
      <c r="JR30" s="204"/>
      <c r="JS30" s="204"/>
      <c r="JT30" s="204"/>
      <c r="JU30" s="204"/>
      <c r="JV30" s="204"/>
      <c r="JW30" s="204"/>
      <c r="JX30" s="204"/>
      <c r="JY30" s="204"/>
      <c r="JZ30" s="204"/>
      <c r="KA30" s="204"/>
      <c r="KB30" s="204"/>
      <c r="KC30" s="204"/>
      <c r="KD30" s="204"/>
      <c r="KE30" s="204"/>
      <c r="KF30" s="204"/>
      <c r="KG30" s="204"/>
      <c r="KH30" s="204"/>
      <c r="KI30" s="204"/>
      <c r="KJ30" s="204"/>
      <c r="KK30" s="204"/>
      <c r="KL30" s="204"/>
      <c r="KM30" s="204"/>
      <c r="KN30" s="204"/>
      <c r="KO30" s="204"/>
      <c r="KP30" s="204"/>
      <c r="KQ30" s="204"/>
      <c r="KR30" s="204"/>
      <c r="KS30" s="204"/>
      <c r="KT30" s="204"/>
      <c r="KU30" s="204"/>
      <c r="KV30" s="204"/>
      <c r="KW30" s="204"/>
      <c r="KX30" s="204"/>
      <c r="KY30" s="204"/>
      <c r="KZ30" s="204"/>
      <c r="LA30" s="204"/>
      <c r="LB30" s="204"/>
      <c r="LC30" s="204"/>
      <c r="LD30" s="204"/>
      <c r="LE30" s="204"/>
      <c r="LF30" s="204"/>
      <c r="LG30" s="204"/>
      <c r="LH30" s="204"/>
      <c r="LI30" s="204"/>
      <c r="LJ30" s="204"/>
      <c r="LK30" s="204"/>
      <c r="LL30" s="204"/>
      <c r="LM30" s="204"/>
      <c r="LN30" s="204"/>
      <c r="LO30" s="204"/>
      <c r="LP30" s="204"/>
      <c r="LQ30" s="204"/>
      <c r="LR30" s="204"/>
      <c r="LS30" s="204"/>
      <c r="LT30" s="204"/>
      <c r="LU30" s="204"/>
      <c r="LV30" s="204"/>
      <c r="LW30" s="204"/>
      <c r="LX30" s="204"/>
      <c r="LY30" s="204"/>
      <c r="LZ30" s="204"/>
      <c r="MA30" s="204"/>
      <c r="MB30" s="204"/>
      <c r="MC30" s="204"/>
      <c r="MD30" s="204"/>
      <c r="ME30" s="204"/>
      <c r="MF30" s="204"/>
      <c r="MG30" s="204"/>
      <c r="MH30" s="204"/>
      <c r="MI30" s="204"/>
      <c r="MJ30" s="204"/>
      <c r="MK30" s="205"/>
    </row>
    <row r="31" spans="1:350" s="3" customFormat="1" ht="49.5" customHeight="1" thickTop="1" thickBot="1">
      <c r="B31" s="317"/>
      <c r="C31" s="313"/>
      <c r="D31" s="149" t="s">
        <v>92</v>
      </c>
      <c r="E31" s="150"/>
      <c r="F31" s="151">
        <v>45418</v>
      </c>
      <c r="G31" s="151">
        <v>45582</v>
      </c>
      <c r="H31" s="195">
        <f t="shared" ca="1" si="207"/>
        <v>165</v>
      </c>
      <c r="I31" s="206"/>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4"/>
      <c r="DJ31" s="204"/>
      <c r="DK31" s="204"/>
      <c r="DL31" s="204"/>
      <c r="DM31" s="204"/>
      <c r="DN31" s="204"/>
      <c r="DO31" s="204"/>
      <c r="DP31" s="204"/>
      <c r="DQ31" s="204"/>
      <c r="DR31" s="204"/>
      <c r="DS31" s="204"/>
      <c r="DT31" s="204"/>
      <c r="DU31" s="204"/>
      <c r="DV31" s="204"/>
      <c r="DW31" s="204"/>
      <c r="DX31" s="204"/>
      <c r="DY31" s="204"/>
      <c r="DZ31" s="204"/>
      <c r="EA31" s="204"/>
      <c r="EB31" s="204"/>
      <c r="EC31" s="204"/>
      <c r="ED31" s="204"/>
      <c r="EE31" s="204"/>
      <c r="EF31" s="204"/>
      <c r="EG31" s="204"/>
      <c r="EH31" s="204"/>
      <c r="EI31" s="204"/>
      <c r="EJ31" s="204"/>
      <c r="EK31" s="204"/>
      <c r="EL31" s="204"/>
      <c r="EM31" s="204"/>
      <c r="EN31" s="204"/>
      <c r="EO31" s="204"/>
      <c r="EP31" s="204"/>
      <c r="EQ31" s="204"/>
      <c r="ER31" s="204"/>
      <c r="ES31" s="204"/>
      <c r="ET31" s="204"/>
      <c r="EU31" s="204"/>
      <c r="EV31" s="204"/>
      <c r="EW31" s="204"/>
      <c r="EX31" s="204"/>
      <c r="EY31" s="204"/>
      <c r="EZ31" s="204"/>
      <c r="FA31" s="204"/>
      <c r="FB31" s="204"/>
      <c r="FC31" s="204"/>
      <c r="FD31" s="204"/>
      <c r="FE31" s="204"/>
      <c r="FF31" s="204"/>
      <c r="FG31" s="204"/>
      <c r="FH31" s="204"/>
      <c r="FI31" s="204"/>
      <c r="FJ31" s="204"/>
      <c r="FK31" s="204"/>
      <c r="FL31" s="204"/>
      <c r="FM31" s="204"/>
      <c r="FN31" s="204"/>
      <c r="FO31" s="204"/>
      <c r="FP31" s="204"/>
      <c r="FQ31" s="204"/>
      <c r="FR31" s="204"/>
      <c r="FS31" s="204"/>
      <c r="FT31" s="204"/>
      <c r="FU31" s="204"/>
      <c r="FV31" s="204"/>
      <c r="FW31" s="204"/>
      <c r="FX31" s="204"/>
      <c r="FY31" s="204"/>
      <c r="FZ31" s="204"/>
      <c r="GA31" s="204"/>
      <c r="GB31" s="204"/>
      <c r="GC31" s="204"/>
      <c r="GD31" s="204"/>
      <c r="GE31" s="204"/>
      <c r="GF31" s="204"/>
      <c r="GG31" s="204"/>
      <c r="GH31" s="204"/>
      <c r="GI31" s="204"/>
      <c r="GJ31" s="204"/>
      <c r="GK31" s="204"/>
      <c r="GL31" s="204"/>
      <c r="GM31" s="204"/>
      <c r="GN31" s="204"/>
      <c r="GO31" s="204"/>
      <c r="GP31" s="204"/>
      <c r="GQ31" s="204"/>
      <c r="GR31" s="204"/>
      <c r="GS31" s="204"/>
      <c r="GT31" s="204"/>
      <c r="GU31" s="204"/>
      <c r="GV31" s="204"/>
      <c r="GW31" s="204"/>
      <c r="GX31" s="204"/>
      <c r="GY31" s="204"/>
      <c r="GZ31" s="204"/>
      <c r="HA31" s="204"/>
      <c r="HB31" s="204"/>
      <c r="HC31" s="204"/>
      <c r="HD31" s="204"/>
      <c r="HE31" s="204"/>
      <c r="HF31" s="204"/>
      <c r="HG31" s="204"/>
      <c r="HH31" s="204"/>
      <c r="HI31" s="204"/>
      <c r="HJ31" s="204"/>
      <c r="HK31" s="204"/>
      <c r="HL31" s="204"/>
      <c r="HM31" s="204"/>
      <c r="HN31" s="204"/>
      <c r="HO31" s="204"/>
      <c r="HP31" s="204"/>
      <c r="HQ31" s="204"/>
      <c r="HR31" s="204"/>
      <c r="HS31" s="204"/>
      <c r="HT31" s="204"/>
      <c r="HU31" s="204"/>
      <c r="HV31" s="204"/>
      <c r="HW31" s="204"/>
      <c r="HX31" s="204"/>
      <c r="HY31" s="204"/>
      <c r="HZ31" s="204"/>
      <c r="IA31" s="204"/>
      <c r="IB31" s="204"/>
      <c r="IC31" s="204"/>
      <c r="ID31" s="204"/>
      <c r="IE31" s="204"/>
      <c r="IF31" s="204"/>
      <c r="IG31" s="204"/>
      <c r="IH31" s="204"/>
      <c r="II31" s="204"/>
      <c r="IJ31" s="204"/>
      <c r="IK31" s="204"/>
      <c r="IL31" s="204"/>
      <c r="IM31" s="204"/>
      <c r="IN31" s="204"/>
      <c r="IO31" s="204"/>
      <c r="IP31" s="204"/>
      <c r="IQ31" s="204"/>
      <c r="IR31" s="204"/>
      <c r="IS31" s="204"/>
      <c r="IT31" s="204"/>
      <c r="IU31" s="204"/>
      <c r="IV31" s="204"/>
      <c r="IW31" s="204"/>
      <c r="IX31" s="204"/>
      <c r="IY31" s="204"/>
      <c r="IZ31" s="204"/>
      <c r="JA31" s="204"/>
      <c r="JB31" s="204"/>
      <c r="JC31" s="204"/>
      <c r="JD31" s="204"/>
      <c r="JE31" s="204"/>
      <c r="JF31" s="204"/>
      <c r="JG31" s="204"/>
      <c r="JH31" s="204"/>
      <c r="JI31" s="204"/>
      <c r="JJ31" s="204"/>
      <c r="JK31" s="204"/>
      <c r="JL31" s="204"/>
      <c r="JM31" s="204"/>
      <c r="JN31" s="204"/>
      <c r="JO31" s="204"/>
      <c r="JP31" s="204"/>
      <c r="JQ31" s="204"/>
      <c r="JR31" s="204"/>
      <c r="JS31" s="204"/>
      <c r="JT31" s="204"/>
      <c r="JU31" s="204"/>
      <c r="JV31" s="204"/>
      <c r="JW31" s="204"/>
      <c r="JX31" s="204"/>
      <c r="JY31" s="204"/>
      <c r="JZ31" s="204"/>
      <c r="KA31" s="204"/>
      <c r="KB31" s="204"/>
      <c r="KC31" s="204"/>
      <c r="KD31" s="204"/>
      <c r="KE31" s="204"/>
      <c r="KF31" s="204"/>
      <c r="KG31" s="204"/>
      <c r="KH31" s="204"/>
      <c r="KI31" s="204"/>
      <c r="KJ31" s="204"/>
      <c r="KK31" s="204"/>
      <c r="KL31" s="204"/>
      <c r="KM31" s="204"/>
      <c r="KN31" s="204"/>
      <c r="KO31" s="204"/>
      <c r="KP31" s="204"/>
      <c r="KQ31" s="204"/>
      <c r="KR31" s="204"/>
      <c r="KS31" s="204"/>
      <c r="KT31" s="204"/>
      <c r="KU31" s="204"/>
      <c r="KV31" s="204"/>
      <c r="KW31" s="204"/>
      <c r="KX31" s="204"/>
      <c r="KY31" s="204"/>
      <c r="KZ31" s="204"/>
      <c r="LA31" s="204"/>
      <c r="LB31" s="204"/>
      <c r="LC31" s="204"/>
      <c r="LD31" s="204"/>
      <c r="LE31" s="204"/>
      <c r="LF31" s="204"/>
      <c r="LG31" s="204"/>
      <c r="LH31" s="204"/>
      <c r="LI31" s="204"/>
      <c r="LJ31" s="204"/>
      <c r="LK31" s="204"/>
      <c r="LL31" s="204"/>
      <c r="LM31" s="204"/>
      <c r="LN31" s="204"/>
      <c r="LO31" s="204"/>
      <c r="LP31" s="204"/>
      <c r="LQ31" s="204"/>
      <c r="LR31" s="204"/>
      <c r="LS31" s="204"/>
      <c r="LT31" s="204"/>
      <c r="LU31" s="204"/>
      <c r="LV31" s="204"/>
      <c r="LW31" s="204"/>
      <c r="LX31" s="204"/>
      <c r="LY31" s="204"/>
      <c r="LZ31" s="204"/>
      <c r="MA31" s="204"/>
      <c r="MB31" s="204"/>
      <c r="MC31" s="204"/>
      <c r="MD31" s="204"/>
      <c r="ME31" s="204"/>
      <c r="MF31" s="204"/>
      <c r="MG31" s="204"/>
      <c r="MH31" s="204"/>
      <c r="MI31" s="204"/>
      <c r="MJ31" s="204"/>
      <c r="MK31" s="205"/>
    </row>
    <row r="32" spans="1:350" s="126" customFormat="1" ht="49.5" customHeight="1" thickTop="1" thickBot="1">
      <c r="A32" s="3"/>
      <c r="B32" s="316">
        <v>3</v>
      </c>
      <c r="C32" s="313" t="s">
        <v>93</v>
      </c>
      <c r="D32" s="149" t="s">
        <v>94</v>
      </c>
      <c r="E32" s="150"/>
      <c r="F32" s="151">
        <v>45327</v>
      </c>
      <c r="G32" s="151">
        <v>45597</v>
      </c>
      <c r="H32" s="196">
        <f t="shared" ca="1" si="207"/>
        <v>271</v>
      </c>
      <c r="I32" s="206"/>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S32" s="204"/>
      <c r="BT32" s="204"/>
      <c r="BU32" s="204"/>
      <c r="BV32" s="204"/>
      <c r="BW32" s="204"/>
      <c r="BX32" s="204"/>
      <c r="BY32" s="204"/>
      <c r="BZ32" s="204"/>
      <c r="CA32" s="204"/>
      <c r="CB32" s="204"/>
      <c r="CC32" s="204"/>
      <c r="CD32" s="204"/>
      <c r="CE32" s="204"/>
      <c r="CF32" s="204"/>
      <c r="CG32" s="204"/>
      <c r="CH32" s="204"/>
      <c r="CI32" s="204"/>
      <c r="CJ32" s="204"/>
      <c r="CK32" s="204"/>
      <c r="CL32" s="204"/>
      <c r="CM32" s="204"/>
      <c r="CN32" s="204"/>
      <c r="CO32" s="204"/>
      <c r="CP32" s="204"/>
      <c r="CQ32" s="204"/>
      <c r="CR32" s="204"/>
      <c r="CS32" s="204"/>
      <c r="CT32" s="204"/>
      <c r="CU32" s="204"/>
      <c r="CV32" s="204"/>
      <c r="CW32" s="204"/>
      <c r="CX32" s="204"/>
      <c r="CY32" s="204"/>
      <c r="CZ32" s="204"/>
      <c r="DA32" s="204"/>
      <c r="DB32" s="204"/>
      <c r="DC32" s="204"/>
      <c r="DD32" s="204"/>
      <c r="DE32" s="204"/>
      <c r="DF32" s="204"/>
      <c r="DG32" s="204"/>
      <c r="DH32" s="204"/>
      <c r="DI32" s="204"/>
      <c r="DJ32" s="204"/>
      <c r="DK32" s="204"/>
      <c r="DL32" s="204"/>
      <c r="DM32" s="204"/>
      <c r="DN32" s="204"/>
      <c r="DO32" s="204"/>
      <c r="DP32" s="204"/>
      <c r="DQ32" s="204"/>
      <c r="DR32" s="204"/>
      <c r="DS32" s="204"/>
      <c r="DT32" s="204"/>
      <c r="DU32" s="204"/>
      <c r="DV32" s="204"/>
      <c r="DW32" s="204"/>
      <c r="DX32" s="204"/>
      <c r="DY32" s="204"/>
      <c r="DZ32" s="204"/>
      <c r="EA32" s="204"/>
      <c r="EB32" s="204"/>
      <c r="EC32" s="204"/>
      <c r="ED32" s="204"/>
      <c r="EE32" s="204"/>
      <c r="EF32" s="204"/>
      <c r="EG32" s="204"/>
      <c r="EH32" s="204"/>
      <c r="EI32" s="204"/>
      <c r="EJ32" s="204"/>
      <c r="EK32" s="204"/>
      <c r="EL32" s="204"/>
      <c r="EM32" s="204"/>
      <c r="EN32" s="204"/>
      <c r="EO32" s="204"/>
      <c r="EP32" s="204"/>
      <c r="EQ32" s="204"/>
      <c r="ER32" s="204"/>
      <c r="ES32" s="204"/>
      <c r="ET32" s="204"/>
      <c r="EU32" s="204"/>
      <c r="EV32" s="204"/>
      <c r="EW32" s="204"/>
      <c r="EX32" s="204"/>
      <c r="EY32" s="204"/>
      <c r="EZ32" s="204"/>
      <c r="FA32" s="204"/>
      <c r="FB32" s="204"/>
      <c r="FC32" s="204"/>
      <c r="FD32" s="204"/>
      <c r="FE32" s="204"/>
      <c r="FF32" s="204"/>
      <c r="FG32" s="204"/>
      <c r="FH32" s="204"/>
      <c r="FI32" s="204"/>
      <c r="FJ32" s="204"/>
      <c r="FK32" s="204"/>
      <c r="FL32" s="204"/>
      <c r="FM32" s="204"/>
      <c r="FN32" s="204"/>
      <c r="FO32" s="204"/>
      <c r="FP32" s="204"/>
      <c r="FQ32" s="204"/>
      <c r="FR32" s="204"/>
      <c r="FS32" s="204"/>
      <c r="FT32" s="204"/>
      <c r="FU32" s="204"/>
      <c r="FV32" s="204"/>
      <c r="FW32" s="204"/>
      <c r="FX32" s="204"/>
      <c r="FY32" s="204"/>
      <c r="FZ32" s="204"/>
      <c r="GA32" s="204"/>
      <c r="GB32" s="204"/>
      <c r="GC32" s="204"/>
      <c r="GD32" s="204"/>
      <c r="GE32" s="204"/>
      <c r="GF32" s="204"/>
      <c r="GG32" s="204"/>
      <c r="GH32" s="204"/>
      <c r="GI32" s="204"/>
      <c r="GJ32" s="204"/>
      <c r="GK32" s="204"/>
      <c r="GL32" s="204"/>
      <c r="GM32" s="204"/>
      <c r="GN32" s="204"/>
      <c r="GO32" s="204"/>
      <c r="GP32" s="204"/>
      <c r="GQ32" s="204"/>
      <c r="GR32" s="204"/>
      <c r="GS32" s="204"/>
      <c r="GT32" s="204"/>
      <c r="GU32" s="204"/>
      <c r="GV32" s="204"/>
      <c r="GW32" s="204"/>
      <c r="GX32" s="204"/>
      <c r="GY32" s="204"/>
      <c r="GZ32" s="204"/>
      <c r="HA32" s="204"/>
      <c r="HB32" s="204"/>
      <c r="HC32" s="204"/>
      <c r="HD32" s="204"/>
      <c r="HE32" s="204"/>
      <c r="HF32" s="204"/>
      <c r="HG32" s="204"/>
      <c r="HH32" s="204"/>
      <c r="HI32" s="204"/>
      <c r="HJ32" s="204"/>
      <c r="HK32" s="204"/>
      <c r="HL32" s="204"/>
      <c r="HM32" s="204"/>
      <c r="HN32" s="204"/>
      <c r="HO32" s="204"/>
      <c r="HP32" s="204"/>
      <c r="HQ32" s="204"/>
      <c r="HR32" s="204"/>
      <c r="HS32" s="204"/>
      <c r="HT32" s="204"/>
      <c r="HU32" s="204"/>
      <c r="HV32" s="204"/>
      <c r="HW32" s="204"/>
      <c r="HX32" s="204"/>
      <c r="HY32" s="204"/>
      <c r="HZ32" s="204"/>
      <c r="IA32" s="204"/>
      <c r="IB32" s="204"/>
      <c r="IC32" s="204"/>
      <c r="ID32" s="204"/>
      <c r="IE32" s="204"/>
      <c r="IF32" s="204"/>
      <c r="IG32" s="204"/>
      <c r="IH32" s="204"/>
      <c r="II32" s="204"/>
      <c r="IJ32" s="204"/>
      <c r="IK32" s="204"/>
      <c r="IL32" s="204"/>
      <c r="IM32" s="204"/>
      <c r="IN32" s="204"/>
      <c r="IO32" s="204"/>
      <c r="IP32" s="204"/>
      <c r="IQ32" s="204"/>
      <c r="IR32" s="204"/>
      <c r="IS32" s="204"/>
      <c r="IT32" s="204"/>
      <c r="IU32" s="204"/>
      <c r="IV32" s="204"/>
      <c r="IW32" s="204"/>
      <c r="IX32" s="204"/>
      <c r="IY32" s="204"/>
      <c r="IZ32" s="204"/>
      <c r="JA32" s="204"/>
      <c r="JB32" s="204"/>
      <c r="JC32" s="204"/>
      <c r="JD32" s="204"/>
      <c r="JE32" s="204"/>
      <c r="JF32" s="204"/>
      <c r="JG32" s="204"/>
      <c r="JH32" s="204"/>
      <c r="JI32" s="204"/>
      <c r="JJ32" s="204"/>
      <c r="JK32" s="204"/>
      <c r="JL32" s="204"/>
      <c r="JM32" s="204"/>
      <c r="JN32" s="204"/>
      <c r="JO32" s="204"/>
      <c r="JP32" s="204"/>
      <c r="JQ32" s="204"/>
      <c r="JR32" s="204"/>
      <c r="JS32" s="204"/>
      <c r="JT32" s="204"/>
      <c r="JU32" s="204"/>
      <c r="JV32" s="204"/>
      <c r="JW32" s="204"/>
      <c r="JX32" s="204"/>
      <c r="JY32" s="204"/>
      <c r="JZ32" s="204"/>
      <c r="KA32" s="204"/>
      <c r="KB32" s="204"/>
      <c r="KC32" s="204"/>
      <c r="KD32" s="204"/>
      <c r="KE32" s="204"/>
      <c r="KF32" s="204"/>
      <c r="KG32" s="204"/>
      <c r="KH32" s="204"/>
      <c r="KI32" s="204"/>
      <c r="KJ32" s="204"/>
      <c r="KK32" s="204"/>
      <c r="KL32" s="204"/>
      <c r="KM32" s="204"/>
      <c r="KN32" s="204"/>
      <c r="KO32" s="204"/>
      <c r="KP32" s="204"/>
      <c r="KQ32" s="204"/>
      <c r="KR32" s="204"/>
      <c r="KS32" s="204"/>
      <c r="KT32" s="204"/>
      <c r="KU32" s="204"/>
      <c r="KV32" s="204"/>
      <c r="KW32" s="204"/>
      <c r="KX32" s="204"/>
      <c r="KY32" s="204"/>
      <c r="KZ32" s="204"/>
      <c r="LA32" s="204"/>
      <c r="LB32" s="204"/>
      <c r="LC32" s="204"/>
      <c r="LD32" s="204"/>
      <c r="LE32" s="204"/>
      <c r="LF32" s="204"/>
      <c r="LG32" s="204"/>
      <c r="LH32" s="204"/>
      <c r="LI32" s="204"/>
      <c r="LJ32" s="204"/>
      <c r="LK32" s="204"/>
      <c r="LL32" s="204"/>
      <c r="LM32" s="204"/>
      <c r="LN32" s="204"/>
      <c r="LO32" s="204"/>
      <c r="LP32" s="204"/>
      <c r="LQ32" s="204"/>
      <c r="LR32" s="204"/>
      <c r="LS32" s="204"/>
      <c r="LT32" s="204"/>
      <c r="LU32" s="204"/>
      <c r="LV32" s="204"/>
      <c r="LW32" s="204"/>
      <c r="LX32" s="204"/>
      <c r="LY32" s="204"/>
      <c r="LZ32" s="204"/>
      <c r="MA32" s="204"/>
      <c r="MB32" s="204"/>
      <c r="MC32" s="204"/>
      <c r="MD32" s="204"/>
      <c r="ME32" s="204"/>
      <c r="MF32" s="204"/>
      <c r="MG32" s="204"/>
      <c r="MH32" s="204"/>
      <c r="MI32" s="204"/>
      <c r="MJ32" s="204"/>
      <c r="MK32" s="205"/>
      <c r="ML32" s="128"/>
    </row>
    <row r="33" spans="1:350" s="127" customFormat="1" ht="49.5" customHeight="1" thickTop="1" thickBot="1">
      <c r="A33" s="3"/>
      <c r="B33" s="317"/>
      <c r="C33" s="313"/>
      <c r="D33" s="149" t="s">
        <v>92</v>
      </c>
      <c r="E33" s="150"/>
      <c r="F33" s="151">
        <v>45425</v>
      </c>
      <c r="G33" s="151">
        <v>45597</v>
      </c>
      <c r="H33" s="195">
        <f t="shared" ca="1" si="207"/>
        <v>173</v>
      </c>
      <c r="I33" s="206"/>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S33" s="204"/>
      <c r="BT33" s="204"/>
      <c r="BU33" s="204"/>
      <c r="BV33" s="204"/>
      <c r="BW33" s="204"/>
      <c r="BX33" s="204"/>
      <c r="BY33" s="204"/>
      <c r="BZ33" s="204"/>
      <c r="CA33" s="204"/>
      <c r="CB33" s="204"/>
      <c r="CC33" s="204"/>
      <c r="CD33" s="204"/>
      <c r="CE33" s="204"/>
      <c r="CF33" s="204"/>
      <c r="CG33" s="204"/>
      <c r="CH33" s="204"/>
      <c r="CI33" s="204"/>
      <c r="CJ33" s="204"/>
      <c r="CK33" s="204"/>
      <c r="CL33" s="204"/>
      <c r="CM33" s="204"/>
      <c r="CN33" s="204"/>
      <c r="CO33" s="204"/>
      <c r="CP33" s="204"/>
      <c r="CQ33" s="204"/>
      <c r="CR33" s="204"/>
      <c r="CS33" s="204"/>
      <c r="CT33" s="204"/>
      <c r="CU33" s="204"/>
      <c r="CV33" s="204"/>
      <c r="CW33" s="204"/>
      <c r="CX33" s="204"/>
      <c r="CY33" s="204"/>
      <c r="CZ33" s="204"/>
      <c r="DA33" s="204"/>
      <c r="DB33" s="204"/>
      <c r="DC33" s="204"/>
      <c r="DD33" s="204"/>
      <c r="DE33" s="204"/>
      <c r="DF33" s="204"/>
      <c r="DG33" s="204"/>
      <c r="DH33" s="204"/>
      <c r="DI33" s="204"/>
      <c r="DJ33" s="204"/>
      <c r="DK33" s="204"/>
      <c r="DL33" s="204"/>
      <c r="DM33" s="204"/>
      <c r="DN33" s="204"/>
      <c r="DO33" s="204"/>
      <c r="DP33" s="204"/>
      <c r="DQ33" s="204"/>
      <c r="DR33" s="204"/>
      <c r="DS33" s="204"/>
      <c r="DT33" s="204"/>
      <c r="DU33" s="204"/>
      <c r="DV33" s="204"/>
      <c r="DW33" s="204"/>
      <c r="DX33" s="204"/>
      <c r="DY33" s="204"/>
      <c r="DZ33" s="204"/>
      <c r="EA33" s="204"/>
      <c r="EB33" s="204"/>
      <c r="EC33" s="204"/>
      <c r="ED33" s="204"/>
      <c r="EE33" s="204"/>
      <c r="EF33" s="204"/>
      <c r="EG33" s="204"/>
      <c r="EH33" s="204"/>
      <c r="EI33" s="204"/>
      <c r="EJ33" s="204"/>
      <c r="EK33" s="204"/>
      <c r="EL33" s="204"/>
      <c r="EM33" s="204"/>
      <c r="EN33" s="204"/>
      <c r="EO33" s="204"/>
      <c r="EP33" s="204"/>
      <c r="EQ33" s="204"/>
      <c r="ER33" s="204"/>
      <c r="ES33" s="204"/>
      <c r="ET33" s="204"/>
      <c r="EU33" s="204"/>
      <c r="EV33" s="204"/>
      <c r="EW33" s="204"/>
      <c r="EX33" s="204"/>
      <c r="EY33" s="204"/>
      <c r="EZ33" s="204"/>
      <c r="FA33" s="204"/>
      <c r="FB33" s="204"/>
      <c r="FC33" s="204"/>
      <c r="FD33" s="204"/>
      <c r="FE33" s="204"/>
      <c r="FF33" s="204"/>
      <c r="FG33" s="204"/>
      <c r="FH33" s="204"/>
      <c r="FI33" s="204"/>
      <c r="FJ33" s="204"/>
      <c r="FK33" s="204"/>
      <c r="FL33" s="204"/>
      <c r="FM33" s="204"/>
      <c r="FN33" s="204"/>
      <c r="FO33" s="204"/>
      <c r="FP33" s="204"/>
      <c r="FQ33" s="204"/>
      <c r="FR33" s="204"/>
      <c r="FS33" s="204"/>
      <c r="FT33" s="204"/>
      <c r="FU33" s="204"/>
      <c r="FV33" s="204"/>
      <c r="FW33" s="204"/>
      <c r="FX33" s="204"/>
      <c r="FY33" s="204"/>
      <c r="FZ33" s="204"/>
      <c r="GA33" s="204"/>
      <c r="GB33" s="204"/>
      <c r="GC33" s="204"/>
      <c r="GD33" s="204"/>
      <c r="GE33" s="204"/>
      <c r="GF33" s="204"/>
      <c r="GG33" s="204"/>
      <c r="GH33" s="204"/>
      <c r="GI33" s="204"/>
      <c r="GJ33" s="204"/>
      <c r="GK33" s="204"/>
      <c r="GL33" s="204"/>
      <c r="GM33" s="204"/>
      <c r="GN33" s="204"/>
      <c r="GO33" s="204"/>
      <c r="GP33" s="204"/>
      <c r="GQ33" s="204"/>
      <c r="GR33" s="204"/>
      <c r="GS33" s="204"/>
      <c r="GT33" s="204"/>
      <c r="GU33" s="204"/>
      <c r="GV33" s="204"/>
      <c r="GW33" s="204"/>
      <c r="GX33" s="204"/>
      <c r="GY33" s="204"/>
      <c r="GZ33" s="204"/>
      <c r="HA33" s="204"/>
      <c r="HB33" s="204"/>
      <c r="HC33" s="204"/>
      <c r="HD33" s="204"/>
      <c r="HE33" s="204"/>
      <c r="HF33" s="204"/>
      <c r="HG33" s="204"/>
      <c r="HH33" s="204"/>
      <c r="HI33" s="204"/>
      <c r="HJ33" s="204"/>
      <c r="HK33" s="204"/>
      <c r="HL33" s="204"/>
      <c r="HM33" s="204"/>
      <c r="HN33" s="204"/>
      <c r="HO33" s="204"/>
      <c r="HP33" s="204"/>
      <c r="HQ33" s="204"/>
      <c r="HR33" s="204"/>
      <c r="HS33" s="204"/>
      <c r="HT33" s="204"/>
      <c r="HU33" s="204"/>
      <c r="HV33" s="204"/>
      <c r="HW33" s="204"/>
      <c r="HX33" s="204"/>
      <c r="HY33" s="204"/>
      <c r="HZ33" s="204"/>
      <c r="IA33" s="204"/>
      <c r="IB33" s="204"/>
      <c r="IC33" s="204"/>
      <c r="ID33" s="204"/>
      <c r="IE33" s="204"/>
      <c r="IF33" s="204"/>
      <c r="IG33" s="204"/>
      <c r="IH33" s="204"/>
      <c r="II33" s="204"/>
      <c r="IJ33" s="204"/>
      <c r="IK33" s="204"/>
      <c r="IL33" s="204"/>
      <c r="IM33" s="204"/>
      <c r="IN33" s="204"/>
      <c r="IO33" s="204"/>
      <c r="IP33" s="204"/>
      <c r="IQ33" s="204"/>
      <c r="IR33" s="204"/>
      <c r="IS33" s="204"/>
      <c r="IT33" s="204"/>
      <c r="IU33" s="204"/>
      <c r="IV33" s="204"/>
      <c r="IW33" s="204"/>
      <c r="IX33" s="204"/>
      <c r="IY33" s="204"/>
      <c r="IZ33" s="204"/>
      <c r="JA33" s="204"/>
      <c r="JB33" s="204"/>
      <c r="JC33" s="204"/>
      <c r="JD33" s="204"/>
      <c r="JE33" s="204"/>
      <c r="JF33" s="204"/>
      <c r="JG33" s="204"/>
      <c r="JH33" s="204"/>
      <c r="JI33" s="204"/>
      <c r="JJ33" s="204"/>
      <c r="JK33" s="204"/>
      <c r="JL33" s="204"/>
      <c r="JM33" s="204"/>
      <c r="JN33" s="204"/>
      <c r="JO33" s="204"/>
      <c r="JP33" s="204"/>
      <c r="JQ33" s="204"/>
      <c r="JR33" s="204"/>
      <c r="JS33" s="204"/>
      <c r="JT33" s="204"/>
      <c r="JU33" s="204"/>
      <c r="JV33" s="204"/>
      <c r="JW33" s="204"/>
      <c r="JX33" s="204"/>
      <c r="JY33" s="204"/>
      <c r="JZ33" s="204"/>
      <c r="KA33" s="204"/>
      <c r="KB33" s="204"/>
      <c r="KC33" s="204"/>
      <c r="KD33" s="204"/>
      <c r="KE33" s="204"/>
      <c r="KF33" s="204"/>
      <c r="KG33" s="204"/>
      <c r="KH33" s="204"/>
      <c r="KI33" s="204"/>
      <c r="KJ33" s="204"/>
      <c r="KK33" s="204"/>
      <c r="KL33" s="204"/>
      <c r="KM33" s="204"/>
      <c r="KN33" s="204"/>
      <c r="KO33" s="204"/>
      <c r="KP33" s="204"/>
      <c r="KQ33" s="204"/>
      <c r="KR33" s="204"/>
      <c r="KS33" s="204"/>
      <c r="KT33" s="204"/>
      <c r="KU33" s="204"/>
      <c r="KV33" s="204"/>
      <c r="KW33" s="204"/>
      <c r="KX33" s="204"/>
      <c r="KY33" s="204"/>
      <c r="KZ33" s="204"/>
      <c r="LA33" s="204"/>
      <c r="LB33" s="204"/>
      <c r="LC33" s="204"/>
      <c r="LD33" s="204"/>
      <c r="LE33" s="204"/>
      <c r="LF33" s="204"/>
      <c r="LG33" s="204"/>
      <c r="LH33" s="204"/>
      <c r="LI33" s="204"/>
      <c r="LJ33" s="204"/>
      <c r="LK33" s="204"/>
      <c r="LL33" s="204"/>
      <c r="LM33" s="204"/>
      <c r="LN33" s="204"/>
      <c r="LO33" s="204"/>
      <c r="LP33" s="204"/>
      <c r="LQ33" s="204"/>
      <c r="LR33" s="204"/>
      <c r="LS33" s="204"/>
      <c r="LT33" s="204"/>
      <c r="LU33" s="204"/>
      <c r="LV33" s="204"/>
      <c r="LW33" s="204"/>
      <c r="LX33" s="204"/>
      <c r="LY33" s="204"/>
      <c r="LZ33" s="204"/>
      <c r="MA33" s="204"/>
      <c r="MB33" s="204"/>
      <c r="MC33" s="204"/>
      <c r="MD33" s="204"/>
      <c r="ME33" s="204"/>
      <c r="MF33" s="204"/>
      <c r="MG33" s="204"/>
      <c r="MH33" s="204"/>
      <c r="MI33" s="204"/>
      <c r="MJ33" s="204"/>
      <c r="MK33" s="205"/>
      <c r="ML33" s="129"/>
    </row>
    <row r="34" spans="1:350" s="3" customFormat="1" ht="49.5" customHeight="1" thickTop="1" thickBot="1">
      <c r="B34" s="190">
        <v>4</v>
      </c>
      <c r="C34" s="170" t="s">
        <v>95</v>
      </c>
      <c r="D34" s="149" t="s">
        <v>92</v>
      </c>
      <c r="E34" s="150"/>
      <c r="F34" s="151">
        <v>45427</v>
      </c>
      <c r="G34" s="151">
        <v>45602</v>
      </c>
      <c r="H34" s="196">
        <f t="shared" ca="1" si="207"/>
        <v>176</v>
      </c>
      <c r="I34" s="206"/>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C34" s="204"/>
      <c r="CD34" s="204"/>
      <c r="CE34" s="204"/>
      <c r="CF34" s="204"/>
      <c r="CG34" s="204"/>
      <c r="CH34" s="204"/>
      <c r="CI34" s="204"/>
      <c r="CJ34" s="204"/>
      <c r="CK34" s="204"/>
      <c r="CL34" s="204"/>
      <c r="CM34" s="204"/>
      <c r="CN34" s="204"/>
      <c r="CO34" s="204"/>
      <c r="CP34" s="204"/>
      <c r="CQ34" s="204"/>
      <c r="CR34" s="204"/>
      <c r="CS34" s="204"/>
      <c r="CT34" s="204"/>
      <c r="CU34" s="204"/>
      <c r="CV34" s="204"/>
      <c r="CW34" s="204"/>
      <c r="CX34" s="204"/>
      <c r="CY34" s="204"/>
      <c r="CZ34" s="204"/>
      <c r="DA34" s="204"/>
      <c r="DB34" s="204"/>
      <c r="DC34" s="204"/>
      <c r="DD34" s="204"/>
      <c r="DE34" s="204"/>
      <c r="DF34" s="204"/>
      <c r="DG34" s="204"/>
      <c r="DH34" s="204"/>
      <c r="DI34" s="204"/>
      <c r="DJ34" s="204"/>
      <c r="DK34" s="204"/>
      <c r="DL34" s="204"/>
      <c r="DM34" s="204"/>
      <c r="DN34" s="204"/>
      <c r="DO34" s="204"/>
      <c r="DP34" s="204"/>
      <c r="DQ34" s="204"/>
      <c r="DR34" s="204"/>
      <c r="DS34" s="204"/>
      <c r="DT34" s="204"/>
      <c r="DU34" s="204"/>
      <c r="DV34" s="204"/>
      <c r="DW34" s="204"/>
      <c r="DX34" s="204"/>
      <c r="DY34" s="204"/>
      <c r="DZ34" s="204"/>
      <c r="EA34" s="204"/>
      <c r="EB34" s="204"/>
      <c r="EC34" s="204"/>
      <c r="ED34" s="204"/>
      <c r="EE34" s="204"/>
      <c r="EF34" s="204"/>
      <c r="EG34" s="204"/>
      <c r="EH34" s="204"/>
      <c r="EI34" s="204"/>
      <c r="EJ34" s="204"/>
      <c r="EK34" s="204"/>
      <c r="EL34" s="204"/>
      <c r="EM34" s="204"/>
      <c r="EN34" s="204"/>
      <c r="EO34" s="204"/>
      <c r="EP34" s="204"/>
      <c r="EQ34" s="204"/>
      <c r="ER34" s="204"/>
      <c r="ES34" s="204"/>
      <c r="ET34" s="204"/>
      <c r="EU34" s="204"/>
      <c r="EV34" s="204"/>
      <c r="EW34" s="204"/>
      <c r="EX34" s="204"/>
      <c r="EY34" s="204"/>
      <c r="EZ34" s="204"/>
      <c r="FA34" s="204"/>
      <c r="FB34" s="204"/>
      <c r="FC34" s="204"/>
      <c r="FD34" s="204"/>
      <c r="FE34" s="204"/>
      <c r="FF34" s="204"/>
      <c r="FG34" s="204"/>
      <c r="FH34" s="204"/>
      <c r="FI34" s="204"/>
      <c r="FJ34" s="204"/>
      <c r="FK34" s="204"/>
      <c r="FL34" s="204"/>
      <c r="FM34" s="204"/>
      <c r="FN34" s="204"/>
      <c r="FO34" s="204"/>
      <c r="FP34" s="204"/>
      <c r="FQ34" s="204"/>
      <c r="FR34" s="204"/>
      <c r="FS34" s="204"/>
      <c r="FT34" s="204"/>
      <c r="FU34" s="204"/>
      <c r="FV34" s="204"/>
      <c r="FW34" s="204"/>
      <c r="FX34" s="204"/>
      <c r="FY34" s="204"/>
      <c r="FZ34" s="204"/>
      <c r="GA34" s="204"/>
      <c r="GB34" s="204"/>
      <c r="GC34" s="204"/>
      <c r="GD34" s="204"/>
      <c r="GE34" s="204"/>
      <c r="GF34" s="204"/>
      <c r="GG34" s="204"/>
      <c r="GH34" s="204"/>
      <c r="GI34" s="204"/>
      <c r="GJ34" s="204"/>
      <c r="GK34" s="204"/>
      <c r="GL34" s="204"/>
      <c r="GM34" s="204"/>
      <c r="GN34" s="204"/>
      <c r="GO34" s="204"/>
      <c r="GP34" s="204"/>
      <c r="GQ34" s="204"/>
      <c r="GR34" s="204"/>
      <c r="GS34" s="204"/>
      <c r="GT34" s="204"/>
      <c r="GU34" s="204"/>
      <c r="GV34" s="204"/>
      <c r="GW34" s="204"/>
      <c r="GX34" s="204"/>
      <c r="GY34" s="204"/>
      <c r="GZ34" s="204"/>
      <c r="HA34" s="204"/>
      <c r="HB34" s="204"/>
      <c r="HC34" s="204"/>
      <c r="HD34" s="204"/>
      <c r="HE34" s="204"/>
      <c r="HF34" s="204"/>
      <c r="HG34" s="204"/>
      <c r="HH34" s="204"/>
      <c r="HI34" s="204"/>
      <c r="HJ34" s="204"/>
      <c r="HK34" s="204"/>
      <c r="HL34" s="204"/>
      <c r="HM34" s="204"/>
      <c r="HN34" s="204"/>
      <c r="HO34" s="204"/>
      <c r="HP34" s="204"/>
      <c r="HQ34" s="204"/>
      <c r="HR34" s="204"/>
      <c r="HS34" s="204"/>
      <c r="HT34" s="204"/>
      <c r="HU34" s="204"/>
      <c r="HV34" s="204"/>
      <c r="HW34" s="204"/>
      <c r="HX34" s="204"/>
      <c r="HY34" s="204"/>
      <c r="HZ34" s="204"/>
      <c r="IA34" s="204"/>
      <c r="IB34" s="204"/>
      <c r="IC34" s="204"/>
      <c r="ID34" s="204"/>
      <c r="IE34" s="204"/>
      <c r="IF34" s="204"/>
      <c r="IG34" s="204"/>
      <c r="IH34" s="204"/>
      <c r="II34" s="204"/>
      <c r="IJ34" s="204"/>
      <c r="IK34" s="204"/>
      <c r="IL34" s="204"/>
      <c r="IM34" s="204"/>
      <c r="IN34" s="204"/>
      <c r="IO34" s="204"/>
      <c r="IP34" s="204"/>
      <c r="IQ34" s="204"/>
      <c r="IR34" s="204"/>
      <c r="IS34" s="204"/>
      <c r="IT34" s="204"/>
      <c r="IU34" s="204"/>
      <c r="IV34" s="204"/>
      <c r="IW34" s="204"/>
      <c r="IX34" s="204"/>
      <c r="IY34" s="204"/>
      <c r="IZ34" s="204"/>
      <c r="JA34" s="204"/>
      <c r="JB34" s="204"/>
      <c r="JC34" s="204"/>
      <c r="JD34" s="204"/>
      <c r="JE34" s="204"/>
      <c r="JF34" s="204"/>
      <c r="JG34" s="204"/>
      <c r="JH34" s="204"/>
      <c r="JI34" s="204"/>
      <c r="JJ34" s="204"/>
      <c r="JK34" s="204"/>
      <c r="JL34" s="204"/>
      <c r="JM34" s="204"/>
      <c r="JN34" s="204"/>
      <c r="JO34" s="204"/>
      <c r="JP34" s="204"/>
      <c r="JQ34" s="204"/>
      <c r="JR34" s="204"/>
      <c r="JS34" s="204"/>
      <c r="JT34" s="204"/>
      <c r="JU34" s="204"/>
      <c r="JV34" s="204"/>
      <c r="JW34" s="204"/>
      <c r="JX34" s="204"/>
      <c r="JY34" s="204"/>
      <c r="JZ34" s="204"/>
      <c r="KA34" s="204"/>
      <c r="KB34" s="204"/>
      <c r="KC34" s="204"/>
      <c r="KD34" s="204"/>
      <c r="KE34" s="204"/>
      <c r="KF34" s="204"/>
      <c r="KG34" s="204"/>
      <c r="KH34" s="204"/>
      <c r="KI34" s="204"/>
      <c r="KJ34" s="204"/>
      <c r="KK34" s="204"/>
      <c r="KL34" s="204"/>
      <c r="KM34" s="204"/>
      <c r="KN34" s="204"/>
      <c r="KO34" s="204"/>
      <c r="KP34" s="204"/>
      <c r="KQ34" s="204"/>
      <c r="KR34" s="204"/>
      <c r="KS34" s="204"/>
      <c r="KT34" s="204"/>
      <c r="KU34" s="204"/>
      <c r="KV34" s="204"/>
      <c r="KW34" s="204"/>
      <c r="KX34" s="204"/>
      <c r="KY34" s="204"/>
      <c r="KZ34" s="204"/>
      <c r="LA34" s="204"/>
      <c r="LB34" s="204"/>
      <c r="LC34" s="204"/>
      <c r="LD34" s="204"/>
      <c r="LE34" s="204"/>
      <c r="LF34" s="204"/>
      <c r="LG34" s="204"/>
      <c r="LH34" s="204"/>
      <c r="LI34" s="204"/>
      <c r="LJ34" s="204"/>
      <c r="LK34" s="204"/>
      <c r="LL34" s="204"/>
      <c r="LM34" s="204"/>
      <c r="LN34" s="204"/>
      <c r="LO34" s="204"/>
      <c r="LP34" s="204"/>
      <c r="LQ34" s="204"/>
      <c r="LR34" s="204"/>
      <c r="LS34" s="204"/>
      <c r="LT34" s="204"/>
      <c r="LU34" s="204"/>
      <c r="LV34" s="204"/>
      <c r="LW34" s="204"/>
      <c r="LX34" s="204"/>
      <c r="LY34" s="204"/>
      <c r="LZ34" s="204"/>
      <c r="MA34" s="204"/>
      <c r="MB34" s="204"/>
      <c r="MC34" s="204"/>
      <c r="MD34" s="204"/>
      <c r="ME34" s="204"/>
      <c r="MF34" s="204"/>
      <c r="MG34" s="204"/>
      <c r="MH34" s="204"/>
      <c r="MI34" s="204"/>
      <c r="MJ34" s="204"/>
      <c r="MK34" s="205"/>
    </row>
    <row r="35" spans="1:350" s="3" customFormat="1" ht="49.5" customHeight="1" thickTop="1" thickBot="1">
      <c r="B35" s="190">
        <v>5</v>
      </c>
      <c r="C35" s="171" t="s">
        <v>96</v>
      </c>
      <c r="D35" s="149" t="s">
        <v>97</v>
      </c>
      <c r="E35" s="150"/>
      <c r="F35" s="151">
        <v>45429</v>
      </c>
      <c r="G35" s="151">
        <v>45607</v>
      </c>
      <c r="H35" s="196">
        <f t="shared" ca="1" si="207"/>
        <v>179</v>
      </c>
      <c r="I35" s="206"/>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4"/>
      <c r="CC35" s="204"/>
      <c r="CD35" s="204"/>
      <c r="CE35" s="204"/>
      <c r="CF35" s="204"/>
      <c r="CG35" s="204"/>
      <c r="CH35" s="204"/>
      <c r="CI35" s="204"/>
      <c r="CJ35" s="204"/>
      <c r="CK35" s="204"/>
      <c r="CL35" s="204"/>
      <c r="CM35" s="204"/>
      <c r="CN35" s="204"/>
      <c r="CO35" s="204"/>
      <c r="CP35" s="204"/>
      <c r="CQ35" s="204"/>
      <c r="CR35" s="204"/>
      <c r="CS35" s="204"/>
      <c r="CT35" s="204"/>
      <c r="CU35" s="204"/>
      <c r="CV35" s="204"/>
      <c r="CW35" s="204"/>
      <c r="CX35" s="204"/>
      <c r="CY35" s="204"/>
      <c r="CZ35" s="204"/>
      <c r="DA35" s="204"/>
      <c r="DB35" s="204"/>
      <c r="DC35" s="204"/>
      <c r="DD35" s="204"/>
      <c r="DE35" s="204"/>
      <c r="DF35" s="204"/>
      <c r="DG35" s="204"/>
      <c r="DH35" s="204"/>
      <c r="DI35" s="204"/>
      <c r="DJ35" s="204"/>
      <c r="DK35" s="204"/>
      <c r="DL35" s="204"/>
      <c r="DM35" s="204"/>
      <c r="DN35" s="204"/>
      <c r="DO35" s="204"/>
      <c r="DP35" s="204"/>
      <c r="DQ35" s="204"/>
      <c r="DR35" s="204"/>
      <c r="DS35" s="204"/>
      <c r="DT35" s="204"/>
      <c r="DU35" s="204"/>
      <c r="DV35" s="204"/>
      <c r="DW35" s="204"/>
      <c r="DX35" s="204"/>
      <c r="DY35" s="204"/>
      <c r="DZ35" s="204"/>
      <c r="EA35" s="204"/>
      <c r="EB35" s="204"/>
      <c r="EC35" s="204"/>
      <c r="ED35" s="204"/>
      <c r="EE35" s="204"/>
      <c r="EF35" s="204"/>
      <c r="EG35" s="204"/>
      <c r="EH35" s="204"/>
      <c r="EI35" s="204"/>
      <c r="EJ35" s="204"/>
      <c r="EK35" s="204"/>
      <c r="EL35" s="204"/>
      <c r="EM35" s="204"/>
      <c r="EN35" s="204"/>
      <c r="EO35" s="204"/>
      <c r="EP35" s="204"/>
      <c r="EQ35" s="204"/>
      <c r="ER35" s="204"/>
      <c r="ES35" s="204"/>
      <c r="ET35" s="204"/>
      <c r="EU35" s="204"/>
      <c r="EV35" s="204"/>
      <c r="EW35" s="204"/>
      <c r="EX35" s="204"/>
      <c r="EY35" s="204"/>
      <c r="EZ35" s="204"/>
      <c r="FA35" s="204"/>
      <c r="FB35" s="204"/>
      <c r="FC35" s="204"/>
      <c r="FD35" s="204"/>
      <c r="FE35" s="204"/>
      <c r="FF35" s="204"/>
      <c r="FG35" s="204"/>
      <c r="FH35" s="204"/>
      <c r="FI35" s="204"/>
      <c r="FJ35" s="204"/>
      <c r="FK35" s="204"/>
      <c r="FL35" s="204"/>
      <c r="FM35" s="204"/>
      <c r="FN35" s="204"/>
      <c r="FO35" s="204"/>
      <c r="FP35" s="204"/>
      <c r="FQ35" s="204"/>
      <c r="FR35" s="204"/>
      <c r="FS35" s="204"/>
      <c r="FT35" s="204"/>
      <c r="FU35" s="204"/>
      <c r="FV35" s="204"/>
      <c r="FW35" s="204"/>
      <c r="FX35" s="204"/>
      <c r="FY35" s="204"/>
      <c r="FZ35" s="204"/>
      <c r="GA35" s="204"/>
      <c r="GB35" s="204"/>
      <c r="GC35" s="204"/>
      <c r="GD35" s="204"/>
      <c r="GE35" s="204"/>
      <c r="GF35" s="204"/>
      <c r="GG35" s="204"/>
      <c r="GH35" s="204"/>
      <c r="GI35" s="204"/>
      <c r="GJ35" s="204"/>
      <c r="GK35" s="204"/>
      <c r="GL35" s="204"/>
      <c r="GM35" s="204"/>
      <c r="GN35" s="204"/>
      <c r="GO35" s="204"/>
      <c r="GP35" s="204"/>
      <c r="GQ35" s="204"/>
      <c r="GR35" s="204"/>
      <c r="GS35" s="204"/>
      <c r="GT35" s="204"/>
      <c r="GU35" s="204"/>
      <c r="GV35" s="204"/>
      <c r="GW35" s="204"/>
      <c r="GX35" s="204"/>
      <c r="GY35" s="204"/>
      <c r="GZ35" s="204"/>
      <c r="HA35" s="204"/>
      <c r="HB35" s="204"/>
      <c r="HC35" s="204"/>
      <c r="HD35" s="204"/>
      <c r="HE35" s="204"/>
      <c r="HF35" s="204"/>
      <c r="HG35" s="204"/>
      <c r="HH35" s="204"/>
      <c r="HI35" s="204"/>
      <c r="HJ35" s="204"/>
      <c r="HK35" s="204"/>
      <c r="HL35" s="204"/>
      <c r="HM35" s="204"/>
      <c r="HN35" s="204"/>
      <c r="HO35" s="204"/>
      <c r="HP35" s="204"/>
      <c r="HQ35" s="204"/>
      <c r="HR35" s="204"/>
      <c r="HS35" s="204"/>
      <c r="HT35" s="204"/>
      <c r="HU35" s="204"/>
      <c r="HV35" s="204"/>
      <c r="HW35" s="204"/>
      <c r="HX35" s="204"/>
      <c r="HY35" s="204"/>
      <c r="HZ35" s="204"/>
      <c r="IA35" s="204"/>
      <c r="IB35" s="204"/>
      <c r="IC35" s="204"/>
      <c r="ID35" s="204"/>
      <c r="IE35" s="204"/>
      <c r="IF35" s="204"/>
      <c r="IG35" s="204"/>
      <c r="IH35" s="204"/>
      <c r="II35" s="204"/>
      <c r="IJ35" s="204"/>
      <c r="IK35" s="204"/>
      <c r="IL35" s="204"/>
      <c r="IM35" s="204"/>
      <c r="IN35" s="204"/>
      <c r="IO35" s="204"/>
      <c r="IP35" s="204"/>
      <c r="IQ35" s="204"/>
      <c r="IR35" s="204"/>
      <c r="IS35" s="204"/>
      <c r="IT35" s="204"/>
      <c r="IU35" s="204"/>
      <c r="IV35" s="204"/>
      <c r="IW35" s="204"/>
      <c r="IX35" s="204"/>
      <c r="IY35" s="204"/>
      <c r="IZ35" s="204"/>
      <c r="JA35" s="204"/>
      <c r="JB35" s="204"/>
      <c r="JC35" s="204"/>
      <c r="JD35" s="204"/>
      <c r="JE35" s="204"/>
      <c r="JF35" s="204"/>
      <c r="JG35" s="204"/>
      <c r="JH35" s="204"/>
      <c r="JI35" s="204"/>
      <c r="JJ35" s="204"/>
      <c r="JK35" s="204"/>
      <c r="JL35" s="204"/>
      <c r="JM35" s="204"/>
      <c r="JN35" s="204"/>
      <c r="JO35" s="204"/>
      <c r="JP35" s="204"/>
      <c r="JQ35" s="204"/>
      <c r="JR35" s="204"/>
      <c r="JS35" s="204"/>
      <c r="JT35" s="204"/>
      <c r="JU35" s="204"/>
      <c r="JV35" s="204"/>
      <c r="JW35" s="204"/>
      <c r="JX35" s="204"/>
      <c r="JY35" s="204"/>
      <c r="JZ35" s="204"/>
      <c r="KA35" s="204"/>
      <c r="KB35" s="204"/>
      <c r="KC35" s="204"/>
      <c r="KD35" s="204"/>
      <c r="KE35" s="204"/>
      <c r="KF35" s="204"/>
      <c r="KG35" s="204"/>
      <c r="KH35" s="204"/>
      <c r="KI35" s="204"/>
      <c r="KJ35" s="204"/>
      <c r="KK35" s="204"/>
      <c r="KL35" s="204"/>
      <c r="KM35" s="204"/>
      <c r="KN35" s="204"/>
      <c r="KO35" s="204"/>
      <c r="KP35" s="204"/>
      <c r="KQ35" s="204"/>
      <c r="KR35" s="204"/>
      <c r="KS35" s="204"/>
      <c r="KT35" s="204"/>
      <c r="KU35" s="204"/>
      <c r="KV35" s="204"/>
      <c r="KW35" s="204"/>
      <c r="KX35" s="204"/>
      <c r="KY35" s="204"/>
      <c r="KZ35" s="204"/>
      <c r="LA35" s="204"/>
      <c r="LB35" s="204"/>
      <c r="LC35" s="204"/>
      <c r="LD35" s="204"/>
      <c r="LE35" s="204"/>
      <c r="LF35" s="204"/>
      <c r="LG35" s="204"/>
      <c r="LH35" s="204"/>
      <c r="LI35" s="204"/>
      <c r="LJ35" s="204"/>
      <c r="LK35" s="204"/>
      <c r="LL35" s="204"/>
      <c r="LM35" s="204"/>
      <c r="LN35" s="204"/>
      <c r="LO35" s="204"/>
      <c r="LP35" s="204"/>
      <c r="LQ35" s="204"/>
      <c r="LR35" s="204"/>
      <c r="LS35" s="204"/>
      <c r="LT35" s="204"/>
      <c r="LU35" s="204"/>
      <c r="LV35" s="204"/>
      <c r="LW35" s="204"/>
      <c r="LX35" s="204"/>
      <c r="LY35" s="204"/>
      <c r="LZ35" s="204"/>
      <c r="MA35" s="204"/>
      <c r="MB35" s="204"/>
      <c r="MC35" s="204"/>
      <c r="MD35" s="204"/>
      <c r="ME35" s="204"/>
      <c r="MF35" s="204"/>
      <c r="MG35" s="204"/>
      <c r="MH35" s="204"/>
      <c r="MI35" s="204"/>
      <c r="MJ35" s="204"/>
      <c r="MK35" s="205"/>
    </row>
    <row r="36" spans="1:350" s="3" customFormat="1" ht="63.75" customHeight="1" thickTop="1" thickBot="1">
      <c r="B36" s="190">
        <v>6</v>
      </c>
      <c r="C36" s="170" t="s">
        <v>98</v>
      </c>
      <c r="D36" s="149" t="s">
        <v>92</v>
      </c>
      <c r="E36" s="150"/>
      <c r="F36" s="151">
        <v>45432</v>
      </c>
      <c r="G36" s="151">
        <v>45607</v>
      </c>
      <c r="H36" s="196">
        <f t="shared" ca="1" si="207"/>
        <v>176</v>
      </c>
      <c r="I36" s="206"/>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4"/>
      <c r="BR36" s="204"/>
      <c r="BS36" s="204"/>
      <c r="BT36" s="204"/>
      <c r="BU36" s="204"/>
      <c r="BV36" s="204"/>
      <c r="BW36" s="204"/>
      <c r="BX36" s="204"/>
      <c r="BY36" s="204"/>
      <c r="BZ36" s="204"/>
      <c r="CA36" s="204"/>
      <c r="CB36" s="204"/>
      <c r="CC36" s="204"/>
      <c r="CD36" s="204"/>
      <c r="CE36" s="204"/>
      <c r="CF36" s="204"/>
      <c r="CG36" s="204"/>
      <c r="CH36" s="204"/>
      <c r="CI36" s="204"/>
      <c r="CJ36" s="204"/>
      <c r="CK36" s="204"/>
      <c r="CL36" s="204"/>
      <c r="CM36" s="204"/>
      <c r="CN36" s="204"/>
      <c r="CO36" s="204"/>
      <c r="CP36" s="204"/>
      <c r="CQ36" s="204"/>
      <c r="CR36" s="204"/>
      <c r="CS36" s="204"/>
      <c r="CT36" s="204"/>
      <c r="CU36" s="204"/>
      <c r="CV36" s="204"/>
      <c r="CW36" s="204"/>
      <c r="CX36" s="204"/>
      <c r="CY36" s="204"/>
      <c r="CZ36" s="204"/>
      <c r="DA36" s="204"/>
      <c r="DB36" s="204"/>
      <c r="DC36" s="204"/>
      <c r="DD36" s="204"/>
      <c r="DE36" s="204"/>
      <c r="DF36" s="204"/>
      <c r="DG36" s="204"/>
      <c r="DH36" s="204"/>
      <c r="DI36" s="204"/>
      <c r="DJ36" s="204"/>
      <c r="DK36" s="204"/>
      <c r="DL36" s="204"/>
      <c r="DM36" s="204"/>
      <c r="DN36" s="204"/>
      <c r="DO36" s="204"/>
      <c r="DP36" s="204"/>
      <c r="DQ36" s="204"/>
      <c r="DR36" s="204"/>
      <c r="DS36" s="204"/>
      <c r="DT36" s="204"/>
      <c r="DU36" s="204"/>
      <c r="DV36" s="204"/>
      <c r="DW36" s="204"/>
      <c r="DX36" s="204"/>
      <c r="DY36" s="204"/>
      <c r="DZ36" s="204"/>
      <c r="EA36" s="204"/>
      <c r="EB36" s="204"/>
      <c r="EC36" s="204"/>
      <c r="ED36" s="204"/>
      <c r="EE36" s="204"/>
      <c r="EF36" s="204"/>
      <c r="EG36" s="204"/>
      <c r="EH36" s="204"/>
      <c r="EI36" s="204"/>
      <c r="EJ36" s="204"/>
      <c r="EK36" s="204"/>
      <c r="EL36" s="204"/>
      <c r="EM36" s="204"/>
      <c r="EN36" s="204"/>
      <c r="EO36" s="204"/>
      <c r="EP36" s="204"/>
      <c r="EQ36" s="204"/>
      <c r="ER36" s="204"/>
      <c r="ES36" s="204"/>
      <c r="ET36" s="204"/>
      <c r="EU36" s="204"/>
      <c r="EV36" s="204"/>
      <c r="EW36" s="204"/>
      <c r="EX36" s="204"/>
      <c r="EY36" s="204"/>
      <c r="EZ36" s="204"/>
      <c r="FA36" s="204"/>
      <c r="FB36" s="204"/>
      <c r="FC36" s="204"/>
      <c r="FD36" s="204"/>
      <c r="FE36" s="204"/>
      <c r="FF36" s="204"/>
      <c r="FG36" s="204"/>
      <c r="FH36" s="204"/>
      <c r="FI36" s="204"/>
      <c r="FJ36" s="204"/>
      <c r="FK36" s="204"/>
      <c r="FL36" s="204"/>
      <c r="FM36" s="204"/>
      <c r="FN36" s="204"/>
      <c r="FO36" s="204"/>
      <c r="FP36" s="204"/>
      <c r="FQ36" s="204"/>
      <c r="FR36" s="204"/>
      <c r="FS36" s="204"/>
      <c r="FT36" s="204"/>
      <c r="FU36" s="204"/>
      <c r="FV36" s="204"/>
      <c r="FW36" s="204"/>
      <c r="FX36" s="204"/>
      <c r="FY36" s="204"/>
      <c r="FZ36" s="204"/>
      <c r="GA36" s="204"/>
      <c r="GB36" s="204"/>
      <c r="GC36" s="204"/>
      <c r="GD36" s="204"/>
      <c r="GE36" s="204"/>
      <c r="GF36" s="204"/>
      <c r="GG36" s="204"/>
      <c r="GH36" s="204"/>
      <c r="GI36" s="204"/>
      <c r="GJ36" s="204"/>
      <c r="GK36" s="204"/>
      <c r="GL36" s="204"/>
      <c r="GM36" s="204"/>
      <c r="GN36" s="204"/>
      <c r="GO36" s="204"/>
      <c r="GP36" s="204"/>
      <c r="GQ36" s="204"/>
      <c r="GR36" s="204"/>
      <c r="GS36" s="204"/>
      <c r="GT36" s="204"/>
      <c r="GU36" s="204"/>
      <c r="GV36" s="204"/>
      <c r="GW36" s="204"/>
      <c r="GX36" s="204"/>
      <c r="GY36" s="204"/>
      <c r="GZ36" s="204"/>
      <c r="HA36" s="204"/>
      <c r="HB36" s="204"/>
      <c r="HC36" s="204"/>
      <c r="HD36" s="204"/>
      <c r="HE36" s="204"/>
      <c r="HF36" s="204"/>
      <c r="HG36" s="204"/>
      <c r="HH36" s="204"/>
      <c r="HI36" s="204"/>
      <c r="HJ36" s="204"/>
      <c r="HK36" s="204"/>
      <c r="HL36" s="204"/>
      <c r="HM36" s="204"/>
      <c r="HN36" s="204"/>
      <c r="HO36" s="204"/>
      <c r="HP36" s="204"/>
      <c r="HQ36" s="204"/>
      <c r="HR36" s="204"/>
      <c r="HS36" s="204"/>
      <c r="HT36" s="204"/>
      <c r="HU36" s="204"/>
      <c r="HV36" s="204"/>
      <c r="HW36" s="204"/>
      <c r="HX36" s="204"/>
      <c r="HY36" s="204"/>
      <c r="HZ36" s="204"/>
      <c r="IA36" s="204"/>
      <c r="IB36" s="204"/>
      <c r="IC36" s="204"/>
      <c r="ID36" s="204"/>
      <c r="IE36" s="204"/>
      <c r="IF36" s="204"/>
      <c r="IG36" s="204"/>
      <c r="IH36" s="204"/>
      <c r="II36" s="204"/>
      <c r="IJ36" s="204"/>
      <c r="IK36" s="204"/>
      <c r="IL36" s="204"/>
      <c r="IM36" s="204"/>
      <c r="IN36" s="204"/>
      <c r="IO36" s="204"/>
      <c r="IP36" s="204"/>
      <c r="IQ36" s="204"/>
      <c r="IR36" s="204"/>
      <c r="IS36" s="204"/>
      <c r="IT36" s="204"/>
      <c r="IU36" s="204"/>
      <c r="IV36" s="204"/>
      <c r="IW36" s="204"/>
      <c r="IX36" s="204"/>
      <c r="IY36" s="204"/>
      <c r="IZ36" s="204"/>
      <c r="JA36" s="204"/>
      <c r="JB36" s="204"/>
      <c r="JC36" s="204"/>
      <c r="JD36" s="204"/>
      <c r="JE36" s="204"/>
      <c r="JF36" s="204"/>
      <c r="JG36" s="204"/>
      <c r="JH36" s="204"/>
      <c r="JI36" s="204"/>
      <c r="JJ36" s="204"/>
      <c r="JK36" s="204"/>
      <c r="JL36" s="204"/>
      <c r="JM36" s="204"/>
      <c r="JN36" s="204"/>
      <c r="JO36" s="204"/>
      <c r="JP36" s="204"/>
      <c r="JQ36" s="204"/>
      <c r="JR36" s="204"/>
      <c r="JS36" s="204"/>
      <c r="JT36" s="204"/>
      <c r="JU36" s="204"/>
      <c r="JV36" s="204"/>
      <c r="JW36" s="204"/>
      <c r="JX36" s="204"/>
      <c r="JY36" s="204"/>
      <c r="JZ36" s="204"/>
      <c r="KA36" s="204"/>
      <c r="KB36" s="204"/>
      <c r="KC36" s="204"/>
      <c r="KD36" s="204"/>
      <c r="KE36" s="204"/>
      <c r="KF36" s="204"/>
      <c r="KG36" s="204"/>
      <c r="KH36" s="204"/>
      <c r="KI36" s="204"/>
      <c r="KJ36" s="204"/>
      <c r="KK36" s="204"/>
      <c r="KL36" s="204"/>
      <c r="KM36" s="204"/>
      <c r="KN36" s="204"/>
      <c r="KO36" s="204"/>
      <c r="KP36" s="204"/>
      <c r="KQ36" s="204"/>
      <c r="KR36" s="204"/>
      <c r="KS36" s="204"/>
      <c r="KT36" s="204"/>
      <c r="KU36" s="204"/>
      <c r="KV36" s="204"/>
      <c r="KW36" s="204"/>
      <c r="KX36" s="204"/>
      <c r="KY36" s="204"/>
      <c r="KZ36" s="204"/>
      <c r="LA36" s="204"/>
      <c r="LB36" s="204"/>
      <c r="LC36" s="204"/>
      <c r="LD36" s="204"/>
      <c r="LE36" s="204"/>
      <c r="LF36" s="204"/>
      <c r="LG36" s="204"/>
      <c r="LH36" s="204"/>
      <c r="LI36" s="204"/>
      <c r="LJ36" s="204"/>
      <c r="LK36" s="204"/>
      <c r="LL36" s="204"/>
      <c r="LM36" s="204"/>
      <c r="LN36" s="204"/>
      <c r="LO36" s="204"/>
      <c r="LP36" s="204"/>
      <c r="LQ36" s="204"/>
      <c r="LR36" s="204"/>
      <c r="LS36" s="204"/>
      <c r="LT36" s="204"/>
      <c r="LU36" s="204"/>
      <c r="LV36" s="204"/>
      <c r="LW36" s="204"/>
      <c r="LX36" s="204"/>
      <c r="LY36" s="204"/>
      <c r="LZ36" s="204"/>
      <c r="MA36" s="204"/>
      <c r="MB36" s="204"/>
      <c r="MC36" s="204"/>
      <c r="MD36" s="204"/>
      <c r="ME36" s="204"/>
      <c r="MF36" s="204"/>
      <c r="MG36" s="204"/>
      <c r="MH36" s="204"/>
      <c r="MI36" s="204"/>
      <c r="MJ36" s="204"/>
      <c r="MK36" s="205"/>
    </row>
    <row r="37" spans="1:350" s="3" customFormat="1" ht="49.5" customHeight="1" thickTop="1" thickBot="1">
      <c r="B37" s="190">
        <v>7</v>
      </c>
      <c r="C37" s="170" t="s">
        <v>99</v>
      </c>
      <c r="D37" s="149" t="s">
        <v>100</v>
      </c>
      <c r="E37" s="150"/>
      <c r="F37" s="151">
        <v>45432</v>
      </c>
      <c r="G37" s="151">
        <v>45607</v>
      </c>
      <c r="H37" s="195">
        <f t="shared" ca="1" si="207"/>
        <v>176</v>
      </c>
      <c r="I37" s="206"/>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4"/>
      <c r="BR37" s="204"/>
      <c r="BS37" s="204"/>
      <c r="BT37" s="204"/>
      <c r="BU37" s="204"/>
      <c r="BV37" s="204"/>
      <c r="BW37" s="204"/>
      <c r="BX37" s="204"/>
      <c r="BY37" s="204"/>
      <c r="BZ37" s="204"/>
      <c r="CA37" s="204"/>
      <c r="CB37" s="204"/>
      <c r="CC37" s="204"/>
      <c r="CD37" s="204"/>
      <c r="CE37" s="204"/>
      <c r="CF37" s="204"/>
      <c r="CG37" s="204"/>
      <c r="CH37" s="204"/>
      <c r="CI37" s="204"/>
      <c r="CJ37" s="204"/>
      <c r="CK37" s="204"/>
      <c r="CL37" s="204"/>
      <c r="CM37" s="204"/>
      <c r="CN37" s="204"/>
      <c r="CO37" s="204"/>
      <c r="CP37" s="204"/>
      <c r="CQ37" s="204"/>
      <c r="CR37" s="204"/>
      <c r="CS37" s="204"/>
      <c r="CT37" s="204"/>
      <c r="CU37" s="204"/>
      <c r="CV37" s="204"/>
      <c r="CW37" s="204"/>
      <c r="CX37" s="204"/>
      <c r="CY37" s="204"/>
      <c r="CZ37" s="204"/>
      <c r="DA37" s="204"/>
      <c r="DB37" s="204"/>
      <c r="DC37" s="204"/>
      <c r="DD37" s="204"/>
      <c r="DE37" s="204"/>
      <c r="DF37" s="204"/>
      <c r="DG37" s="204"/>
      <c r="DH37" s="204"/>
      <c r="DI37" s="204"/>
      <c r="DJ37" s="204"/>
      <c r="DK37" s="204"/>
      <c r="DL37" s="204"/>
      <c r="DM37" s="204"/>
      <c r="DN37" s="204"/>
      <c r="DO37" s="204"/>
      <c r="DP37" s="204"/>
      <c r="DQ37" s="204"/>
      <c r="DR37" s="204"/>
      <c r="DS37" s="204"/>
      <c r="DT37" s="204"/>
      <c r="DU37" s="204"/>
      <c r="DV37" s="204"/>
      <c r="DW37" s="204"/>
      <c r="DX37" s="204"/>
      <c r="DY37" s="204"/>
      <c r="DZ37" s="204"/>
      <c r="EA37" s="204"/>
      <c r="EB37" s="204"/>
      <c r="EC37" s="204"/>
      <c r="ED37" s="204"/>
      <c r="EE37" s="204"/>
      <c r="EF37" s="204"/>
      <c r="EG37" s="204"/>
      <c r="EH37" s="204"/>
      <c r="EI37" s="204"/>
      <c r="EJ37" s="204"/>
      <c r="EK37" s="204"/>
      <c r="EL37" s="204"/>
      <c r="EM37" s="204"/>
      <c r="EN37" s="204"/>
      <c r="EO37" s="204"/>
      <c r="EP37" s="204"/>
      <c r="EQ37" s="204"/>
      <c r="ER37" s="204"/>
      <c r="ES37" s="204"/>
      <c r="ET37" s="204"/>
      <c r="EU37" s="204"/>
      <c r="EV37" s="204"/>
      <c r="EW37" s="204"/>
      <c r="EX37" s="204"/>
      <c r="EY37" s="204"/>
      <c r="EZ37" s="204"/>
      <c r="FA37" s="204"/>
      <c r="FB37" s="204"/>
      <c r="FC37" s="204"/>
      <c r="FD37" s="204"/>
      <c r="FE37" s="204"/>
      <c r="FF37" s="204"/>
      <c r="FG37" s="204"/>
      <c r="FH37" s="204"/>
      <c r="FI37" s="204"/>
      <c r="FJ37" s="204"/>
      <c r="FK37" s="204"/>
      <c r="FL37" s="204"/>
      <c r="FM37" s="204"/>
      <c r="FN37" s="204"/>
      <c r="FO37" s="204"/>
      <c r="FP37" s="204"/>
      <c r="FQ37" s="204"/>
      <c r="FR37" s="204"/>
      <c r="FS37" s="204"/>
      <c r="FT37" s="204"/>
      <c r="FU37" s="204"/>
      <c r="FV37" s="204"/>
      <c r="FW37" s="204"/>
      <c r="FX37" s="204"/>
      <c r="FY37" s="204"/>
      <c r="FZ37" s="204"/>
      <c r="GA37" s="204"/>
      <c r="GB37" s="204"/>
      <c r="GC37" s="204"/>
      <c r="GD37" s="204"/>
      <c r="GE37" s="204"/>
      <c r="GF37" s="204"/>
      <c r="GG37" s="204"/>
      <c r="GH37" s="204"/>
      <c r="GI37" s="204"/>
      <c r="GJ37" s="204"/>
      <c r="GK37" s="204"/>
      <c r="GL37" s="204"/>
      <c r="GM37" s="204"/>
      <c r="GN37" s="204"/>
      <c r="GO37" s="204"/>
      <c r="GP37" s="204"/>
      <c r="GQ37" s="204"/>
      <c r="GR37" s="204"/>
      <c r="GS37" s="204"/>
      <c r="GT37" s="204"/>
      <c r="GU37" s="204"/>
      <c r="GV37" s="204"/>
      <c r="GW37" s="204"/>
      <c r="GX37" s="204"/>
      <c r="GY37" s="204"/>
      <c r="GZ37" s="204"/>
      <c r="HA37" s="204"/>
      <c r="HB37" s="204"/>
      <c r="HC37" s="204"/>
      <c r="HD37" s="204"/>
      <c r="HE37" s="204"/>
      <c r="HF37" s="204"/>
      <c r="HG37" s="204"/>
      <c r="HH37" s="204"/>
      <c r="HI37" s="204"/>
      <c r="HJ37" s="204"/>
      <c r="HK37" s="204"/>
      <c r="HL37" s="204"/>
      <c r="HM37" s="204"/>
      <c r="HN37" s="204"/>
      <c r="HO37" s="204"/>
      <c r="HP37" s="204"/>
      <c r="HQ37" s="204"/>
      <c r="HR37" s="204"/>
      <c r="HS37" s="204"/>
      <c r="HT37" s="204"/>
      <c r="HU37" s="204"/>
      <c r="HV37" s="204"/>
      <c r="HW37" s="204"/>
      <c r="HX37" s="204"/>
      <c r="HY37" s="204"/>
      <c r="HZ37" s="204"/>
      <c r="IA37" s="204"/>
      <c r="IB37" s="204"/>
      <c r="IC37" s="204"/>
      <c r="ID37" s="204"/>
      <c r="IE37" s="204"/>
      <c r="IF37" s="204"/>
      <c r="IG37" s="204"/>
      <c r="IH37" s="204"/>
      <c r="II37" s="204"/>
      <c r="IJ37" s="204"/>
      <c r="IK37" s="204"/>
      <c r="IL37" s="204"/>
      <c r="IM37" s="204"/>
      <c r="IN37" s="204"/>
      <c r="IO37" s="204"/>
      <c r="IP37" s="204"/>
      <c r="IQ37" s="204"/>
      <c r="IR37" s="204"/>
      <c r="IS37" s="204"/>
      <c r="IT37" s="204"/>
      <c r="IU37" s="204"/>
      <c r="IV37" s="204"/>
      <c r="IW37" s="204"/>
      <c r="IX37" s="204"/>
      <c r="IY37" s="204"/>
      <c r="IZ37" s="204"/>
      <c r="JA37" s="204"/>
      <c r="JB37" s="204"/>
      <c r="JC37" s="204"/>
      <c r="JD37" s="204"/>
      <c r="JE37" s="204"/>
      <c r="JF37" s="204"/>
      <c r="JG37" s="204"/>
      <c r="JH37" s="204"/>
      <c r="JI37" s="204"/>
      <c r="JJ37" s="204"/>
      <c r="JK37" s="204"/>
      <c r="JL37" s="204"/>
      <c r="JM37" s="204"/>
      <c r="JN37" s="204"/>
      <c r="JO37" s="204"/>
      <c r="JP37" s="204"/>
      <c r="JQ37" s="204"/>
      <c r="JR37" s="204"/>
      <c r="JS37" s="204"/>
      <c r="JT37" s="204"/>
      <c r="JU37" s="204"/>
      <c r="JV37" s="204"/>
      <c r="JW37" s="204"/>
      <c r="JX37" s="204"/>
      <c r="JY37" s="204"/>
      <c r="JZ37" s="204"/>
      <c r="KA37" s="204"/>
      <c r="KB37" s="204"/>
      <c r="KC37" s="204"/>
      <c r="KD37" s="204"/>
      <c r="KE37" s="204"/>
      <c r="KF37" s="204"/>
      <c r="KG37" s="204"/>
      <c r="KH37" s="204"/>
      <c r="KI37" s="204"/>
      <c r="KJ37" s="204"/>
      <c r="KK37" s="204"/>
      <c r="KL37" s="204"/>
      <c r="KM37" s="204"/>
      <c r="KN37" s="204"/>
      <c r="KO37" s="204"/>
      <c r="KP37" s="204"/>
      <c r="KQ37" s="204"/>
      <c r="KR37" s="204"/>
      <c r="KS37" s="204"/>
      <c r="KT37" s="204"/>
      <c r="KU37" s="204"/>
      <c r="KV37" s="204"/>
      <c r="KW37" s="204"/>
      <c r="KX37" s="204"/>
      <c r="KY37" s="204"/>
      <c r="KZ37" s="204"/>
      <c r="LA37" s="204"/>
      <c r="LB37" s="204"/>
      <c r="LC37" s="204"/>
      <c r="LD37" s="204"/>
      <c r="LE37" s="204"/>
      <c r="LF37" s="204"/>
      <c r="LG37" s="204"/>
      <c r="LH37" s="204"/>
      <c r="LI37" s="204"/>
      <c r="LJ37" s="204"/>
      <c r="LK37" s="204"/>
      <c r="LL37" s="204"/>
      <c r="LM37" s="204"/>
      <c r="LN37" s="204"/>
      <c r="LO37" s="204"/>
      <c r="LP37" s="204"/>
      <c r="LQ37" s="204"/>
      <c r="LR37" s="204"/>
      <c r="LS37" s="204"/>
      <c r="LT37" s="204"/>
      <c r="LU37" s="204"/>
      <c r="LV37" s="204"/>
      <c r="LW37" s="204"/>
      <c r="LX37" s="204"/>
      <c r="LY37" s="204"/>
      <c r="LZ37" s="204"/>
      <c r="MA37" s="204"/>
      <c r="MB37" s="204"/>
      <c r="MC37" s="204"/>
      <c r="MD37" s="204"/>
      <c r="ME37" s="204"/>
      <c r="MF37" s="204"/>
      <c r="MG37" s="204"/>
      <c r="MH37" s="204"/>
      <c r="MI37" s="204"/>
      <c r="MJ37" s="204"/>
      <c r="MK37" s="205"/>
    </row>
    <row r="38" spans="1:350" s="3" customFormat="1" ht="49.5" customHeight="1" thickTop="1" thickBot="1">
      <c r="B38" s="190">
        <v>8</v>
      </c>
      <c r="C38" s="170" t="s">
        <v>101</v>
      </c>
      <c r="D38" s="149" t="s">
        <v>100</v>
      </c>
      <c r="E38" s="150"/>
      <c r="F38" s="151">
        <v>45464</v>
      </c>
      <c r="G38" s="151">
        <v>45618</v>
      </c>
      <c r="H38" s="195">
        <f t="shared" ca="1" si="207"/>
        <v>155</v>
      </c>
      <c r="I38" s="206"/>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4"/>
      <c r="BR38" s="204"/>
      <c r="BS38" s="204"/>
      <c r="BT38" s="204"/>
      <c r="BU38" s="204"/>
      <c r="BV38" s="204"/>
      <c r="BW38" s="204"/>
      <c r="BX38" s="204"/>
      <c r="BY38" s="204"/>
      <c r="BZ38" s="204"/>
      <c r="CA38" s="204"/>
      <c r="CB38" s="204"/>
      <c r="CC38" s="204"/>
      <c r="CD38" s="204"/>
      <c r="CE38" s="204"/>
      <c r="CF38" s="204"/>
      <c r="CG38" s="204"/>
      <c r="CH38" s="204"/>
      <c r="CI38" s="204"/>
      <c r="CJ38" s="204"/>
      <c r="CK38" s="204"/>
      <c r="CL38" s="204"/>
      <c r="CM38" s="204"/>
      <c r="CN38" s="204"/>
      <c r="CO38" s="204"/>
      <c r="CP38" s="204"/>
      <c r="CQ38" s="204"/>
      <c r="CR38" s="204"/>
      <c r="CS38" s="204"/>
      <c r="CT38" s="204"/>
      <c r="CU38" s="204"/>
      <c r="CV38" s="204"/>
      <c r="CW38" s="204"/>
      <c r="CX38" s="204"/>
      <c r="CY38" s="204"/>
      <c r="CZ38" s="204"/>
      <c r="DA38" s="204"/>
      <c r="DB38" s="204"/>
      <c r="DC38" s="204"/>
      <c r="DD38" s="204"/>
      <c r="DE38" s="204"/>
      <c r="DF38" s="204"/>
      <c r="DG38" s="204"/>
      <c r="DH38" s="204"/>
      <c r="DI38" s="204"/>
      <c r="DJ38" s="204"/>
      <c r="DK38" s="204"/>
      <c r="DL38" s="204"/>
      <c r="DM38" s="204"/>
      <c r="DN38" s="204"/>
      <c r="DO38" s="204"/>
      <c r="DP38" s="204"/>
      <c r="DQ38" s="204"/>
      <c r="DR38" s="204"/>
      <c r="DS38" s="204"/>
      <c r="DT38" s="204"/>
      <c r="DU38" s="204"/>
      <c r="DV38" s="204"/>
      <c r="DW38" s="204"/>
      <c r="DX38" s="204"/>
      <c r="DY38" s="204"/>
      <c r="DZ38" s="204"/>
      <c r="EA38" s="204"/>
      <c r="EB38" s="204"/>
      <c r="EC38" s="204"/>
      <c r="ED38" s="204"/>
      <c r="EE38" s="204"/>
      <c r="EF38" s="204"/>
      <c r="EG38" s="204"/>
      <c r="EH38" s="204"/>
      <c r="EI38" s="204"/>
      <c r="EJ38" s="204"/>
      <c r="EK38" s="204"/>
      <c r="EL38" s="204"/>
      <c r="EM38" s="204"/>
      <c r="EN38" s="204"/>
      <c r="EO38" s="204"/>
      <c r="EP38" s="204"/>
      <c r="EQ38" s="204"/>
      <c r="ER38" s="204"/>
      <c r="ES38" s="204"/>
      <c r="ET38" s="204"/>
      <c r="EU38" s="204"/>
      <c r="EV38" s="204"/>
      <c r="EW38" s="204"/>
      <c r="EX38" s="204"/>
      <c r="EY38" s="204"/>
      <c r="EZ38" s="204"/>
      <c r="FA38" s="204"/>
      <c r="FB38" s="204"/>
      <c r="FC38" s="204"/>
      <c r="FD38" s="204"/>
      <c r="FE38" s="204"/>
      <c r="FF38" s="204"/>
      <c r="FG38" s="204"/>
      <c r="FH38" s="204"/>
      <c r="FI38" s="204"/>
      <c r="FJ38" s="204"/>
      <c r="FK38" s="204"/>
      <c r="FL38" s="204"/>
      <c r="FM38" s="204"/>
      <c r="FN38" s="204"/>
      <c r="FO38" s="204"/>
      <c r="FP38" s="204"/>
      <c r="FQ38" s="204"/>
      <c r="FR38" s="204"/>
      <c r="FS38" s="204"/>
      <c r="FT38" s="204"/>
      <c r="FU38" s="204"/>
      <c r="FV38" s="204"/>
      <c r="FW38" s="204"/>
      <c r="FX38" s="204"/>
      <c r="FY38" s="204"/>
      <c r="FZ38" s="204"/>
      <c r="GA38" s="204"/>
      <c r="GB38" s="204"/>
      <c r="GC38" s="204"/>
      <c r="GD38" s="204"/>
      <c r="GE38" s="204"/>
      <c r="GF38" s="204"/>
      <c r="GG38" s="204"/>
      <c r="GH38" s="204"/>
      <c r="GI38" s="204"/>
      <c r="GJ38" s="204"/>
      <c r="GK38" s="204"/>
      <c r="GL38" s="204"/>
      <c r="GM38" s="204"/>
      <c r="GN38" s="204"/>
      <c r="GO38" s="204"/>
      <c r="GP38" s="204"/>
      <c r="GQ38" s="204"/>
      <c r="GR38" s="204"/>
      <c r="GS38" s="204"/>
      <c r="GT38" s="204"/>
      <c r="GU38" s="204"/>
      <c r="GV38" s="204"/>
      <c r="GW38" s="204"/>
      <c r="GX38" s="204"/>
      <c r="GY38" s="204"/>
      <c r="GZ38" s="204"/>
      <c r="HA38" s="204"/>
      <c r="HB38" s="204"/>
      <c r="HC38" s="204"/>
      <c r="HD38" s="204"/>
      <c r="HE38" s="204"/>
      <c r="HF38" s="204"/>
      <c r="HG38" s="204"/>
      <c r="HH38" s="204"/>
      <c r="HI38" s="204"/>
      <c r="HJ38" s="204"/>
      <c r="HK38" s="204"/>
      <c r="HL38" s="204"/>
      <c r="HM38" s="204"/>
      <c r="HN38" s="204"/>
      <c r="HO38" s="204"/>
      <c r="HP38" s="204"/>
      <c r="HQ38" s="204"/>
      <c r="HR38" s="204"/>
      <c r="HS38" s="204"/>
      <c r="HT38" s="204"/>
      <c r="HU38" s="204"/>
      <c r="HV38" s="204"/>
      <c r="HW38" s="204"/>
      <c r="HX38" s="204"/>
      <c r="HY38" s="204"/>
      <c r="HZ38" s="204"/>
      <c r="IA38" s="204"/>
      <c r="IB38" s="204"/>
      <c r="IC38" s="204"/>
      <c r="ID38" s="204"/>
      <c r="IE38" s="204"/>
      <c r="IF38" s="204"/>
      <c r="IG38" s="204"/>
      <c r="IH38" s="204"/>
      <c r="II38" s="204"/>
      <c r="IJ38" s="204"/>
      <c r="IK38" s="204"/>
      <c r="IL38" s="204"/>
      <c r="IM38" s="204"/>
      <c r="IN38" s="204"/>
      <c r="IO38" s="204"/>
      <c r="IP38" s="204"/>
      <c r="IQ38" s="204"/>
      <c r="IR38" s="204"/>
      <c r="IS38" s="204"/>
      <c r="IT38" s="204"/>
      <c r="IU38" s="204"/>
      <c r="IV38" s="204"/>
      <c r="IW38" s="204"/>
      <c r="IX38" s="204"/>
      <c r="IY38" s="204"/>
      <c r="IZ38" s="204"/>
      <c r="JA38" s="204"/>
      <c r="JB38" s="204"/>
      <c r="JC38" s="204"/>
      <c r="JD38" s="204"/>
      <c r="JE38" s="204"/>
      <c r="JF38" s="204"/>
      <c r="JG38" s="204"/>
      <c r="JH38" s="204"/>
      <c r="JI38" s="204"/>
      <c r="JJ38" s="204"/>
      <c r="JK38" s="204"/>
      <c r="JL38" s="204"/>
      <c r="JM38" s="204"/>
      <c r="JN38" s="204"/>
      <c r="JO38" s="204"/>
      <c r="JP38" s="204"/>
      <c r="JQ38" s="204"/>
      <c r="JR38" s="204"/>
      <c r="JS38" s="204"/>
      <c r="JT38" s="204"/>
      <c r="JU38" s="204"/>
      <c r="JV38" s="204"/>
      <c r="JW38" s="204"/>
      <c r="JX38" s="204"/>
      <c r="JY38" s="204"/>
      <c r="JZ38" s="204"/>
      <c r="KA38" s="204"/>
      <c r="KB38" s="204"/>
      <c r="KC38" s="204"/>
      <c r="KD38" s="204"/>
      <c r="KE38" s="204"/>
      <c r="KF38" s="204"/>
      <c r="KG38" s="204"/>
      <c r="KH38" s="204"/>
      <c r="KI38" s="204"/>
      <c r="KJ38" s="204"/>
      <c r="KK38" s="204"/>
      <c r="KL38" s="204"/>
      <c r="KM38" s="204"/>
      <c r="KN38" s="204"/>
      <c r="KO38" s="204"/>
      <c r="KP38" s="204"/>
      <c r="KQ38" s="204"/>
      <c r="KR38" s="204"/>
      <c r="KS38" s="204"/>
      <c r="KT38" s="204"/>
      <c r="KU38" s="204"/>
      <c r="KV38" s="204"/>
      <c r="KW38" s="204"/>
      <c r="KX38" s="204"/>
      <c r="KY38" s="204"/>
      <c r="KZ38" s="204"/>
      <c r="LA38" s="204"/>
      <c r="LB38" s="204"/>
      <c r="LC38" s="204"/>
      <c r="LD38" s="204"/>
      <c r="LE38" s="204"/>
      <c r="LF38" s="204"/>
      <c r="LG38" s="204"/>
      <c r="LH38" s="204"/>
      <c r="LI38" s="204"/>
      <c r="LJ38" s="204"/>
      <c r="LK38" s="204"/>
      <c r="LL38" s="204"/>
      <c r="LM38" s="204"/>
      <c r="LN38" s="204"/>
      <c r="LO38" s="204"/>
      <c r="LP38" s="204"/>
      <c r="LQ38" s="204"/>
      <c r="LR38" s="204"/>
      <c r="LS38" s="204"/>
      <c r="LT38" s="204"/>
      <c r="LU38" s="204"/>
      <c r="LV38" s="204"/>
      <c r="LW38" s="204"/>
      <c r="LX38" s="204"/>
      <c r="LY38" s="204"/>
      <c r="LZ38" s="204"/>
      <c r="MA38" s="204"/>
      <c r="MB38" s="204"/>
      <c r="MC38" s="204"/>
      <c r="MD38" s="204"/>
      <c r="ME38" s="204"/>
      <c r="MF38" s="204"/>
      <c r="MG38" s="204"/>
      <c r="MH38" s="204"/>
      <c r="MI38" s="204"/>
      <c r="MJ38" s="204"/>
      <c r="MK38" s="205"/>
    </row>
    <row r="39" spans="1:350" s="3" customFormat="1" ht="49.5" customHeight="1" thickTop="1" thickBot="1">
      <c r="B39" s="190">
        <v>9</v>
      </c>
      <c r="C39" s="170" t="s">
        <v>102</v>
      </c>
      <c r="D39" s="149" t="s">
        <v>103</v>
      </c>
      <c r="E39" s="150"/>
      <c r="F39" s="151">
        <v>45621</v>
      </c>
      <c r="G39" s="151">
        <v>45625</v>
      </c>
      <c r="H39" s="195">
        <f t="shared" ca="1" si="207"/>
        <v>5</v>
      </c>
      <c r="I39" s="206"/>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4"/>
      <c r="BR39" s="204"/>
      <c r="BS39" s="204"/>
      <c r="BT39" s="204"/>
      <c r="BU39" s="204"/>
      <c r="BV39" s="204"/>
      <c r="BW39" s="204"/>
      <c r="BX39" s="204"/>
      <c r="BY39" s="204"/>
      <c r="BZ39" s="204"/>
      <c r="CA39" s="204"/>
      <c r="CB39" s="204"/>
      <c r="CC39" s="204"/>
      <c r="CD39" s="204"/>
      <c r="CE39" s="204"/>
      <c r="CF39" s="204"/>
      <c r="CG39" s="204"/>
      <c r="CH39" s="204"/>
      <c r="CI39" s="204"/>
      <c r="CJ39" s="204"/>
      <c r="CK39" s="204"/>
      <c r="CL39" s="204"/>
      <c r="CM39" s="204"/>
      <c r="CN39" s="204"/>
      <c r="CO39" s="204"/>
      <c r="CP39" s="204"/>
      <c r="CQ39" s="204"/>
      <c r="CR39" s="204"/>
      <c r="CS39" s="204"/>
      <c r="CT39" s="204"/>
      <c r="CU39" s="204"/>
      <c r="CV39" s="204"/>
      <c r="CW39" s="204"/>
      <c r="CX39" s="204"/>
      <c r="CY39" s="204"/>
      <c r="CZ39" s="204"/>
      <c r="DA39" s="204"/>
      <c r="DB39" s="204"/>
      <c r="DC39" s="204"/>
      <c r="DD39" s="204"/>
      <c r="DE39" s="204"/>
      <c r="DF39" s="204"/>
      <c r="DG39" s="204"/>
      <c r="DH39" s="204"/>
      <c r="DI39" s="204"/>
      <c r="DJ39" s="204"/>
      <c r="DK39" s="204"/>
      <c r="DL39" s="204"/>
      <c r="DM39" s="204"/>
      <c r="DN39" s="204"/>
      <c r="DO39" s="204"/>
      <c r="DP39" s="204"/>
      <c r="DQ39" s="204"/>
      <c r="DR39" s="204"/>
      <c r="DS39" s="204"/>
      <c r="DT39" s="204"/>
      <c r="DU39" s="204"/>
      <c r="DV39" s="204"/>
      <c r="DW39" s="204"/>
      <c r="DX39" s="204"/>
      <c r="DY39" s="204"/>
      <c r="DZ39" s="204"/>
      <c r="EA39" s="204"/>
      <c r="EB39" s="204"/>
      <c r="EC39" s="204"/>
      <c r="ED39" s="204"/>
      <c r="EE39" s="204"/>
      <c r="EF39" s="204"/>
      <c r="EG39" s="204"/>
      <c r="EH39" s="204"/>
      <c r="EI39" s="204"/>
      <c r="EJ39" s="204"/>
      <c r="EK39" s="204"/>
      <c r="EL39" s="204"/>
      <c r="EM39" s="204"/>
      <c r="EN39" s="204"/>
      <c r="EO39" s="204"/>
      <c r="EP39" s="204"/>
      <c r="EQ39" s="204"/>
      <c r="ER39" s="204"/>
      <c r="ES39" s="204"/>
      <c r="ET39" s="204"/>
      <c r="EU39" s="204"/>
      <c r="EV39" s="204"/>
      <c r="EW39" s="204"/>
      <c r="EX39" s="204"/>
      <c r="EY39" s="204"/>
      <c r="EZ39" s="204"/>
      <c r="FA39" s="204"/>
      <c r="FB39" s="204"/>
      <c r="FC39" s="204"/>
      <c r="FD39" s="204"/>
      <c r="FE39" s="204"/>
      <c r="FF39" s="204"/>
      <c r="FG39" s="204"/>
      <c r="FH39" s="204"/>
      <c r="FI39" s="204"/>
      <c r="FJ39" s="204"/>
      <c r="FK39" s="204"/>
      <c r="FL39" s="204"/>
      <c r="FM39" s="204"/>
      <c r="FN39" s="204"/>
      <c r="FO39" s="204"/>
      <c r="FP39" s="204"/>
      <c r="FQ39" s="204"/>
      <c r="FR39" s="204"/>
      <c r="FS39" s="204"/>
      <c r="FT39" s="204"/>
      <c r="FU39" s="204"/>
      <c r="FV39" s="204"/>
      <c r="FW39" s="204"/>
      <c r="FX39" s="204"/>
      <c r="FY39" s="204"/>
      <c r="FZ39" s="204"/>
      <c r="GA39" s="204"/>
      <c r="GB39" s="204"/>
      <c r="GC39" s="204"/>
      <c r="GD39" s="204"/>
      <c r="GE39" s="204"/>
      <c r="GF39" s="204"/>
      <c r="GG39" s="204"/>
      <c r="GH39" s="204"/>
      <c r="GI39" s="204"/>
      <c r="GJ39" s="204"/>
      <c r="GK39" s="204"/>
      <c r="GL39" s="204"/>
      <c r="GM39" s="204"/>
      <c r="GN39" s="204"/>
      <c r="GO39" s="204"/>
      <c r="GP39" s="204"/>
      <c r="GQ39" s="204"/>
      <c r="GR39" s="204"/>
      <c r="GS39" s="204"/>
      <c r="GT39" s="204"/>
      <c r="GU39" s="204"/>
      <c r="GV39" s="204"/>
      <c r="GW39" s="204"/>
      <c r="GX39" s="204"/>
      <c r="GY39" s="204"/>
      <c r="GZ39" s="204"/>
      <c r="HA39" s="204"/>
      <c r="HB39" s="204"/>
      <c r="HC39" s="204"/>
      <c r="HD39" s="204"/>
      <c r="HE39" s="204"/>
      <c r="HF39" s="204"/>
      <c r="HG39" s="204"/>
      <c r="HH39" s="204"/>
      <c r="HI39" s="204"/>
      <c r="HJ39" s="204"/>
      <c r="HK39" s="204"/>
      <c r="HL39" s="204"/>
      <c r="HM39" s="204"/>
      <c r="HN39" s="204"/>
      <c r="HO39" s="204"/>
      <c r="HP39" s="204"/>
      <c r="HQ39" s="204"/>
      <c r="HR39" s="204"/>
      <c r="HS39" s="204"/>
      <c r="HT39" s="204"/>
      <c r="HU39" s="204"/>
      <c r="HV39" s="204"/>
      <c r="HW39" s="204"/>
      <c r="HX39" s="204"/>
      <c r="HY39" s="204"/>
      <c r="HZ39" s="204"/>
      <c r="IA39" s="204"/>
      <c r="IB39" s="204"/>
      <c r="IC39" s="204"/>
      <c r="ID39" s="204"/>
      <c r="IE39" s="204"/>
      <c r="IF39" s="204"/>
      <c r="IG39" s="204"/>
      <c r="IH39" s="204"/>
      <c r="II39" s="204"/>
      <c r="IJ39" s="204"/>
      <c r="IK39" s="204"/>
      <c r="IL39" s="204"/>
      <c r="IM39" s="204"/>
      <c r="IN39" s="204"/>
      <c r="IO39" s="204"/>
      <c r="IP39" s="204"/>
      <c r="IQ39" s="204"/>
      <c r="IR39" s="204"/>
      <c r="IS39" s="204"/>
      <c r="IT39" s="204"/>
      <c r="IU39" s="204"/>
      <c r="IV39" s="204"/>
      <c r="IW39" s="204"/>
      <c r="IX39" s="204"/>
      <c r="IY39" s="204"/>
      <c r="IZ39" s="204"/>
      <c r="JA39" s="204"/>
      <c r="JB39" s="204"/>
      <c r="JC39" s="204"/>
      <c r="JD39" s="204"/>
      <c r="JE39" s="204"/>
      <c r="JF39" s="204"/>
      <c r="JG39" s="204"/>
      <c r="JH39" s="204"/>
      <c r="JI39" s="204"/>
      <c r="JJ39" s="204"/>
      <c r="JK39" s="204"/>
      <c r="JL39" s="204"/>
      <c r="JM39" s="204"/>
      <c r="JN39" s="204"/>
      <c r="JO39" s="204"/>
      <c r="JP39" s="204"/>
      <c r="JQ39" s="204"/>
      <c r="JR39" s="204"/>
      <c r="JS39" s="204"/>
      <c r="JT39" s="204"/>
      <c r="JU39" s="204"/>
      <c r="JV39" s="204"/>
      <c r="JW39" s="204"/>
      <c r="JX39" s="204"/>
      <c r="JY39" s="204"/>
      <c r="JZ39" s="204"/>
      <c r="KA39" s="204"/>
      <c r="KB39" s="204"/>
      <c r="KC39" s="204"/>
      <c r="KD39" s="204"/>
      <c r="KE39" s="204"/>
      <c r="KF39" s="204"/>
      <c r="KG39" s="204"/>
      <c r="KH39" s="204"/>
      <c r="KI39" s="204"/>
      <c r="KJ39" s="204"/>
      <c r="KK39" s="204"/>
      <c r="KL39" s="204"/>
      <c r="KM39" s="204"/>
      <c r="KN39" s="204"/>
      <c r="KO39" s="204"/>
      <c r="KP39" s="204"/>
      <c r="KQ39" s="204"/>
      <c r="KR39" s="204"/>
      <c r="KS39" s="204"/>
      <c r="KT39" s="204"/>
      <c r="KU39" s="204"/>
      <c r="KV39" s="204"/>
      <c r="KW39" s="204"/>
      <c r="KX39" s="204"/>
      <c r="KY39" s="204"/>
      <c r="KZ39" s="204"/>
      <c r="LA39" s="204"/>
      <c r="LB39" s="204"/>
      <c r="LC39" s="204"/>
      <c r="LD39" s="204"/>
      <c r="LE39" s="204"/>
      <c r="LF39" s="204"/>
      <c r="LG39" s="204"/>
      <c r="LH39" s="204"/>
      <c r="LI39" s="204"/>
      <c r="LJ39" s="204"/>
      <c r="LK39" s="204"/>
      <c r="LL39" s="204"/>
      <c r="LM39" s="204"/>
      <c r="LN39" s="204"/>
      <c r="LO39" s="204"/>
      <c r="LP39" s="204"/>
      <c r="LQ39" s="204"/>
      <c r="LR39" s="204"/>
      <c r="LS39" s="204"/>
      <c r="LT39" s="204"/>
      <c r="LU39" s="204"/>
      <c r="LV39" s="204"/>
      <c r="LW39" s="204"/>
      <c r="LX39" s="204"/>
      <c r="LY39" s="204"/>
      <c r="LZ39" s="204"/>
      <c r="MA39" s="204"/>
      <c r="MB39" s="204"/>
      <c r="MC39" s="204"/>
      <c r="MD39" s="204"/>
      <c r="ME39" s="204"/>
      <c r="MF39" s="204"/>
      <c r="MG39" s="204"/>
      <c r="MH39" s="204"/>
      <c r="MI39" s="204"/>
      <c r="MJ39" s="204"/>
      <c r="MK39" s="205"/>
    </row>
    <row r="40" spans="1:350" s="3" customFormat="1" ht="49.5" customHeight="1" thickTop="1" thickBot="1">
      <c r="B40" s="190">
        <v>10</v>
      </c>
      <c r="C40" s="170" t="s">
        <v>104</v>
      </c>
      <c r="D40" s="149" t="s">
        <v>100</v>
      </c>
      <c r="E40" s="150"/>
      <c r="F40" s="151">
        <v>45629</v>
      </c>
      <c r="G40" s="151">
        <v>45646</v>
      </c>
      <c r="H40" s="195">
        <f t="shared" ca="1" si="207"/>
        <v>18</v>
      </c>
      <c r="I40" s="206"/>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4"/>
      <c r="BR40" s="204"/>
      <c r="BS40" s="204"/>
      <c r="BT40" s="204"/>
      <c r="BU40" s="204"/>
      <c r="BV40" s="204"/>
      <c r="BW40" s="204"/>
      <c r="BX40" s="204"/>
      <c r="BY40" s="204"/>
      <c r="BZ40" s="204"/>
      <c r="CA40" s="204"/>
      <c r="CB40" s="204"/>
      <c r="CC40" s="204"/>
      <c r="CD40" s="204"/>
      <c r="CE40" s="204"/>
      <c r="CF40" s="204"/>
      <c r="CG40" s="204"/>
      <c r="CH40" s="204"/>
      <c r="CI40" s="204"/>
      <c r="CJ40" s="204"/>
      <c r="CK40" s="204"/>
      <c r="CL40" s="204"/>
      <c r="CM40" s="204"/>
      <c r="CN40" s="204"/>
      <c r="CO40" s="204"/>
      <c r="CP40" s="204"/>
      <c r="CQ40" s="204"/>
      <c r="CR40" s="204"/>
      <c r="CS40" s="204"/>
      <c r="CT40" s="204"/>
      <c r="CU40" s="204"/>
      <c r="CV40" s="204"/>
      <c r="CW40" s="204"/>
      <c r="CX40" s="204"/>
      <c r="CY40" s="204"/>
      <c r="CZ40" s="204"/>
      <c r="DA40" s="204"/>
      <c r="DB40" s="204"/>
      <c r="DC40" s="204"/>
      <c r="DD40" s="204"/>
      <c r="DE40" s="204"/>
      <c r="DF40" s="204"/>
      <c r="DG40" s="204"/>
      <c r="DH40" s="204"/>
      <c r="DI40" s="204"/>
      <c r="DJ40" s="204"/>
      <c r="DK40" s="204"/>
      <c r="DL40" s="204"/>
      <c r="DM40" s="204"/>
      <c r="DN40" s="204"/>
      <c r="DO40" s="204"/>
      <c r="DP40" s="204"/>
      <c r="DQ40" s="204"/>
      <c r="DR40" s="204"/>
      <c r="DS40" s="204"/>
      <c r="DT40" s="204"/>
      <c r="DU40" s="204"/>
      <c r="DV40" s="204"/>
      <c r="DW40" s="204"/>
      <c r="DX40" s="204"/>
      <c r="DY40" s="204"/>
      <c r="DZ40" s="204"/>
      <c r="EA40" s="204"/>
      <c r="EB40" s="204"/>
      <c r="EC40" s="204"/>
      <c r="ED40" s="204"/>
      <c r="EE40" s="204"/>
      <c r="EF40" s="204"/>
      <c r="EG40" s="204"/>
      <c r="EH40" s="204"/>
      <c r="EI40" s="204"/>
      <c r="EJ40" s="204"/>
      <c r="EK40" s="204"/>
      <c r="EL40" s="204"/>
      <c r="EM40" s="204"/>
      <c r="EN40" s="204"/>
      <c r="EO40" s="204"/>
      <c r="EP40" s="204"/>
      <c r="EQ40" s="204"/>
      <c r="ER40" s="204"/>
      <c r="ES40" s="204"/>
      <c r="ET40" s="204"/>
      <c r="EU40" s="204"/>
      <c r="EV40" s="204"/>
      <c r="EW40" s="204"/>
      <c r="EX40" s="204"/>
      <c r="EY40" s="204"/>
      <c r="EZ40" s="204"/>
      <c r="FA40" s="204"/>
      <c r="FB40" s="204"/>
      <c r="FC40" s="204"/>
      <c r="FD40" s="204"/>
      <c r="FE40" s="204"/>
      <c r="FF40" s="204"/>
      <c r="FG40" s="204"/>
      <c r="FH40" s="204"/>
      <c r="FI40" s="204"/>
      <c r="FJ40" s="204"/>
      <c r="FK40" s="204"/>
      <c r="FL40" s="204"/>
      <c r="FM40" s="204"/>
      <c r="FN40" s="204"/>
      <c r="FO40" s="204"/>
      <c r="FP40" s="204"/>
      <c r="FQ40" s="204"/>
      <c r="FR40" s="204"/>
      <c r="FS40" s="204"/>
      <c r="FT40" s="204"/>
      <c r="FU40" s="204"/>
      <c r="FV40" s="204"/>
      <c r="FW40" s="204"/>
      <c r="FX40" s="204"/>
      <c r="FY40" s="204"/>
      <c r="FZ40" s="204"/>
      <c r="GA40" s="204"/>
      <c r="GB40" s="204"/>
      <c r="GC40" s="204"/>
      <c r="GD40" s="204"/>
      <c r="GE40" s="204"/>
      <c r="GF40" s="204"/>
      <c r="GG40" s="204"/>
      <c r="GH40" s="204"/>
      <c r="GI40" s="204"/>
      <c r="GJ40" s="204"/>
      <c r="GK40" s="204"/>
      <c r="GL40" s="204"/>
      <c r="GM40" s="204"/>
      <c r="GN40" s="204"/>
      <c r="GO40" s="204"/>
      <c r="GP40" s="204"/>
      <c r="GQ40" s="204"/>
      <c r="GR40" s="204"/>
      <c r="GS40" s="204"/>
      <c r="GT40" s="204"/>
      <c r="GU40" s="204"/>
      <c r="GV40" s="204"/>
      <c r="GW40" s="204"/>
      <c r="GX40" s="204"/>
      <c r="GY40" s="204"/>
      <c r="GZ40" s="204"/>
      <c r="HA40" s="204"/>
      <c r="HB40" s="204"/>
      <c r="HC40" s="204"/>
      <c r="HD40" s="204"/>
      <c r="HE40" s="204"/>
      <c r="HF40" s="204"/>
      <c r="HG40" s="204"/>
      <c r="HH40" s="204"/>
      <c r="HI40" s="204"/>
      <c r="HJ40" s="204"/>
      <c r="HK40" s="204"/>
      <c r="HL40" s="204"/>
      <c r="HM40" s="204"/>
      <c r="HN40" s="204"/>
      <c r="HO40" s="204"/>
      <c r="HP40" s="204"/>
      <c r="HQ40" s="204"/>
      <c r="HR40" s="204"/>
      <c r="HS40" s="204"/>
      <c r="HT40" s="204"/>
      <c r="HU40" s="204"/>
      <c r="HV40" s="204"/>
      <c r="HW40" s="204"/>
      <c r="HX40" s="204"/>
      <c r="HY40" s="204"/>
      <c r="HZ40" s="204"/>
      <c r="IA40" s="204"/>
      <c r="IB40" s="204"/>
      <c r="IC40" s="204"/>
      <c r="ID40" s="204"/>
      <c r="IE40" s="204"/>
      <c r="IF40" s="204"/>
      <c r="IG40" s="204"/>
      <c r="IH40" s="204"/>
      <c r="II40" s="204"/>
      <c r="IJ40" s="204"/>
      <c r="IK40" s="204"/>
      <c r="IL40" s="204"/>
      <c r="IM40" s="204"/>
      <c r="IN40" s="204"/>
      <c r="IO40" s="204"/>
      <c r="IP40" s="204"/>
      <c r="IQ40" s="204"/>
      <c r="IR40" s="204"/>
      <c r="IS40" s="204"/>
      <c r="IT40" s="204"/>
      <c r="IU40" s="204"/>
      <c r="IV40" s="204"/>
      <c r="IW40" s="204"/>
      <c r="IX40" s="204"/>
      <c r="IY40" s="204"/>
      <c r="IZ40" s="204"/>
      <c r="JA40" s="204"/>
      <c r="JB40" s="204"/>
      <c r="JC40" s="204"/>
      <c r="JD40" s="204"/>
      <c r="JE40" s="204"/>
      <c r="JF40" s="204"/>
      <c r="JG40" s="204"/>
      <c r="JH40" s="204"/>
      <c r="JI40" s="204"/>
      <c r="JJ40" s="204"/>
      <c r="JK40" s="204"/>
      <c r="JL40" s="204"/>
      <c r="JM40" s="204"/>
      <c r="JN40" s="204"/>
      <c r="JO40" s="204"/>
      <c r="JP40" s="204"/>
      <c r="JQ40" s="204"/>
      <c r="JR40" s="204"/>
      <c r="JS40" s="204"/>
      <c r="JT40" s="204"/>
      <c r="JU40" s="204"/>
      <c r="JV40" s="204"/>
      <c r="JW40" s="204"/>
      <c r="JX40" s="204"/>
      <c r="JY40" s="204"/>
      <c r="JZ40" s="204"/>
      <c r="KA40" s="204"/>
      <c r="KB40" s="204"/>
      <c r="KC40" s="204"/>
      <c r="KD40" s="204"/>
      <c r="KE40" s="204"/>
      <c r="KF40" s="204"/>
      <c r="KG40" s="204"/>
      <c r="KH40" s="204"/>
      <c r="KI40" s="204"/>
      <c r="KJ40" s="204"/>
      <c r="KK40" s="204"/>
      <c r="KL40" s="204"/>
      <c r="KM40" s="204"/>
      <c r="KN40" s="204"/>
      <c r="KO40" s="204"/>
      <c r="KP40" s="204"/>
      <c r="KQ40" s="204"/>
      <c r="KR40" s="204"/>
      <c r="KS40" s="204"/>
      <c r="KT40" s="204"/>
      <c r="KU40" s="204"/>
      <c r="KV40" s="204"/>
      <c r="KW40" s="204"/>
      <c r="KX40" s="204"/>
      <c r="KY40" s="204"/>
      <c r="KZ40" s="204"/>
      <c r="LA40" s="204"/>
      <c r="LB40" s="204"/>
      <c r="LC40" s="204"/>
      <c r="LD40" s="204"/>
      <c r="LE40" s="204"/>
      <c r="LF40" s="204"/>
      <c r="LG40" s="204"/>
      <c r="LH40" s="204"/>
      <c r="LI40" s="204"/>
      <c r="LJ40" s="204"/>
      <c r="LK40" s="204"/>
      <c r="LL40" s="204"/>
      <c r="LM40" s="204"/>
      <c r="LN40" s="204"/>
      <c r="LO40" s="204"/>
      <c r="LP40" s="204"/>
      <c r="LQ40" s="204"/>
      <c r="LR40" s="204"/>
      <c r="LS40" s="204"/>
      <c r="LT40" s="204"/>
      <c r="LU40" s="204"/>
      <c r="LV40" s="204"/>
      <c r="LW40" s="204"/>
      <c r="LX40" s="204"/>
      <c r="LY40" s="204"/>
      <c r="LZ40" s="204"/>
      <c r="MA40" s="204"/>
      <c r="MB40" s="204"/>
      <c r="MC40" s="204"/>
      <c r="MD40" s="204"/>
      <c r="ME40" s="204"/>
      <c r="MF40" s="204"/>
      <c r="MG40" s="204"/>
      <c r="MH40" s="204"/>
      <c r="MI40" s="204"/>
      <c r="MJ40" s="204"/>
      <c r="MK40" s="205"/>
    </row>
    <row r="41" spans="1:350" s="3" customFormat="1" ht="49.5" customHeight="1" thickTop="1" thickBot="1">
      <c r="B41" s="190">
        <v>11</v>
      </c>
      <c r="C41" s="170" t="s">
        <v>105</v>
      </c>
      <c r="D41" s="149" t="s">
        <v>100</v>
      </c>
      <c r="E41" s="150"/>
      <c r="F41" s="151">
        <v>45628</v>
      </c>
      <c r="G41" s="151">
        <v>45674</v>
      </c>
      <c r="H41" s="195">
        <f t="shared" ca="1" si="207"/>
        <v>47</v>
      </c>
      <c r="I41" s="206"/>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4"/>
      <c r="DJ41" s="204"/>
      <c r="DK41" s="204"/>
      <c r="DL41" s="204"/>
      <c r="DM41" s="204"/>
      <c r="DN41" s="204"/>
      <c r="DO41" s="204"/>
      <c r="DP41" s="204"/>
      <c r="DQ41" s="204"/>
      <c r="DR41" s="204"/>
      <c r="DS41" s="204"/>
      <c r="DT41" s="204"/>
      <c r="DU41" s="204"/>
      <c r="DV41" s="204"/>
      <c r="DW41" s="204"/>
      <c r="DX41" s="204"/>
      <c r="DY41" s="204"/>
      <c r="DZ41" s="204"/>
      <c r="EA41" s="204"/>
      <c r="EB41" s="204"/>
      <c r="EC41" s="204"/>
      <c r="ED41" s="204"/>
      <c r="EE41" s="204"/>
      <c r="EF41" s="204"/>
      <c r="EG41" s="204"/>
      <c r="EH41" s="204"/>
      <c r="EI41" s="204"/>
      <c r="EJ41" s="204"/>
      <c r="EK41" s="204"/>
      <c r="EL41" s="204"/>
      <c r="EM41" s="204"/>
      <c r="EN41" s="204"/>
      <c r="EO41" s="204"/>
      <c r="EP41" s="204"/>
      <c r="EQ41" s="204"/>
      <c r="ER41" s="204"/>
      <c r="ES41" s="204"/>
      <c r="ET41" s="204"/>
      <c r="EU41" s="204"/>
      <c r="EV41" s="204"/>
      <c r="EW41" s="204"/>
      <c r="EX41" s="204"/>
      <c r="EY41" s="204"/>
      <c r="EZ41" s="204"/>
      <c r="FA41" s="204"/>
      <c r="FB41" s="204"/>
      <c r="FC41" s="204"/>
      <c r="FD41" s="204"/>
      <c r="FE41" s="204"/>
      <c r="FF41" s="204"/>
      <c r="FG41" s="204"/>
      <c r="FH41" s="204"/>
      <c r="FI41" s="204"/>
      <c r="FJ41" s="204"/>
      <c r="FK41" s="204"/>
      <c r="FL41" s="204"/>
      <c r="FM41" s="204"/>
      <c r="FN41" s="204"/>
      <c r="FO41" s="204"/>
      <c r="FP41" s="204"/>
      <c r="FQ41" s="204"/>
      <c r="FR41" s="204"/>
      <c r="FS41" s="204"/>
      <c r="FT41" s="204"/>
      <c r="FU41" s="204"/>
      <c r="FV41" s="204"/>
      <c r="FW41" s="204"/>
      <c r="FX41" s="204"/>
      <c r="FY41" s="204"/>
      <c r="FZ41" s="204"/>
      <c r="GA41" s="204"/>
      <c r="GB41" s="204"/>
      <c r="GC41" s="204"/>
      <c r="GD41" s="204"/>
      <c r="GE41" s="204"/>
      <c r="GF41" s="204"/>
      <c r="GG41" s="204"/>
      <c r="GH41" s="204"/>
      <c r="GI41" s="204"/>
      <c r="GJ41" s="204"/>
      <c r="GK41" s="204"/>
      <c r="GL41" s="204"/>
      <c r="GM41" s="204"/>
      <c r="GN41" s="204"/>
      <c r="GO41" s="204"/>
      <c r="GP41" s="204"/>
      <c r="GQ41" s="204"/>
      <c r="GR41" s="204"/>
      <c r="GS41" s="204"/>
      <c r="GT41" s="204"/>
      <c r="GU41" s="204"/>
      <c r="GV41" s="204"/>
      <c r="GW41" s="204"/>
      <c r="GX41" s="204"/>
      <c r="GY41" s="204"/>
      <c r="GZ41" s="204"/>
      <c r="HA41" s="204"/>
      <c r="HB41" s="204"/>
      <c r="HC41" s="204"/>
      <c r="HD41" s="204"/>
      <c r="HE41" s="204"/>
      <c r="HF41" s="204"/>
      <c r="HG41" s="204"/>
      <c r="HH41" s="204"/>
      <c r="HI41" s="204"/>
      <c r="HJ41" s="204"/>
      <c r="HK41" s="204"/>
      <c r="HL41" s="204"/>
      <c r="HM41" s="204"/>
      <c r="HN41" s="204"/>
      <c r="HO41" s="204"/>
      <c r="HP41" s="204"/>
      <c r="HQ41" s="204"/>
      <c r="HR41" s="204"/>
      <c r="HS41" s="204"/>
      <c r="HT41" s="204"/>
      <c r="HU41" s="204"/>
      <c r="HV41" s="204"/>
      <c r="HW41" s="204"/>
      <c r="HX41" s="204"/>
      <c r="HY41" s="204"/>
      <c r="HZ41" s="204"/>
      <c r="IA41" s="204"/>
      <c r="IB41" s="204"/>
      <c r="IC41" s="204"/>
      <c r="ID41" s="204"/>
      <c r="IE41" s="204"/>
      <c r="IF41" s="204"/>
      <c r="IG41" s="204"/>
      <c r="IH41" s="204"/>
      <c r="II41" s="204"/>
      <c r="IJ41" s="204"/>
      <c r="IK41" s="204"/>
      <c r="IL41" s="204"/>
      <c r="IM41" s="204"/>
      <c r="IN41" s="204"/>
      <c r="IO41" s="204"/>
      <c r="IP41" s="204"/>
      <c r="IQ41" s="204"/>
      <c r="IR41" s="204"/>
      <c r="IS41" s="204"/>
      <c r="IT41" s="204"/>
      <c r="IU41" s="204"/>
      <c r="IV41" s="204"/>
      <c r="IW41" s="204"/>
      <c r="IX41" s="204"/>
      <c r="IY41" s="204"/>
      <c r="IZ41" s="204"/>
      <c r="JA41" s="204"/>
      <c r="JB41" s="204"/>
      <c r="JC41" s="204"/>
      <c r="JD41" s="204"/>
      <c r="JE41" s="204"/>
      <c r="JF41" s="204"/>
      <c r="JG41" s="204"/>
      <c r="JH41" s="204"/>
      <c r="JI41" s="204"/>
      <c r="JJ41" s="204"/>
      <c r="JK41" s="204"/>
      <c r="JL41" s="204"/>
      <c r="JM41" s="204"/>
      <c r="JN41" s="204"/>
      <c r="JO41" s="204"/>
      <c r="JP41" s="204"/>
      <c r="JQ41" s="204"/>
      <c r="JR41" s="204"/>
      <c r="JS41" s="204"/>
      <c r="JT41" s="204"/>
      <c r="JU41" s="204"/>
      <c r="JV41" s="204"/>
      <c r="JW41" s="204"/>
      <c r="JX41" s="204"/>
      <c r="JY41" s="204"/>
      <c r="JZ41" s="204"/>
      <c r="KA41" s="204"/>
      <c r="KB41" s="204"/>
      <c r="KC41" s="204"/>
      <c r="KD41" s="204"/>
      <c r="KE41" s="204"/>
      <c r="KF41" s="204"/>
      <c r="KG41" s="204"/>
      <c r="KH41" s="204"/>
      <c r="KI41" s="204"/>
      <c r="KJ41" s="204"/>
      <c r="KK41" s="204"/>
      <c r="KL41" s="204"/>
      <c r="KM41" s="204"/>
      <c r="KN41" s="204"/>
      <c r="KO41" s="204"/>
      <c r="KP41" s="204"/>
      <c r="KQ41" s="204"/>
      <c r="KR41" s="204"/>
      <c r="KS41" s="204"/>
      <c r="KT41" s="204"/>
      <c r="KU41" s="204"/>
      <c r="KV41" s="204"/>
      <c r="KW41" s="204"/>
      <c r="KX41" s="204"/>
      <c r="KY41" s="204"/>
      <c r="KZ41" s="204"/>
      <c r="LA41" s="204"/>
      <c r="LB41" s="204"/>
      <c r="LC41" s="204"/>
      <c r="LD41" s="204"/>
      <c r="LE41" s="204"/>
      <c r="LF41" s="204"/>
      <c r="LG41" s="204"/>
      <c r="LH41" s="204"/>
      <c r="LI41" s="204"/>
      <c r="LJ41" s="204"/>
      <c r="LK41" s="204"/>
      <c r="LL41" s="204"/>
      <c r="LM41" s="204"/>
      <c r="LN41" s="204"/>
      <c r="LO41" s="204"/>
      <c r="LP41" s="204"/>
      <c r="LQ41" s="204"/>
      <c r="LR41" s="204"/>
      <c r="LS41" s="204"/>
      <c r="LT41" s="204"/>
      <c r="LU41" s="204"/>
      <c r="LV41" s="204"/>
      <c r="LW41" s="204"/>
      <c r="LX41" s="204"/>
      <c r="LY41" s="204"/>
      <c r="LZ41" s="204"/>
      <c r="MA41" s="204"/>
      <c r="MB41" s="204"/>
      <c r="MC41" s="204"/>
      <c r="MD41" s="204"/>
      <c r="ME41" s="204"/>
      <c r="MF41" s="204"/>
      <c r="MG41" s="204"/>
      <c r="MH41" s="204"/>
      <c r="MI41" s="204"/>
      <c r="MJ41" s="204"/>
      <c r="MK41" s="205"/>
    </row>
    <row r="42" spans="1:350" s="3" customFormat="1" ht="49.5" customHeight="1" thickTop="1" thickBot="1">
      <c r="B42" s="190">
        <v>12</v>
      </c>
      <c r="C42" s="172" t="s">
        <v>106</v>
      </c>
      <c r="D42" s="152" t="s">
        <v>107</v>
      </c>
      <c r="E42" s="153"/>
      <c r="F42" s="154">
        <v>45628</v>
      </c>
      <c r="G42" s="154">
        <v>45678</v>
      </c>
      <c r="H42" s="195">
        <f t="shared" ca="1" si="207"/>
        <v>51</v>
      </c>
      <c r="I42" s="208"/>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c r="BZ42" s="209"/>
      <c r="CA42" s="209"/>
      <c r="CB42" s="209"/>
      <c r="CC42" s="209"/>
      <c r="CD42" s="209"/>
      <c r="CE42" s="209"/>
      <c r="CF42" s="209"/>
      <c r="CG42" s="209"/>
      <c r="CH42" s="209"/>
      <c r="CI42" s="209"/>
      <c r="CJ42" s="209"/>
      <c r="CK42" s="209"/>
      <c r="CL42" s="209"/>
      <c r="CM42" s="209"/>
      <c r="CN42" s="209"/>
      <c r="CO42" s="209"/>
      <c r="CP42" s="209"/>
      <c r="CQ42" s="209"/>
      <c r="CR42" s="209"/>
      <c r="CS42" s="209"/>
      <c r="CT42" s="209"/>
      <c r="CU42" s="209"/>
      <c r="CV42" s="209"/>
      <c r="CW42" s="209"/>
      <c r="CX42" s="209"/>
      <c r="CY42" s="209"/>
      <c r="CZ42" s="209"/>
      <c r="DA42" s="209"/>
      <c r="DB42" s="209"/>
      <c r="DC42" s="209"/>
      <c r="DD42" s="209"/>
      <c r="DE42" s="209"/>
      <c r="DF42" s="209"/>
      <c r="DG42" s="209"/>
      <c r="DH42" s="209"/>
      <c r="DI42" s="209"/>
      <c r="DJ42" s="209"/>
      <c r="DK42" s="209"/>
      <c r="DL42" s="209"/>
      <c r="DM42" s="209"/>
      <c r="DN42" s="209"/>
      <c r="DO42" s="209"/>
      <c r="DP42" s="209"/>
      <c r="DQ42" s="209"/>
      <c r="DR42" s="209"/>
      <c r="DS42" s="209"/>
      <c r="DT42" s="209"/>
      <c r="DU42" s="209"/>
      <c r="DV42" s="209"/>
      <c r="DW42" s="209"/>
      <c r="DX42" s="209"/>
      <c r="DY42" s="209"/>
      <c r="DZ42" s="209"/>
      <c r="EA42" s="209"/>
      <c r="EB42" s="209"/>
      <c r="EC42" s="209"/>
      <c r="ED42" s="209"/>
      <c r="EE42" s="209"/>
      <c r="EF42" s="209"/>
      <c r="EG42" s="209"/>
      <c r="EH42" s="209"/>
      <c r="EI42" s="209"/>
      <c r="EJ42" s="209"/>
      <c r="EK42" s="209"/>
      <c r="EL42" s="209"/>
      <c r="EM42" s="209"/>
      <c r="EN42" s="209"/>
      <c r="EO42" s="209"/>
      <c r="EP42" s="209"/>
      <c r="EQ42" s="209"/>
      <c r="ER42" s="209"/>
      <c r="ES42" s="209"/>
      <c r="ET42" s="209"/>
      <c r="EU42" s="209"/>
      <c r="EV42" s="209"/>
      <c r="EW42" s="209"/>
      <c r="EX42" s="209"/>
      <c r="EY42" s="209"/>
      <c r="EZ42" s="209"/>
      <c r="FA42" s="209"/>
      <c r="FB42" s="209"/>
      <c r="FC42" s="209"/>
      <c r="FD42" s="209"/>
      <c r="FE42" s="209"/>
      <c r="FF42" s="209"/>
      <c r="FG42" s="209"/>
      <c r="FH42" s="209"/>
      <c r="FI42" s="209"/>
      <c r="FJ42" s="209"/>
      <c r="FK42" s="209"/>
      <c r="FL42" s="209"/>
      <c r="FM42" s="209"/>
      <c r="FN42" s="209"/>
      <c r="FO42" s="209"/>
      <c r="FP42" s="209"/>
      <c r="FQ42" s="209"/>
      <c r="FR42" s="209"/>
      <c r="FS42" s="209"/>
      <c r="FT42" s="209"/>
      <c r="FU42" s="209"/>
      <c r="FV42" s="209"/>
      <c r="FW42" s="209"/>
      <c r="FX42" s="209"/>
      <c r="FY42" s="209"/>
      <c r="FZ42" s="209"/>
      <c r="GA42" s="209"/>
      <c r="GB42" s="209"/>
      <c r="GC42" s="209"/>
      <c r="GD42" s="209"/>
      <c r="GE42" s="209"/>
      <c r="GF42" s="209"/>
      <c r="GG42" s="209"/>
      <c r="GH42" s="209"/>
      <c r="GI42" s="209"/>
      <c r="GJ42" s="209"/>
      <c r="GK42" s="209"/>
      <c r="GL42" s="209"/>
      <c r="GM42" s="209"/>
      <c r="GN42" s="209"/>
      <c r="GO42" s="209"/>
      <c r="GP42" s="209"/>
      <c r="GQ42" s="209"/>
      <c r="GR42" s="209"/>
      <c r="GS42" s="209"/>
      <c r="GT42" s="209"/>
      <c r="GU42" s="209"/>
      <c r="GV42" s="209"/>
      <c r="GW42" s="209"/>
      <c r="GX42" s="209"/>
      <c r="GY42" s="209"/>
      <c r="GZ42" s="209"/>
      <c r="HA42" s="209"/>
      <c r="HB42" s="209"/>
      <c r="HC42" s="209"/>
      <c r="HD42" s="209"/>
      <c r="HE42" s="209"/>
      <c r="HF42" s="209"/>
      <c r="HG42" s="209"/>
      <c r="HH42" s="209"/>
      <c r="HI42" s="209"/>
      <c r="HJ42" s="209"/>
      <c r="HK42" s="209"/>
      <c r="HL42" s="209"/>
      <c r="HM42" s="209"/>
      <c r="HN42" s="209"/>
      <c r="HO42" s="209"/>
      <c r="HP42" s="209"/>
      <c r="HQ42" s="209"/>
      <c r="HR42" s="209"/>
      <c r="HS42" s="209"/>
      <c r="HT42" s="209"/>
      <c r="HU42" s="209"/>
      <c r="HV42" s="209"/>
      <c r="HW42" s="209"/>
      <c r="HX42" s="209"/>
      <c r="HY42" s="209"/>
      <c r="HZ42" s="209"/>
      <c r="IA42" s="209"/>
      <c r="IB42" s="209"/>
      <c r="IC42" s="209"/>
      <c r="ID42" s="209"/>
      <c r="IE42" s="209"/>
      <c r="IF42" s="209"/>
      <c r="IG42" s="209"/>
      <c r="IH42" s="209"/>
      <c r="II42" s="209"/>
      <c r="IJ42" s="209"/>
      <c r="IK42" s="209"/>
      <c r="IL42" s="209"/>
      <c r="IM42" s="209"/>
      <c r="IN42" s="209"/>
      <c r="IO42" s="209"/>
      <c r="IP42" s="209"/>
      <c r="IQ42" s="209"/>
      <c r="IR42" s="209"/>
      <c r="IS42" s="209"/>
      <c r="IT42" s="209"/>
      <c r="IU42" s="209"/>
      <c r="IV42" s="209"/>
      <c r="IW42" s="209"/>
      <c r="IX42" s="209"/>
      <c r="IY42" s="209"/>
      <c r="IZ42" s="209"/>
      <c r="JA42" s="209"/>
      <c r="JB42" s="209"/>
      <c r="JC42" s="209"/>
      <c r="JD42" s="209"/>
      <c r="JE42" s="209"/>
      <c r="JF42" s="209"/>
      <c r="JG42" s="209"/>
      <c r="JH42" s="209"/>
      <c r="JI42" s="209"/>
      <c r="JJ42" s="209"/>
      <c r="JK42" s="209"/>
      <c r="JL42" s="209"/>
      <c r="JM42" s="209"/>
      <c r="JN42" s="209"/>
      <c r="JO42" s="209"/>
      <c r="JP42" s="209"/>
      <c r="JQ42" s="209"/>
      <c r="JR42" s="209"/>
      <c r="JS42" s="209"/>
      <c r="JT42" s="209"/>
      <c r="JU42" s="209"/>
      <c r="JV42" s="209"/>
      <c r="JW42" s="209"/>
      <c r="JX42" s="209"/>
      <c r="JY42" s="209"/>
      <c r="JZ42" s="209"/>
      <c r="KA42" s="209"/>
      <c r="KB42" s="209"/>
      <c r="KC42" s="209"/>
      <c r="KD42" s="209"/>
      <c r="KE42" s="209"/>
      <c r="KF42" s="209"/>
      <c r="KG42" s="209"/>
      <c r="KH42" s="209"/>
      <c r="KI42" s="209"/>
      <c r="KJ42" s="209"/>
      <c r="KK42" s="209"/>
      <c r="KL42" s="209"/>
      <c r="KM42" s="209"/>
      <c r="KN42" s="209"/>
      <c r="KO42" s="209"/>
      <c r="KP42" s="209"/>
      <c r="KQ42" s="209"/>
      <c r="KR42" s="209"/>
      <c r="KS42" s="209"/>
      <c r="KT42" s="209"/>
      <c r="KU42" s="209"/>
      <c r="KV42" s="209"/>
      <c r="KW42" s="209"/>
      <c r="KX42" s="209"/>
      <c r="KY42" s="209"/>
      <c r="KZ42" s="209"/>
      <c r="LA42" s="209"/>
      <c r="LB42" s="209"/>
      <c r="LC42" s="209"/>
      <c r="LD42" s="209"/>
      <c r="LE42" s="209"/>
      <c r="LF42" s="209"/>
      <c r="LG42" s="209"/>
      <c r="LH42" s="209"/>
      <c r="LI42" s="209"/>
      <c r="LJ42" s="209"/>
      <c r="LK42" s="209"/>
      <c r="LL42" s="209"/>
      <c r="LM42" s="209"/>
      <c r="LN42" s="209"/>
      <c r="LO42" s="209"/>
      <c r="LP42" s="209"/>
      <c r="LQ42" s="209"/>
      <c r="LR42" s="209"/>
      <c r="LS42" s="209"/>
      <c r="LT42" s="209"/>
      <c r="LU42" s="209"/>
      <c r="LV42" s="209"/>
      <c r="LW42" s="209"/>
      <c r="LX42" s="209"/>
      <c r="LY42" s="209"/>
      <c r="LZ42" s="209"/>
      <c r="MA42" s="209"/>
      <c r="MB42" s="209"/>
      <c r="MC42" s="209"/>
      <c r="MD42" s="209"/>
      <c r="ME42" s="209"/>
      <c r="MF42" s="209"/>
      <c r="MG42" s="209"/>
      <c r="MH42" s="209"/>
      <c r="MI42" s="209"/>
      <c r="MJ42" s="209"/>
      <c r="MK42" s="210"/>
    </row>
    <row r="43" spans="1:350" s="3" customFormat="1" ht="30" customHeight="1" thickTop="1" thickBot="1">
      <c r="B43" s="158"/>
      <c r="C43" s="130" t="s">
        <v>39</v>
      </c>
      <c r="D43" s="131"/>
      <c r="E43" s="132"/>
      <c r="F43" s="133"/>
      <c r="G43" s="134"/>
      <c r="H43" s="135" t="str">
        <f t="shared" ca="1" si="207"/>
        <v/>
      </c>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6"/>
      <c r="CH43" s="136"/>
      <c r="CI43" s="136"/>
      <c r="CJ43" s="136"/>
      <c r="CK43" s="136"/>
      <c r="CL43" s="136"/>
      <c r="CM43" s="136"/>
      <c r="CN43" s="136"/>
      <c r="CO43" s="136"/>
      <c r="CP43" s="136"/>
      <c r="CQ43" s="136"/>
      <c r="CR43" s="136"/>
      <c r="CS43" s="136"/>
      <c r="CT43" s="136"/>
      <c r="CU43" s="136"/>
      <c r="CV43" s="136"/>
      <c r="CW43" s="136"/>
      <c r="CX43" s="136"/>
      <c r="CY43" s="136"/>
      <c r="CZ43" s="136"/>
      <c r="DA43" s="136"/>
      <c r="DB43" s="136"/>
      <c r="DC43" s="136"/>
      <c r="DD43" s="136"/>
      <c r="DE43" s="136"/>
      <c r="DF43" s="136"/>
      <c r="DG43" s="136"/>
      <c r="DH43" s="136"/>
      <c r="DI43" s="136"/>
      <c r="DJ43" s="136"/>
      <c r="DK43" s="136"/>
      <c r="DL43" s="136"/>
      <c r="DM43" s="136"/>
      <c r="DN43" s="136"/>
      <c r="DO43" s="136"/>
      <c r="DP43" s="136"/>
      <c r="DQ43" s="136"/>
      <c r="DR43" s="136"/>
      <c r="DS43" s="136"/>
      <c r="DT43" s="136"/>
      <c r="DU43" s="136"/>
      <c r="DV43" s="136"/>
      <c r="DW43" s="136"/>
      <c r="DX43" s="136"/>
      <c r="DY43" s="136"/>
      <c r="DZ43" s="136"/>
      <c r="EA43" s="136"/>
      <c r="EB43" s="136"/>
      <c r="EC43" s="136"/>
      <c r="ED43" s="136"/>
      <c r="EE43" s="136"/>
      <c r="EF43" s="136"/>
      <c r="EG43" s="136"/>
      <c r="EH43" s="136"/>
      <c r="EI43" s="136"/>
      <c r="EJ43" s="136"/>
      <c r="EK43" s="136"/>
      <c r="EL43" s="136"/>
      <c r="EM43" s="136"/>
      <c r="EN43" s="136"/>
      <c r="EO43" s="136"/>
      <c r="EP43" s="136"/>
      <c r="EQ43" s="136"/>
      <c r="ER43" s="136"/>
      <c r="ES43" s="136"/>
      <c r="ET43" s="136"/>
      <c r="EU43" s="136"/>
      <c r="EV43" s="136"/>
      <c r="EW43" s="136"/>
      <c r="EX43" s="136"/>
      <c r="EY43" s="136"/>
      <c r="EZ43" s="136"/>
      <c r="FA43" s="136"/>
      <c r="FB43" s="136"/>
      <c r="FC43" s="136"/>
      <c r="FD43" s="136"/>
      <c r="FE43" s="136"/>
      <c r="FF43" s="136"/>
      <c r="FG43" s="136"/>
      <c r="FH43" s="136"/>
      <c r="FI43" s="136"/>
      <c r="FJ43" s="136"/>
      <c r="FK43" s="136"/>
      <c r="FL43" s="136"/>
      <c r="FM43" s="136"/>
      <c r="FN43" s="136"/>
      <c r="FO43" s="136"/>
      <c r="FP43" s="136"/>
      <c r="FQ43" s="136"/>
      <c r="FR43" s="136"/>
      <c r="FS43" s="136"/>
      <c r="FT43" s="136"/>
      <c r="FU43" s="136"/>
      <c r="FV43" s="136"/>
      <c r="FW43" s="136"/>
      <c r="FX43" s="136"/>
      <c r="FY43" s="136"/>
      <c r="FZ43" s="136"/>
      <c r="GA43" s="136"/>
      <c r="GB43" s="136"/>
      <c r="GC43" s="136"/>
      <c r="GD43" s="136"/>
      <c r="GE43" s="136"/>
      <c r="GF43" s="136"/>
      <c r="GG43" s="136"/>
      <c r="GI43" s="136"/>
      <c r="GJ43" s="136"/>
      <c r="GK43" s="136"/>
      <c r="GL43" s="136"/>
      <c r="GM43" s="136"/>
      <c r="GN43" s="136"/>
      <c r="GO43" s="136"/>
      <c r="GP43" s="136"/>
      <c r="GQ43" s="136"/>
      <c r="GR43" s="136"/>
      <c r="GS43" s="136"/>
      <c r="GT43" s="136"/>
      <c r="GU43" s="136"/>
      <c r="GV43" s="136"/>
      <c r="GW43" s="136"/>
      <c r="GX43" s="136"/>
      <c r="GY43" s="136"/>
      <c r="GZ43" s="136"/>
      <c r="HA43" s="136"/>
      <c r="HB43" s="136"/>
      <c r="HC43" s="136"/>
      <c r="HD43" s="136"/>
      <c r="HE43" s="136"/>
      <c r="HF43" s="136"/>
      <c r="HG43" s="136"/>
      <c r="HH43" s="136"/>
      <c r="HI43" s="136"/>
      <c r="HJ43" s="136"/>
      <c r="HK43" s="136"/>
      <c r="HL43" s="136"/>
      <c r="HM43" s="136"/>
      <c r="HN43" s="136"/>
      <c r="HO43" s="136"/>
      <c r="HP43" s="136"/>
      <c r="HQ43" s="136"/>
      <c r="HR43" s="136"/>
      <c r="HS43" s="136"/>
      <c r="HT43" s="136"/>
      <c r="HU43" s="136"/>
      <c r="HV43" s="136"/>
      <c r="HW43" s="136"/>
      <c r="HX43" s="136"/>
      <c r="HY43" s="136"/>
      <c r="HZ43" s="136"/>
      <c r="IA43" s="136"/>
      <c r="IB43" s="136"/>
      <c r="IC43" s="136"/>
      <c r="ID43" s="136"/>
      <c r="IE43" s="136"/>
      <c r="IF43" s="136"/>
      <c r="IG43" s="136"/>
      <c r="IH43" s="136"/>
      <c r="II43" s="136"/>
      <c r="IJ43" s="136"/>
      <c r="IK43" s="136"/>
      <c r="IL43" s="136"/>
      <c r="IM43" s="136"/>
      <c r="IN43" s="136"/>
      <c r="IO43" s="136"/>
      <c r="IP43" s="136"/>
      <c r="IQ43" s="136"/>
      <c r="IR43" s="136"/>
      <c r="IS43" s="136"/>
      <c r="IT43" s="136"/>
      <c r="IU43" s="136"/>
      <c r="IV43" s="136"/>
      <c r="IW43" s="136"/>
      <c r="IX43" s="136"/>
      <c r="IY43" s="136"/>
      <c r="IZ43" s="136"/>
      <c r="JA43" s="136"/>
      <c r="JB43" s="136"/>
      <c r="JC43" s="136"/>
      <c r="JD43" s="136"/>
      <c r="JE43" s="136"/>
      <c r="JF43" s="136"/>
      <c r="JG43" s="136"/>
      <c r="JH43" s="136"/>
      <c r="JI43" s="136"/>
      <c r="JJ43" s="136"/>
      <c r="JK43" s="136"/>
      <c r="JL43" s="136"/>
      <c r="JM43" s="136"/>
      <c r="JN43" s="136"/>
      <c r="JO43" s="136"/>
      <c r="JP43" s="136"/>
      <c r="JQ43" s="136"/>
      <c r="JR43" s="136"/>
      <c r="JS43" s="136"/>
      <c r="JT43" s="136"/>
      <c r="JU43" s="136"/>
      <c r="JV43" s="136"/>
      <c r="JW43" s="136"/>
      <c r="JX43" s="136"/>
      <c r="JY43" s="136"/>
      <c r="JZ43" s="136"/>
      <c r="KA43" s="136"/>
      <c r="KB43" s="136"/>
      <c r="KC43" s="136"/>
      <c r="KD43" s="136"/>
      <c r="KE43" s="136"/>
      <c r="KF43" s="136"/>
      <c r="KG43" s="136"/>
      <c r="KH43" s="136"/>
      <c r="KI43" s="136"/>
      <c r="KJ43" s="136"/>
      <c r="KK43" s="136"/>
      <c r="KL43" s="136"/>
      <c r="KM43" s="136"/>
      <c r="KN43" s="136"/>
      <c r="KO43" s="136"/>
      <c r="KP43" s="136"/>
      <c r="KQ43" s="136"/>
      <c r="KR43" s="136"/>
      <c r="KS43" s="136"/>
      <c r="KT43" s="136"/>
      <c r="KU43" s="136"/>
      <c r="KV43" s="136"/>
      <c r="KW43" s="136"/>
      <c r="KX43" s="136"/>
      <c r="KY43" s="136"/>
      <c r="KZ43" s="136"/>
      <c r="LA43" s="136"/>
      <c r="LB43" s="136"/>
      <c r="LC43" s="136"/>
      <c r="LD43" s="136"/>
      <c r="LE43" s="136"/>
      <c r="LF43" s="136"/>
      <c r="LG43" s="136"/>
      <c r="LH43" s="136"/>
      <c r="LI43" s="136"/>
      <c r="LJ43" s="136"/>
      <c r="LK43" s="136"/>
      <c r="LL43" s="136"/>
      <c r="LM43" s="136"/>
      <c r="LN43" s="136"/>
      <c r="LO43" s="136"/>
      <c r="LP43" s="136"/>
      <c r="LQ43" s="136"/>
      <c r="LR43" s="136"/>
      <c r="LS43" s="136"/>
      <c r="LT43" s="136"/>
      <c r="LU43" s="136"/>
      <c r="LV43" s="136"/>
      <c r="LW43" s="136"/>
      <c r="LX43" s="136"/>
      <c r="LY43" s="136"/>
      <c r="LZ43" s="136"/>
      <c r="MA43" s="136"/>
      <c r="MB43" s="136"/>
      <c r="MC43" s="136"/>
      <c r="MD43" s="136"/>
      <c r="ME43" s="136"/>
      <c r="MF43" s="136"/>
      <c r="MG43" s="136"/>
      <c r="MH43" s="136"/>
      <c r="MI43" s="136"/>
      <c r="MJ43" s="136"/>
      <c r="MK43" s="136"/>
    </row>
    <row r="44" spans="1:350" ht="30" customHeight="1">
      <c r="B44" s="169"/>
    </row>
    <row r="45" spans="1:350" ht="30" customHeight="1">
      <c r="B45" s="169"/>
      <c r="D45" s="11"/>
      <c r="G45" s="47"/>
    </row>
    <row r="46" spans="1:350" ht="30" customHeight="1">
      <c r="B46" s="169"/>
      <c r="D46" s="12"/>
    </row>
    <row r="47" spans="1:350" ht="30" customHeight="1">
      <c r="B47" s="169"/>
    </row>
    <row r="48" spans="1:350" ht="30" customHeight="1">
      <c r="B48" s="169"/>
    </row>
    <row r="49" spans="2:2" ht="30" customHeight="1">
      <c r="B49" s="169"/>
    </row>
    <row r="50" spans="2:2" ht="30" customHeight="1">
      <c r="B50" s="169"/>
    </row>
    <row r="51" spans="2:2" ht="30" customHeight="1">
      <c r="B51" s="169"/>
    </row>
    <row r="52" spans="2:2" ht="30" customHeight="1">
      <c r="B52" s="169"/>
    </row>
    <row r="53" spans="2:2" ht="30" customHeight="1">
      <c r="B53" s="169"/>
    </row>
    <row r="54" spans="2:2" ht="30" customHeight="1">
      <c r="B54" s="169"/>
    </row>
    <row r="55" spans="2:2" ht="30" customHeight="1">
      <c r="B55" s="169"/>
    </row>
    <row r="56" spans="2:2" ht="30" customHeight="1">
      <c r="B56" s="169"/>
    </row>
    <row r="57" spans="2:2" ht="30" customHeight="1">
      <c r="B57" s="169"/>
    </row>
    <row r="58" spans="2:2" ht="30" customHeight="1">
      <c r="B58" s="169"/>
    </row>
    <row r="59" spans="2:2" ht="30" customHeight="1">
      <c r="B59" s="169"/>
    </row>
    <row r="60" spans="2:2" ht="30" customHeight="1">
      <c r="B60" s="169"/>
    </row>
    <row r="61" spans="2:2" ht="30" customHeight="1">
      <c r="B61" s="169"/>
    </row>
  </sheetData>
  <mergeCells count="61">
    <mergeCell ref="B30:B31"/>
    <mergeCell ref="B32:B33"/>
    <mergeCell ref="LS5:LY5"/>
    <mergeCell ref="LZ5:MF5"/>
    <mergeCell ref="MG5:MK5"/>
    <mergeCell ref="B7:B9"/>
    <mergeCell ref="C9:H9"/>
    <mergeCell ref="KC5:KI5"/>
    <mergeCell ref="HK5:HQ5"/>
    <mergeCell ref="HR5:HX5"/>
    <mergeCell ref="HY5:IE5"/>
    <mergeCell ref="IF5:IL5"/>
    <mergeCell ref="IM5:IS5"/>
    <mergeCell ref="GB5:GH5"/>
    <mergeCell ref="GI5:GO5"/>
    <mergeCell ref="GP5:GV5"/>
    <mergeCell ref="GW5:HC5"/>
    <mergeCell ref="HD5:HJ5"/>
    <mergeCell ref="C30:C31"/>
    <mergeCell ref="C32:C33"/>
    <mergeCell ref="I5:O5"/>
    <mergeCell ref="P5:V5"/>
    <mergeCell ref="DQ5:DW5"/>
    <mergeCell ref="DX5:ED5"/>
    <mergeCell ref="EE5:EK5"/>
    <mergeCell ref="EL5:ER5"/>
    <mergeCell ref="ES5:EY5"/>
    <mergeCell ref="EZ5:FF5"/>
    <mergeCell ref="FG5:FM5"/>
    <mergeCell ref="FN5:FT5"/>
    <mergeCell ref="CA5:CG5"/>
    <mergeCell ref="CH5:CN5"/>
    <mergeCell ref="LL5:LR5"/>
    <mergeCell ref="B21:H21"/>
    <mergeCell ref="B28:H28"/>
    <mergeCell ref="KJ5:KP5"/>
    <mergeCell ref="KQ5:KW5"/>
    <mergeCell ref="KX5:LD5"/>
    <mergeCell ref="LE5:LK5"/>
    <mergeCell ref="IT5:IZ5"/>
    <mergeCell ref="JA5:JG5"/>
    <mergeCell ref="JH5:JN5"/>
    <mergeCell ref="JO5:JU5"/>
    <mergeCell ref="JV5:KB5"/>
    <mergeCell ref="FU5:GA5"/>
    <mergeCell ref="CV5:DB5"/>
    <mergeCell ref="DC5:DI5"/>
    <mergeCell ref="DJ5:DP5"/>
    <mergeCell ref="CO5:CU5"/>
    <mergeCell ref="B16:H16"/>
    <mergeCell ref="AR5:AX5"/>
    <mergeCell ref="AY5:BE5"/>
    <mergeCell ref="BF5:BL5"/>
    <mergeCell ref="BM5:BS5"/>
    <mergeCell ref="BT5:BZ5"/>
    <mergeCell ref="AK5:AQ5"/>
    <mergeCell ref="D4:E4"/>
    <mergeCell ref="F4:G4"/>
    <mergeCell ref="D5:E5"/>
    <mergeCell ref="W5:AC5"/>
    <mergeCell ref="AD5:AJ5"/>
  </mergeCells>
  <conditionalFormatting sqref="E10:E15 E8 E17:E20 E29:E43 E22:E27">
    <cfRule type="dataBar" priority="58">
      <dataBar>
        <cfvo type="num" val="0"/>
        <cfvo type="num" val="1"/>
        <color theme="0" tint="-0.249977111117893"/>
      </dataBar>
      <extLst>
        <ext xmlns:x14="http://schemas.microsoft.com/office/spreadsheetml/2009/9/main" uri="{B025F937-C7B1-47D3-B67F-A62EFF666E3E}">
          <x14:id>{5B40E740-EE78-447C-9A7F-363915A66137}</x14:id>
        </ext>
      </extLst>
    </cfRule>
  </conditionalFormatting>
  <conditionalFormatting sqref="W6:BZ35 CA8:GG35 GI8:LJ43 W36:GG43 I7:U43 I6:V6 IM6:LJ6 IM7:MJ7 MG8:MJ43 MG6:MJ6">
    <cfRule type="expression" dxfId="147" priority="61">
      <formula>AND(TODAY()&gt;=I$6,TODAY()&lt;J$6)</formula>
    </cfRule>
  </conditionalFormatting>
  <conditionalFormatting sqref="GI8:LJ43 I8:U43 W8:GG43 MG8:MJ43">
    <cfRule type="expression" dxfId="146" priority="59">
      <formula>AND(task_start&lt;=I$6,ROUNDDOWN((task_end-task_start+1)*task_progress,0)+task_start-1&gt;=I$6)</formula>
    </cfRule>
    <cfRule type="expression" dxfId="145" priority="60" stopIfTrue="1">
      <formula>AND(task_end&gt;=I$6,task_start&lt;J$6)</formula>
    </cfRule>
  </conditionalFormatting>
  <conditionalFormatting sqref="CA6:CG7">
    <cfRule type="expression" dxfId="144" priority="54">
      <formula>AND(TODAY()&gt;=CA$6,TODAY()&lt;CB$6)</formula>
    </cfRule>
  </conditionalFormatting>
  <conditionalFormatting sqref="CH6:CN7">
    <cfRule type="expression" dxfId="143" priority="53">
      <formula>AND(TODAY()&gt;=CH$6,TODAY()&lt;CI$6)</formula>
    </cfRule>
  </conditionalFormatting>
  <conditionalFormatting sqref="CO6:CU7">
    <cfRule type="expression" dxfId="142" priority="52">
      <formula>AND(TODAY()&gt;=CO$6,TODAY()&lt;CP$6)</formula>
    </cfRule>
  </conditionalFormatting>
  <conditionalFormatting sqref="CV6:DB7">
    <cfRule type="expression" dxfId="141" priority="51">
      <formula>AND(TODAY()&gt;=CV$6,TODAY()&lt;CW$6)</formula>
    </cfRule>
  </conditionalFormatting>
  <conditionalFormatting sqref="DC6:DI7">
    <cfRule type="expression" dxfId="140" priority="50">
      <formula>AND(TODAY()&gt;=DC$6,TODAY()&lt;DD$6)</formula>
    </cfRule>
  </conditionalFormatting>
  <conditionalFormatting sqref="DJ6:DP7">
    <cfRule type="expression" dxfId="139" priority="49">
      <formula>AND(TODAY()&gt;=DJ$6,TODAY()&lt;DK$6)</formula>
    </cfRule>
  </conditionalFormatting>
  <conditionalFormatting sqref="DQ6:DW7">
    <cfRule type="expression" dxfId="138" priority="48">
      <formula>AND(TODAY()&gt;=DQ$6,TODAY()&lt;DR$6)</formula>
    </cfRule>
  </conditionalFormatting>
  <conditionalFormatting sqref="DX6:ED7">
    <cfRule type="expression" dxfId="137" priority="47">
      <formula>AND(TODAY()&gt;=DX$6,TODAY()&lt;DY$6)</formula>
    </cfRule>
  </conditionalFormatting>
  <conditionalFormatting sqref="EE6:EK7">
    <cfRule type="expression" dxfId="136" priority="46">
      <formula>AND(TODAY()&gt;=EE$6,TODAY()&lt;EF$6)</formula>
    </cfRule>
  </conditionalFormatting>
  <conditionalFormatting sqref="EL6:ER7">
    <cfRule type="expression" dxfId="135" priority="45">
      <formula>AND(TODAY()&gt;=EL$6,TODAY()&lt;EM$6)</formula>
    </cfRule>
  </conditionalFormatting>
  <conditionalFormatting sqref="ES6:EY7">
    <cfRule type="expression" dxfId="134" priority="44">
      <formula>AND(TODAY()&gt;=ES$6,TODAY()&lt;ET$6)</formula>
    </cfRule>
  </conditionalFormatting>
  <conditionalFormatting sqref="EZ6:FF7">
    <cfRule type="expression" dxfId="133" priority="43">
      <formula>AND(TODAY()&gt;=EZ$6,TODAY()&lt;FA$6)</formula>
    </cfRule>
  </conditionalFormatting>
  <conditionalFormatting sqref="FG6:FM7">
    <cfRule type="expression" dxfId="132" priority="42">
      <formula>AND(TODAY()&gt;=FG$6,TODAY()&lt;FH$6)</formula>
    </cfRule>
  </conditionalFormatting>
  <conditionalFormatting sqref="FN6:FT7">
    <cfRule type="expression" dxfId="131" priority="41">
      <formula>AND(TODAY()&gt;=FN$6,TODAY()&lt;FO$6)</formula>
    </cfRule>
  </conditionalFormatting>
  <conditionalFormatting sqref="FU6:GA7">
    <cfRule type="expression" dxfId="130" priority="40">
      <formula>AND(TODAY()&gt;=FU$6,TODAY()&lt;FV$6)</formula>
    </cfRule>
  </conditionalFormatting>
  <conditionalFormatting sqref="GB6:GH7">
    <cfRule type="expression" dxfId="129" priority="39">
      <formula>AND(TODAY()&gt;=GB$6,TODAY()&lt;GC$6)</formula>
    </cfRule>
  </conditionalFormatting>
  <conditionalFormatting sqref="GI6:GO7">
    <cfRule type="expression" dxfId="128" priority="34">
      <formula>AND(TODAY()&gt;=GI$6,TODAY()&lt;GJ$6)</formula>
    </cfRule>
  </conditionalFormatting>
  <conditionalFormatting sqref="GP6:GV7">
    <cfRule type="expression" dxfId="127" priority="33">
      <formula>AND(TODAY()&gt;=GP$6,TODAY()&lt;GQ$6)</formula>
    </cfRule>
  </conditionalFormatting>
  <conditionalFormatting sqref="GW6:HC7">
    <cfRule type="expression" dxfId="126" priority="32">
      <formula>AND(TODAY()&gt;=GW$6,TODAY()&lt;GX$6)</formula>
    </cfRule>
  </conditionalFormatting>
  <conditionalFormatting sqref="HD6:HJ7">
    <cfRule type="expression" dxfId="125" priority="31">
      <formula>AND(TODAY()&gt;=HD$6,TODAY()&lt;HE$6)</formula>
    </cfRule>
  </conditionalFormatting>
  <conditionalFormatting sqref="HK6:HQ7">
    <cfRule type="expression" dxfId="124" priority="30">
      <formula>AND(TODAY()&gt;=HK$6,TODAY()&lt;HL$6)</formula>
    </cfRule>
  </conditionalFormatting>
  <conditionalFormatting sqref="HR6:HX7">
    <cfRule type="expression" dxfId="123" priority="29">
      <formula>AND(TODAY()&gt;=HR$6,TODAY()&lt;HS$6)</formula>
    </cfRule>
  </conditionalFormatting>
  <conditionalFormatting sqref="HY6:IE7">
    <cfRule type="expression" dxfId="122" priority="28">
      <formula>AND(TODAY()&gt;=HY$6,TODAY()&lt;HZ$6)</formula>
    </cfRule>
  </conditionalFormatting>
  <conditionalFormatting sqref="IF6:IL7">
    <cfRule type="expression" dxfId="121" priority="27">
      <formula>AND(TODAY()&gt;=IF$6,TODAY()&lt;IG$6)</formula>
    </cfRule>
  </conditionalFormatting>
  <conditionalFormatting sqref="LK6 V7:V43 LK8:LK43">
    <cfRule type="expression" dxfId="120" priority="63">
      <formula>AND(TODAY()&gt;=V$6,TODAY()&lt;#REF!)</formula>
    </cfRule>
  </conditionalFormatting>
  <conditionalFormatting sqref="LK8:LK43 V8:V43">
    <cfRule type="expression" dxfId="119" priority="66">
      <formula>AND(task_start&lt;=V$6,ROUNDDOWN((task_end-task_start+1)*task_progress,0)+task_start-1&gt;=V$6)</formula>
    </cfRule>
    <cfRule type="expression" dxfId="118" priority="67" stopIfTrue="1">
      <formula>AND(task_end&gt;=V$6,task_start&lt;#REF!)</formula>
    </cfRule>
  </conditionalFormatting>
  <conditionalFormatting sqref="LL8:LQ43 LS8:LX43 LZ8:ME43">
    <cfRule type="expression" dxfId="117" priority="18">
      <formula>AND(TODAY()&gt;=LL$6,TODAY()&lt;LM$6)</formula>
    </cfRule>
  </conditionalFormatting>
  <conditionalFormatting sqref="LL8:LQ43 LS8:LX43 LZ8:ME43">
    <cfRule type="expression" dxfId="116" priority="16">
      <formula>AND(task_start&lt;=LL$6,ROUNDDOWN((task_end-task_start+1)*task_progress,0)+task_start-1&gt;=LL$6)</formula>
    </cfRule>
    <cfRule type="expression" dxfId="115" priority="17" stopIfTrue="1">
      <formula>AND(task_end&gt;=LL$6,task_start&lt;LM$6)</formula>
    </cfRule>
  </conditionalFormatting>
  <conditionalFormatting sqref="LR8:LR43">
    <cfRule type="expression" dxfId="114" priority="19">
      <formula>AND(TODAY()&gt;=LR$6,TODAY()&lt;#REF!)</formula>
    </cfRule>
  </conditionalFormatting>
  <conditionalFormatting sqref="LR8:LR43">
    <cfRule type="expression" dxfId="113" priority="20">
      <formula>AND(task_start&lt;=LR$6,ROUNDDOWN((task_end-task_start+1)*task_progress,0)+task_start-1&gt;=LR$6)</formula>
    </cfRule>
    <cfRule type="expression" dxfId="112" priority="21" stopIfTrue="1">
      <formula>AND(task_end&gt;=LR$6,task_start&lt;#REF!)</formula>
    </cfRule>
  </conditionalFormatting>
  <conditionalFormatting sqref="LY8:LY43">
    <cfRule type="expression" dxfId="111" priority="13">
      <formula>AND(TODAY()&gt;=LY$6,TODAY()&lt;#REF!)</formula>
    </cfRule>
  </conditionalFormatting>
  <conditionalFormatting sqref="LY8:LY43">
    <cfRule type="expression" dxfId="110" priority="14">
      <formula>AND(task_start&lt;=LY$6,ROUNDDOWN((task_end-task_start+1)*task_progress,0)+task_start-1&gt;=LY$6)</formula>
    </cfRule>
    <cfRule type="expression" dxfId="109" priority="15" stopIfTrue="1">
      <formula>AND(task_end&gt;=LY$6,task_start&lt;#REF!)</formula>
    </cfRule>
  </conditionalFormatting>
  <conditionalFormatting sqref="LL6:LQ6">
    <cfRule type="expression" dxfId="108" priority="11">
      <formula>AND(TODAY()&gt;=LL$6,TODAY()&lt;LM$6)</formula>
    </cfRule>
  </conditionalFormatting>
  <conditionalFormatting sqref="LR6">
    <cfRule type="expression" dxfId="107" priority="12">
      <formula>AND(TODAY()&gt;=LR$6,TODAY()&lt;#REF!)</formula>
    </cfRule>
  </conditionalFormatting>
  <conditionalFormatting sqref="LS6:LX6">
    <cfRule type="expression" dxfId="106" priority="9">
      <formula>AND(TODAY()&gt;=LS$6,TODAY()&lt;LT$6)</formula>
    </cfRule>
  </conditionalFormatting>
  <conditionalFormatting sqref="LY6">
    <cfRule type="expression" dxfId="105" priority="10">
      <formula>AND(TODAY()&gt;=LY$6,TODAY()&lt;#REF!)</formula>
    </cfRule>
  </conditionalFormatting>
  <conditionalFormatting sqref="MF8:MF43">
    <cfRule type="expression" dxfId="104" priority="4">
      <formula>AND(TODAY()&gt;=MF$6,TODAY()&lt;#REF!)</formula>
    </cfRule>
  </conditionalFormatting>
  <conditionalFormatting sqref="MF8:MF43">
    <cfRule type="expression" dxfId="103" priority="5">
      <formula>AND(task_start&lt;=MF$6,ROUNDDOWN((task_end-task_start+1)*task_progress,0)+task_start-1&gt;=MF$6)</formula>
    </cfRule>
    <cfRule type="expression" dxfId="102" priority="6" stopIfTrue="1">
      <formula>AND(task_end&gt;=MF$6,task_start&lt;#REF!)</formula>
    </cfRule>
  </conditionalFormatting>
  <conditionalFormatting sqref="LZ6:ME6">
    <cfRule type="expression" dxfId="101" priority="2">
      <formula>AND(TODAY()&gt;=LZ$6,TODAY()&lt;MA$6)</formula>
    </cfRule>
  </conditionalFormatting>
  <conditionalFormatting sqref="MF6">
    <cfRule type="expression" dxfId="100" priority="3">
      <formula>AND(TODAY()&gt;=MF$6,TODAY()&lt;#REF!)</formula>
    </cfRule>
  </conditionalFormatting>
  <conditionalFormatting sqref="MK6:MK43">
    <cfRule type="expression" dxfId="99" priority="70">
      <formula>AND(TODAY()&gt;=MK$6,TODAY()&lt;#REF!)</formula>
    </cfRule>
  </conditionalFormatting>
  <conditionalFormatting sqref="MK8:MK43">
    <cfRule type="expression" dxfId="98" priority="75">
      <formula>AND(task_start&lt;=MK$6,ROUNDDOWN((task_end-task_start+1)*task_progress,0)+task_start-1&gt;=MK$6)</formula>
    </cfRule>
    <cfRule type="expression" dxfId="97" priority="76" stopIfTrue="1">
      <formula>AND(task_end&gt;=MK$6,task_start&lt;#REF!)</formula>
    </cfRule>
  </conditionalFormatting>
  <dataValidations count="1">
    <dataValidation type="whole" operator="greaterThanOrEqual" allowBlank="1" showInputMessage="1" promptTitle="Mostrar semana" prompt="Al cambiar este número, se desplazará la vista del diagrama de Gantt." sqref="F5" xr:uid="{D370C180-2D4E-49AF-BB12-8EA85F8ED518}">
      <formula1>1</formula1>
    </dataValidation>
  </dataValidations>
  <hyperlinks>
    <hyperlink ref="W3" r:id="rId1" xr:uid="{64896A34-5D6E-45EE-B2D1-6E1E7388F620}"/>
    <hyperlink ref="W2" r:id="rId2" xr:uid="{F483F003-C665-4F82-8550-8F5CE6F63F30}"/>
  </hyperlinks>
  <printOptions horizontalCentered="1"/>
  <pageMargins left="0.35" right="0.35" top="0.35" bottom="0.5" header="0.3" footer="0.3"/>
  <pageSetup paperSize="9" scale="51" fitToHeight="0" orientation="landscape" r:id="rId3"/>
  <headerFooter differentFirst="1" scaleWithDoc="0">
    <oddFooter>Page &amp;P of &amp;N</oddFooter>
  </headerFooter>
  <drawing r:id="rId4"/>
  <extLst>
    <ext xmlns:x14="http://schemas.microsoft.com/office/spreadsheetml/2009/9/main" uri="{78C0D931-6437-407d-A8EE-F0AAD7539E65}">
      <x14:conditionalFormattings>
        <x14:conditionalFormatting xmlns:xm="http://schemas.microsoft.com/office/excel/2006/main">
          <x14:cfRule type="dataBar" id="{5B40E740-EE78-447C-9A7F-363915A66137}">
            <x14:dataBar minLength="0" maxLength="100" gradient="0">
              <x14:cfvo type="num">
                <xm:f>0</xm:f>
              </x14:cfvo>
              <x14:cfvo type="num">
                <xm:f>1</xm:f>
              </x14:cfvo>
              <x14:negativeFillColor rgb="FFFF0000"/>
              <x14:axisColor rgb="FF000000"/>
            </x14:dataBar>
          </x14:cfRule>
          <xm:sqref>E10:E15 E8 E17:E20 E29:E43 E22:E27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A3900-BA88-4AF8-B2E0-D5FEA4906684}">
  <sheetPr>
    <tabColor theme="9"/>
  </sheetPr>
  <dimension ref="B3:D3"/>
  <sheetViews>
    <sheetView workbookViewId="0">
      <selection activeCell="D4" sqref="D4"/>
    </sheetView>
  </sheetViews>
  <sheetFormatPr defaultColWidth="11.42578125" defaultRowHeight="15"/>
  <sheetData>
    <row r="3" spans="2:4">
      <c r="B3">
        <v>121</v>
      </c>
      <c r="C3">
        <v>587</v>
      </c>
      <c r="D3">
        <f>B3/C3*100</f>
        <v>20.613287904599659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17874-94BC-4EB6-AF08-A55187950686}">
  <sheetPr codeName="Hoja3">
    <tabColor rgb="FF0070C0"/>
    <pageSetUpPr fitToPage="1"/>
  </sheetPr>
  <dimension ref="A1:BL31"/>
  <sheetViews>
    <sheetView showGridLines="0" showRuler="0" zoomScale="110" zoomScaleNormal="90" zoomScalePageLayoutView="70" workbookViewId="0">
      <pane ySplit="6" topLeftCell="A26" activePane="bottomLeft" state="frozen"/>
      <selection pane="bottomLeft" activeCell="B26" sqref="B26"/>
    </sheetView>
  </sheetViews>
  <sheetFormatPr defaultColWidth="9.140625" defaultRowHeight="30" customHeight="1"/>
  <cols>
    <col min="1" max="1" width="2.7109375" style="45" customWidth="1"/>
    <col min="2" max="2" width="57.42578125" customWidth="1"/>
    <col min="3" max="3" width="30.7109375" customWidth="1"/>
    <col min="4" max="4" width="10.7109375" customWidth="1"/>
    <col min="5" max="5" width="10.42578125" style="5" customWidth="1"/>
    <col min="6" max="6" width="10.42578125" customWidth="1"/>
    <col min="7" max="7" width="3.140625" customWidth="1"/>
    <col min="8" max="8" width="6.140625" hidden="1" customWidth="1"/>
    <col min="9" max="64" width="3.140625" customWidth="1"/>
  </cols>
  <sheetData>
    <row r="1" spans="1:64" ht="132.94999999999999" customHeight="1">
      <c r="A1" s="46" t="s">
        <v>0</v>
      </c>
      <c r="B1" s="49" t="s">
        <v>1</v>
      </c>
      <c r="C1" s="1"/>
      <c r="D1" s="2"/>
      <c r="E1" s="4"/>
      <c r="F1" s="34"/>
      <c r="G1" s="85"/>
      <c r="H1" s="86"/>
      <c r="I1" s="87" t="s">
        <v>2</v>
      </c>
      <c r="J1" s="85"/>
      <c r="K1" s="85"/>
      <c r="L1" s="85"/>
      <c r="M1" s="85"/>
      <c r="N1" s="85"/>
      <c r="O1" s="85"/>
      <c r="P1" s="85"/>
      <c r="Q1" s="85"/>
      <c r="R1" s="85"/>
      <c r="S1" s="85"/>
      <c r="T1" s="85"/>
      <c r="U1" s="85"/>
      <c r="V1" s="85"/>
      <c r="W1" s="85"/>
      <c r="X1" s="85"/>
      <c r="Y1" s="85"/>
      <c r="Z1" s="85"/>
      <c r="AA1" s="85"/>
      <c r="AB1" s="85"/>
      <c r="AC1" s="85"/>
      <c r="AD1" s="85"/>
      <c r="AE1" s="85"/>
    </row>
    <row r="2" spans="1:64" ht="0.95" customHeight="1">
      <c r="A2" s="45" t="s">
        <v>3</v>
      </c>
      <c r="B2" s="89" t="s">
        <v>4</v>
      </c>
      <c r="G2" s="85"/>
      <c r="H2" s="85"/>
      <c r="I2" s="88" t="s">
        <v>5</v>
      </c>
      <c r="J2" s="85"/>
      <c r="K2" s="85"/>
      <c r="L2" s="85"/>
      <c r="M2" s="85"/>
      <c r="N2" s="85"/>
      <c r="O2" s="85"/>
      <c r="P2" s="85"/>
      <c r="Q2" s="85"/>
      <c r="R2" s="85"/>
      <c r="S2" s="85"/>
      <c r="T2" s="85"/>
      <c r="U2" s="85"/>
      <c r="V2" s="85"/>
      <c r="W2" s="85"/>
      <c r="X2" s="85"/>
      <c r="Y2" s="85"/>
      <c r="Z2" s="85"/>
      <c r="AA2" s="85"/>
      <c r="AB2" s="85"/>
      <c r="AC2" s="85"/>
      <c r="AD2" s="85"/>
      <c r="AE2" s="85"/>
    </row>
    <row r="3" spans="1:64" ht="15" customHeight="1">
      <c r="A3" s="45" t="s">
        <v>6</v>
      </c>
      <c r="B3" s="50" t="s">
        <v>7</v>
      </c>
      <c r="C3" s="379" t="s">
        <v>8</v>
      </c>
      <c r="D3" s="380"/>
      <c r="E3" s="381">
        <v>45306</v>
      </c>
      <c r="F3" s="381"/>
    </row>
    <row r="4" spans="1:64" ht="0.95" customHeight="1">
      <c r="A4" s="46" t="s">
        <v>9</v>
      </c>
      <c r="C4" s="379" t="s">
        <v>11</v>
      </c>
      <c r="D4" s="380"/>
      <c r="E4" s="7">
        <v>1</v>
      </c>
      <c r="I4" s="302">
        <f>I5</f>
        <v>45306</v>
      </c>
      <c r="J4" s="303"/>
      <c r="K4" s="303"/>
      <c r="L4" s="303"/>
      <c r="M4" s="303"/>
      <c r="N4" s="303"/>
      <c r="O4" s="304"/>
      <c r="P4" s="302">
        <f>P5</f>
        <v>45313</v>
      </c>
      <c r="Q4" s="303"/>
      <c r="R4" s="303"/>
      <c r="S4" s="303"/>
      <c r="T4" s="303"/>
      <c r="U4" s="303"/>
      <c r="V4" s="304"/>
      <c r="W4" s="302">
        <f>W5</f>
        <v>45320</v>
      </c>
      <c r="X4" s="303"/>
      <c r="Y4" s="303"/>
      <c r="Z4" s="303"/>
      <c r="AA4" s="303"/>
      <c r="AB4" s="303"/>
      <c r="AC4" s="304"/>
      <c r="AD4" s="302">
        <f>AD5</f>
        <v>45327</v>
      </c>
      <c r="AE4" s="303"/>
      <c r="AF4" s="303"/>
      <c r="AG4" s="303"/>
      <c r="AH4" s="303"/>
      <c r="AI4" s="303"/>
      <c r="AJ4" s="304"/>
      <c r="AK4" s="302">
        <f>AK5</f>
        <v>45334</v>
      </c>
      <c r="AL4" s="303"/>
      <c r="AM4" s="303"/>
      <c r="AN4" s="303"/>
      <c r="AO4" s="303"/>
      <c r="AP4" s="303"/>
      <c r="AQ4" s="304"/>
      <c r="AR4" s="302">
        <f>AR5</f>
        <v>45341</v>
      </c>
      <c r="AS4" s="303"/>
      <c r="AT4" s="303"/>
      <c r="AU4" s="303"/>
      <c r="AV4" s="303"/>
      <c r="AW4" s="303"/>
      <c r="AX4" s="304"/>
      <c r="AY4" s="302">
        <f>AY5</f>
        <v>45348</v>
      </c>
      <c r="AZ4" s="303"/>
      <c r="BA4" s="303"/>
      <c r="BB4" s="303"/>
      <c r="BC4" s="303"/>
      <c r="BD4" s="303"/>
      <c r="BE4" s="304"/>
      <c r="BF4" s="302">
        <f>BF5</f>
        <v>45355</v>
      </c>
      <c r="BG4" s="303"/>
      <c r="BH4" s="303"/>
      <c r="BI4" s="303"/>
      <c r="BJ4" s="303"/>
      <c r="BK4" s="303"/>
      <c r="BL4" s="304"/>
    </row>
    <row r="5" spans="1:64" ht="0.95" customHeight="1">
      <c r="A5" s="46" t="s">
        <v>12</v>
      </c>
      <c r="B5" s="65"/>
      <c r="C5" s="65"/>
      <c r="D5" s="65"/>
      <c r="E5" s="65"/>
      <c r="F5" s="65"/>
      <c r="G5" s="65"/>
      <c r="I5" s="82">
        <f>Inicio_del_proyecto-WEEKDAY(Inicio_del_proyecto,1)+2+7*(Semana_para_mostrar-1)</f>
        <v>45306</v>
      </c>
      <c r="J5" s="83">
        <f>I5+1</f>
        <v>45307</v>
      </c>
      <c r="K5" s="83">
        <f t="shared" ref="K5:AX5" si="0">J5+1</f>
        <v>45308</v>
      </c>
      <c r="L5" s="83">
        <f t="shared" si="0"/>
        <v>45309</v>
      </c>
      <c r="M5" s="83">
        <f t="shared" si="0"/>
        <v>45310</v>
      </c>
      <c r="N5" s="83">
        <f t="shared" si="0"/>
        <v>45311</v>
      </c>
      <c r="O5" s="84">
        <f t="shared" si="0"/>
        <v>45312</v>
      </c>
      <c r="P5" s="82">
        <f>O5+1</f>
        <v>45313</v>
      </c>
      <c r="Q5" s="83">
        <f>P5+1</f>
        <v>45314</v>
      </c>
      <c r="R5" s="83">
        <f t="shared" si="0"/>
        <v>45315</v>
      </c>
      <c r="S5" s="83">
        <f t="shared" si="0"/>
        <v>45316</v>
      </c>
      <c r="T5" s="83">
        <f t="shared" si="0"/>
        <v>45317</v>
      </c>
      <c r="U5" s="83">
        <f t="shared" si="0"/>
        <v>45318</v>
      </c>
      <c r="V5" s="84">
        <f t="shared" si="0"/>
        <v>45319</v>
      </c>
      <c r="W5" s="82">
        <f>V5+1</f>
        <v>45320</v>
      </c>
      <c r="X5" s="83">
        <f>W5+1</f>
        <v>45321</v>
      </c>
      <c r="Y5" s="83">
        <f t="shared" si="0"/>
        <v>45322</v>
      </c>
      <c r="Z5" s="83">
        <f t="shared" si="0"/>
        <v>45323</v>
      </c>
      <c r="AA5" s="83">
        <f t="shared" si="0"/>
        <v>45324</v>
      </c>
      <c r="AB5" s="83">
        <f t="shared" si="0"/>
        <v>45325</v>
      </c>
      <c r="AC5" s="84">
        <f t="shared" si="0"/>
        <v>45326</v>
      </c>
      <c r="AD5" s="82">
        <f>AC5+1</f>
        <v>45327</v>
      </c>
      <c r="AE5" s="83">
        <f>AD5+1</f>
        <v>45328</v>
      </c>
      <c r="AF5" s="83">
        <f t="shared" si="0"/>
        <v>45329</v>
      </c>
      <c r="AG5" s="83">
        <f t="shared" si="0"/>
        <v>45330</v>
      </c>
      <c r="AH5" s="83">
        <f t="shared" si="0"/>
        <v>45331</v>
      </c>
      <c r="AI5" s="83">
        <f t="shared" si="0"/>
        <v>45332</v>
      </c>
      <c r="AJ5" s="84">
        <f t="shared" si="0"/>
        <v>45333</v>
      </c>
      <c r="AK5" s="82">
        <f>AJ5+1</f>
        <v>45334</v>
      </c>
      <c r="AL5" s="83">
        <f>AK5+1</f>
        <v>45335</v>
      </c>
      <c r="AM5" s="83">
        <f t="shared" si="0"/>
        <v>45336</v>
      </c>
      <c r="AN5" s="83">
        <f t="shared" si="0"/>
        <v>45337</v>
      </c>
      <c r="AO5" s="83">
        <f t="shared" si="0"/>
        <v>45338</v>
      </c>
      <c r="AP5" s="83">
        <f t="shared" si="0"/>
        <v>45339</v>
      </c>
      <c r="AQ5" s="84">
        <f t="shared" si="0"/>
        <v>45340</v>
      </c>
      <c r="AR5" s="82">
        <f>AQ5+1</f>
        <v>45341</v>
      </c>
      <c r="AS5" s="83">
        <f>AR5+1</f>
        <v>45342</v>
      </c>
      <c r="AT5" s="83">
        <f t="shared" si="0"/>
        <v>45343</v>
      </c>
      <c r="AU5" s="83">
        <f t="shared" si="0"/>
        <v>45344</v>
      </c>
      <c r="AV5" s="83">
        <f t="shared" si="0"/>
        <v>45345</v>
      </c>
      <c r="AW5" s="83">
        <f t="shared" si="0"/>
        <v>45346</v>
      </c>
      <c r="AX5" s="84">
        <f t="shared" si="0"/>
        <v>45347</v>
      </c>
      <c r="AY5" s="82">
        <f>AX5+1</f>
        <v>45348</v>
      </c>
      <c r="AZ5" s="83">
        <f>AY5+1</f>
        <v>45349</v>
      </c>
      <c r="BA5" s="83">
        <f t="shared" ref="BA5:BE5" si="1">AZ5+1</f>
        <v>45350</v>
      </c>
      <c r="BB5" s="83">
        <f t="shared" si="1"/>
        <v>45351</v>
      </c>
      <c r="BC5" s="83">
        <f t="shared" si="1"/>
        <v>45352</v>
      </c>
      <c r="BD5" s="83">
        <f t="shared" si="1"/>
        <v>45353</v>
      </c>
      <c r="BE5" s="84">
        <f t="shared" si="1"/>
        <v>45354</v>
      </c>
      <c r="BF5" s="82">
        <f>BE5+1</f>
        <v>45355</v>
      </c>
      <c r="BG5" s="83">
        <f>BF5+1</f>
        <v>45356</v>
      </c>
      <c r="BH5" s="83">
        <f t="shared" ref="BH5:BL5" si="2">BG5+1</f>
        <v>45357</v>
      </c>
      <c r="BI5" s="83">
        <f t="shared" si="2"/>
        <v>45358</v>
      </c>
      <c r="BJ5" s="83">
        <f t="shared" si="2"/>
        <v>45359</v>
      </c>
      <c r="BK5" s="83">
        <f t="shared" si="2"/>
        <v>45360</v>
      </c>
      <c r="BL5" s="84">
        <f t="shared" si="2"/>
        <v>45361</v>
      </c>
    </row>
    <row r="6" spans="1:64" ht="30" customHeight="1" thickBot="1">
      <c r="A6" s="46" t="s">
        <v>13</v>
      </c>
      <c r="B6" s="8" t="s">
        <v>14</v>
      </c>
      <c r="C6" s="9" t="s">
        <v>55</v>
      </c>
      <c r="D6" s="9" t="s">
        <v>16</v>
      </c>
      <c r="E6" s="9" t="s">
        <v>17</v>
      </c>
      <c r="F6" s="9" t="s">
        <v>18</v>
      </c>
      <c r="G6" s="9"/>
      <c r="H6" s="9" t="s">
        <v>19</v>
      </c>
      <c r="I6" s="10" t="str">
        <f t="shared" ref="I6:BL6" si="3">LEFT(TEXT(I5,"ddd"),1)</f>
        <v>l</v>
      </c>
      <c r="J6" s="10" t="str">
        <f t="shared" si="3"/>
        <v>m</v>
      </c>
      <c r="K6" s="10" t="str">
        <f t="shared" si="3"/>
        <v>m</v>
      </c>
      <c r="L6" s="10" t="str">
        <f t="shared" si="3"/>
        <v>j</v>
      </c>
      <c r="M6" s="10" t="str">
        <f t="shared" si="3"/>
        <v>v</v>
      </c>
      <c r="N6" s="10" t="str">
        <f t="shared" si="3"/>
        <v>s</v>
      </c>
      <c r="O6" s="10" t="str">
        <f t="shared" si="3"/>
        <v>d</v>
      </c>
      <c r="P6" s="10" t="str">
        <f t="shared" si="3"/>
        <v>l</v>
      </c>
      <c r="Q6" s="10" t="str">
        <f t="shared" si="3"/>
        <v>m</v>
      </c>
      <c r="R6" s="10" t="str">
        <f t="shared" si="3"/>
        <v>m</v>
      </c>
      <c r="S6" s="10" t="str">
        <f t="shared" si="3"/>
        <v>j</v>
      </c>
      <c r="T6" s="10" t="str">
        <f t="shared" si="3"/>
        <v>v</v>
      </c>
      <c r="U6" s="10" t="str">
        <f t="shared" si="3"/>
        <v>s</v>
      </c>
      <c r="V6" s="10" t="str">
        <f t="shared" si="3"/>
        <v>d</v>
      </c>
      <c r="W6" s="10" t="str">
        <f t="shared" si="3"/>
        <v>l</v>
      </c>
      <c r="X6" s="10" t="str">
        <f t="shared" si="3"/>
        <v>m</v>
      </c>
      <c r="Y6" s="10" t="str">
        <f t="shared" si="3"/>
        <v>m</v>
      </c>
      <c r="Z6" s="10" t="str">
        <f t="shared" si="3"/>
        <v>j</v>
      </c>
      <c r="AA6" s="10" t="str">
        <f t="shared" si="3"/>
        <v>v</v>
      </c>
      <c r="AB6" s="10" t="str">
        <f t="shared" si="3"/>
        <v>s</v>
      </c>
      <c r="AC6" s="10" t="str">
        <f t="shared" si="3"/>
        <v>d</v>
      </c>
      <c r="AD6" s="10" t="str">
        <f t="shared" si="3"/>
        <v>l</v>
      </c>
      <c r="AE6" s="10" t="str">
        <f t="shared" si="3"/>
        <v>m</v>
      </c>
      <c r="AF6" s="10" t="str">
        <f t="shared" si="3"/>
        <v>m</v>
      </c>
      <c r="AG6" s="10" t="str">
        <f t="shared" si="3"/>
        <v>j</v>
      </c>
      <c r="AH6" s="10" t="str">
        <f t="shared" si="3"/>
        <v>v</v>
      </c>
      <c r="AI6" s="10" t="str">
        <f t="shared" si="3"/>
        <v>s</v>
      </c>
      <c r="AJ6" s="10" t="str">
        <f t="shared" si="3"/>
        <v>d</v>
      </c>
      <c r="AK6" s="10" t="str">
        <f t="shared" si="3"/>
        <v>l</v>
      </c>
      <c r="AL6" s="10" t="str">
        <f t="shared" si="3"/>
        <v>m</v>
      </c>
      <c r="AM6" s="10" t="str">
        <f t="shared" si="3"/>
        <v>m</v>
      </c>
      <c r="AN6" s="10" t="str">
        <f t="shared" si="3"/>
        <v>j</v>
      </c>
      <c r="AO6" s="10" t="str">
        <f t="shared" si="3"/>
        <v>v</v>
      </c>
      <c r="AP6" s="10" t="str">
        <f t="shared" si="3"/>
        <v>s</v>
      </c>
      <c r="AQ6" s="10" t="str">
        <f t="shared" si="3"/>
        <v>d</v>
      </c>
      <c r="AR6" s="10" t="str">
        <f t="shared" si="3"/>
        <v>l</v>
      </c>
      <c r="AS6" s="10" t="str">
        <f t="shared" si="3"/>
        <v>m</v>
      </c>
      <c r="AT6" s="10" t="str">
        <f t="shared" si="3"/>
        <v>m</v>
      </c>
      <c r="AU6" s="10" t="str">
        <f t="shared" si="3"/>
        <v>j</v>
      </c>
      <c r="AV6" s="10" t="str">
        <f t="shared" si="3"/>
        <v>v</v>
      </c>
      <c r="AW6" s="10" t="str">
        <f t="shared" si="3"/>
        <v>s</v>
      </c>
      <c r="AX6" s="10" t="str">
        <f t="shared" si="3"/>
        <v>d</v>
      </c>
      <c r="AY6" s="10" t="str">
        <f t="shared" si="3"/>
        <v>l</v>
      </c>
      <c r="AZ6" s="10" t="str">
        <f t="shared" si="3"/>
        <v>m</v>
      </c>
      <c r="BA6" s="10" t="str">
        <f t="shared" si="3"/>
        <v>m</v>
      </c>
      <c r="BB6" s="10" t="str">
        <f t="shared" si="3"/>
        <v>j</v>
      </c>
      <c r="BC6" s="10" t="str">
        <f t="shared" si="3"/>
        <v>v</v>
      </c>
      <c r="BD6" s="10" t="str">
        <f t="shared" si="3"/>
        <v>s</v>
      </c>
      <c r="BE6" s="10" t="str">
        <f t="shared" si="3"/>
        <v>d</v>
      </c>
      <c r="BF6" s="10" t="str">
        <f t="shared" si="3"/>
        <v>l</v>
      </c>
      <c r="BG6" s="10" t="str">
        <f t="shared" si="3"/>
        <v>m</v>
      </c>
      <c r="BH6" s="10" t="str">
        <f t="shared" si="3"/>
        <v>m</v>
      </c>
      <c r="BI6" s="10" t="str">
        <f t="shared" si="3"/>
        <v>j</v>
      </c>
      <c r="BJ6" s="10" t="str">
        <f t="shared" si="3"/>
        <v>v</v>
      </c>
      <c r="BK6" s="10" t="str">
        <f t="shared" si="3"/>
        <v>s</v>
      </c>
      <c r="BL6" s="10" t="str">
        <f t="shared" si="3"/>
        <v>d</v>
      </c>
    </row>
    <row r="7" spans="1:64" ht="30" hidden="1" customHeight="1" thickBot="1">
      <c r="A7" s="45" t="s">
        <v>20</v>
      </c>
      <c r="C7" s="48"/>
      <c r="E7"/>
      <c r="H7" t="str">
        <f ca="1">IF(OR(ISBLANK(task_start),ISBLANK(task_end)),"",task_end-task_start+1)</f>
        <v/>
      </c>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row>
    <row r="8" spans="1:64" s="3" customFormat="1" ht="30" customHeight="1" thickBot="1">
      <c r="A8" s="46" t="s">
        <v>21</v>
      </c>
      <c r="B8" s="325" t="s">
        <v>108</v>
      </c>
      <c r="C8" s="325"/>
      <c r="D8" s="325"/>
      <c r="E8" s="325"/>
      <c r="F8" s="325"/>
      <c r="G8" s="14"/>
      <c r="H8" s="14" t="str">
        <f t="shared" ref="H8:H28" ca="1" si="4">IF(OR(ISBLANK(task_start),ISBLANK(task_end)),"",task_end-task_start+1)</f>
        <v/>
      </c>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row>
    <row r="9" spans="1:64" s="3" customFormat="1" ht="30" customHeight="1" thickBot="1">
      <c r="A9" s="46" t="s">
        <v>26</v>
      </c>
      <c r="B9" s="60" t="s">
        <v>109</v>
      </c>
      <c r="C9" s="52"/>
      <c r="D9" s="17"/>
      <c r="E9" s="69">
        <v>45303</v>
      </c>
      <c r="F9" s="69">
        <v>45310</v>
      </c>
      <c r="G9" s="14"/>
      <c r="H9" s="14">
        <f t="shared" ca="1" si="4"/>
        <v>8</v>
      </c>
      <c r="I9" s="31"/>
      <c r="J9" s="31"/>
      <c r="K9" s="31"/>
      <c r="L9" s="31"/>
      <c r="M9" s="31"/>
      <c r="N9" s="31"/>
      <c r="O9" s="31"/>
      <c r="P9" s="31"/>
      <c r="Q9" s="31"/>
      <c r="R9" s="31"/>
      <c r="S9" s="31"/>
      <c r="T9" s="31"/>
      <c r="U9" s="32"/>
      <c r="V9" s="32"/>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row>
    <row r="10" spans="1:64" s="3" customFormat="1" ht="30" customHeight="1" thickBot="1">
      <c r="A10" s="45"/>
      <c r="B10" s="60" t="s">
        <v>110</v>
      </c>
      <c r="C10" s="52"/>
      <c r="D10" s="17"/>
      <c r="E10" s="69">
        <v>45303</v>
      </c>
      <c r="F10" s="69">
        <v>45310</v>
      </c>
      <c r="G10" s="14"/>
      <c r="H10" s="14">
        <f t="shared" ca="1" si="4"/>
        <v>8</v>
      </c>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row>
    <row r="11" spans="1:64" s="3" customFormat="1" ht="30" customHeight="1" thickBot="1">
      <c r="A11" s="45"/>
      <c r="B11" s="60" t="s">
        <v>111</v>
      </c>
      <c r="C11" s="52"/>
      <c r="D11" s="17"/>
      <c r="E11" s="69">
        <v>45323</v>
      </c>
      <c r="F11" s="69">
        <f>E11+4</f>
        <v>45327</v>
      </c>
      <c r="G11" s="14"/>
      <c r="H11" s="14">
        <f t="shared" ca="1" si="4"/>
        <v>5</v>
      </c>
      <c r="I11" s="31"/>
      <c r="J11" s="31"/>
      <c r="K11" s="31"/>
      <c r="L11" s="31"/>
      <c r="M11" s="31"/>
      <c r="N11" s="31"/>
      <c r="O11" s="31"/>
      <c r="P11" s="31"/>
      <c r="Q11" s="31"/>
      <c r="R11" s="31"/>
      <c r="S11" s="31"/>
      <c r="T11" s="31"/>
      <c r="U11" s="31"/>
      <c r="V11" s="31"/>
      <c r="W11" s="31"/>
      <c r="X11" s="31"/>
      <c r="Y11" s="32"/>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s="3" customFormat="1" ht="30" customHeight="1" thickBot="1">
      <c r="A12" s="46" t="s">
        <v>31</v>
      </c>
      <c r="B12" s="324" t="s">
        <v>112</v>
      </c>
      <c r="C12" s="324"/>
      <c r="D12" s="324"/>
      <c r="E12" s="324"/>
      <c r="F12" s="324"/>
      <c r="G12" s="14"/>
      <c r="H12" s="14" t="str">
        <f t="shared" ca="1" si="4"/>
        <v/>
      </c>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row>
    <row r="13" spans="1:64" s="3" customFormat="1" ht="30" customHeight="1" thickBot="1">
      <c r="A13" s="46"/>
      <c r="B13" s="61" t="s">
        <v>113</v>
      </c>
      <c r="C13" s="54"/>
      <c r="D13" s="20"/>
      <c r="E13" s="69">
        <v>45323</v>
      </c>
      <c r="F13" s="69">
        <f>E13+15</f>
        <v>45338</v>
      </c>
      <c r="G13" s="14"/>
      <c r="H13" s="14">
        <f t="shared" ca="1" si="4"/>
        <v>16</v>
      </c>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row>
    <row r="14" spans="1:64" s="3" customFormat="1" ht="30" customHeight="1" thickBot="1">
      <c r="A14" s="45"/>
      <c r="B14" s="61" t="s">
        <v>114</v>
      </c>
      <c r="C14" s="54"/>
      <c r="D14" s="20"/>
      <c r="E14" s="72">
        <v>45323</v>
      </c>
      <c r="F14" s="72">
        <f>E14+20</f>
        <v>45343</v>
      </c>
      <c r="G14" s="14"/>
      <c r="H14" s="14">
        <f t="shared" ca="1" si="4"/>
        <v>21</v>
      </c>
      <c r="I14" s="31"/>
      <c r="J14" s="31"/>
      <c r="K14" s="31"/>
      <c r="L14" s="31"/>
      <c r="M14" s="31"/>
      <c r="N14" s="31"/>
      <c r="O14" s="31"/>
      <c r="P14" s="31"/>
      <c r="Q14" s="31"/>
      <c r="R14" s="31"/>
      <c r="S14" s="31"/>
      <c r="T14" s="31"/>
      <c r="U14" s="32"/>
      <c r="V14" s="32"/>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row>
    <row r="15" spans="1:64" s="3" customFormat="1" ht="30" customHeight="1" thickBot="1">
      <c r="A15" s="45"/>
      <c r="B15" s="61" t="s">
        <v>115</v>
      </c>
      <c r="C15" s="54"/>
      <c r="D15" s="20"/>
      <c r="E15" s="72">
        <v>45323</v>
      </c>
      <c r="F15" s="72">
        <f>E15+3</f>
        <v>45326</v>
      </c>
      <c r="G15" s="14"/>
      <c r="H15" s="14">
        <f t="shared" ca="1" si="4"/>
        <v>4</v>
      </c>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row>
    <row r="16" spans="1:64" s="3" customFormat="1" ht="30" customHeight="1" thickBot="1">
      <c r="A16" s="45"/>
      <c r="B16" s="61" t="s">
        <v>116</v>
      </c>
      <c r="C16" s="54"/>
      <c r="D16" s="20"/>
      <c r="E16" s="72">
        <v>45352</v>
      </c>
      <c r="F16" s="72">
        <v>45626</v>
      </c>
      <c r="G16" s="14"/>
      <c r="H16" s="14">
        <f t="shared" ca="1" si="4"/>
        <v>275</v>
      </c>
      <c r="I16" s="31"/>
      <c r="J16" s="31"/>
      <c r="K16" s="31"/>
      <c r="L16" s="31"/>
      <c r="M16" s="31"/>
      <c r="N16" s="31"/>
      <c r="O16" s="31"/>
      <c r="P16" s="31"/>
      <c r="Q16" s="31"/>
      <c r="R16" s="31"/>
      <c r="S16" s="31"/>
      <c r="T16" s="31"/>
      <c r="U16" s="31"/>
      <c r="V16" s="31"/>
      <c r="W16" s="31"/>
      <c r="X16" s="31"/>
      <c r="Y16" s="32"/>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row>
    <row r="17" spans="1:64" s="3" customFormat="1" ht="30" customHeight="1" thickBot="1">
      <c r="A17" s="45" t="s">
        <v>33</v>
      </c>
      <c r="B17" s="322" t="s">
        <v>117</v>
      </c>
      <c r="C17" s="322"/>
      <c r="D17" s="322"/>
      <c r="E17" s="322"/>
      <c r="F17" s="322"/>
      <c r="G17" s="14"/>
      <c r="H17" s="14" t="str">
        <f t="shared" ca="1" si="4"/>
        <v/>
      </c>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row>
    <row r="18" spans="1:64" s="3" customFormat="1" ht="30" customHeight="1" thickBot="1">
      <c r="A18" s="45"/>
      <c r="B18" s="62" t="s">
        <v>118</v>
      </c>
      <c r="C18" s="56"/>
      <c r="D18" s="23"/>
      <c r="E18" s="75">
        <v>45366</v>
      </c>
      <c r="F18" s="75">
        <f>E18+5</f>
        <v>45371</v>
      </c>
      <c r="G18" s="14"/>
      <c r="H18" s="14">
        <f t="shared" ca="1" si="4"/>
        <v>6</v>
      </c>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row>
    <row r="19" spans="1:64" s="3" customFormat="1" ht="30" customHeight="1" thickBot="1">
      <c r="A19" s="45"/>
      <c r="B19" s="62" t="s">
        <v>119</v>
      </c>
      <c r="C19" s="56"/>
      <c r="D19" s="23"/>
      <c r="E19" s="75">
        <v>45311</v>
      </c>
      <c r="F19" s="75">
        <f>E19+20</f>
        <v>45331</v>
      </c>
      <c r="G19" s="14"/>
      <c r="H19" s="14">
        <f t="shared" ca="1" si="4"/>
        <v>21</v>
      </c>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row>
    <row r="20" spans="1:64" s="3" customFormat="1" ht="30" customHeight="1" thickBot="1">
      <c r="A20" s="45"/>
      <c r="B20" s="62" t="s">
        <v>120</v>
      </c>
      <c r="C20" s="56"/>
      <c r="D20" s="23"/>
      <c r="E20" s="75">
        <v>45366</v>
      </c>
      <c r="F20" s="75">
        <f>E20+90</f>
        <v>45456</v>
      </c>
      <c r="G20" s="14"/>
      <c r="H20" s="14">
        <f t="shared" ca="1" si="4"/>
        <v>91</v>
      </c>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row>
    <row r="21" spans="1:64" s="3" customFormat="1" ht="30" customHeight="1" thickBot="1">
      <c r="A21" s="45"/>
      <c r="B21" s="62" t="s">
        <v>121</v>
      </c>
      <c r="C21" s="56"/>
      <c r="D21" s="23"/>
      <c r="E21" s="75">
        <v>45444</v>
      </c>
      <c r="F21" s="75">
        <f>E21+4</f>
        <v>45448</v>
      </c>
      <c r="G21" s="14"/>
      <c r="H21" s="14">
        <f t="shared" ca="1" si="4"/>
        <v>5</v>
      </c>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row>
    <row r="22" spans="1:64" s="3" customFormat="1" ht="30" customHeight="1" thickBot="1">
      <c r="A22" s="45" t="s">
        <v>33</v>
      </c>
      <c r="B22" s="323" t="s">
        <v>122</v>
      </c>
      <c r="C22" s="323"/>
      <c r="D22" s="323"/>
      <c r="E22" s="323"/>
      <c r="F22" s="323"/>
      <c r="G22" s="14"/>
      <c r="H22" s="14" t="str">
        <f t="shared" ca="1" si="4"/>
        <v/>
      </c>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row>
    <row r="23" spans="1:64" s="3" customFormat="1" ht="30" customHeight="1" thickBot="1">
      <c r="A23" s="45"/>
      <c r="B23" s="63" t="s">
        <v>123</v>
      </c>
      <c r="C23" s="58"/>
      <c r="D23" s="26"/>
      <c r="E23" s="78">
        <v>45306</v>
      </c>
      <c r="F23" s="78">
        <v>45321</v>
      </c>
      <c r="G23" s="14"/>
      <c r="H23" s="14">
        <f t="shared" ca="1" si="4"/>
        <v>16</v>
      </c>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row>
    <row r="24" spans="1:64" s="3" customFormat="1" ht="30" customHeight="1" thickBot="1">
      <c r="A24" s="45"/>
      <c r="B24" s="63" t="s">
        <v>124</v>
      </c>
      <c r="C24" s="58"/>
      <c r="D24" s="26"/>
      <c r="E24" s="78">
        <v>45352</v>
      </c>
      <c r="F24" s="78">
        <v>45381</v>
      </c>
      <c r="G24" s="14"/>
      <c r="H24" s="14">
        <f t="shared" ca="1" si="4"/>
        <v>30</v>
      </c>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row>
    <row r="25" spans="1:64" s="3" customFormat="1" ht="30" customHeight="1" thickBot="1">
      <c r="A25" s="45"/>
      <c r="B25" s="63" t="s">
        <v>125</v>
      </c>
      <c r="C25" s="58"/>
      <c r="D25" s="26"/>
      <c r="E25" s="78">
        <v>45383</v>
      </c>
      <c r="F25" s="78">
        <v>45392</v>
      </c>
      <c r="G25" s="14"/>
      <c r="H25" s="14">
        <f t="shared" ca="1" si="4"/>
        <v>10</v>
      </c>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row>
    <row r="26" spans="1:64" s="3" customFormat="1" ht="30" customHeight="1" thickBot="1">
      <c r="A26" s="45"/>
      <c r="B26" s="63" t="s">
        <v>126</v>
      </c>
      <c r="C26" s="58"/>
      <c r="D26" s="26"/>
      <c r="E26" s="78">
        <v>45392</v>
      </c>
      <c r="F26" s="78">
        <v>45412</v>
      </c>
      <c r="G26" s="14"/>
      <c r="H26" s="14">
        <f t="shared" ca="1" si="4"/>
        <v>21</v>
      </c>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row>
    <row r="27" spans="1:64" s="3" customFormat="1" ht="30" customHeight="1" thickBot="1">
      <c r="A27" s="45"/>
      <c r="B27" s="63" t="s">
        <v>127</v>
      </c>
      <c r="C27" s="58"/>
      <c r="D27" s="26"/>
      <c r="E27" s="78">
        <v>45413</v>
      </c>
      <c r="F27" s="78">
        <v>45626</v>
      </c>
      <c r="G27" s="14"/>
      <c r="H27" s="14">
        <f t="shared" ca="1" si="4"/>
        <v>214</v>
      </c>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row>
    <row r="28" spans="1:64" s="3" customFormat="1" ht="30" customHeight="1" thickBot="1">
      <c r="A28" s="46" t="s">
        <v>38</v>
      </c>
      <c r="B28" s="27" t="s">
        <v>39</v>
      </c>
      <c r="C28" s="28"/>
      <c r="D28" s="29"/>
      <c r="E28" s="80"/>
      <c r="F28" s="81"/>
      <c r="G28" s="30"/>
      <c r="H28" s="30" t="str">
        <f t="shared" ca="1" si="4"/>
        <v/>
      </c>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row>
    <row r="29" spans="1:64" ht="30" customHeight="1">
      <c r="G29" s="6"/>
    </row>
    <row r="30" spans="1:64" ht="30" customHeight="1">
      <c r="C30" s="11"/>
      <c r="F30" s="47"/>
    </row>
    <row r="31" spans="1:64" ht="30" customHeight="1">
      <c r="C31" s="12"/>
    </row>
  </sheetData>
  <mergeCells count="15">
    <mergeCell ref="AY4:BE4"/>
    <mergeCell ref="BF4:BL4"/>
    <mergeCell ref="B12:F12"/>
    <mergeCell ref="C3:D3"/>
    <mergeCell ref="E3:F3"/>
    <mergeCell ref="C4:D4"/>
    <mergeCell ref="I4:O4"/>
    <mergeCell ref="P4:V4"/>
    <mergeCell ref="W4:AC4"/>
    <mergeCell ref="B8:F8"/>
    <mergeCell ref="B17:F17"/>
    <mergeCell ref="B22:F22"/>
    <mergeCell ref="AD4:AJ4"/>
    <mergeCell ref="AK4:AQ4"/>
    <mergeCell ref="AR4:AX4"/>
  </mergeCells>
  <conditionalFormatting sqref="D13:D16 D7 D18:D21 D23:D28 D9:D11">
    <cfRule type="dataBar" priority="1">
      <dataBar>
        <cfvo type="num" val="0"/>
        <cfvo type="num" val="1"/>
        <color theme="0" tint="-0.249977111117893"/>
      </dataBar>
      <extLst>
        <ext xmlns:x14="http://schemas.microsoft.com/office/spreadsheetml/2009/9/main" uri="{B025F937-C7B1-47D3-B67F-A62EFF666E3E}">
          <x14:id>{5AD623B7-9F0E-4813-BC9A-BB31720BC8FC}</x14:id>
        </ext>
      </extLst>
    </cfRule>
  </conditionalFormatting>
  <conditionalFormatting sqref="I5:BL28">
    <cfRule type="expression" dxfId="96" priority="4">
      <formula>AND(TODAY()&gt;=I$5,TODAY()&lt;J$5)</formula>
    </cfRule>
  </conditionalFormatting>
  <conditionalFormatting sqref="I7:BL28">
    <cfRule type="expression" dxfId="95" priority="2">
      <formula>AND(task_start&lt;=I$5,ROUNDDOWN((task_end-task_start+1)*task_progress,0)+task_start-1&gt;=I$5)</formula>
    </cfRule>
    <cfRule type="expression" dxfId="94" priority="3" stopIfTrue="1">
      <formula>AND(task_end&gt;=I$5,task_start&lt;J$5)</formula>
    </cfRule>
  </conditionalFormatting>
  <dataValidations count="1">
    <dataValidation type="whole" operator="greaterThanOrEqual" allowBlank="1" showInputMessage="1" promptTitle="Mostrar semana" prompt="Al cambiar este número, se desplazará la vista del diagrama de Gantt." sqref="E4" xr:uid="{E684B5E2-F0C2-4D9B-9138-105118D80036}">
      <formula1>1</formula1>
    </dataValidation>
  </dataValidations>
  <hyperlinks>
    <hyperlink ref="I2" r:id="rId1" xr:uid="{74D41273-452E-4CFE-8170-3C69E1007853}"/>
    <hyperlink ref="I1" r:id="rId2" xr:uid="{215564C9-356C-41FE-B0D5-FE19EC0FE368}"/>
  </hyperlinks>
  <printOptions horizontalCentered="1"/>
  <pageMargins left="0.35" right="0.35" top="0.35" bottom="0.5" header="0.3" footer="0.3"/>
  <pageSetup paperSize="9" scale="51" fitToHeight="0" orientation="landscape" r:id="rId3"/>
  <headerFooter differentFirst="1" scaleWithDoc="0">
    <oddFooter>Page &amp;P of &amp;N</oddFooter>
  </headerFooter>
  <drawing r:id="rId4"/>
  <extLst>
    <ext xmlns:x14="http://schemas.microsoft.com/office/spreadsheetml/2009/9/main" uri="{78C0D931-6437-407d-A8EE-F0AAD7539E65}">
      <x14:conditionalFormattings>
        <x14:conditionalFormatting xmlns:xm="http://schemas.microsoft.com/office/excel/2006/main">
          <x14:cfRule type="dataBar" id="{5AD623B7-9F0E-4813-BC9A-BB31720BC8FC}">
            <x14:dataBar minLength="0" maxLength="100" gradient="0">
              <x14:cfvo type="num">
                <xm:f>0</xm:f>
              </x14:cfvo>
              <x14:cfvo type="num">
                <xm:f>1</xm:f>
              </x14:cfvo>
              <x14:negativeFillColor rgb="FFFF0000"/>
              <x14:axisColor rgb="FF000000"/>
            </x14:dataBar>
          </x14:cfRule>
          <xm:sqref>D13:D16 D7 D18:D21 D23:D28 D9:D11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D07D5-8300-4A48-BB04-CDF01B92365D}">
  <sheetPr>
    <tabColor theme="9" tint="0.39997558519241921"/>
    <pageSetUpPr fitToPage="1"/>
  </sheetPr>
  <dimension ref="A1:FT16"/>
  <sheetViews>
    <sheetView showGridLines="0" showRuler="0" topLeftCell="A5" zoomScale="70" zoomScaleNormal="70" zoomScalePageLayoutView="70" workbookViewId="0">
      <pane xSplit="1" topLeftCell="B1" activePane="topRight" state="frozen"/>
      <selection pane="topRight" activeCell="B8" sqref="B8"/>
    </sheetView>
  </sheetViews>
  <sheetFormatPr defaultColWidth="9.140625" defaultRowHeight="30" customHeight="1"/>
  <cols>
    <col min="1" max="1" width="2.7109375" style="45" customWidth="1"/>
    <col min="2" max="2" width="38.28515625" customWidth="1"/>
    <col min="3" max="3" width="30.7109375" customWidth="1"/>
    <col min="4" max="4" width="10.7109375" customWidth="1"/>
    <col min="5" max="5" width="10.42578125" style="5" customWidth="1"/>
    <col min="6" max="6" width="10.42578125" customWidth="1"/>
    <col min="7" max="7" width="3.140625" customWidth="1"/>
    <col min="8" max="8" width="3.28515625" hidden="1" customWidth="1"/>
    <col min="9" max="13" width="3.140625" customWidth="1"/>
    <col min="14" max="14" width="2.5703125" bestFit="1" customWidth="1"/>
    <col min="15" max="15" width="8.7109375" customWidth="1"/>
    <col min="16" max="21" width="3.140625" customWidth="1"/>
    <col min="22" max="22" width="9.28515625" customWidth="1"/>
    <col min="23" max="28" width="3.140625" customWidth="1"/>
    <col min="29" max="29" width="8.7109375" customWidth="1"/>
    <col min="30" max="35" width="3.140625" customWidth="1"/>
    <col min="36" max="36" width="9.28515625" customWidth="1"/>
    <col min="37" max="42" width="3.140625" customWidth="1"/>
    <col min="43" max="43" width="13.42578125" customWidth="1"/>
    <col min="44" max="49" width="3.140625" customWidth="1"/>
    <col min="50" max="50" width="5.5703125" customWidth="1"/>
    <col min="51" max="56" width="3.140625" customWidth="1"/>
    <col min="57" max="57" width="9.28515625" customWidth="1"/>
    <col min="58" max="64" width="3.140625" customWidth="1"/>
    <col min="65" max="169" width="4.140625" customWidth="1"/>
    <col min="170" max="176" width="4.7109375" customWidth="1"/>
  </cols>
  <sheetData>
    <row r="1" spans="1:176" ht="137.25" customHeight="1">
      <c r="A1" s="46" t="s">
        <v>0</v>
      </c>
      <c r="B1" s="49" t="s">
        <v>1</v>
      </c>
      <c r="C1" s="1"/>
      <c r="D1" s="2"/>
      <c r="E1" s="4"/>
      <c r="F1" s="34"/>
      <c r="G1" s="85"/>
      <c r="H1" s="86"/>
      <c r="I1" s="87" t="s">
        <v>2</v>
      </c>
      <c r="J1" s="85"/>
      <c r="K1" s="85"/>
      <c r="L1" s="85"/>
      <c r="M1" s="85"/>
      <c r="N1" s="85"/>
      <c r="O1" s="85"/>
      <c r="P1" s="85"/>
      <c r="Q1" s="85"/>
      <c r="R1" s="85"/>
      <c r="S1" s="85"/>
      <c r="T1" s="85"/>
      <c r="U1" s="85"/>
      <c r="V1" s="85"/>
      <c r="W1" s="85"/>
      <c r="X1" s="85"/>
      <c r="Y1" s="85"/>
      <c r="Z1" s="85"/>
      <c r="AA1" s="85"/>
      <c r="AB1" s="85"/>
      <c r="AC1" s="85"/>
      <c r="AD1" s="85"/>
      <c r="AE1" s="85"/>
    </row>
    <row r="2" spans="1:176" ht="30" customHeight="1">
      <c r="A2" s="45" t="s">
        <v>3</v>
      </c>
      <c r="B2" s="89" t="s">
        <v>4</v>
      </c>
      <c r="G2" s="85"/>
      <c r="H2" s="85"/>
      <c r="I2" s="88" t="s">
        <v>5</v>
      </c>
      <c r="J2" s="85"/>
      <c r="K2" s="85"/>
      <c r="L2" s="85"/>
      <c r="M2" s="85"/>
      <c r="N2" s="85"/>
      <c r="O2" s="85"/>
      <c r="P2" s="85"/>
      <c r="Q2" s="85"/>
      <c r="R2" s="85"/>
      <c r="S2" s="85"/>
      <c r="T2" s="85"/>
      <c r="U2" s="85"/>
      <c r="V2" s="85"/>
      <c r="W2" s="85"/>
      <c r="X2" s="85"/>
      <c r="Y2" s="85"/>
      <c r="Z2" s="85"/>
      <c r="AA2" s="85"/>
      <c r="AB2" s="85"/>
      <c r="AC2" s="85"/>
      <c r="AD2" s="85"/>
      <c r="AE2" s="85"/>
    </row>
    <row r="3" spans="1:176" ht="30" customHeight="1">
      <c r="A3" s="45" t="s">
        <v>6</v>
      </c>
      <c r="B3" s="50" t="s">
        <v>128</v>
      </c>
      <c r="C3" s="379" t="s">
        <v>8</v>
      </c>
      <c r="D3" s="380"/>
      <c r="E3" s="381">
        <v>45306</v>
      </c>
      <c r="F3" s="381"/>
    </row>
    <row r="4" spans="1:176" ht="30" customHeight="1">
      <c r="A4" s="46" t="s">
        <v>9</v>
      </c>
      <c r="C4" s="379" t="s">
        <v>11</v>
      </c>
      <c r="D4" s="380"/>
      <c r="E4" s="7">
        <v>1</v>
      </c>
      <c r="I4" s="302">
        <f>I5</f>
        <v>45306</v>
      </c>
      <c r="J4" s="303"/>
      <c r="K4" s="303"/>
      <c r="L4" s="303"/>
      <c r="M4" s="303"/>
      <c r="N4" s="303"/>
      <c r="O4" s="304"/>
      <c r="P4" s="302">
        <f>P5</f>
        <v>45313</v>
      </c>
      <c r="Q4" s="303"/>
      <c r="R4" s="303"/>
      <c r="S4" s="303"/>
      <c r="T4" s="303"/>
      <c r="U4" s="303"/>
      <c r="V4" s="304"/>
      <c r="W4" s="302">
        <f>W5</f>
        <v>45320</v>
      </c>
      <c r="X4" s="303"/>
      <c r="Y4" s="303"/>
      <c r="Z4" s="303"/>
      <c r="AA4" s="303"/>
      <c r="AB4" s="303"/>
      <c r="AC4" s="304"/>
      <c r="AD4" s="302">
        <f>AD5</f>
        <v>45327</v>
      </c>
      <c r="AE4" s="303"/>
      <c r="AF4" s="303"/>
      <c r="AG4" s="303"/>
      <c r="AH4" s="303"/>
      <c r="AI4" s="303"/>
      <c r="AJ4" s="304"/>
      <c r="AK4" s="302">
        <f>AK5</f>
        <v>45334</v>
      </c>
      <c r="AL4" s="303"/>
      <c r="AM4" s="303"/>
      <c r="AN4" s="303"/>
      <c r="AO4" s="303"/>
      <c r="AP4" s="303"/>
      <c r="AQ4" s="304"/>
      <c r="AR4" s="302">
        <f>AR5</f>
        <v>45341</v>
      </c>
      <c r="AS4" s="303"/>
      <c r="AT4" s="303"/>
      <c r="AU4" s="303"/>
      <c r="AV4" s="303"/>
      <c r="AW4" s="303"/>
      <c r="AX4" s="304"/>
      <c r="AY4" s="302">
        <f>AY5</f>
        <v>45348</v>
      </c>
      <c r="AZ4" s="303"/>
      <c r="BA4" s="303"/>
      <c r="BB4" s="303"/>
      <c r="BC4" s="303"/>
      <c r="BD4" s="303"/>
      <c r="BE4" s="304"/>
      <c r="BF4" s="302">
        <f>BF5</f>
        <v>45355</v>
      </c>
      <c r="BG4" s="303"/>
      <c r="BH4" s="303"/>
      <c r="BI4" s="303"/>
      <c r="BJ4" s="303"/>
      <c r="BK4" s="303"/>
      <c r="BL4" s="304"/>
      <c r="BM4" s="302">
        <f>BM5</f>
        <v>45362</v>
      </c>
      <c r="BN4" s="303"/>
      <c r="BO4" s="303"/>
      <c r="BP4" s="303"/>
      <c r="BQ4" s="303"/>
      <c r="BR4" s="303"/>
      <c r="BS4" s="304"/>
      <c r="BT4" s="302">
        <f>BT5</f>
        <v>45369</v>
      </c>
      <c r="BU4" s="303"/>
      <c r="BV4" s="303"/>
      <c r="BW4" s="303"/>
      <c r="BX4" s="303"/>
      <c r="BY4" s="303"/>
      <c r="BZ4" s="304"/>
      <c r="CA4" s="302">
        <f>CA5</f>
        <v>45376</v>
      </c>
      <c r="CB4" s="303"/>
      <c r="CC4" s="303"/>
      <c r="CD4" s="303"/>
      <c r="CE4" s="303"/>
      <c r="CF4" s="303"/>
      <c r="CG4" s="304"/>
      <c r="CH4" s="302">
        <f>CH5</f>
        <v>45383</v>
      </c>
      <c r="CI4" s="303"/>
      <c r="CJ4" s="303"/>
      <c r="CK4" s="303"/>
      <c r="CL4" s="303"/>
      <c r="CM4" s="303"/>
      <c r="CN4" s="304"/>
      <c r="CO4" s="302">
        <f>CO5</f>
        <v>45390</v>
      </c>
      <c r="CP4" s="303"/>
      <c r="CQ4" s="303"/>
      <c r="CR4" s="303"/>
      <c r="CS4" s="303"/>
      <c r="CT4" s="303"/>
      <c r="CU4" s="304"/>
      <c r="CV4" s="302">
        <f>CV5</f>
        <v>45397</v>
      </c>
      <c r="CW4" s="303"/>
      <c r="CX4" s="303"/>
      <c r="CY4" s="303"/>
      <c r="CZ4" s="303"/>
      <c r="DA4" s="303"/>
      <c r="DB4" s="304"/>
      <c r="DC4" s="302">
        <f>DC5</f>
        <v>45404</v>
      </c>
      <c r="DD4" s="303"/>
      <c r="DE4" s="303"/>
      <c r="DF4" s="303"/>
      <c r="DG4" s="303"/>
      <c r="DH4" s="303"/>
      <c r="DI4" s="304"/>
      <c r="DJ4" s="302">
        <f>DJ5</f>
        <v>45411</v>
      </c>
      <c r="DK4" s="303"/>
      <c r="DL4" s="303"/>
      <c r="DM4" s="303"/>
      <c r="DN4" s="303"/>
      <c r="DO4" s="303"/>
      <c r="DP4" s="304"/>
      <c r="DQ4" s="302">
        <f>DQ5</f>
        <v>45418</v>
      </c>
      <c r="DR4" s="303"/>
      <c r="DS4" s="303"/>
      <c r="DT4" s="303"/>
      <c r="DU4" s="303"/>
      <c r="DV4" s="303"/>
      <c r="DW4" s="304"/>
      <c r="DX4" s="302">
        <f>DX5</f>
        <v>45425</v>
      </c>
      <c r="DY4" s="303"/>
      <c r="DZ4" s="303"/>
      <c r="EA4" s="303"/>
      <c r="EB4" s="303"/>
      <c r="EC4" s="303"/>
      <c r="ED4" s="304"/>
      <c r="EE4" s="302">
        <f>EE5</f>
        <v>45432</v>
      </c>
      <c r="EF4" s="303"/>
      <c r="EG4" s="303"/>
      <c r="EH4" s="303"/>
      <c r="EI4" s="303"/>
      <c r="EJ4" s="303"/>
      <c r="EK4" s="304"/>
      <c r="EL4" s="302">
        <f>EL5</f>
        <v>45439</v>
      </c>
      <c r="EM4" s="303"/>
      <c r="EN4" s="303"/>
      <c r="EO4" s="303"/>
      <c r="EP4" s="303"/>
      <c r="EQ4" s="303"/>
      <c r="ER4" s="304"/>
      <c r="ES4" s="302">
        <f>ES5</f>
        <v>45446</v>
      </c>
      <c r="ET4" s="303"/>
      <c r="EU4" s="303"/>
      <c r="EV4" s="303"/>
      <c r="EW4" s="303"/>
      <c r="EX4" s="303"/>
      <c r="EY4" s="304"/>
      <c r="EZ4" s="302">
        <f>EZ5</f>
        <v>45453</v>
      </c>
      <c r="FA4" s="303"/>
      <c r="FB4" s="303"/>
      <c r="FC4" s="303"/>
      <c r="FD4" s="303"/>
      <c r="FE4" s="303"/>
      <c r="FF4" s="304"/>
      <c r="FG4" s="302">
        <f>FG5</f>
        <v>45460</v>
      </c>
      <c r="FH4" s="303"/>
      <c r="FI4" s="303"/>
      <c r="FJ4" s="303"/>
      <c r="FK4" s="303"/>
      <c r="FL4" s="303"/>
      <c r="FM4" s="304"/>
      <c r="FN4" s="302">
        <f>FN5</f>
        <v>45467</v>
      </c>
      <c r="FO4" s="303"/>
      <c r="FP4" s="303"/>
      <c r="FQ4" s="303"/>
      <c r="FR4" s="303"/>
      <c r="FS4" s="303"/>
      <c r="FT4" s="304"/>
    </row>
    <row r="5" spans="1:176" ht="15" customHeight="1">
      <c r="A5" s="46" t="s">
        <v>12</v>
      </c>
      <c r="B5" s="65"/>
      <c r="C5" s="65"/>
      <c r="D5" s="65"/>
      <c r="E5" s="65"/>
      <c r="F5" s="65"/>
      <c r="G5" s="65"/>
      <c r="I5" s="82">
        <f>Inicio_del_proyecto-WEEKDAY(Inicio_del_proyecto,1)+2+7*(Semana_para_mostrar-1)</f>
        <v>45306</v>
      </c>
      <c r="J5" s="83">
        <f t="shared" ref="J5:AO5" si="0">I5+1</f>
        <v>45307</v>
      </c>
      <c r="K5" s="83">
        <f t="shared" si="0"/>
        <v>45308</v>
      </c>
      <c r="L5" s="83">
        <f t="shared" si="0"/>
        <v>45309</v>
      </c>
      <c r="M5" s="83">
        <f t="shared" si="0"/>
        <v>45310</v>
      </c>
      <c r="N5" s="83">
        <f t="shared" si="0"/>
        <v>45311</v>
      </c>
      <c r="O5" s="84">
        <f t="shared" si="0"/>
        <v>45312</v>
      </c>
      <c r="P5" s="82">
        <f t="shared" si="0"/>
        <v>45313</v>
      </c>
      <c r="Q5" s="83">
        <f t="shared" si="0"/>
        <v>45314</v>
      </c>
      <c r="R5" s="83">
        <f t="shared" si="0"/>
        <v>45315</v>
      </c>
      <c r="S5" s="83">
        <f t="shared" si="0"/>
        <v>45316</v>
      </c>
      <c r="T5" s="83">
        <f t="shared" si="0"/>
        <v>45317</v>
      </c>
      <c r="U5" s="83">
        <f t="shared" si="0"/>
        <v>45318</v>
      </c>
      <c r="V5" s="84">
        <f t="shared" si="0"/>
        <v>45319</v>
      </c>
      <c r="W5" s="82">
        <f t="shared" si="0"/>
        <v>45320</v>
      </c>
      <c r="X5" s="83">
        <f t="shared" si="0"/>
        <v>45321</v>
      </c>
      <c r="Y5" s="83">
        <f t="shared" si="0"/>
        <v>45322</v>
      </c>
      <c r="Z5" s="83">
        <f t="shared" si="0"/>
        <v>45323</v>
      </c>
      <c r="AA5" s="83">
        <f t="shared" si="0"/>
        <v>45324</v>
      </c>
      <c r="AB5" s="83">
        <f t="shared" si="0"/>
        <v>45325</v>
      </c>
      <c r="AC5" s="84">
        <f t="shared" si="0"/>
        <v>45326</v>
      </c>
      <c r="AD5" s="82">
        <f t="shared" si="0"/>
        <v>45327</v>
      </c>
      <c r="AE5" s="83">
        <f t="shared" si="0"/>
        <v>45328</v>
      </c>
      <c r="AF5" s="83">
        <f t="shared" si="0"/>
        <v>45329</v>
      </c>
      <c r="AG5" s="83">
        <f t="shared" si="0"/>
        <v>45330</v>
      </c>
      <c r="AH5" s="83">
        <f t="shared" si="0"/>
        <v>45331</v>
      </c>
      <c r="AI5" s="83">
        <f t="shared" si="0"/>
        <v>45332</v>
      </c>
      <c r="AJ5" s="84">
        <f t="shared" si="0"/>
        <v>45333</v>
      </c>
      <c r="AK5" s="82">
        <f t="shared" si="0"/>
        <v>45334</v>
      </c>
      <c r="AL5" s="83">
        <f t="shared" si="0"/>
        <v>45335</v>
      </c>
      <c r="AM5" s="83">
        <f t="shared" si="0"/>
        <v>45336</v>
      </c>
      <c r="AN5" s="83">
        <f t="shared" si="0"/>
        <v>45337</v>
      </c>
      <c r="AO5" s="83">
        <f t="shared" si="0"/>
        <v>45338</v>
      </c>
      <c r="AP5" s="83">
        <f t="shared" ref="AP5:BU5" si="1">AO5+1</f>
        <v>45339</v>
      </c>
      <c r="AQ5" s="84">
        <f t="shared" si="1"/>
        <v>45340</v>
      </c>
      <c r="AR5" s="82">
        <f t="shared" si="1"/>
        <v>45341</v>
      </c>
      <c r="AS5" s="83">
        <f t="shared" si="1"/>
        <v>45342</v>
      </c>
      <c r="AT5" s="83">
        <f t="shared" si="1"/>
        <v>45343</v>
      </c>
      <c r="AU5" s="83">
        <f t="shared" si="1"/>
        <v>45344</v>
      </c>
      <c r="AV5" s="83">
        <f t="shared" si="1"/>
        <v>45345</v>
      </c>
      <c r="AW5" s="83">
        <f t="shared" si="1"/>
        <v>45346</v>
      </c>
      <c r="AX5" s="84">
        <f t="shared" si="1"/>
        <v>45347</v>
      </c>
      <c r="AY5" s="82">
        <f t="shared" si="1"/>
        <v>45348</v>
      </c>
      <c r="AZ5" s="83">
        <f t="shared" si="1"/>
        <v>45349</v>
      </c>
      <c r="BA5" s="83">
        <f t="shared" si="1"/>
        <v>45350</v>
      </c>
      <c r="BB5" s="83">
        <f t="shared" si="1"/>
        <v>45351</v>
      </c>
      <c r="BC5" s="83">
        <f t="shared" si="1"/>
        <v>45352</v>
      </c>
      <c r="BD5" s="83">
        <f t="shared" si="1"/>
        <v>45353</v>
      </c>
      <c r="BE5" s="84">
        <f t="shared" si="1"/>
        <v>45354</v>
      </c>
      <c r="BF5" s="82">
        <f t="shared" si="1"/>
        <v>45355</v>
      </c>
      <c r="BG5" s="83">
        <f t="shared" si="1"/>
        <v>45356</v>
      </c>
      <c r="BH5" s="83">
        <f t="shared" si="1"/>
        <v>45357</v>
      </c>
      <c r="BI5" s="83">
        <f t="shared" si="1"/>
        <v>45358</v>
      </c>
      <c r="BJ5" s="83">
        <f t="shared" si="1"/>
        <v>45359</v>
      </c>
      <c r="BK5" s="83">
        <f t="shared" si="1"/>
        <v>45360</v>
      </c>
      <c r="BL5" s="84">
        <f t="shared" si="1"/>
        <v>45361</v>
      </c>
      <c r="BM5" s="82">
        <f t="shared" si="1"/>
        <v>45362</v>
      </c>
      <c r="BN5" s="83">
        <f t="shared" si="1"/>
        <v>45363</v>
      </c>
      <c r="BO5" s="83">
        <f t="shared" si="1"/>
        <v>45364</v>
      </c>
      <c r="BP5" s="83">
        <f t="shared" si="1"/>
        <v>45365</v>
      </c>
      <c r="BQ5" s="83">
        <f t="shared" si="1"/>
        <v>45366</v>
      </c>
      <c r="BR5" s="83">
        <f t="shared" si="1"/>
        <v>45367</v>
      </c>
      <c r="BS5" s="84">
        <f t="shared" si="1"/>
        <v>45368</v>
      </c>
      <c r="BT5" s="82">
        <f t="shared" si="1"/>
        <v>45369</v>
      </c>
      <c r="BU5" s="83">
        <f t="shared" si="1"/>
        <v>45370</v>
      </c>
      <c r="BV5" s="83">
        <f t="shared" ref="BV5:DA5" si="2">BU5+1</f>
        <v>45371</v>
      </c>
      <c r="BW5" s="83">
        <f t="shared" si="2"/>
        <v>45372</v>
      </c>
      <c r="BX5" s="83">
        <f t="shared" si="2"/>
        <v>45373</v>
      </c>
      <c r="BY5" s="83">
        <f t="shared" si="2"/>
        <v>45374</v>
      </c>
      <c r="BZ5" s="84">
        <f t="shared" si="2"/>
        <v>45375</v>
      </c>
      <c r="CA5" s="82">
        <f t="shared" si="2"/>
        <v>45376</v>
      </c>
      <c r="CB5" s="83">
        <f t="shared" si="2"/>
        <v>45377</v>
      </c>
      <c r="CC5" s="83">
        <f t="shared" si="2"/>
        <v>45378</v>
      </c>
      <c r="CD5" s="83">
        <f t="shared" si="2"/>
        <v>45379</v>
      </c>
      <c r="CE5" s="83">
        <f t="shared" si="2"/>
        <v>45380</v>
      </c>
      <c r="CF5" s="83">
        <f t="shared" si="2"/>
        <v>45381</v>
      </c>
      <c r="CG5" s="84">
        <f t="shared" si="2"/>
        <v>45382</v>
      </c>
      <c r="CH5" s="82">
        <f t="shared" si="2"/>
        <v>45383</v>
      </c>
      <c r="CI5" s="83">
        <f t="shared" si="2"/>
        <v>45384</v>
      </c>
      <c r="CJ5" s="83">
        <f t="shared" si="2"/>
        <v>45385</v>
      </c>
      <c r="CK5" s="83">
        <f t="shared" si="2"/>
        <v>45386</v>
      </c>
      <c r="CL5" s="83">
        <f t="shared" si="2"/>
        <v>45387</v>
      </c>
      <c r="CM5" s="83">
        <f t="shared" si="2"/>
        <v>45388</v>
      </c>
      <c r="CN5" s="84">
        <f t="shared" si="2"/>
        <v>45389</v>
      </c>
      <c r="CO5" s="82">
        <f t="shared" si="2"/>
        <v>45390</v>
      </c>
      <c r="CP5" s="83">
        <f t="shared" si="2"/>
        <v>45391</v>
      </c>
      <c r="CQ5" s="83">
        <f t="shared" si="2"/>
        <v>45392</v>
      </c>
      <c r="CR5" s="83">
        <f t="shared" si="2"/>
        <v>45393</v>
      </c>
      <c r="CS5" s="83">
        <f t="shared" si="2"/>
        <v>45394</v>
      </c>
      <c r="CT5" s="83">
        <f t="shared" si="2"/>
        <v>45395</v>
      </c>
      <c r="CU5" s="84">
        <f t="shared" si="2"/>
        <v>45396</v>
      </c>
      <c r="CV5" s="82">
        <f t="shared" si="2"/>
        <v>45397</v>
      </c>
      <c r="CW5" s="83">
        <f t="shared" si="2"/>
        <v>45398</v>
      </c>
      <c r="CX5" s="83">
        <f t="shared" si="2"/>
        <v>45399</v>
      </c>
      <c r="CY5" s="83">
        <f t="shared" si="2"/>
        <v>45400</v>
      </c>
      <c r="CZ5" s="83">
        <f t="shared" si="2"/>
        <v>45401</v>
      </c>
      <c r="DA5" s="83">
        <f t="shared" si="2"/>
        <v>45402</v>
      </c>
      <c r="DB5" s="84">
        <f t="shared" ref="DB5:EG5" si="3">DA5+1</f>
        <v>45403</v>
      </c>
      <c r="DC5" s="82">
        <f t="shared" si="3"/>
        <v>45404</v>
      </c>
      <c r="DD5" s="83">
        <f t="shared" si="3"/>
        <v>45405</v>
      </c>
      <c r="DE5" s="83">
        <f t="shared" si="3"/>
        <v>45406</v>
      </c>
      <c r="DF5" s="83">
        <f t="shared" si="3"/>
        <v>45407</v>
      </c>
      <c r="DG5" s="83">
        <f t="shared" si="3"/>
        <v>45408</v>
      </c>
      <c r="DH5" s="83">
        <f t="shared" si="3"/>
        <v>45409</v>
      </c>
      <c r="DI5" s="84">
        <f t="shared" si="3"/>
        <v>45410</v>
      </c>
      <c r="DJ5" s="82">
        <f t="shared" si="3"/>
        <v>45411</v>
      </c>
      <c r="DK5" s="83">
        <f t="shared" si="3"/>
        <v>45412</v>
      </c>
      <c r="DL5" s="83">
        <f t="shared" si="3"/>
        <v>45413</v>
      </c>
      <c r="DM5" s="83">
        <f t="shared" si="3"/>
        <v>45414</v>
      </c>
      <c r="DN5" s="83">
        <f t="shared" si="3"/>
        <v>45415</v>
      </c>
      <c r="DO5" s="83">
        <f t="shared" si="3"/>
        <v>45416</v>
      </c>
      <c r="DP5" s="84">
        <f t="shared" si="3"/>
        <v>45417</v>
      </c>
      <c r="DQ5" s="82">
        <f t="shared" si="3"/>
        <v>45418</v>
      </c>
      <c r="DR5" s="83">
        <f t="shared" si="3"/>
        <v>45419</v>
      </c>
      <c r="DS5" s="83">
        <f t="shared" si="3"/>
        <v>45420</v>
      </c>
      <c r="DT5" s="83">
        <f t="shared" si="3"/>
        <v>45421</v>
      </c>
      <c r="DU5" s="83">
        <f t="shared" si="3"/>
        <v>45422</v>
      </c>
      <c r="DV5" s="83">
        <f t="shared" si="3"/>
        <v>45423</v>
      </c>
      <c r="DW5" s="84">
        <f t="shared" si="3"/>
        <v>45424</v>
      </c>
      <c r="DX5" s="82">
        <f t="shared" si="3"/>
        <v>45425</v>
      </c>
      <c r="DY5" s="83">
        <f t="shared" si="3"/>
        <v>45426</v>
      </c>
      <c r="DZ5" s="83">
        <f t="shared" si="3"/>
        <v>45427</v>
      </c>
      <c r="EA5" s="83">
        <f t="shared" si="3"/>
        <v>45428</v>
      </c>
      <c r="EB5" s="83">
        <f t="shared" si="3"/>
        <v>45429</v>
      </c>
      <c r="EC5" s="83">
        <f t="shared" si="3"/>
        <v>45430</v>
      </c>
      <c r="ED5" s="84">
        <f t="shared" si="3"/>
        <v>45431</v>
      </c>
      <c r="EE5" s="82">
        <f t="shared" si="3"/>
        <v>45432</v>
      </c>
      <c r="EF5" s="83">
        <f t="shared" si="3"/>
        <v>45433</v>
      </c>
      <c r="EG5" s="83">
        <f t="shared" si="3"/>
        <v>45434</v>
      </c>
      <c r="EH5" s="83">
        <f t="shared" ref="EH5:FM5" si="4">EG5+1</f>
        <v>45435</v>
      </c>
      <c r="EI5" s="83">
        <f t="shared" si="4"/>
        <v>45436</v>
      </c>
      <c r="EJ5" s="83">
        <f t="shared" si="4"/>
        <v>45437</v>
      </c>
      <c r="EK5" s="84">
        <f t="shared" si="4"/>
        <v>45438</v>
      </c>
      <c r="EL5" s="82">
        <f t="shared" si="4"/>
        <v>45439</v>
      </c>
      <c r="EM5" s="83">
        <f t="shared" si="4"/>
        <v>45440</v>
      </c>
      <c r="EN5" s="83">
        <f t="shared" si="4"/>
        <v>45441</v>
      </c>
      <c r="EO5" s="83">
        <f t="shared" si="4"/>
        <v>45442</v>
      </c>
      <c r="EP5" s="83">
        <f t="shared" si="4"/>
        <v>45443</v>
      </c>
      <c r="EQ5" s="83">
        <f t="shared" si="4"/>
        <v>45444</v>
      </c>
      <c r="ER5" s="84">
        <f t="shared" si="4"/>
        <v>45445</v>
      </c>
      <c r="ES5" s="82">
        <f t="shared" si="4"/>
        <v>45446</v>
      </c>
      <c r="ET5" s="83">
        <f t="shared" si="4"/>
        <v>45447</v>
      </c>
      <c r="EU5" s="83">
        <f t="shared" si="4"/>
        <v>45448</v>
      </c>
      <c r="EV5" s="83">
        <f t="shared" si="4"/>
        <v>45449</v>
      </c>
      <c r="EW5" s="83">
        <f t="shared" si="4"/>
        <v>45450</v>
      </c>
      <c r="EX5" s="83">
        <f t="shared" si="4"/>
        <v>45451</v>
      </c>
      <c r="EY5" s="84">
        <f t="shared" si="4"/>
        <v>45452</v>
      </c>
      <c r="EZ5" s="82">
        <f t="shared" si="4"/>
        <v>45453</v>
      </c>
      <c r="FA5" s="83">
        <f t="shared" si="4"/>
        <v>45454</v>
      </c>
      <c r="FB5" s="83">
        <f t="shared" si="4"/>
        <v>45455</v>
      </c>
      <c r="FC5" s="83">
        <f t="shared" si="4"/>
        <v>45456</v>
      </c>
      <c r="FD5" s="83">
        <f t="shared" si="4"/>
        <v>45457</v>
      </c>
      <c r="FE5" s="83">
        <f t="shared" si="4"/>
        <v>45458</v>
      </c>
      <c r="FF5" s="84">
        <f t="shared" si="4"/>
        <v>45459</v>
      </c>
      <c r="FG5" s="82">
        <f t="shared" si="4"/>
        <v>45460</v>
      </c>
      <c r="FH5" s="83">
        <f t="shared" si="4"/>
        <v>45461</v>
      </c>
      <c r="FI5" s="83">
        <f t="shared" si="4"/>
        <v>45462</v>
      </c>
      <c r="FJ5" s="83">
        <f t="shared" si="4"/>
        <v>45463</v>
      </c>
      <c r="FK5" s="83">
        <f t="shared" si="4"/>
        <v>45464</v>
      </c>
      <c r="FL5" s="83">
        <f t="shared" si="4"/>
        <v>45465</v>
      </c>
      <c r="FM5" s="84">
        <f t="shared" si="4"/>
        <v>45466</v>
      </c>
      <c r="FN5" s="82">
        <f t="shared" ref="FN5:FT5" si="5">FM5+1</f>
        <v>45467</v>
      </c>
      <c r="FO5" s="83">
        <f t="shared" si="5"/>
        <v>45468</v>
      </c>
      <c r="FP5" s="83">
        <f t="shared" si="5"/>
        <v>45469</v>
      </c>
      <c r="FQ5" s="83">
        <f t="shared" si="5"/>
        <v>45470</v>
      </c>
      <c r="FR5" s="83">
        <f t="shared" si="5"/>
        <v>45471</v>
      </c>
      <c r="FS5" s="83">
        <f t="shared" si="5"/>
        <v>45472</v>
      </c>
      <c r="FT5" s="84">
        <f t="shared" si="5"/>
        <v>45473</v>
      </c>
    </row>
    <row r="6" spans="1:176" ht="30" customHeight="1" thickBot="1">
      <c r="A6" s="46" t="s">
        <v>13</v>
      </c>
      <c r="B6" s="8" t="s">
        <v>14</v>
      </c>
      <c r="C6" s="9" t="s">
        <v>15</v>
      </c>
      <c r="D6" s="9" t="s">
        <v>16</v>
      </c>
      <c r="E6" s="9" t="s">
        <v>17</v>
      </c>
      <c r="F6" s="9" t="s">
        <v>18</v>
      </c>
      <c r="G6" s="9"/>
      <c r="H6" s="9" t="s">
        <v>19</v>
      </c>
      <c r="I6" s="10" t="str">
        <f t="shared" ref="I6:AN6" si="6">LEFT(TEXT(I5,"ddd"),1)</f>
        <v>l</v>
      </c>
      <c r="J6" s="10" t="str">
        <f t="shared" si="6"/>
        <v>m</v>
      </c>
      <c r="K6" s="10" t="str">
        <f t="shared" si="6"/>
        <v>m</v>
      </c>
      <c r="L6" s="10" t="str">
        <f t="shared" si="6"/>
        <v>j</v>
      </c>
      <c r="M6" s="10" t="str">
        <f t="shared" si="6"/>
        <v>v</v>
      </c>
      <c r="N6" s="10" t="str">
        <f t="shared" si="6"/>
        <v>s</v>
      </c>
      <c r="O6" s="10" t="str">
        <f t="shared" si="6"/>
        <v>d</v>
      </c>
      <c r="P6" s="10" t="str">
        <f t="shared" si="6"/>
        <v>l</v>
      </c>
      <c r="Q6" s="10" t="str">
        <f t="shared" si="6"/>
        <v>m</v>
      </c>
      <c r="R6" s="10" t="str">
        <f t="shared" si="6"/>
        <v>m</v>
      </c>
      <c r="S6" s="10" t="str">
        <f t="shared" si="6"/>
        <v>j</v>
      </c>
      <c r="T6" s="10" t="str">
        <f t="shared" si="6"/>
        <v>v</v>
      </c>
      <c r="U6" s="10" t="str">
        <f t="shared" si="6"/>
        <v>s</v>
      </c>
      <c r="V6" s="10" t="str">
        <f t="shared" si="6"/>
        <v>d</v>
      </c>
      <c r="W6" s="10" t="str">
        <f t="shared" si="6"/>
        <v>l</v>
      </c>
      <c r="X6" s="10" t="str">
        <f t="shared" si="6"/>
        <v>m</v>
      </c>
      <c r="Y6" s="10" t="str">
        <f t="shared" si="6"/>
        <v>m</v>
      </c>
      <c r="Z6" s="10" t="str">
        <f t="shared" si="6"/>
        <v>j</v>
      </c>
      <c r="AA6" s="10" t="str">
        <f t="shared" si="6"/>
        <v>v</v>
      </c>
      <c r="AB6" s="10" t="str">
        <f t="shared" si="6"/>
        <v>s</v>
      </c>
      <c r="AC6" s="10" t="str">
        <f t="shared" si="6"/>
        <v>d</v>
      </c>
      <c r="AD6" s="10" t="str">
        <f t="shared" si="6"/>
        <v>l</v>
      </c>
      <c r="AE6" s="10" t="str">
        <f t="shared" si="6"/>
        <v>m</v>
      </c>
      <c r="AF6" s="10" t="str">
        <f t="shared" si="6"/>
        <v>m</v>
      </c>
      <c r="AG6" s="10" t="str">
        <f t="shared" si="6"/>
        <v>j</v>
      </c>
      <c r="AH6" s="10" t="str">
        <f t="shared" si="6"/>
        <v>v</v>
      </c>
      <c r="AI6" s="10" t="str">
        <f t="shared" si="6"/>
        <v>s</v>
      </c>
      <c r="AJ6" s="10" t="str">
        <f t="shared" si="6"/>
        <v>d</v>
      </c>
      <c r="AK6" s="10" t="str">
        <f t="shared" si="6"/>
        <v>l</v>
      </c>
      <c r="AL6" s="10" t="str">
        <f t="shared" si="6"/>
        <v>m</v>
      </c>
      <c r="AM6" s="10" t="str">
        <f t="shared" si="6"/>
        <v>m</v>
      </c>
      <c r="AN6" s="10" t="str">
        <f t="shared" si="6"/>
        <v>j</v>
      </c>
      <c r="AO6" s="10" t="str">
        <f t="shared" ref="AO6:BT6" si="7">LEFT(TEXT(AO5,"ddd"),1)</f>
        <v>v</v>
      </c>
      <c r="AP6" s="10" t="str">
        <f t="shared" si="7"/>
        <v>s</v>
      </c>
      <c r="AQ6" s="10" t="str">
        <f t="shared" si="7"/>
        <v>d</v>
      </c>
      <c r="AR6" s="10" t="str">
        <f t="shared" si="7"/>
        <v>l</v>
      </c>
      <c r="AS6" s="10" t="str">
        <f t="shared" si="7"/>
        <v>m</v>
      </c>
      <c r="AT6" s="10" t="str">
        <f t="shared" si="7"/>
        <v>m</v>
      </c>
      <c r="AU6" s="10" t="str">
        <f t="shared" si="7"/>
        <v>j</v>
      </c>
      <c r="AV6" s="10" t="str">
        <f t="shared" si="7"/>
        <v>v</v>
      </c>
      <c r="AW6" s="10" t="str">
        <f t="shared" si="7"/>
        <v>s</v>
      </c>
      <c r="AX6" s="10" t="str">
        <f t="shared" si="7"/>
        <v>d</v>
      </c>
      <c r="AY6" s="10" t="str">
        <f t="shared" si="7"/>
        <v>l</v>
      </c>
      <c r="AZ6" s="10" t="str">
        <f t="shared" si="7"/>
        <v>m</v>
      </c>
      <c r="BA6" s="10" t="str">
        <f t="shared" si="7"/>
        <v>m</v>
      </c>
      <c r="BB6" s="10" t="str">
        <f t="shared" si="7"/>
        <v>j</v>
      </c>
      <c r="BC6" s="10" t="str">
        <f t="shared" si="7"/>
        <v>v</v>
      </c>
      <c r="BD6" s="10" t="str">
        <f t="shared" si="7"/>
        <v>s</v>
      </c>
      <c r="BE6" s="10" t="str">
        <f t="shared" si="7"/>
        <v>d</v>
      </c>
      <c r="BF6" s="10" t="str">
        <f t="shared" si="7"/>
        <v>l</v>
      </c>
      <c r="BG6" s="10" t="str">
        <f t="shared" si="7"/>
        <v>m</v>
      </c>
      <c r="BH6" s="10" t="str">
        <f t="shared" si="7"/>
        <v>m</v>
      </c>
      <c r="BI6" s="10" t="str">
        <f t="shared" si="7"/>
        <v>j</v>
      </c>
      <c r="BJ6" s="10" t="str">
        <f t="shared" si="7"/>
        <v>v</v>
      </c>
      <c r="BK6" s="10" t="str">
        <f t="shared" si="7"/>
        <v>s</v>
      </c>
      <c r="BL6" s="10" t="str">
        <f t="shared" si="7"/>
        <v>d</v>
      </c>
      <c r="BM6" s="10" t="str">
        <f t="shared" si="7"/>
        <v>l</v>
      </c>
      <c r="BN6" s="10" t="str">
        <f t="shared" si="7"/>
        <v>m</v>
      </c>
      <c r="BO6" s="10" t="str">
        <f t="shared" si="7"/>
        <v>m</v>
      </c>
      <c r="BP6" s="10" t="str">
        <f t="shared" si="7"/>
        <v>j</v>
      </c>
      <c r="BQ6" s="10" t="str">
        <f t="shared" si="7"/>
        <v>v</v>
      </c>
      <c r="BR6" s="10" t="str">
        <f t="shared" si="7"/>
        <v>s</v>
      </c>
      <c r="BS6" s="10" t="str">
        <f t="shared" si="7"/>
        <v>d</v>
      </c>
      <c r="BT6" s="10" t="str">
        <f t="shared" si="7"/>
        <v>l</v>
      </c>
      <c r="BU6" s="10" t="str">
        <f t="shared" ref="BU6:CZ6" si="8">LEFT(TEXT(BU5,"ddd"),1)</f>
        <v>m</v>
      </c>
      <c r="BV6" s="10" t="str">
        <f t="shared" si="8"/>
        <v>m</v>
      </c>
      <c r="BW6" s="10" t="str">
        <f t="shared" si="8"/>
        <v>j</v>
      </c>
      <c r="BX6" s="10" t="str">
        <f t="shared" si="8"/>
        <v>v</v>
      </c>
      <c r="BY6" s="10" t="str">
        <f t="shared" si="8"/>
        <v>s</v>
      </c>
      <c r="BZ6" s="10" t="str">
        <f t="shared" si="8"/>
        <v>d</v>
      </c>
      <c r="CA6" s="10" t="str">
        <f t="shared" si="8"/>
        <v>l</v>
      </c>
      <c r="CB6" s="10" t="str">
        <f t="shared" si="8"/>
        <v>m</v>
      </c>
      <c r="CC6" s="10" t="str">
        <f t="shared" si="8"/>
        <v>m</v>
      </c>
      <c r="CD6" s="10" t="str">
        <f t="shared" si="8"/>
        <v>j</v>
      </c>
      <c r="CE6" s="10" t="str">
        <f t="shared" si="8"/>
        <v>v</v>
      </c>
      <c r="CF6" s="10" t="str">
        <f t="shared" si="8"/>
        <v>s</v>
      </c>
      <c r="CG6" s="10" t="str">
        <f t="shared" si="8"/>
        <v>d</v>
      </c>
      <c r="CH6" s="10" t="str">
        <f t="shared" si="8"/>
        <v>l</v>
      </c>
      <c r="CI6" s="10" t="str">
        <f t="shared" si="8"/>
        <v>m</v>
      </c>
      <c r="CJ6" s="10" t="str">
        <f t="shared" si="8"/>
        <v>m</v>
      </c>
      <c r="CK6" s="10" t="str">
        <f t="shared" si="8"/>
        <v>j</v>
      </c>
      <c r="CL6" s="10" t="str">
        <f t="shared" si="8"/>
        <v>v</v>
      </c>
      <c r="CM6" s="10" t="str">
        <f t="shared" si="8"/>
        <v>s</v>
      </c>
      <c r="CN6" s="10" t="str">
        <f t="shared" si="8"/>
        <v>d</v>
      </c>
      <c r="CO6" s="10" t="str">
        <f t="shared" si="8"/>
        <v>l</v>
      </c>
      <c r="CP6" s="10" t="str">
        <f t="shared" si="8"/>
        <v>m</v>
      </c>
      <c r="CQ6" s="10" t="str">
        <f t="shared" si="8"/>
        <v>m</v>
      </c>
      <c r="CR6" s="10" t="str">
        <f t="shared" si="8"/>
        <v>j</v>
      </c>
      <c r="CS6" s="10" t="str">
        <f t="shared" si="8"/>
        <v>v</v>
      </c>
      <c r="CT6" s="10" t="str">
        <f t="shared" si="8"/>
        <v>s</v>
      </c>
      <c r="CU6" s="10" t="str">
        <f t="shared" si="8"/>
        <v>d</v>
      </c>
      <c r="CV6" s="10" t="str">
        <f t="shared" si="8"/>
        <v>l</v>
      </c>
      <c r="CW6" s="10" t="str">
        <f t="shared" si="8"/>
        <v>m</v>
      </c>
      <c r="CX6" s="10" t="str">
        <f t="shared" si="8"/>
        <v>m</v>
      </c>
      <c r="CY6" s="10" t="str">
        <f t="shared" si="8"/>
        <v>j</v>
      </c>
      <c r="CZ6" s="10" t="str">
        <f t="shared" si="8"/>
        <v>v</v>
      </c>
      <c r="DA6" s="10" t="str">
        <f t="shared" ref="DA6:EF6" si="9">LEFT(TEXT(DA5,"ddd"),1)</f>
        <v>s</v>
      </c>
      <c r="DB6" s="10" t="str">
        <f t="shared" si="9"/>
        <v>d</v>
      </c>
      <c r="DC6" s="10" t="str">
        <f t="shared" si="9"/>
        <v>l</v>
      </c>
      <c r="DD6" s="10" t="str">
        <f t="shared" si="9"/>
        <v>m</v>
      </c>
      <c r="DE6" s="10" t="str">
        <f t="shared" si="9"/>
        <v>m</v>
      </c>
      <c r="DF6" s="10" t="str">
        <f t="shared" si="9"/>
        <v>j</v>
      </c>
      <c r="DG6" s="10" t="str">
        <f t="shared" si="9"/>
        <v>v</v>
      </c>
      <c r="DH6" s="10" t="str">
        <f t="shared" si="9"/>
        <v>s</v>
      </c>
      <c r="DI6" s="10" t="str">
        <f t="shared" si="9"/>
        <v>d</v>
      </c>
      <c r="DJ6" s="10" t="str">
        <f t="shared" si="9"/>
        <v>l</v>
      </c>
      <c r="DK6" s="10" t="str">
        <f t="shared" si="9"/>
        <v>m</v>
      </c>
      <c r="DL6" s="10" t="str">
        <f t="shared" si="9"/>
        <v>m</v>
      </c>
      <c r="DM6" s="10" t="str">
        <f t="shared" si="9"/>
        <v>j</v>
      </c>
      <c r="DN6" s="10" t="str">
        <f t="shared" si="9"/>
        <v>v</v>
      </c>
      <c r="DO6" s="10" t="str">
        <f t="shared" si="9"/>
        <v>s</v>
      </c>
      <c r="DP6" s="10" t="str">
        <f t="shared" si="9"/>
        <v>d</v>
      </c>
      <c r="DQ6" s="10" t="str">
        <f t="shared" si="9"/>
        <v>l</v>
      </c>
      <c r="DR6" s="10" t="str">
        <f t="shared" si="9"/>
        <v>m</v>
      </c>
      <c r="DS6" s="10" t="str">
        <f t="shared" si="9"/>
        <v>m</v>
      </c>
      <c r="DT6" s="10" t="str">
        <f t="shared" si="9"/>
        <v>j</v>
      </c>
      <c r="DU6" s="10" t="str">
        <f t="shared" si="9"/>
        <v>v</v>
      </c>
      <c r="DV6" s="10" t="str">
        <f t="shared" si="9"/>
        <v>s</v>
      </c>
      <c r="DW6" s="10" t="str">
        <f t="shared" si="9"/>
        <v>d</v>
      </c>
      <c r="DX6" s="10" t="str">
        <f t="shared" si="9"/>
        <v>l</v>
      </c>
      <c r="DY6" s="10" t="str">
        <f t="shared" si="9"/>
        <v>m</v>
      </c>
      <c r="DZ6" s="10" t="str">
        <f t="shared" si="9"/>
        <v>m</v>
      </c>
      <c r="EA6" s="10" t="str">
        <f t="shared" si="9"/>
        <v>j</v>
      </c>
      <c r="EB6" s="10" t="str">
        <f t="shared" si="9"/>
        <v>v</v>
      </c>
      <c r="EC6" s="10" t="str">
        <f t="shared" si="9"/>
        <v>s</v>
      </c>
      <c r="ED6" s="10" t="str">
        <f t="shared" si="9"/>
        <v>d</v>
      </c>
      <c r="EE6" s="10" t="str">
        <f t="shared" si="9"/>
        <v>l</v>
      </c>
      <c r="EF6" s="10" t="str">
        <f t="shared" si="9"/>
        <v>m</v>
      </c>
      <c r="EG6" s="10" t="str">
        <f t="shared" ref="EG6:FL6" si="10">LEFT(TEXT(EG5,"ddd"),1)</f>
        <v>m</v>
      </c>
      <c r="EH6" s="10" t="str">
        <f t="shared" si="10"/>
        <v>j</v>
      </c>
      <c r="EI6" s="10" t="str">
        <f t="shared" si="10"/>
        <v>v</v>
      </c>
      <c r="EJ6" s="10" t="str">
        <f t="shared" si="10"/>
        <v>s</v>
      </c>
      <c r="EK6" s="10" t="str">
        <f t="shared" si="10"/>
        <v>d</v>
      </c>
      <c r="EL6" s="10" t="str">
        <f t="shared" si="10"/>
        <v>l</v>
      </c>
      <c r="EM6" s="10" t="str">
        <f t="shared" si="10"/>
        <v>m</v>
      </c>
      <c r="EN6" s="10" t="str">
        <f t="shared" si="10"/>
        <v>m</v>
      </c>
      <c r="EO6" s="10" t="str">
        <f t="shared" si="10"/>
        <v>j</v>
      </c>
      <c r="EP6" s="10" t="str">
        <f t="shared" si="10"/>
        <v>v</v>
      </c>
      <c r="EQ6" s="10" t="str">
        <f t="shared" si="10"/>
        <v>s</v>
      </c>
      <c r="ER6" s="10" t="str">
        <f t="shared" si="10"/>
        <v>d</v>
      </c>
      <c r="ES6" s="10" t="str">
        <f t="shared" si="10"/>
        <v>l</v>
      </c>
      <c r="ET6" s="10" t="str">
        <f t="shared" si="10"/>
        <v>m</v>
      </c>
      <c r="EU6" s="10" t="str">
        <f t="shared" si="10"/>
        <v>m</v>
      </c>
      <c r="EV6" s="10" t="str">
        <f t="shared" si="10"/>
        <v>j</v>
      </c>
      <c r="EW6" s="10" t="str">
        <f t="shared" si="10"/>
        <v>v</v>
      </c>
      <c r="EX6" s="10" t="str">
        <f t="shared" si="10"/>
        <v>s</v>
      </c>
      <c r="EY6" s="10" t="str">
        <f t="shared" si="10"/>
        <v>d</v>
      </c>
      <c r="EZ6" s="10" t="str">
        <f t="shared" si="10"/>
        <v>l</v>
      </c>
      <c r="FA6" s="10" t="str">
        <f t="shared" si="10"/>
        <v>m</v>
      </c>
      <c r="FB6" s="10" t="str">
        <f t="shared" si="10"/>
        <v>m</v>
      </c>
      <c r="FC6" s="10" t="str">
        <f t="shared" si="10"/>
        <v>j</v>
      </c>
      <c r="FD6" s="10" t="str">
        <f t="shared" si="10"/>
        <v>v</v>
      </c>
      <c r="FE6" s="10" t="str">
        <f t="shared" si="10"/>
        <v>s</v>
      </c>
      <c r="FF6" s="10" t="str">
        <f t="shared" si="10"/>
        <v>d</v>
      </c>
      <c r="FG6" s="10" t="str">
        <f t="shared" si="10"/>
        <v>l</v>
      </c>
      <c r="FH6" s="10" t="str">
        <f t="shared" si="10"/>
        <v>m</v>
      </c>
      <c r="FI6" s="10" t="str">
        <f t="shared" si="10"/>
        <v>m</v>
      </c>
      <c r="FJ6" s="10" t="str">
        <f t="shared" si="10"/>
        <v>j</v>
      </c>
      <c r="FK6" s="10" t="str">
        <f t="shared" si="10"/>
        <v>v</v>
      </c>
      <c r="FL6" s="10" t="str">
        <f t="shared" si="10"/>
        <v>s</v>
      </c>
      <c r="FM6" s="10" t="str">
        <f t="shared" ref="FM6:GR6" si="11">LEFT(TEXT(FM5,"ddd"),1)</f>
        <v>d</v>
      </c>
      <c r="FN6" s="10" t="str">
        <f t="shared" si="11"/>
        <v>l</v>
      </c>
      <c r="FO6" s="10" t="str">
        <f t="shared" si="11"/>
        <v>m</v>
      </c>
      <c r="FP6" s="10" t="str">
        <f t="shared" si="11"/>
        <v>m</v>
      </c>
      <c r="FQ6" s="10" t="str">
        <f t="shared" si="11"/>
        <v>j</v>
      </c>
      <c r="FR6" s="10" t="str">
        <f t="shared" si="11"/>
        <v>v</v>
      </c>
      <c r="FS6" s="10" t="str">
        <f t="shared" si="11"/>
        <v>s</v>
      </c>
      <c r="FT6" s="10" t="str">
        <f t="shared" si="11"/>
        <v>d</v>
      </c>
    </row>
    <row r="7" spans="1:176" s="3" customFormat="1" ht="30" customHeight="1" thickBot="1">
      <c r="A7" s="45" t="s">
        <v>33</v>
      </c>
      <c r="B7" s="24" t="s">
        <v>129</v>
      </c>
      <c r="C7" s="57" t="s">
        <v>130</v>
      </c>
      <c r="D7" s="25">
        <v>0.15</v>
      </c>
      <c r="E7" s="77">
        <v>45078</v>
      </c>
      <c r="F7" s="77">
        <v>45471</v>
      </c>
      <c r="G7" s="14"/>
      <c r="H7" s="14">
        <f ca="1">IF(OR(ISBLANK(task_start),ISBLANK(task_end)),"",task_end-task_start+1)</f>
        <v>394</v>
      </c>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row>
    <row r="8" spans="1:176" s="3" customFormat="1" ht="117" customHeight="1" thickBot="1">
      <c r="A8" s="45"/>
      <c r="B8" s="112" t="s">
        <v>131</v>
      </c>
      <c r="C8" s="58" t="s">
        <v>130</v>
      </c>
      <c r="D8" s="26">
        <v>0.15</v>
      </c>
      <c r="E8" s="301">
        <v>45078</v>
      </c>
      <c r="F8" s="301">
        <v>45230</v>
      </c>
      <c r="G8" s="14"/>
      <c r="H8" s="14">
        <f ca="1">IF(OR(ISBLANK(task_start),ISBLANK(task_end)),"",task_end-task_start+1)</f>
        <v>153</v>
      </c>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row>
    <row r="9" spans="1:176" s="3" customFormat="1" ht="77.25" customHeight="1" thickBot="1">
      <c r="A9" s="45"/>
      <c r="B9" s="112" t="s">
        <v>132</v>
      </c>
      <c r="C9" s="58" t="s">
        <v>130</v>
      </c>
      <c r="D9" s="26">
        <v>0</v>
      </c>
      <c r="E9" s="78">
        <v>45306</v>
      </c>
      <c r="F9" s="78">
        <v>45332</v>
      </c>
      <c r="G9" s="14"/>
      <c r="H9" s="14"/>
      <c r="I9" s="31"/>
      <c r="J9" s="31"/>
      <c r="K9" s="31"/>
      <c r="L9" s="31"/>
      <c r="M9" s="31"/>
      <c r="N9" s="31"/>
      <c r="O9" s="31"/>
      <c r="P9" s="300"/>
      <c r="Q9" s="300"/>
      <c r="R9" s="300"/>
      <c r="S9" s="300"/>
      <c r="T9" s="300"/>
      <c r="U9" s="300"/>
      <c r="V9" s="31"/>
      <c r="W9" s="300"/>
      <c r="X9" s="300"/>
      <c r="Y9" s="300"/>
      <c r="Z9" s="300"/>
      <c r="AA9" s="300"/>
      <c r="AB9" s="300"/>
      <c r="AC9" s="31"/>
      <c r="AD9" s="300"/>
      <c r="AE9" s="300"/>
      <c r="AF9" s="300"/>
      <c r="AG9" s="300"/>
      <c r="AH9" s="300"/>
      <c r="AI9" s="300"/>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row>
    <row r="10" spans="1:176" s="3" customFormat="1" ht="145.5" customHeight="1" thickBot="1">
      <c r="A10" s="45"/>
      <c r="B10" s="112" t="s">
        <v>133</v>
      </c>
      <c r="C10" s="58" t="s">
        <v>130</v>
      </c>
      <c r="D10" s="26">
        <v>0</v>
      </c>
      <c r="E10" s="78">
        <v>45320</v>
      </c>
      <c r="F10" s="78">
        <v>45339</v>
      </c>
      <c r="G10" s="14"/>
      <c r="H10" s="14">
        <f t="shared" ref="H10:H16" ca="1" si="12">IF(OR(ISBLANK(task_start),ISBLANK(task_end)),"",task_end-task_start+1)</f>
        <v>20</v>
      </c>
      <c r="I10" s="31"/>
      <c r="J10" s="31"/>
      <c r="K10" s="31"/>
      <c r="L10" s="31"/>
      <c r="M10" s="31"/>
      <c r="N10" s="31"/>
      <c r="O10" s="31"/>
      <c r="P10" s="31"/>
      <c r="Q10" s="31"/>
      <c r="R10" s="31"/>
      <c r="S10" s="31"/>
      <c r="T10" s="31"/>
      <c r="U10" s="31"/>
      <c r="V10" s="31"/>
      <c r="W10" s="300"/>
      <c r="X10" s="300"/>
      <c r="Y10" s="300"/>
      <c r="Z10" s="300"/>
      <c r="AA10" s="300"/>
      <c r="AB10" s="300"/>
      <c r="AC10" s="31"/>
      <c r="AD10" s="300"/>
      <c r="AE10" s="300"/>
      <c r="AF10" s="300"/>
      <c r="AG10" s="300"/>
      <c r="AH10" s="300"/>
      <c r="AI10" s="300"/>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row>
    <row r="11" spans="1:176" s="3" customFormat="1" ht="143.25" customHeight="1" thickBot="1">
      <c r="A11" s="45"/>
      <c r="B11" s="112" t="s">
        <v>134</v>
      </c>
      <c r="C11" s="58" t="s">
        <v>130</v>
      </c>
      <c r="D11" s="26">
        <v>0</v>
      </c>
      <c r="E11" s="78">
        <v>45334</v>
      </c>
      <c r="F11" s="78">
        <v>45339</v>
      </c>
      <c r="G11" s="14"/>
      <c r="H11" s="14">
        <f t="shared" ca="1" si="12"/>
        <v>6</v>
      </c>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row>
    <row r="12" spans="1:176" s="3" customFormat="1" ht="81" customHeight="1" thickBot="1">
      <c r="A12" s="45"/>
      <c r="B12" s="112" t="s">
        <v>135</v>
      </c>
      <c r="C12" s="58" t="s">
        <v>130</v>
      </c>
      <c r="D12" s="26">
        <v>0</v>
      </c>
      <c r="E12" s="78">
        <v>45341</v>
      </c>
      <c r="F12" s="78">
        <v>45345</v>
      </c>
      <c r="G12" s="14"/>
      <c r="H12" s="14">
        <f t="shared" ca="1" si="12"/>
        <v>5</v>
      </c>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00"/>
      <c r="AS12" s="300"/>
      <c r="AT12" s="300"/>
      <c r="AU12" s="300"/>
      <c r="AV12" s="300"/>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row>
    <row r="13" spans="1:176" s="3" customFormat="1" ht="99" customHeight="1" thickBot="1">
      <c r="A13" s="45"/>
      <c r="B13" s="112" t="s">
        <v>136</v>
      </c>
      <c r="C13" s="58" t="s">
        <v>130</v>
      </c>
      <c r="D13" s="26">
        <v>0</v>
      </c>
      <c r="E13" s="78">
        <v>45355</v>
      </c>
      <c r="F13" s="78">
        <v>45465</v>
      </c>
      <c r="G13" s="14"/>
      <c r="H13" s="14">
        <f t="shared" ca="1" si="12"/>
        <v>111</v>
      </c>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00"/>
      <c r="BG13" s="300"/>
      <c r="BH13" s="300"/>
      <c r="BI13" s="300"/>
      <c r="BJ13" s="300"/>
      <c r="BK13" s="31"/>
      <c r="BL13" s="31"/>
      <c r="BM13" s="300"/>
      <c r="BN13" s="300"/>
      <c r="BO13" s="300"/>
      <c r="BP13" s="300"/>
      <c r="BQ13" s="300"/>
      <c r="BR13" s="31"/>
      <c r="BS13" s="31"/>
      <c r="BT13" s="300"/>
      <c r="BU13" s="300"/>
      <c r="BV13" s="300"/>
      <c r="BW13" s="300"/>
      <c r="BX13" s="300"/>
      <c r="BY13" s="31"/>
      <c r="BZ13" s="31"/>
      <c r="CA13" s="300"/>
      <c r="CB13" s="300"/>
      <c r="CC13" s="300"/>
      <c r="CD13" s="300"/>
      <c r="CE13" s="300"/>
      <c r="CF13" s="31"/>
      <c r="CG13" s="31"/>
      <c r="CH13" s="300"/>
      <c r="CI13" s="300"/>
      <c r="CJ13" s="300"/>
      <c r="CK13" s="300"/>
      <c r="CL13" s="300"/>
      <c r="CM13" s="31"/>
      <c r="CN13" s="31"/>
      <c r="CO13" s="300"/>
      <c r="CP13" s="300"/>
      <c r="CQ13" s="300"/>
      <c r="CR13" s="300"/>
      <c r="CS13" s="300"/>
      <c r="CT13" s="31"/>
      <c r="CU13" s="31"/>
      <c r="CV13" s="300"/>
      <c r="CW13" s="300"/>
      <c r="CX13" s="300"/>
      <c r="CY13" s="300"/>
      <c r="CZ13" s="300"/>
      <c r="DA13" s="31"/>
      <c r="DB13" s="31"/>
      <c r="DC13" s="300"/>
      <c r="DD13" s="300"/>
      <c r="DE13" s="300"/>
      <c r="DF13" s="300"/>
      <c r="DG13" s="300"/>
      <c r="DH13" s="31"/>
      <c r="DI13" s="31"/>
      <c r="DJ13" s="300"/>
      <c r="DK13" s="300"/>
      <c r="DL13" s="300"/>
      <c r="DM13" s="300"/>
      <c r="DN13" s="300"/>
      <c r="DO13" s="31"/>
      <c r="DP13" s="31"/>
      <c r="DQ13" s="300"/>
      <c r="DR13" s="300"/>
      <c r="DS13" s="300"/>
      <c r="DT13" s="300"/>
      <c r="DU13" s="300"/>
      <c r="DV13" s="31"/>
      <c r="DW13" s="31"/>
      <c r="DX13" s="300"/>
      <c r="DY13" s="300"/>
      <c r="DZ13" s="300"/>
      <c r="EA13" s="300"/>
      <c r="EB13" s="300"/>
      <c r="EC13" s="31"/>
      <c r="ED13" s="31"/>
      <c r="EE13" s="300"/>
      <c r="EF13" s="300"/>
      <c r="EG13" s="300"/>
      <c r="EH13" s="300"/>
      <c r="EI13" s="300"/>
      <c r="EJ13" s="31"/>
      <c r="EK13" s="31"/>
      <c r="EL13" s="300"/>
      <c r="EM13" s="300"/>
      <c r="EN13" s="300"/>
      <c r="EO13" s="300"/>
      <c r="EP13" s="300"/>
      <c r="EQ13" s="31"/>
      <c r="ER13" s="31"/>
      <c r="ES13" s="300"/>
      <c r="ET13" s="300"/>
      <c r="EU13" s="300"/>
      <c r="EV13" s="300"/>
      <c r="EW13" s="300"/>
      <c r="EX13" s="31"/>
      <c r="EY13" s="31"/>
      <c r="EZ13" s="234"/>
      <c r="FA13" s="234"/>
      <c r="FB13" s="234"/>
      <c r="FC13" s="234"/>
      <c r="FD13" s="234"/>
      <c r="FE13" s="31"/>
      <c r="FF13" s="31"/>
      <c r="FG13" s="234"/>
      <c r="FH13" s="234"/>
      <c r="FI13" s="234"/>
      <c r="FJ13" s="234"/>
      <c r="FK13" s="234"/>
      <c r="FL13" s="31"/>
      <c r="FM13" s="31"/>
      <c r="FN13" s="234"/>
      <c r="FO13" s="234"/>
      <c r="FP13" s="234"/>
      <c r="FQ13" s="234"/>
      <c r="FR13" s="234"/>
      <c r="FS13" s="31"/>
      <c r="FT13" s="31"/>
    </row>
    <row r="14" spans="1:176" ht="133.5" customHeight="1" thickBot="1">
      <c r="B14" s="112" t="s">
        <v>137</v>
      </c>
      <c r="C14" s="58" t="s">
        <v>130</v>
      </c>
      <c r="D14" s="26">
        <v>0</v>
      </c>
      <c r="E14" s="78">
        <v>45383</v>
      </c>
      <c r="F14" s="78">
        <v>45412</v>
      </c>
      <c r="G14" s="14"/>
      <c r="H14" s="14">
        <f t="shared" ca="1" si="12"/>
        <v>30</v>
      </c>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00"/>
      <c r="CI14" s="300"/>
      <c r="CJ14" s="300"/>
      <c r="CK14" s="300"/>
      <c r="CL14" s="300"/>
      <c r="CM14" s="31"/>
      <c r="CN14" s="31"/>
      <c r="CO14" s="300"/>
      <c r="CP14" s="300"/>
      <c r="CQ14" s="300"/>
      <c r="CR14" s="300"/>
      <c r="CS14" s="300"/>
      <c r="CT14" s="31"/>
      <c r="CU14" s="31"/>
      <c r="CV14" s="300"/>
      <c r="CW14" s="300"/>
      <c r="CX14" s="300"/>
      <c r="CY14" s="300"/>
      <c r="CZ14" s="300"/>
      <c r="DA14" s="31"/>
      <c r="DB14" s="31"/>
      <c r="DC14" s="300"/>
      <c r="DD14" s="300"/>
      <c r="DE14" s="300"/>
      <c r="DF14" s="300"/>
      <c r="DG14" s="300"/>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234"/>
      <c r="EM14" s="234"/>
      <c r="EN14" s="234"/>
      <c r="EO14" s="234"/>
      <c r="EP14" s="234"/>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row>
    <row r="15" spans="1:176" ht="65.25" customHeight="1" thickBot="1">
      <c r="B15" s="112" t="s">
        <v>138</v>
      </c>
      <c r="C15" s="58" t="s">
        <v>130</v>
      </c>
      <c r="D15" s="26">
        <v>0</v>
      </c>
      <c r="E15" s="78">
        <v>45446</v>
      </c>
      <c r="F15" s="78">
        <v>45468</v>
      </c>
      <c r="G15" s="14"/>
      <c r="H15" s="14">
        <f t="shared" ca="1" si="12"/>
        <v>23</v>
      </c>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00"/>
      <c r="ET15" s="300"/>
      <c r="EU15" s="300"/>
      <c r="EV15" s="300"/>
      <c r="EW15" s="300"/>
      <c r="EX15" s="31"/>
      <c r="EY15" s="31"/>
      <c r="EZ15" s="300"/>
      <c r="FA15" s="300"/>
      <c r="FB15" s="300"/>
      <c r="FC15" s="300"/>
      <c r="FD15" s="300"/>
      <c r="FE15" s="31"/>
      <c r="FF15" s="31"/>
      <c r="FG15" s="300"/>
      <c r="FH15" s="300"/>
      <c r="FI15" s="300"/>
      <c r="FJ15" s="300"/>
      <c r="FK15" s="300"/>
      <c r="FL15" s="31"/>
      <c r="FM15" s="31"/>
      <c r="FN15" s="234"/>
      <c r="FO15" s="234"/>
      <c r="FP15" s="234"/>
      <c r="FQ15" s="234"/>
      <c r="FR15" s="234"/>
      <c r="FS15" s="31"/>
      <c r="FT15" s="31"/>
    </row>
    <row r="16" spans="1:176" ht="51.75" customHeight="1" thickBot="1">
      <c r="B16" s="112" t="s">
        <v>139</v>
      </c>
      <c r="C16" s="58" t="s">
        <v>130</v>
      </c>
      <c r="D16" s="26">
        <v>0</v>
      </c>
      <c r="E16" s="78">
        <v>45470</v>
      </c>
      <c r="F16" s="78">
        <v>45471</v>
      </c>
      <c r="G16" s="14"/>
      <c r="H16" s="14">
        <f t="shared" ca="1" si="12"/>
        <v>2</v>
      </c>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00"/>
      <c r="FR16" s="300"/>
      <c r="FS16" s="31"/>
      <c r="FT16" s="31"/>
    </row>
  </sheetData>
  <mergeCells count="27">
    <mergeCell ref="BT4:BZ4"/>
    <mergeCell ref="CA4:CG4"/>
    <mergeCell ref="CH4:CN4"/>
    <mergeCell ref="BM4:BS4"/>
    <mergeCell ref="BF4:BL4"/>
    <mergeCell ref="C3:D3"/>
    <mergeCell ref="C4:D4"/>
    <mergeCell ref="AK4:AQ4"/>
    <mergeCell ref="AR4:AX4"/>
    <mergeCell ref="AY4:BE4"/>
    <mergeCell ref="E3:F3"/>
    <mergeCell ref="I4:O4"/>
    <mergeCell ref="P4:V4"/>
    <mergeCell ref="W4:AC4"/>
    <mergeCell ref="AD4:AJ4"/>
    <mergeCell ref="CO4:CU4"/>
    <mergeCell ref="CV4:DB4"/>
    <mergeCell ref="DJ4:DP4"/>
    <mergeCell ref="DQ4:DW4"/>
    <mergeCell ref="DX4:ED4"/>
    <mergeCell ref="DC4:DI4"/>
    <mergeCell ref="FN4:FT4"/>
    <mergeCell ref="EE4:EK4"/>
    <mergeCell ref="EL4:ER4"/>
    <mergeCell ref="ES4:EY4"/>
    <mergeCell ref="EZ4:FF4"/>
    <mergeCell ref="FG4:FM4"/>
  </mergeCells>
  <conditionalFormatting sqref="D7:D16">
    <cfRule type="dataBar" priority="4">
      <dataBar>
        <cfvo type="num" val="0"/>
        <cfvo type="num" val="1"/>
        <color theme="0" tint="-0.249977111117893"/>
      </dataBar>
      <extLst>
        <ext xmlns:x14="http://schemas.microsoft.com/office/spreadsheetml/2009/9/main" uri="{B025F937-C7B1-47D3-B67F-A62EFF666E3E}">
          <x14:id>{9C0D8CFB-7E89-4230-89DE-80645CB6A55D}</x14:id>
        </ext>
      </extLst>
    </cfRule>
  </conditionalFormatting>
  <conditionalFormatting sqref="I5:FT16">
    <cfRule type="expression" dxfId="93" priority="3">
      <formula>AND(TODAY()&gt;=I$5,TODAY()&lt;J$5)</formula>
    </cfRule>
  </conditionalFormatting>
  <conditionalFormatting sqref="I7:FT16">
    <cfRule type="expression" dxfId="92" priority="1">
      <formula>AND(task_start&lt;=I$5,ROUNDDOWN((task_end-task_start+1)*task_progress,0)+task_start-1&gt;=I$5)</formula>
    </cfRule>
    <cfRule type="expression" dxfId="91" priority="2" stopIfTrue="1">
      <formula>AND(task_end&gt;=I$5,task_start&lt;J$5)</formula>
    </cfRule>
  </conditionalFormatting>
  <dataValidations count="1">
    <dataValidation type="whole" operator="greaterThanOrEqual" allowBlank="1" showInputMessage="1" promptTitle="Mostrar semana" prompt="Al cambiar este número, se desplazará la vista del diagrama de Gantt." sqref="E4" xr:uid="{00000000-0002-0000-0000-000000000000}">
      <formula1>1</formula1>
    </dataValidation>
  </dataValidations>
  <hyperlinks>
    <hyperlink ref="I2" r:id="rId1" xr:uid="{C5F981A7-6978-4C40-8BA0-A29B37AAED18}"/>
    <hyperlink ref="I1" r:id="rId2" xr:uid="{3A356380-3C17-4D4D-AE23-CF8E133FF0F3}"/>
  </hyperlinks>
  <printOptions horizontalCentered="1"/>
  <pageMargins left="0.35" right="0.35" top="0.35" bottom="0.5" header="0.3" footer="0.3"/>
  <pageSetup paperSize="9" scale="51" fitToHeight="0" orientation="landscape" r:id="rId3"/>
  <headerFooter differentFirst="1" scaleWithDoc="0">
    <oddFooter>Page &amp;P of &amp;N</oddFooter>
  </headerFooter>
  <drawing r:id="rId4"/>
  <extLst>
    <ext xmlns:x14="http://schemas.microsoft.com/office/spreadsheetml/2009/9/main" uri="{78C0D931-6437-407d-A8EE-F0AAD7539E65}">
      <x14:conditionalFormattings>
        <x14:conditionalFormatting xmlns:xm="http://schemas.microsoft.com/office/excel/2006/main">
          <x14:cfRule type="dataBar" id="{9C0D8CFB-7E89-4230-89DE-80645CB6A55D}">
            <x14:dataBar minLength="0" maxLength="100" gradient="0">
              <x14:cfvo type="num">
                <xm:f>0</xm:f>
              </x14:cfvo>
              <x14:cfvo type="num">
                <xm:f>1</xm:f>
              </x14:cfvo>
              <x14:negativeFillColor rgb="FFFF0000"/>
              <x14:axisColor rgb="FF000000"/>
            </x14:dataBar>
          </x14:cfRule>
          <xm:sqref>D7:D16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74E62-693A-4550-8D6E-A861A251E2F0}">
  <sheetPr codeName="Hoja4">
    <tabColor rgb="FFFFFF00"/>
    <pageSetUpPr fitToPage="1"/>
  </sheetPr>
  <dimension ref="A1:BL94"/>
  <sheetViews>
    <sheetView showGridLines="0" showRuler="0" zoomScale="120" zoomScaleNormal="120" zoomScalePageLayoutView="70" workbookViewId="0">
      <pane ySplit="6" topLeftCell="A44" activePane="bottomLeft" state="frozen"/>
      <selection pane="bottomLeft" activeCell="B49" sqref="B49"/>
    </sheetView>
  </sheetViews>
  <sheetFormatPr defaultColWidth="9.140625" defaultRowHeight="30" customHeight="1"/>
  <cols>
    <col min="1" max="1" width="2.7109375" style="45" customWidth="1"/>
    <col min="2" max="2" width="61.140625" customWidth="1"/>
    <col min="3" max="3" width="26.5703125" customWidth="1"/>
    <col min="4" max="4" width="10.7109375" customWidth="1"/>
    <col min="5" max="5" width="10.42578125" style="5" customWidth="1"/>
    <col min="6" max="6" width="10.42578125" customWidth="1"/>
    <col min="7" max="7" width="3.140625" customWidth="1"/>
    <col min="8" max="8" width="6.140625" hidden="1" customWidth="1"/>
    <col min="9" max="64" width="3.140625" customWidth="1"/>
  </cols>
  <sheetData>
    <row r="1" spans="1:64" ht="64.5" hidden="1" customHeight="1">
      <c r="A1" s="46" t="s">
        <v>0</v>
      </c>
      <c r="B1" s="49" t="s">
        <v>1</v>
      </c>
      <c r="C1" s="1"/>
      <c r="D1" s="2"/>
      <c r="E1" s="4"/>
      <c r="F1" s="34"/>
      <c r="G1" s="85"/>
      <c r="H1" s="86"/>
      <c r="I1" s="87" t="s">
        <v>2</v>
      </c>
      <c r="J1" s="85"/>
      <c r="K1" s="85"/>
      <c r="L1" s="85"/>
      <c r="M1" s="85"/>
      <c r="N1" s="85"/>
      <c r="O1" s="85"/>
      <c r="P1" s="85"/>
      <c r="Q1" s="85"/>
      <c r="R1" s="85"/>
      <c r="S1" s="85"/>
      <c r="T1" s="85"/>
      <c r="U1" s="85"/>
      <c r="V1" s="85"/>
      <c r="W1" s="85"/>
      <c r="X1" s="85"/>
      <c r="Y1" s="85"/>
      <c r="Z1" s="85"/>
      <c r="AA1" s="85"/>
      <c r="AB1" s="85"/>
      <c r="AC1" s="85"/>
      <c r="AD1" s="85"/>
      <c r="AE1" s="85"/>
    </row>
    <row r="2" spans="1:64" ht="30" hidden="1" customHeight="1">
      <c r="A2" s="45" t="s">
        <v>3</v>
      </c>
      <c r="B2" s="89" t="s">
        <v>4</v>
      </c>
      <c r="G2" s="85"/>
      <c r="H2" s="85"/>
      <c r="I2" s="88" t="s">
        <v>5</v>
      </c>
      <c r="J2" s="85"/>
      <c r="K2" s="85"/>
      <c r="L2" s="85"/>
      <c r="M2" s="85"/>
      <c r="N2" s="85"/>
      <c r="O2" s="85"/>
      <c r="P2" s="85"/>
      <c r="Q2" s="85"/>
      <c r="R2" s="85"/>
      <c r="S2" s="85"/>
      <c r="T2" s="85"/>
      <c r="U2" s="85"/>
      <c r="V2" s="85"/>
      <c r="W2" s="85"/>
      <c r="X2" s="85"/>
      <c r="Y2" s="85"/>
      <c r="Z2" s="85"/>
      <c r="AA2" s="85"/>
      <c r="AB2" s="85"/>
      <c r="AC2" s="85"/>
      <c r="AD2" s="85"/>
      <c r="AE2" s="85"/>
    </row>
    <row r="3" spans="1:64" ht="17.25" customHeight="1">
      <c r="A3" s="45" t="s">
        <v>6</v>
      </c>
      <c r="B3" s="50" t="s">
        <v>7</v>
      </c>
      <c r="C3" s="379" t="s">
        <v>8</v>
      </c>
      <c r="D3" s="380"/>
      <c r="E3" s="381">
        <v>45337</v>
      </c>
      <c r="F3" s="381"/>
    </row>
    <row r="4" spans="1:64" ht="18" customHeight="1">
      <c r="A4" s="46" t="s">
        <v>9</v>
      </c>
      <c r="C4" s="379" t="s">
        <v>11</v>
      </c>
      <c r="D4" s="380"/>
      <c r="E4" s="7">
        <v>1</v>
      </c>
      <c r="I4" s="302">
        <f>I5</f>
        <v>45334</v>
      </c>
      <c r="J4" s="303"/>
      <c r="K4" s="303"/>
      <c r="L4" s="303"/>
      <c r="M4" s="303"/>
      <c r="N4" s="303"/>
      <c r="O4" s="304"/>
      <c r="P4" s="302">
        <f>P5</f>
        <v>45341</v>
      </c>
      <c r="Q4" s="303"/>
      <c r="R4" s="303"/>
      <c r="S4" s="303"/>
      <c r="T4" s="303"/>
      <c r="U4" s="303"/>
      <c r="V4" s="304"/>
      <c r="W4" s="302">
        <f>W5</f>
        <v>45348</v>
      </c>
      <c r="X4" s="303"/>
      <c r="Y4" s="303"/>
      <c r="Z4" s="303"/>
      <c r="AA4" s="303"/>
      <c r="AB4" s="303"/>
      <c r="AC4" s="304"/>
      <c r="AD4" s="302">
        <f>AD5</f>
        <v>45355</v>
      </c>
      <c r="AE4" s="303"/>
      <c r="AF4" s="303"/>
      <c r="AG4" s="303"/>
      <c r="AH4" s="303"/>
      <c r="AI4" s="303"/>
      <c r="AJ4" s="304"/>
      <c r="AK4" s="302">
        <f>AK5</f>
        <v>45362</v>
      </c>
      <c r="AL4" s="303"/>
      <c r="AM4" s="303"/>
      <c r="AN4" s="303"/>
      <c r="AO4" s="303"/>
      <c r="AP4" s="303"/>
      <c r="AQ4" s="304"/>
      <c r="AR4" s="302">
        <f>AR5</f>
        <v>45369</v>
      </c>
      <c r="AS4" s="303"/>
      <c r="AT4" s="303"/>
      <c r="AU4" s="303"/>
      <c r="AV4" s="303"/>
      <c r="AW4" s="303"/>
      <c r="AX4" s="304"/>
      <c r="AY4" s="302">
        <f>AY5</f>
        <v>45376</v>
      </c>
      <c r="AZ4" s="303"/>
      <c r="BA4" s="303"/>
      <c r="BB4" s="303"/>
      <c r="BC4" s="303"/>
      <c r="BD4" s="303"/>
      <c r="BE4" s="304"/>
      <c r="BF4" s="302">
        <f>BF5</f>
        <v>45383</v>
      </c>
      <c r="BG4" s="303"/>
      <c r="BH4" s="303"/>
      <c r="BI4" s="303"/>
      <c r="BJ4" s="303"/>
      <c r="BK4" s="303"/>
      <c r="BL4" s="304"/>
    </row>
    <row r="5" spans="1:64" ht="15" customHeight="1">
      <c r="A5" s="46" t="s">
        <v>12</v>
      </c>
      <c r="B5" s="65"/>
      <c r="C5" s="65"/>
      <c r="D5" s="65"/>
      <c r="E5" s="65"/>
      <c r="F5" s="65"/>
      <c r="G5" s="65"/>
      <c r="I5" s="82">
        <f>Inicio_del_proyecto-WEEKDAY(Inicio_del_proyecto,1)+2+7*(Semana_para_mostrar-1)</f>
        <v>45334</v>
      </c>
      <c r="J5" s="83">
        <f>I5+1</f>
        <v>45335</v>
      </c>
      <c r="K5" s="83">
        <f t="shared" ref="K5:AX5" si="0">J5+1</f>
        <v>45336</v>
      </c>
      <c r="L5" s="83">
        <f t="shared" si="0"/>
        <v>45337</v>
      </c>
      <c r="M5" s="83">
        <f t="shared" si="0"/>
        <v>45338</v>
      </c>
      <c r="N5" s="83">
        <f t="shared" si="0"/>
        <v>45339</v>
      </c>
      <c r="O5" s="84">
        <f t="shared" si="0"/>
        <v>45340</v>
      </c>
      <c r="P5" s="82">
        <f>O5+1</f>
        <v>45341</v>
      </c>
      <c r="Q5" s="83">
        <f>P5+1</f>
        <v>45342</v>
      </c>
      <c r="R5" s="83">
        <f t="shared" si="0"/>
        <v>45343</v>
      </c>
      <c r="S5" s="83">
        <f t="shared" si="0"/>
        <v>45344</v>
      </c>
      <c r="T5" s="83">
        <f t="shared" si="0"/>
        <v>45345</v>
      </c>
      <c r="U5" s="83">
        <f t="shared" si="0"/>
        <v>45346</v>
      </c>
      <c r="V5" s="84">
        <f t="shared" si="0"/>
        <v>45347</v>
      </c>
      <c r="W5" s="82">
        <f>V5+1</f>
        <v>45348</v>
      </c>
      <c r="X5" s="83">
        <f>W5+1</f>
        <v>45349</v>
      </c>
      <c r="Y5" s="83">
        <f t="shared" si="0"/>
        <v>45350</v>
      </c>
      <c r="Z5" s="83">
        <f t="shared" si="0"/>
        <v>45351</v>
      </c>
      <c r="AA5" s="83">
        <f t="shared" si="0"/>
        <v>45352</v>
      </c>
      <c r="AB5" s="83">
        <f t="shared" si="0"/>
        <v>45353</v>
      </c>
      <c r="AC5" s="84">
        <f t="shared" si="0"/>
        <v>45354</v>
      </c>
      <c r="AD5" s="82">
        <f>AC5+1</f>
        <v>45355</v>
      </c>
      <c r="AE5" s="83">
        <f>AD5+1</f>
        <v>45356</v>
      </c>
      <c r="AF5" s="83">
        <f t="shared" si="0"/>
        <v>45357</v>
      </c>
      <c r="AG5" s="83">
        <f t="shared" si="0"/>
        <v>45358</v>
      </c>
      <c r="AH5" s="83">
        <f t="shared" si="0"/>
        <v>45359</v>
      </c>
      <c r="AI5" s="83">
        <f t="shared" si="0"/>
        <v>45360</v>
      </c>
      <c r="AJ5" s="84">
        <f t="shared" si="0"/>
        <v>45361</v>
      </c>
      <c r="AK5" s="82">
        <f>AJ5+1</f>
        <v>45362</v>
      </c>
      <c r="AL5" s="83">
        <f>AK5+1</f>
        <v>45363</v>
      </c>
      <c r="AM5" s="83">
        <f t="shared" si="0"/>
        <v>45364</v>
      </c>
      <c r="AN5" s="83">
        <f t="shared" si="0"/>
        <v>45365</v>
      </c>
      <c r="AO5" s="83">
        <f t="shared" si="0"/>
        <v>45366</v>
      </c>
      <c r="AP5" s="83">
        <f t="shared" si="0"/>
        <v>45367</v>
      </c>
      <c r="AQ5" s="84">
        <f t="shared" si="0"/>
        <v>45368</v>
      </c>
      <c r="AR5" s="82">
        <f>AQ5+1</f>
        <v>45369</v>
      </c>
      <c r="AS5" s="83">
        <f>AR5+1</f>
        <v>45370</v>
      </c>
      <c r="AT5" s="83">
        <f t="shared" si="0"/>
        <v>45371</v>
      </c>
      <c r="AU5" s="83">
        <f t="shared" si="0"/>
        <v>45372</v>
      </c>
      <c r="AV5" s="83">
        <f t="shared" si="0"/>
        <v>45373</v>
      </c>
      <c r="AW5" s="83">
        <f t="shared" si="0"/>
        <v>45374</v>
      </c>
      <c r="AX5" s="84">
        <f t="shared" si="0"/>
        <v>45375</v>
      </c>
      <c r="AY5" s="82">
        <f>AX5+1</f>
        <v>45376</v>
      </c>
      <c r="AZ5" s="83">
        <f>AY5+1</f>
        <v>45377</v>
      </c>
      <c r="BA5" s="83">
        <f t="shared" ref="BA5:BE5" si="1">AZ5+1</f>
        <v>45378</v>
      </c>
      <c r="BB5" s="83">
        <f t="shared" si="1"/>
        <v>45379</v>
      </c>
      <c r="BC5" s="83">
        <f t="shared" si="1"/>
        <v>45380</v>
      </c>
      <c r="BD5" s="83">
        <f t="shared" si="1"/>
        <v>45381</v>
      </c>
      <c r="BE5" s="84">
        <f t="shared" si="1"/>
        <v>45382</v>
      </c>
      <c r="BF5" s="82">
        <f>BE5+1</f>
        <v>45383</v>
      </c>
      <c r="BG5" s="83">
        <f>BF5+1</f>
        <v>45384</v>
      </c>
      <c r="BH5" s="83">
        <f t="shared" ref="BH5:BL5" si="2">BG5+1</f>
        <v>45385</v>
      </c>
      <c r="BI5" s="83">
        <f t="shared" si="2"/>
        <v>45386</v>
      </c>
      <c r="BJ5" s="83">
        <f t="shared" si="2"/>
        <v>45387</v>
      </c>
      <c r="BK5" s="83">
        <f t="shared" si="2"/>
        <v>45388</v>
      </c>
      <c r="BL5" s="84">
        <f t="shared" si="2"/>
        <v>45389</v>
      </c>
    </row>
    <row r="6" spans="1:64" ht="30" customHeight="1" thickBot="1">
      <c r="A6" s="46" t="s">
        <v>13</v>
      </c>
      <c r="B6" s="8" t="s">
        <v>14</v>
      </c>
      <c r="C6" s="9" t="s">
        <v>55</v>
      </c>
      <c r="D6" s="9" t="s">
        <v>16</v>
      </c>
      <c r="E6" s="9" t="s">
        <v>17</v>
      </c>
      <c r="F6" s="9" t="s">
        <v>18</v>
      </c>
      <c r="G6" s="9"/>
      <c r="H6" s="9" t="s">
        <v>19</v>
      </c>
      <c r="I6" s="10" t="str">
        <f t="shared" ref="I6:BL6" si="3">LEFT(TEXT(I5,"ddd"),1)</f>
        <v>l</v>
      </c>
      <c r="J6" s="10" t="str">
        <f t="shared" si="3"/>
        <v>m</v>
      </c>
      <c r="K6" s="10" t="str">
        <f t="shared" si="3"/>
        <v>m</v>
      </c>
      <c r="L6" s="10" t="str">
        <f t="shared" si="3"/>
        <v>j</v>
      </c>
      <c r="M6" s="10" t="str">
        <f t="shared" si="3"/>
        <v>v</v>
      </c>
      <c r="N6" s="10" t="str">
        <f t="shared" si="3"/>
        <v>s</v>
      </c>
      <c r="O6" s="10" t="str">
        <f t="shared" si="3"/>
        <v>d</v>
      </c>
      <c r="P6" s="10" t="str">
        <f t="shared" si="3"/>
        <v>l</v>
      </c>
      <c r="Q6" s="10" t="str">
        <f t="shared" si="3"/>
        <v>m</v>
      </c>
      <c r="R6" s="10" t="str">
        <f t="shared" si="3"/>
        <v>m</v>
      </c>
      <c r="S6" s="10" t="str">
        <f t="shared" si="3"/>
        <v>j</v>
      </c>
      <c r="T6" s="10" t="str">
        <f t="shared" si="3"/>
        <v>v</v>
      </c>
      <c r="U6" s="10" t="str">
        <f t="shared" si="3"/>
        <v>s</v>
      </c>
      <c r="V6" s="10" t="str">
        <f t="shared" si="3"/>
        <v>d</v>
      </c>
      <c r="W6" s="10" t="str">
        <f t="shared" si="3"/>
        <v>l</v>
      </c>
      <c r="X6" s="10" t="str">
        <f t="shared" si="3"/>
        <v>m</v>
      </c>
      <c r="Y6" s="10" t="str">
        <f t="shared" si="3"/>
        <v>m</v>
      </c>
      <c r="Z6" s="10" t="str">
        <f t="shared" si="3"/>
        <v>j</v>
      </c>
      <c r="AA6" s="10" t="str">
        <f t="shared" si="3"/>
        <v>v</v>
      </c>
      <c r="AB6" s="10" t="str">
        <f t="shared" si="3"/>
        <v>s</v>
      </c>
      <c r="AC6" s="10" t="str">
        <f t="shared" si="3"/>
        <v>d</v>
      </c>
      <c r="AD6" s="10" t="str">
        <f t="shared" si="3"/>
        <v>l</v>
      </c>
      <c r="AE6" s="10" t="str">
        <f t="shared" si="3"/>
        <v>m</v>
      </c>
      <c r="AF6" s="10" t="str">
        <f t="shared" si="3"/>
        <v>m</v>
      </c>
      <c r="AG6" s="10" t="str">
        <f t="shared" si="3"/>
        <v>j</v>
      </c>
      <c r="AH6" s="10" t="str">
        <f t="shared" si="3"/>
        <v>v</v>
      </c>
      <c r="AI6" s="10" t="str">
        <f t="shared" si="3"/>
        <v>s</v>
      </c>
      <c r="AJ6" s="10" t="str">
        <f t="shared" si="3"/>
        <v>d</v>
      </c>
      <c r="AK6" s="10" t="str">
        <f t="shared" si="3"/>
        <v>l</v>
      </c>
      <c r="AL6" s="10" t="str">
        <f t="shared" si="3"/>
        <v>m</v>
      </c>
      <c r="AM6" s="10" t="str">
        <f t="shared" si="3"/>
        <v>m</v>
      </c>
      <c r="AN6" s="10" t="str">
        <f t="shared" si="3"/>
        <v>j</v>
      </c>
      <c r="AO6" s="10" t="str">
        <f t="shared" si="3"/>
        <v>v</v>
      </c>
      <c r="AP6" s="10" t="str">
        <f t="shared" si="3"/>
        <v>s</v>
      </c>
      <c r="AQ6" s="10" t="str">
        <f t="shared" si="3"/>
        <v>d</v>
      </c>
      <c r="AR6" s="10" t="str">
        <f t="shared" si="3"/>
        <v>l</v>
      </c>
      <c r="AS6" s="10" t="str">
        <f t="shared" si="3"/>
        <v>m</v>
      </c>
      <c r="AT6" s="10" t="str">
        <f t="shared" si="3"/>
        <v>m</v>
      </c>
      <c r="AU6" s="10" t="str">
        <f t="shared" si="3"/>
        <v>j</v>
      </c>
      <c r="AV6" s="10" t="str">
        <f t="shared" si="3"/>
        <v>v</v>
      </c>
      <c r="AW6" s="10" t="str">
        <f t="shared" si="3"/>
        <v>s</v>
      </c>
      <c r="AX6" s="10" t="str">
        <f t="shared" si="3"/>
        <v>d</v>
      </c>
      <c r="AY6" s="10" t="str">
        <f t="shared" si="3"/>
        <v>l</v>
      </c>
      <c r="AZ6" s="10" t="str">
        <f t="shared" si="3"/>
        <v>m</v>
      </c>
      <c r="BA6" s="10" t="str">
        <f t="shared" si="3"/>
        <v>m</v>
      </c>
      <c r="BB6" s="10" t="str">
        <f t="shared" si="3"/>
        <v>j</v>
      </c>
      <c r="BC6" s="10" t="str">
        <f t="shared" si="3"/>
        <v>v</v>
      </c>
      <c r="BD6" s="10" t="str">
        <f t="shared" si="3"/>
        <v>s</v>
      </c>
      <c r="BE6" s="10" t="str">
        <f t="shared" si="3"/>
        <v>d</v>
      </c>
      <c r="BF6" s="10" t="str">
        <f t="shared" si="3"/>
        <v>l</v>
      </c>
      <c r="BG6" s="10" t="str">
        <f t="shared" si="3"/>
        <v>m</v>
      </c>
      <c r="BH6" s="10" t="str">
        <f t="shared" si="3"/>
        <v>m</v>
      </c>
      <c r="BI6" s="10" t="str">
        <f t="shared" si="3"/>
        <v>j</v>
      </c>
      <c r="BJ6" s="10" t="str">
        <f t="shared" si="3"/>
        <v>v</v>
      </c>
      <c r="BK6" s="10" t="str">
        <f t="shared" si="3"/>
        <v>s</v>
      </c>
      <c r="BL6" s="10" t="str">
        <f t="shared" si="3"/>
        <v>d</v>
      </c>
    </row>
    <row r="7" spans="1:64" ht="30" hidden="1" customHeight="1" thickBot="1">
      <c r="A7" s="45" t="s">
        <v>20</v>
      </c>
      <c r="C7" s="48"/>
      <c r="E7"/>
      <c r="H7" t="str">
        <f ca="1">IF(OR(ISBLANK(task_start),ISBLANK(task_end)),"",task_end-task_start+1)</f>
        <v/>
      </c>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row>
    <row r="8" spans="1:64" s="3" customFormat="1" ht="30" customHeight="1" thickBot="1">
      <c r="A8" s="46" t="s">
        <v>21</v>
      </c>
      <c r="B8" s="104" t="s">
        <v>140</v>
      </c>
      <c r="C8" s="51"/>
      <c r="D8" s="16"/>
      <c r="E8" s="67"/>
      <c r="F8" s="68"/>
      <c r="G8" s="14"/>
      <c r="H8" s="14" t="str">
        <f t="shared" ref="H8:H91" ca="1" si="4">IF(OR(ISBLANK(task_start),ISBLANK(task_end)),"",task_end-task_start+1)</f>
        <v/>
      </c>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row>
    <row r="9" spans="1:64" s="3" customFormat="1" ht="30" customHeight="1" thickBot="1">
      <c r="A9" s="46" t="s">
        <v>26</v>
      </c>
      <c r="B9" s="90" t="s">
        <v>141</v>
      </c>
      <c r="C9" s="117" t="s">
        <v>142</v>
      </c>
      <c r="D9" s="17"/>
      <c r="E9" s="69">
        <v>45300</v>
      </c>
      <c r="F9" s="69">
        <v>45351</v>
      </c>
      <c r="G9" s="14"/>
      <c r="H9" s="14">
        <f t="shared" ca="1" si="4"/>
        <v>52</v>
      </c>
      <c r="I9" s="31"/>
      <c r="J9" s="31"/>
      <c r="K9" s="31"/>
      <c r="L9" s="31"/>
      <c r="M9" s="31"/>
      <c r="N9" s="31"/>
      <c r="O9" s="31"/>
      <c r="P9" s="31"/>
      <c r="Q9" s="31"/>
      <c r="R9" s="31"/>
      <c r="S9" s="31"/>
      <c r="T9" s="31"/>
      <c r="U9" s="32"/>
      <c r="V9" s="32"/>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row>
    <row r="10" spans="1:64" s="3" customFormat="1" ht="30" customHeight="1" thickBot="1">
      <c r="A10" s="45"/>
      <c r="B10" s="90" t="s">
        <v>143</v>
      </c>
      <c r="C10" s="117" t="s">
        <v>144</v>
      </c>
      <c r="D10" s="17"/>
      <c r="E10" s="69">
        <v>45321</v>
      </c>
      <c r="F10" s="69">
        <v>45351</v>
      </c>
      <c r="G10" s="14"/>
      <c r="H10" s="14">
        <f t="shared" ca="1" si="4"/>
        <v>31</v>
      </c>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row>
    <row r="11" spans="1:64" s="3" customFormat="1" ht="30" customHeight="1" thickBot="1">
      <c r="A11" s="45"/>
      <c r="B11" s="90" t="s">
        <v>145</v>
      </c>
      <c r="C11" s="117" t="s">
        <v>146</v>
      </c>
      <c r="D11" s="17"/>
      <c r="E11" s="69">
        <v>45352</v>
      </c>
      <c r="F11" s="69">
        <v>45366</v>
      </c>
      <c r="G11" s="14"/>
      <c r="H11" s="14">
        <f t="shared" ca="1" si="4"/>
        <v>15</v>
      </c>
      <c r="I11" s="31"/>
      <c r="J11" s="31"/>
      <c r="K11" s="31"/>
      <c r="L11" s="31"/>
      <c r="M11" s="31"/>
      <c r="N11" s="31"/>
      <c r="O11" s="31"/>
      <c r="P11" s="31"/>
      <c r="Q11" s="31"/>
      <c r="R11" s="31"/>
      <c r="S11" s="31"/>
      <c r="T11" s="31"/>
      <c r="U11" s="31"/>
      <c r="V11" s="31"/>
      <c r="W11" s="31"/>
      <c r="X11" s="31"/>
      <c r="Y11" s="32"/>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s="3" customFormat="1" ht="183.75" customHeight="1" thickBot="1">
      <c r="A12" s="45"/>
      <c r="B12" s="114" t="s">
        <v>147</v>
      </c>
      <c r="C12" s="117"/>
      <c r="D12" s="17"/>
      <c r="E12" s="69"/>
      <c r="F12" s="69"/>
      <c r="G12" s="14"/>
      <c r="H12" s="14"/>
      <c r="I12" s="31"/>
      <c r="J12" s="31"/>
      <c r="K12" s="31"/>
      <c r="L12" s="31"/>
      <c r="M12" s="31"/>
      <c r="N12" s="31"/>
      <c r="O12" s="31"/>
      <c r="P12" s="31"/>
      <c r="Q12" s="31"/>
      <c r="R12" s="31"/>
      <c r="S12" s="31"/>
      <c r="T12" s="31"/>
      <c r="U12" s="31"/>
      <c r="V12" s="31"/>
      <c r="W12" s="31"/>
      <c r="X12" s="31"/>
      <c r="Y12" s="32"/>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row>
    <row r="13" spans="1:64" s="3" customFormat="1" ht="30" customHeight="1" thickBot="1">
      <c r="A13" s="45"/>
      <c r="B13" s="90" t="s">
        <v>148</v>
      </c>
      <c r="C13" s="117" t="s">
        <v>149</v>
      </c>
      <c r="D13" s="17"/>
      <c r="E13" s="69">
        <v>45352</v>
      </c>
      <c r="F13" s="69">
        <v>45366</v>
      </c>
      <c r="G13" s="14"/>
      <c r="H13" s="14"/>
      <c r="I13" s="31"/>
      <c r="J13" s="31"/>
      <c r="K13" s="31"/>
      <c r="L13" s="31"/>
      <c r="M13" s="31"/>
      <c r="N13" s="31"/>
      <c r="O13" s="31"/>
      <c r="P13" s="31"/>
      <c r="Q13" s="31"/>
      <c r="R13" s="31"/>
      <c r="S13" s="31"/>
      <c r="T13" s="31"/>
      <c r="U13" s="31"/>
      <c r="V13" s="31"/>
      <c r="W13" s="31"/>
      <c r="X13" s="31"/>
      <c r="Y13" s="32"/>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row>
    <row r="14" spans="1:64" s="3" customFormat="1" ht="30" customHeight="1" thickBot="1">
      <c r="A14" s="45"/>
      <c r="B14" s="90" t="s">
        <v>150</v>
      </c>
      <c r="C14" s="117" t="s">
        <v>151</v>
      </c>
      <c r="D14" s="17"/>
      <c r="E14" s="69">
        <v>45366</v>
      </c>
      <c r="F14" s="69">
        <v>45380</v>
      </c>
      <c r="G14" s="14"/>
      <c r="H14" s="14"/>
      <c r="I14" s="31"/>
      <c r="J14" s="31"/>
      <c r="K14" s="31"/>
      <c r="L14" s="31"/>
      <c r="M14" s="31"/>
      <c r="N14" s="31"/>
      <c r="O14" s="31"/>
      <c r="P14" s="31"/>
      <c r="Q14" s="31"/>
      <c r="R14" s="31"/>
      <c r="S14" s="31"/>
      <c r="T14" s="31"/>
      <c r="U14" s="31"/>
      <c r="V14" s="31"/>
      <c r="W14" s="31"/>
      <c r="X14" s="31"/>
      <c r="Y14" s="32"/>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row>
    <row r="15" spans="1:64" s="3" customFormat="1" ht="30" customHeight="1" thickBot="1">
      <c r="A15" s="45"/>
      <c r="B15" s="90" t="s">
        <v>152</v>
      </c>
      <c r="C15" s="117" t="s">
        <v>153</v>
      </c>
      <c r="D15" s="17"/>
      <c r="E15" s="69">
        <v>45383</v>
      </c>
      <c r="F15" s="69">
        <v>45397</v>
      </c>
      <c r="G15" s="14"/>
      <c r="H15" s="14">
        <f t="shared" ca="1" si="4"/>
        <v>15</v>
      </c>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row>
    <row r="16" spans="1:64" s="3" customFormat="1" ht="49.5" customHeight="1" thickBot="1">
      <c r="A16" s="45"/>
      <c r="B16" s="90" t="s">
        <v>154</v>
      </c>
      <c r="C16" s="117" t="s">
        <v>155</v>
      </c>
      <c r="D16" s="17"/>
      <c r="E16" s="69">
        <v>45383</v>
      </c>
      <c r="F16" s="69">
        <v>45596</v>
      </c>
      <c r="G16" s="14"/>
      <c r="H16" s="14"/>
      <c r="I16" s="31"/>
      <c r="J16" s="31"/>
      <c r="K16" s="31"/>
      <c r="L16" s="31"/>
      <c r="M16" s="31"/>
      <c r="N16" s="31"/>
      <c r="O16" s="31"/>
      <c r="P16" s="31"/>
      <c r="Q16" s="31"/>
      <c r="R16" s="31"/>
      <c r="S16" s="31"/>
      <c r="T16" s="31"/>
      <c r="U16" s="31"/>
      <c r="V16" s="31"/>
      <c r="W16" s="31"/>
      <c r="X16" s="31"/>
      <c r="Y16" s="32"/>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row>
    <row r="17" spans="1:64" s="3" customFormat="1" ht="30" customHeight="1" thickBot="1">
      <c r="A17" s="45"/>
      <c r="B17" s="90" t="s">
        <v>156</v>
      </c>
      <c r="C17" s="117" t="s">
        <v>153</v>
      </c>
      <c r="D17" s="17"/>
      <c r="E17" s="69">
        <v>45390</v>
      </c>
      <c r="F17" s="69">
        <v>45397</v>
      </c>
      <c r="G17" s="14"/>
      <c r="H17" s="14"/>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row>
    <row r="18" spans="1:64" s="3" customFormat="1" ht="51" customHeight="1" thickBot="1">
      <c r="A18" s="45"/>
      <c r="B18" s="90" t="s">
        <v>157</v>
      </c>
      <c r="C18" s="117" t="s">
        <v>158</v>
      </c>
      <c r="D18" s="17"/>
      <c r="E18" s="69">
        <v>45397</v>
      </c>
      <c r="F18" s="69">
        <v>45412</v>
      </c>
      <c r="G18" s="14"/>
      <c r="H18" s="14"/>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row>
    <row r="19" spans="1:64" s="3" customFormat="1" ht="51.75" customHeight="1" thickBot="1">
      <c r="A19" s="45"/>
      <c r="B19" s="90" t="s">
        <v>159</v>
      </c>
      <c r="C19" s="117" t="s">
        <v>158</v>
      </c>
      <c r="D19" s="17"/>
      <c r="E19" s="69">
        <v>45413</v>
      </c>
      <c r="F19" s="69">
        <v>45422</v>
      </c>
      <c r="G19" s="14"/>
      <c r="H19" s="14">
        <f t="shared" ca="1" si="4"/>
        <v>10</v>
      </c>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row>
    <row r="20" spans="1:64" s="3" customFormat="1" ht="45.75" customHeight="1" thickBot="1">
      <c r="A20" s="45"/>
      <c r="B20" s="90" t="s">
        <v>160</v>
      </c>
      <c r="C20" s="117" t="s">
        <v>158</v>
      </c>
      <c r="D20" s="17"/>
      <c r="E20" s="69">
        <v>45422</v>
      </c>
      <c r="F20" s="69">
        <v>45596</v>
      </c>
      <c r="G20" s="14"/>
      <c r="H20" s="14">
        <f t="shared" ca="1" si="4"/>
        <v>175</v>
      </c>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row>
    <row r="21" spans="1:64" s="3" customFormat="1" ht="30" customHeight="1" thickBot="1">
      <c r="A21" s="45"/>
      <c r="B21" s="90" t="s">
        <v>161</v>
      </c>
      <c r="C21" s="117" t="s">
        <v>151</v>
      </c>
      <c r="D21" s="17"/>
      <c r="E21" s="69">
        <v>45597</v>
      </c>
      <c r="F21" s="69">
        <v>45657</v>
      </c>
      <c r="G21" s="14"/>
      <c r="H21" s="14">
        <f t="shared" ca="1" si="4"/>
        <v>61</v>
      </c>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row>
    <row r="22" spans="1:64" s="3" customFormat="1" ht="30" customHeight="1" thickBot="1">
      <c r="A22" s="46" t="s">
        <v>31</v>
      </c>
      <c r="B22" s="328" t="s">
        <v>162</v>
      </c>
      <c r="C22" s="328"/>
      <c r="D22" s="328"/>
      <c r="E22" s="328"/>
      <c r="F22" s="328"/>
      <c r="G22" s="14"/>
      <c r="H22" s="14" t="str">
        <f t="shared" ca="1" si="4"/>
        <v/>
      </c>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row>
    <row r="23" spans="1:64" s="3" customFormat="1" ht="30" customHeight="1" thickBot="1">
      <c r="A23" s="46"/>
      <c r="B23" s="107" t="s">
        <v>163</v>
      </c>
      <c r="C23" s="120" t="s">
        <v>164</v>
      </c>
      <c r="D23" s="20"/>
      <c r="E23" s="72">
        <v>45323</v>
      </c>
      <c r="F23" s="72">
        <v>45351</v>
      </c>
      <c r="G23" s="14"/>
      <c r="H23" s="14">
        <f t="shared" ca="1" si="4"/>
        <v>29</v>
      </c>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row>
    <row r="24" spans="1:64" s="3" customFormat="1" ht="30" customHeight="1" thickBot="1">
      <c r="A24" s="45"/>
      <c r="B24" s="107" t="s">
        <v>165</v>
      </c>
      <c r="C24" s="54"/>
      <c r="D24" s="20"/>
      <c r="E24" s="72">
        <v>45345</v>
      </c>
      <c r="F24" s="72">
        <v>45363</v>
      </c>
      <c r="G24" s="14"/>
      <c r="H24" s="14">
        <f t="shared" ca="1" si="4"/>
        <v>19</v>
      </c>
      <c r="I24" s="31"/>
      <c r="J24" s="31"/>
      <c r="K24" s="31"/>
      <c r="L24" s="31"/>
      <c r="M24" s="31"/>
      <c r="N24" s="31"/>
      <c r="O24" s="31"/>
      <c r="P24" s="31"/>
      <c r="Q24" s="31"/>
      <c r="R24" s="31"/>
      <c r="S24" s="31"/>
      <c r="T24" s="31"/>
      <c r="U24" s="32"/>
      <c r="V24" s="32"/>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row>
    <row r="25" spans="1:64" s="3" customFormat="1" ht="30" customHeight="1" thickBot="1">
      <c r="A25" s="45"/>
      <c r="B25" s="107" t="s">
        <v>166</v>
      </c>
      <c r="C25" s="54"/>
      <c r="D25" s="20"/>
      <c r="E25" s="72">
        <v>45345</v>
      </c>
      <c r="F25" s="72">
        <v>45363</v>
      </c>
      <c r="G25" s="14"/>
      <c r="H25" s="14">
        <f t="shared" ca="1" si="4"/>
        <v>19</v>
      </c>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row>
    <row r="26" spans="1:64" s="3" customFormat="1" ht="172.5" customHeight="1" thickBot="1">
      <c r="A26" s="45"/>
      <c r="B26" s="107" t="s">
        <v>167</v>
      </c>
      <c r="C26" s="54"/>
      <c r="D26" s="20"/>
      <c r="E26" s="72"/>
      <c r="F26" s="72"/>
      <c r="G26" s="14"/>
      <c r="H26" s="14"/>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row>
    <row r="27" spans="1:64" s="3" customFormat="1" ht="30" customHeight="1" thickBot="1">
      <c r="A27" s="45"/>
      <c r="B27" s="107" t="s">
        <v>168</v>
      </c>
      <c r="C27" s="54"/>
      <c r="D27" s="20"/>
      <c r="E27" s="72">
        <v>45352</v>
      </c>
      <c r="F27" s="72">
        <v>45363</v>
      </c>
      <c r="G27" s="14"/>
      <c r="H27" s="14">
        <f t="shared" ca="1" si="4"/>
        <v>12</v>
      </c>
      <c r="I27" s="31"/>
      <c r="J27" s="31"/>
      <c r="K27" s="31"/>
      <c r="L27" s="31"/>
      <c r="M27" s="31"/>
      <c r="N27" s="31"/>
      <c r="O27" s="31"/>
      <c r="P27" s="31"/>
      <c r="Q27" s="31"/>
      <c r="R27" s="31"/>
      <c r="S27" s="31"/>
      <c r="T27" s="31"/>
      <c r="U27" s="31"/>
      <c r="V27" s="31"/>
      <c r="W27" s="31"/>
      <c r="X27" s="31"/>
      <c r="Y27" s="32"/>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row>
    <row r="28" spans="1:64" s="3" customFormat="1" ht="30" customHeight="1" thickBot="1">
      <c r="A28" s="45"/>
      <c r="B28" s="107" t="s">
        <v>169</v>
      </c>
      <c r="C28" s="54"/>
      <c r="D28" s="20"/>
      <c r="E28" s="72">
        <v>45363</v>
      </c>
      <c r="F28" s="72">
        <v>45366</v>
      </c>
      <c r="G28" s="14"/>
      <c r="H28" s="14">
        <f t="shared" ca="1" si="4"/>
        <v>4</v>
      </c>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row>
    <row r="29" spans="1:64" s="3" customFormat="1" ht="30" customHeight="1" thickBot="1">
      <c r="A29" s="45"/>
      <c r="B29" s="107" t="s">
        <v>170</v>
      </c>
      <c r="C29" s="54"/>
      <c r="D29" s="20"/>
      <c r="E29" s="72">
        <v>45363</v>
      </c>
      <c r="F29" s="72">
        <v>45596</v>
      </c>
      <c r="G29" s="14"/>
      <c r="H29" s="14"/>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row>
    <row r="30" spans="1:64" s="3" customFormat="1" ht="30" customHeight="1" thickBot="1">
      <c r="A30" s="45"/>
      <c r="B30" s="107" t="s">
        <v>171</v>
      </c>
      <c r="C30" s="54"/>
      <c r="D30" s="20"/>
      <c r="E30" s="72">
        <v>45597</v>
      </c>
      <c r="F30" s="72">
        <v>45657</v>
      </c>
      <c r="G30" s="14"/>
      <c r="H30" s="14">
        <f t="shared" ca="1" si="4"/>
        <v>61</v>
      </c>
      <c r="I30" s="31"/>
      <c r="J30" s="31"/>
      <c r="K30" s="31"/>
      <c r="L30" s="31"/>
      <c r="M30" s="31"/>
      <c r="N30" s="31"/>
      <c r="O30" s="31"/>
      <c r="P30" s="31"/>
      <c r="Q30" s="31"/>
      <c r="R30" s="31"/>
      <c r="S30" s="31"/>
      <c r="T30" s="31"/>
      <c r="U30" s="31"/>
      <c r="V30" s="31"/>
      <c r="W30" s="31"/>
      <c r="X30" s="31"/>
      <c r="Y30" s="32"/>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row>
    <row r="31" spans="1:64" s="3" customFormat="1" ht="30" customHeight="1" thickBot="1">
      <c r="A31" s="45" t="s">
        <v>33</v>
      </c>
      <c r="B31" s="329" t="s">
        <v>172</v>
      </c>
      <c r="C31" s="329"/>
      <c r="D31" s="329"/>
      <c r="E31" s="329"/>
      <c r="F31" s="329"/>
      <c r="G31" s="14"/>
      <c r="H31" s="14" t="str">
        <f t="shared" ca="1" si="4"/>
        <v/>
      </c>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row>
    <row r="32" spans="1:64" s="3" customFormat="1" ht="30" customHeight="1" thickBot="1">
      <c r="A32" s="45"/>
      <c r="B32" s="110" t="s">
        <v>173</v>
      </c>
      <c r="C32" s="56" t="s">
        <v>174</v>
      </c>
      <c r="D32" s="23"/>
      <c r="E32" s="75">
        <v>45306</v>
      </c>
      <c r="F32" s="75">
        <v>45314</v>
      </c>
      <c r="G32" s="14"/>
      <c r="H32" s="14">
        <f t="shared" ca="1" si="4"/>
        <v>9</v>
      </c>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row>
    <row r="33" spans="1:64" s="3" customFormat="1" ht="30" customHeight="1" thickBot="1">
      <c r="A33" s="45"/>
      <c r="B33" s="110" t="s">
        <v>175</v>
      </c>
      <c r="C33" s="56" t="s">
        <v>174</v>
      </c>
      <c r="D33" s="23"/>
      <c r="E33" s="75">
        <v>45311</v>
      </c>
      <c r="F33" s="75">
        <v>45352</v>
      </c>
      <c r="G33" s="14"/>
      <c r="H33" s="14">
        <f t="shared" ca="1" si="4"/>
        <v>42</v>
      </c>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row>
    <row r="34" spans="1:64" s="3" customFormat="1" ht="30" customHeight="1" thickBot="1">
      <c r="A34" s="45"/>
      <c r="B34" s="110" t="s">
        <v>176</v>
      </c>
      <c r="C34" s="56" t="s">
        <v>174</v>
      </c>
      <c r="D34" s="23"/>
      <c r="E34" s="75">
        <v>45352</v>
      </c>
      <c r="F34" s="75">
        <v>45366</v>
      </c>
      <c r="G34" s="14"/>
      <c r="H34" s="14">
        <f t="shared" ca="1" si="4"/>
        <v>15</v>
      </c>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row>
    <row r="35" spans="1:64" s="3" customFormat="1" ht="30" customHeight="1" thickBot="1">
      <c r="A35" s="45"/>
      <c r="B35" s="110" t="s">
        <v>177</v>
      </c>
      <c r="C35" s="56" t="s">
        <v>174</v>
      </c>
      <c r="D35" s="23"/>
      <c r="E35" s="240">
        <v>45361</v>
      </c>
      <c r="F35" s="240">
        <v>45380</v>
      </c>
      <c r="G35" s="14"/>
      <c r="H35" s="14">
        <f t="shared" ca="1" si="4"/>
        <v>20</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row>
    <row r="36" spans="1:64" s="3" customFormat="1" ht="156.75" customHeight="1" thickBot="1">
      <c r="A36" s="45"/>
      <c r="B36" s="110" t="s">
        <v>178</v>
      </c>
      <c r="C36" s="56" t="s">
        <v>179</v>
      </c>
      <c r="D36" s="23"/>
      <c r="E36" s="75"/>
      <c r="F36" s="75"/>
      <c r="G36" s="14"/>
      <c r="H36" s="14"/>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row>
    <row r="37" spans="1:64" s="3" customFormat="1" ht="30" customHeight="1" thickBot="1">
      <c r="A37" s="45"/>
      <c r="B37" s="110" t="s">
        <v>180</v>
      </c>
      <c r="C37" s="56" t="s">
        <v>174</v>
      </c>
      <c r="D37" s="23"/>
      <c r="E37" s="75">
        <v>45306</v>
      </c>
      <c r="F37" s="75">
        <v>45596</v>
      </c>
      <c r="G37" s="14"/>
      <c r="H37" s="14">
        <f t="shared" ca="1" si="4"/>
        <v>291</v>
      </c>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row>
    <row r="38" spans="1:64" s="3" customFormat="1" ht="30" customHeight="1" thickBot="1">
      <c r="A38" s="45"/>
      <c r="B38" s="110" t="s">
        <v>181</v>
      </c>
      <c r="C38" s="56" t="s">
        <v>174</v>
      </c>
      <c r="D38" s="23"/>
      <c r="E38" s="240">
        <v>45444</v>
      </c>
      <c r="F38" s="240">
        <f>E38+4</f>
        <v>45448</v>
      </c>
      <c r="G38" s="14"/>
      <c r="H38" s="14">
        <f t="shared" ca="1" si="4"/>
        <v>5</v>
      </c>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row>
    <row r="39" spans="1:64" s="3" customFormat="1" ht="30" customHeight="1" thickBot="1">
      <c r="A39" s="45" t="s">
        <v>33</v>
      </c>
      <c r="B39" s="111" t="s">
        <v>182</v>
      </c>
      <c r="C39" s="57"/>
      <c r="D39" s="25"/>
      <c r="E39" s="76"/>
      <c r="F39" s="77"/>
      <c r="G39" s="14"/>
      <c r="H39" s="14" t="str">
        <f t="shared" ca="1" si="4"/>
        <v/>
      </c>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row>
    <row r="40" spans="1:64" s="3" customFormat="1" ht="30" customHeight="1" thickBot="1">
      <c r="A40" s="45"/>
      <c r="B40" s="112" t="s">
        <v>183</v>
      </c>
      <c r="C40" s="58" t="s">
        <v>174</v>
      </c>
      <c r="D40" s="26"/>
      <c r="E40" s="78">
        <v>45352</v>
      </c>
      <c r="F40" s="78">
        <v>45361</v>
      </c>
      <c r="G40" s="14"/>
      <c r="H40" s="14">
        <f t="shared" ca="1" si="4"/>
        <v>10</v>
      </c>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row>
    <row r="41" spans="1:64" s="3" customFormat="1" ht="30" customHeight="1" thickBot="1">
      <c r="A41" s="45"/>
      <c r="B41" s="112" t="s">
        <v>184</v>
      </c>
      <c r="C41" s="58" t="s">
        <v>174</v>
      </c>
      <c r="D41" s="26"/>
      <c r="E41" s="78">
        <v>45361</v>
      </c>
      <c r="F41" s="78">
        <v>45371</v>
      </c>
      <c r="G41" s="14"/>
      <c r="H41" s="14">
        <f t="shared" ca="1" si="4"/>
        <v>11</v>
      </c>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row>
    <row r="42" spans="1:64" s="3" customFormat="1" ht="30" customHeight="1" thickBot="1">
      <c r="A42" s="45"/>
      <c r="B42" s="112" t="s">
        <v>185</v>
      </c>
      <c r="C42" s="58" t="s">
        <v>174</v>
      </c>
      <c r="D42" s="26"/>
      <c r="E42" s="78">
        <v>45383</v>
      </c>
      <c r="F42" s="78">
        <v>45596</v>
      </c>
      <c r="G42" s="14"/>
      <c r="H42" s="14">
        <f t="shared" ca="1" si="4"/>
        <v>214</v>
      </c>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row>
    <row r="43" spans="1:64" s="3" customFormat="1" ht="30" customHeight="1" thickBot="1">
      <c r="A43" s="45"/>
      <c r="B43" s="112" t="s">
        <v>186</v>
      </c>
      <c r="C43" s="58" t="s">
        <v>174</v>
      </c>
      <c r="D43" s="26"/>
      <c r="E43" s="78">
        <v>45383</v>
      </c>
      <c r="F43" s="78">
        <v>45596</v>
      </c>
      <c r="G43" s="14"/>
      <c r="H43" s="14">
        <f t="shared" ca="1" si="4"/>
        <v>214</v>
      </c>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row>
    <row r="44" spans="1:64" s="3" customFormat="1" ht="30" customHeight="1" thickBot="1">
      <c r="A44" s="45"/>
      <c r="B44" s="112" t="s">
        <v>187</v>
      </c>
      <c r="C44" s="58" t="s">
        <v>174</v>
      </c>
      <c r="D44" s="26"/>
      <c r="E44" s="78">
        <v>45597</v>
      </c>
      <c r="F44" s="78">
        <v>45657</v>
      </c>
      <c r="G44" s="14"/>
      <c r="H44" s="14">
        <f t="shared" ca="1" si="4"/>
        <v>61</v>
      </c>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row>
    <row r="45" spans="1:64" s="3" customFormat="1" ht="30" customHeight="1" thickBot="1">
      <c r="A45" s="46" t="s">
        <v>21</v>
      </c>
      <c r="B45" s="330" t="s">
        <v>188</v>
      </c>
      <c r="C45" s="330"/>
      <c r="D45" s="330"/>
      <c r="E45" s="330"/>
      <c r="F45" s="330"/>
      <c r="G45" s="14"/>
      <c r="H45" s="14" t="str">
        <f t="shared" ca="1" si="4"/>
        <v/>
      </c>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row>
    <row r="46" spans="1:64" s="3" customFormat="1" ht="30" customHeight="1" thickBot="1">
      <c r="A46" s="45"/>
      <c r="B46" s="90" t="s">
        <v>189</v>
      </c>
      <c r="C46" s="52" t="s">
        <v>174</v>
      </c>
      <c r="D46" s="17"/>
      <c r="E46" s="69">
        <v>45352</v>
      </c>
      <c r="F46" s="69">
        <v>45366</v>
      </c>
      <c r="G46" s="14"/>
      <c r="H46" s="14">
        <f t="shared" ca="1" si="4"/>
        <v>15</v>
      </c>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row>
    <row r="47" spans="1:64" s="3" customFormat="1" ht="30" customHeight="1" thickBot="1">
      <c r="A47" s="45"/>
      <c r="B47" s="90" t="s">
        <v>190</v>
      </c>
      <c r="C47" s="52" t="s">
        <v>174</v>
      </c>
      <c r="D47" s="17"/>
      <c r="E47" s="69">
        <v>45337</v>
      </c>
      <c r="F47" s="69">
        <v>45357</v>
      </c>
      <c r="G47" s="14"/>
      <c r="H47" s="14">
        <f t="shared" ca="1" si="4"/>
        <v>21</v>
      </c>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row>
    <row r="48" spans="1:64" s="3" customFormat="1" ht="30" customHeight="1" thickBot="1">
      <c r="A48" s="45"/>
      <c r="B48" s="90" t="s">
        <v>191</v>
      </c>
      <c r="C48" s="52" t="s">
        <v>174</v>
      </c>
      <c r="D48" s="17"/>
      <c r="E48" s="69">
        <v>45306</v>
      </c>
      <c r="F48" s="69">
        <v>45322</v>
      </c>
      <c r="G48" s="14"/>
      <c r="H48" s="14">
        <f t="shared" ca="1" si="4"/>
        <v>17</v>
      </c>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row>
    <row r="49" spans="1:64" s="3" customFormat="1" ht="30" customHeight="1" thickBot="1">
      <c r="A49" s="45"/>
      <c r="B49" s="90" t="s">
        <v>192</v>
      </c>
      <c r="C49" s="52" t="s">
        <v>174</v>
      </c>
      <c r="D49" s="17"/>
      <c r="E49" s="69">
        <v>45352</v>
      </c>
      <c r="F49" s="69">
        <v>45371</v>
      </c>
      <c r="G49" s="14"/>
      <c r="H49" s="14">
        <f t="shared" ca="1" si="4"/>
        <v>20</v>
      </c>
      <c r="I49" s="31"/>
      <c r="J49" s="31"/>
      <c r="K49" s="31"/>
      <c r="L49" s="31"/>
      <c r="M49" s="31"/>
      <c r="N49" s="31"/>
      <c r="O49" s="31"/>
      <c r="P49" s="31"/>
      <c r="Q49" s="31"/>
      <c r="R49" s="31"/>
      <c r="S49" s="31"/>
      <c r="T49" s="31"/>
      <c r="U49" s="31"/>
      <c r="V49" s="31"/>
      <c r="W49" s="31"/>
      <c r="X49" s="31"/>
      <c r="Y49" s="32"/>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row>
    <row r="50" spans="1:64" s="3" customFormat="1" ht="30" customHeight="1" thickBot="1">
      <c r="A50" s="45"/>
      <c r="B50" s="90" t="s">
        <v>193</v>
      </c>
      <c r="C50" s="52" t="s">
        <v>174</v>
      </c>
      <c r="D50" s="17"/>
      <c r="E50" s="69">
        <v>45391</v>
      </c>
      <c r="F50" s="69">
        <v>45596</v>
      </c>
      <c r="G50" s="14"/>
      <c r="H50" s="14">
        <f t="shared" ca="1" si="4"/>
        <v>206</v>
      </c>
      <c r="I50" s="31"/>
      <c r="J50" s="31"/>
      <c r="K50" s="31"/>
      <c r="L50" s="31"/>
      <c r="M50" s="31"/>
      <c r="N50" s="31"/>
      <c r="O50" s="31"/>
      <c r="P50" s="31"/>
      <c r="Q50" s="31"/>
      <c r="R50" s="31"/>
      <c r="S50" s="31"/>
      <c r="T50" s="31"/>
      <c r="U50" s="31"/>
      <c r="V50" s="31"/>
      <c r="W50" s="31"/>
      <c r="X50" s="31"/>
      <c r="Y50" s="32"/>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row>
    <row r="51" spans="1:64" s="3" customFormat="1" ht="30" customHeight="1" thickBot="1">
      <c r="A51" s="45"/>
      <c r="B51" s="90" t="s">
        <v>194</v>
      </c>
      <c r="C51" s="52" t="s">
        <v>174</v>
      </c>
      <c r="D51" s="17"/>
      <c r="E51" s="69">
        <v>45391</v>
      </c>
      <c r="F51" s="69">
        <v>45596</v>
      </c>
      <c r="G51" s="14"/>
      <c r="H51" s="14"/>
      <c r="I51" s="31"/>
      <c r="J51" s="31"/>
      <c r="K51" s="31"/>
      <c r="L51" s="31"/>
      <c r="M51" s="31"/>
      <c r="N51" s="31"/>
      <c r="O51" s="31"/>
      <c r="P51" s="31"/>
      <c r="Q51" s="31"/>
      <c r="R51" s="31"/>
      <c r="S51" s="31"/>
      <c r="T51" s="31"/>
      <c r="U51" s="31"/>
      <c r="V51" s="31"/>
      <c r="W51" s="31"/>
      <c r="X51" s="31"/>
      <c r="Y51" s="32"/>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row>
    <row r="52" spans="1:64" s="3" customFormat="1" ht="30" customHeight="1" thickBot="1">
      <c r="A52" s="45"/>
      <c r="B52" s="90" t="s">
        <v>195</v>
      </c>
      <c r="C52" s="52" t="s">
        <v>174</v>
      </c>
      <c r="D52" s="17"/>
      <c r="E52" s="69">
        <v>45366</v>
      </c>
      <c r="F52" s="69">
        <v>45596</v>
      </c>
      <c r="G52" s="14"/>
      <c r="H52" s="14">
        <f t="shared" ca="1" si="4"/>
        <v>231</v>
      </c>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row>
    <row r="53" spans="1:64" s="3" customFormat="1" ht="30" customHeight="1" thickBot="1">
      <c r="A53" s="45"/>
      <c r="B53" s="90" t="s">
        <v>196</v>
      </c>
      <c r="C53" s="52" t="s">
        <v>174</v>
      </c>
      <c r="D53" s="17"/>
      <c r="E53" s="69">
        <v>45597</v>
      </c>
      <c r="F53" s="69">
        <v>45657</v>
      </c>
      <c r="G53" s="14"/>
      <c r="H53" s="14">
        <f t="shared" ca="1" si="4"/>
        <v>61</v>
      </c>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row>
    <row r="54" spans="1:64" s="3" customFormat="1" ht="30" customHeight="1" thickBot="1">
      <c r="A54" s="46" t="s">
        <v>31</v>
      </c>
      <c r="B54" s="328" t="s">
        <v>197</v>
      </c>
      <c r="C54" s="328"/>
      <c r="D54" s="328"/>
      <c r="E54" s="328"/>
      <c r="F54" s="328"/>
      <c r="G54" s="14"/>
      <c r="H54" s="14" t="str">
        <f t="shared" ca="1" si="4"/>
        <v/>
      </c>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row>
    <row r="55" spans="1:64" s="3" customFormat="1" ht="30" customHeight="1" thickBot="1">
      <c r="A55" s="46"/>
      <c r="B55" s="107" t="s">
        <v>198</v>
      </c>
      <c r="C55" s="120" t="s">
        <v>199</v>
      </c>
      <c r="D55" s="20"/>
      <c r="E55" s="72">
        <v>45334</v>
      </c>
      <c r="F55" s="72">
        <v>45352</v>
      </c>
      <c r="G55" s="14"/>
      <c r="H55" s="14">
        <f t="shared" ca="1" si="4"/>
        <v>19</v>
      </c>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row>
    <row r="56" spans="1:64" s="3" customFormat="1" ht="30" customHeight="1" thickBot="1">
      <c r="A56" s="45"/>
      <c r="B56" s="107" t="s">
        <v>200</v>
      </c>
      <c r="C56" s="120" t="s">
        <v>199</v>
      </c>
      <c r="D56" s="20"/>
      <c r="E56" s="72">
        <v>45345</v>
      </c>
      <c r="F56" s="72">
        <v>45348</v>
      </c>
      <c r="G56" s="14"/>
      <c r="H56" s="14">
        <f t="shared" ca="1" si="4"/>
        <v>4</v>
      </c>
      <c r="I56" s="31"/>
      <c r="J56" s="31"/>
      <c r="K56" s="31"/>
      <c r="L56" s="31"/>
      <c r="M56" s="31"/>
      <c r="N56" s="31"/>
      <c r="O56" s="31"/>
      <c r="P56" s="31"/>
      <c r="Q56" s="31"/>
      <c r="R56" s="31"/>
      <c r="S56" s="31"/>
      <c r="T56" s="31"/>
      <c r="U56" s="32"/>
      <c r="V56" s="32"/>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row>
    <row r="57" spans="1:64" s="3" customFormat="1" ht="30" customHeight="1" thickBot="1">
      <c r="A57" s="45"/>
      <c r="B57" s="107" t="s">
        <v>201</v>
      </c>
      <c r="C57" s="120" t="s">
        <v>199</v>
      </c>
      <c r="D57" s="20"/>
      <c r="E57" s="72">
        <v>45352</v>
      </c>
      <c r="F57" s="72">
        <v>45356</v>
      </c>
      <c r="G57" s="14"/>
      <c r="H57" s="14">
        <f t="shared" ca="1" si="4"/>
        <v>5</v>
      </c>
      <c r="I57" s="31"/>
      <c r="J57" s="31"/>
      <c r="K57" s="31"/>
      <c r="L57" s="31"/>
      <c r="M57" s="31"/>
      <c r="N57" s="31"/>
      <c r="O57" s="31"/>
      <c r="P57" s="31"/>
      <c r="Q57" s="31"/>
      <c r="R57" s="31"/>
      <c r="S57" s="31"/>
      <c r="T57" s="31"/>
      <c r="U57" s="32"/>
      <c r="V57" s="32"/>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row>
    <row r="58" spans="1:64" s="3" customFormat="1" ht="30" customHeight="1" thickBot="1">
      <c r="A58" s="45"/>
      <c r="B58" s="107" t="s">
        <v>202</v>
      </c>
      <c r="C58" s="120" t="s">
        <v>203</v>
      </c>
      <c r="D58" s="20"/>
      <c r="E58" s="72">
        <v>45337</v>
      </c>
      <c r="F58" s="72">
        <v>45349</v>
      </c>
      <c r="G58" s="14"/>
      <c r="H58" s="14">
        <f t="shared" ca="1" si="4"/>
        <v>13</v>
      </c>
      <c r="I58" s="31"/>
      <c r="J58" s="31"/>
      <c r="K58" s="31"/>
      <c r="L58" s="31"/>
      <c r="M58" s="31"/>
      <c r="N58" s="31"/>
      <c r="O58" s="31"/>
      <c r="P58" s="31"/>
      <c r="Q58" s="31"/>
      <c r="R58" s="31"/>
      <c r="S58" s="31"/>
      <c r="T58" s="31"/>
      <c r="U58" s="32"/>
      <c r="V58" s="32"/>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row>
    <row r="59" spans="1:64" s="3" customFormat="1" ht="208.5" customHeight="1" thickBot="1">
      <c r="A59" s="45"/>
      <c r="B59" s="212" t="s">
        <v>204</v>
      </c>
      <c r="C59" s="54"/>
      <c r="D59" s="20"/>
      <c r="E59" s="72"/>
      <c r="F59" s="72"/>
      <c r="G59" s="14"/>
      <c r="H59" s="14" t="str">
        <f t="shared" ca="1" si="4"/>
        <v/>
      </c>
      <c r="I59" s="31"/>
      <c r="J59" s="31"/>
      <c r="K59" s="31"/>
      <c r="L59" s="31"/>
      <c r="M59" s="31"/>
      <c r="N59" s="31"/>
      <c r="O59" s="31"/>
      <c r="P59" s="31"/>
      <c r="Q59" s="31"/>
      <c r="R59" s="31"/>
      <c r="S59" s="31"/>
      <c r="T59" s="31"/>
      <c r="U59" s="32"/>
      <c r="V59" s="32"/>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row>
    <row r="60" spans="1:64" s="3" customFormat="1" ht="30" customHeight="1" thickBot="1">
      <c r="A60" s="45"/>
      <c r="B60" s="107" t="s">
        <v>205</v>
      </c>
      <c r="C60" s="120" t="s">
        <v>206</v>
      </c>
      <c r="D60" s="20"/>
      <c r="E60" s="72">
        <v>45366</v>
      </c>
      <c r="F60" s="72">
        <v>45575</v>
      </c>
      <c r="G60" s="14"/>
      <c r="H60" s="14">
        <f t="shared" ca="1" si="4"/>
        <v>210</v>
      </c>
      <c r="I60" s="31"/>
      <c r="J60" s="31"/>
      <c r="K60" s="31"/>
      <c r="L60" s="31"/>
      <c r="M60" s="31"/>
      <c r="N60" s="31"/>
      <c r="O60" s="31"/>
      <c r="P60" s="31"/>
      <c r="Q60" s="31"/>
      <c r="R60" s="31"/>
      <c r="S60" s="31"/>
      <c r="T60" s="31"/>
      <c r="U60" s="32"/>
      <c r="V60" s="32"/>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row>
    <row r="61" spans="1:64" s="3" customFormat="1" ht="30" customHeight="1" thickBot="1">
      <c r="A61" s="45"/>
      <c r="B61" s="107" t="s">
        <v>207</v>
      </c>
      <c r="C61" s="120" t="s">
        <v>206</v>
      </c>
      <c r="D61" s="20"/>
      <c r="E61" s="72">
        <v>45365</v>
      </c>
      <c r="F61" s="72">
        <v>45365</v>
      </c>
      <c r="G61" s="14"/>
      <c r="H61" s="14"/>
      <c r="I61" s="31"/>
      <c r="J61" s="31"/>
      <c r="K61" s="31"/>
      <c r="L61" s="31"/>
      <c r="M61" s="31"/>
      <c r="N61" s="31"/>
      <c r="O61" s="31"/>
      <c r="P61" s="31"/>
      <c r="Q61" s="31"/>
      <c r="R61" s="31"/>
      <c r="S61" s="31"/>
      <c r="T61" s="31"/>
      <c r="U61" s="32"/>
      <c r="V61" s="32"/>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row>
    <row r="62" spans="1:64" s="3" customFormat="1" ht="30" customHeight="1" thickBot="1">
      <c r="A62" s="45"/>
      <c r="B62" s="107" t="s">
        <v>208</v>
      </c>
      <c r="C62" s="120" t="s">
        <v>206</v>
      </c>
      <c r="D62" s="20"/>
      <c r="E62" s="72">
        <v>45483</v>
      </c>
      <c r="F62" s="72">
        <v>45483</v>
      </c>
      <c r="G62" s="14"/>
      <c r="H62" s="14"/>
      <c r="I62" s="31"/>
      <c r="J62" s="31"/>
      <c r="K62" s="31"/>
      <c r="L62" s="31"/>
      <c r="M62" s="31"/>
      <c r="N62" s="31"/>
      <c r="O62" s="31"/>
      <c r="P62" s="31"/>
      <c r="Q62" s="31"/>
      <c r="R62" s="31"/>
      <c r="S62" s="31"/>
      <c r="T62" s="31"/>
      <c r="U62" s="32"/>
      <c r="V62" s="32"/>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row>
    <row r="63" spans="1:64" s="3" customFormat="1" ht="30" customHeight="1" thickBot="1">
      <c r="A63" s="45"/>
      <c r="B63" s="107" t="s">
        <v>209</v>
      </c>
      <c r="C63" s="120" t="s">
        <v>206</v>
      </c>
      <c r="D63" s="20"/>
      <c r="E63" s="72">
        <v>45575</v>
      </c>
      <c r="F63" s="72">
        <v>45575</v>
      </c>
      <c r="G63" s="14"/>
      <c r="H63" s="14"/>
      <c r="I63" s="31"/>
      <c r="J63" s="31"/>
      <c r="K63" s="31"/>
      <c r="L63" s="31"/>
      <c r="M63" s="31"/>
      <c r="N63" s="31"/>
      <c r="O63" s="31"/>
      <c r="P63" s="31"/>
      <c r="Q63" s="31"/>
      <c r="R63" s="31"/>
      <c r="S63" s="31"/>
      <c r="T63" s="31"/>
      <c r="U63" s="32"/>
      <c r="V63" s="32"/>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row>
    <row r="64" spans="1:64" s="3" customFormat="1" ht="30" customHeight="1" thickBot="1">
      <c r="A64" s="45"/>
      <c r="B64" s="107" t="s">
        <v>210</v>
      </c>
      <c r="C64" s="120" t="s">
        <v>211</v>
      </c>
      <c r="D64" s="20"/>
      <c r="E64" s="72">
        <v>45364</v>
      </c>
      <c r="F64" s="72">
        <v>45596</v>
      </c>
      <c r="G64" s="14"/>
      <c r="H64" s="14">
        <f t="shared" ca="1" si="4"/>
        <v>233</v>
      </c>
      <c r="I64" s="31"/>
      <c r="J64" s="31"/>
      <c r="K64" s="31"/>
      <c r="L64" s="31"/>
      <c r="M64" s="31"/>
      <c r="N64" s="31"/>
      <c r="O64" s="31"/>
      <c r="P64" s="31"/>
      <c r="Q64" s="31"/>
      <c r="R64" s="31"/>
      <c r="S64" s="31"/>
      <c r="T64" s="31"/>
      <c r="U64" s="32"/>
      <c r="V64" s="32"/>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row>
    <row r="65" spans="1:64" s="3" customFormat="1" ht="30" customHeight="1" thickBot="1">
      <c r="A65" s="45" t="s">
        <v>33</v>
      </c>
      <c r="B65" s="329" t="s">
        <v>212</v>
      </c>
      <c r="C65" s="329"/>
      <c r="D65" s="329"/>
      <c r="E65" s="329"/>
      <c r="F65" s="329"/>
      <c r="G65" s="14"/>
      <c r="H65" s="14" t="str">
        <f t="shared" ca="1" si="4"/>
        <v/>
      </c>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row>
    <row r="66" spans="1:64" s="3" customFormat="1" ht="44.25" customHeight="1" thickBot="1">
      <c r="A66" s="45"/>
      <c r="B66" s="110" t="s">
        <v>213</v>
      </c>
      <c r="C66" s="254" t="s">
        <v>214</v>
      </c>
      <c r="D66" s="23"/>
      <c r="E66" s="75">
        <v>45352</v>
      </c>
      <c r="F66" s="75">
        <v>45361</v>
      </c>
      <c r="G66" s="14"/>
      <c r="H66" s="14">
        <f t="shared" ca="1" si="4"/>
        <v>10</v>
      </c>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row>
    <row r="67" spans="1:64" s="3" customFormat="1" ht="66.75" customHeight="1" thickBot="1">
      <c r="A67" s="45"/>
      <c r="B67" s="110" t="s">
        <v>215</v>
      </c>
      <c r="C67" s="56"/>
      <c r="D67" s="23"/>
      <c r="E67" s="75">
        <v>45383</v>
      </c>
      <c r="F67" s="75">
        <v>45381</v>
      </c>
      <c r="G67" s="14"/>
      <c r="H67" s="14"/>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row>
    <row r="68" spans="1:64" s="3" customFormat="1" ht="30" customHeight="1" thickBot="1">
      <c r="A68" s="45"/>
      <c r="B68" s="110" t="s">
        <v>216</v>
      </c>
      <c r="C68" s="254" t="s">
        <v>217</v>
      </c>
      <c r="D68" s="23"/>
      <c r="E68" s="75">
        <v>45352</v>
      </c>
      <c r="F68" s="75">
        <v>45361</v>
      </c>
      <c r="G68" s="14"/>
      <c r="H68" s="14"/>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row>
    <row r="69" spans="1:64" s="3" customFormat="1" ht="83.25" customHeight="1" thickBot="1">
      <c r="A69" s="45"/>
      <c r="B69" s="110" t="s">
        <v>218</v>
      </c>
      <c r="C69" s="122"/>
      <c r="D69" s="23"/>
      <c r="E69" s="75"/>
      <c r="F69" s="75"/>
      <c r="G69" s="14"/>
      <c r="H69" s="14"/>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row>
    <row r="70" spans="1:64" s="3" customFormat="1" ht="30" customHeight="1" thickBot="1">
      <c r="A70" s="45"/>
      <c r="B70" s="110" t="s">
        <v>219</v>
      </c>
      <c r="C70" s="56" t="s">
        <v>206</v>
      </c>
      <c r="D70" s="23"/>
      <c r="E70" s="75">
        <v>45352</v>
      </c>
      <c r="F70" s="75">
        <v>45657</v>
      </c>
      <c r="G70" s="14"/>
      <c r="H70" s="14"/>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row>
    <row r="71" spans="1:64" s="3" customFormat="1" ht="30" customHeight="1" thickBot="1">
      <c r="A71" s="45"/>
      <c r="B71" s="110" t="s">
        <v>220</v>
      </c>
      <c r="C71" s="122" t="s">
        <v>217</v>
      </c>
      <c r="D71" s="23"/>
      <c r="E71" s="75">
        <v>45383</v>
      </c>
      <c r="F71" s="75">
        <v>45412</v>
      </c>
      <c r="G71" s="14"/>
      <c r="H71" s="14"/>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row>
    <row r="72" spans="1:64" s="3" customFormat="1" ht="30" customHeight="1" thickBot="1">
      <c r="A72" s="45"/>
      <c r="B72" s="110" t="s">
        <v>221</v>
      </c>
      <c r="C72" s="122" t="s">
        <v>222</v>
      </c>
      <c r="D72" s="23"/>
      <c r="E72" s="75">
        <v>45397</v>
      </c>
      <c r="F72" s="75">
        <v>45412</v>
      </c>
      <c r="G72" s="14"/>
      <c r="H72" s="14"/>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row>
    <row r="73" spans="1:64" s="3" customFormat="1" ht="30" customHeight="1" thickBot="1">
      <c r="A73" s="45"/>
      <c r="B73" s="110" t="s">
        <v>223</v>
      </c>
      <c r="C73" s="122" t="s">
        <v>203</v>
      </c>
      <c r="D73" s="23"/>
      <c r="E73" s="75">
        <v>45383</v>
      </c>
      <c r="F73" s="75">
        <v>45596</v>
      </c>
      <c r="G73" s="14"/>
      <c r="H73" s="14">
        <f t="shared" ca="1" si="4"/>
        <v>214</v>
      </c>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row>
    <row r="74" spans="1:64" s="3" customFormat="1" ht="30" customHeight="1" thickBot="1">
      <c r="A74" s="45" t="s">
        <v>33</v>
      </c>
      <c r="B74" s="326" t="s">
        <v>224</v>
      </c>
      <c r="C74" s="326"/>
      <c r="D74" s="326"/>
      <c r="E74" s="326"/>
      <c r="F74" s="326"/>
      <c r="G74" s="14"/>
      <c r="H74" s="14" t="str">
        <f t="shared" ca="1" si="4"/>
        <v/>
      </c>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row>
    <row r="75" spans="1:64" s="3" customFormat="1" ht="30" customHeight="1" thickBot="1">
      <c r="A75" s="45"/>
      <c r="B75" s="112" t="s">
        <v>225</v>
      </c>
      <c r="C75" s="213" t="s">
        <v>226</v>
      </c>
      <c r="D75" s="26"/>
      <c r="E75" s="78">
        <v>45334</v>
      </c>
      <c r="F75" s="78">
        <v>45345</v>
      </c>
      <c r="G75" s="14"/>
      <c r="H75" s="14">
        <f t="shared" ca="1" si="4"/>
        <v>12</v>
      </c>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row>
    <row r="76" spans="1:64" s="3" customFormat="1" ht="30" customHeight="1" thickBot="1">
      <c r="A76" s="45"/>
      <c r="B76" s="112" t="s">
        <v>227</v>
      </c>
      <c r="C76" s="58" t="s">
        <v>228</v>
      </c>
      <c r="D76" s="26"/>
      <c r="E76" s="78">
        <v>45352</v>
      </c>
      <c r="F76" s="78" t="s">
        <v>229</v>
      </c>
      <c r="G76" s="14"/>
      <c r="H76" s="14" t="e">
        <f t="shared" ca="1" si="4"/>
        <v>#VALUE!</v>
      </c>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row>
    <row r="77" spans="1:64" s="3" customFormat="1" ht="30" customHeight="1" thickBot="1">
      <c r="A77" s="45"/>
      <c r="B77" s="112" t="s">
        <v>230</v>
      </c>
      <c r="C77" s="213" t="s">
        <v>226</v>
      </c>
      <c r="D77" s="26"/>
      <c r="E77" s="78" t="s">
        <v>229</v>
      </c>
      <c r="F77" s="78">
        <v>45412</v>
      </c>
      <c r="G77" s="14"/>
      <c r="H77" s="14"/>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row>
    <row r="78" spans="1:64" s="3" customFormat="1" ht="30" customHeight="1" thickBot="1">
      <c r="A78" s="45"/>
      <c r="B78" s="112" t="s">
        <v>231</v>
      </c>
      <c r="C78" s="58" t="s">
        <v>228</v>
      </c>
      <c r="D78" s="26"/>
      <c r="E78" s="78">
        <v>45352</v>
      </c>
      <c r="F78" s="78">
        <v>45596</v>
      </c>
      <c r="G78" s="14"/>
      <c r="H78" s="14">
        <f t="shared" ca="1" si="4"/>
        <v>245</v>
      </c>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row>
    <row r="79" spans="1:64" s="3" customFormat="1" ht="30" customHeight="1" thickBot="1">
      <c r="A79" s="45" t="s">
        <v>33</v>
      </c>
      <c r="B79" s="327" t="s">
        <v>232</v>
      </c>
      <c r="C79" s="327"/>
      <c r="D79" s="327"/>
      <c r="E79" s="327"/>
      <c r="F79" s="327"/>
      <c r="G79" s="14"/>
      <c r="H79" s="14" t="str">
        <f t="shared" ca="1" si="4"/>
        <v/>
      </c>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row>
    <row r="80" spans="1:64" s="3" customFormat="1" ht="65.25" customHeight="1" thickBot="1">
      <c r="A80" s="45"/>
      <c r="B80" s="214" t="s">
        <v>233</v>
      </c>
      <c r="C80" s="215" t="s">
        <v>234</v>
      </c>
      <c r="D80" s="216"/>
      <c r="E80" s="217">
        <v>45376</v>
      </c>
      <c r="F80" s="217">
        <v>45380</v>
      </c>
      <c r="G80" s="14"/>
      <c r="H80" s="14">
        <f t="shared" ca="1" si="4"/>
        <v>5</v>
      </c>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row>
    <row r="81" spans="1:64" s="3" customFormat="1" ht="111" customHeight="1" thickBot="1">
      <c r="A81" s="45"/>
      <c r="B81" s="214" t="s">
        <v>235</v>
      </c>
      <c r="C81" s="215"/>
      <c r="D81" s="216"/>
      <c r="E81" s="217"/>
      <c r="F81" s="217"/>
      <c r="G81" s="14"/>
      <c r="H81" s="14"/>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s="3" customFormat="1" ht="30" customHeight="1" thickBot="1">
      <c r="A82" s="45"/>
      <c r="B82" s="214" t="s">
        <v>236</v>
      </c>
      <c r="C82" s="215" t="s">
        <v>226</v>
      </c>
      <c r="D82" s="216"/>
      <c r="E82" s="217">
        <v>45457</v>
      </c>
      <c r="F82" s="217">
        <v>45473</v>
      </c>
      <c r="G82" s="14"/>
      <c r="H82" s="14">
        <f t="shared" ca="1" si="4"/>
        <v>17</v>
      </c>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row>
    <row r="83" spans="1:64" s="3" customFormat="1" ht="30" customHeight="1" thickBot="1">
      <c r="A83" s="45"/>
      <c r="B83" s="214" t="s">
        <v>237</v>
      </c>
      <c r="C83" s="215" t="s">
        <v>226</v>
      </c>
      <c r="D83" s="216"/>
      <c r="E83" s="217">
        <v>45474</v>
      </c>
      <c r="F83" s="217">
        <v>45504</v>
      </c>
      <c r="G83" s="14"/>
      <c r="H83" s="14"/>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row>
    <row r="84" spans="1:64" s="3" customFormat="1" ht="30" customHeight="1" thickBot="1">
      <c r="A84" s="45"/>
      <c r="B84" s="214" t="s">
        <v>238</v>
      </c>
      <c r="C84" s="215" t="s">
        <v>228</v>
      </c>
      <c r="D84" s="216"/>
      <c r="E84" s="217">
        <v>45505</v>
      </c>
      <c r="F84" s="217">
        <v>45534</v>
      </c>
      <c r="G84" s="14"/>
      <c r="H84" s="14"/>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row>
    <row r="85" spans="1:64" s="3" customFormat="1" ht="30" customHeight="1" thickBot="1">
      <c r="A85" s="45" t="s">
        <v>33</v>
      </c>
      <c r="B85" s="218" t="s">
        <v>239</v>
      </c>
      <c r="C85" s="219"/>
      <c r="D85" s="220"/>
      <c r="E85" s="221"/>
      <c r="F85" s="222"/>
      <c r="G85" s="14"/>
      <c r="H85" s="14" t="str">
        <f t="shared" ca="1" si="4"/>
        <v/>
      </c>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row>
    <row r="86" spans="1:64" s="3" customFormat="1" ht="45.75" customHeight="1" thickBot="1">
      <c r="A86" s="45"/>
      <c r="B86" s="223" t="s">
        <v>240</v>
      </c>
      <c r="C86" s="224" t="s">
        <v>174</v>
      </c>
      <c r="D86" s="225"/>
      <c r="E86" s="226">
        <v>45352</v>
      </c>
      <c r="F86" s="226">
        <v>45380</v>
      </c>
      <c r="G86" s="14"/>
      <c r="H86" s="14">
        <f t="shared" ca="1" si="4"/>
        <v>29</v>
      </c>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row>
    <row r="87" spans="1:64" s="3" customFormat="1" ht="324" customHeight="1" thickBot="1">
      <c r="A87" s="45"/>
      <c r="B87" s="223" t="s">
        <v>241</v>
      </c>
      <c r="C87" s="224"/>
      <c r="D87" s="225"/>
      <c r="E87" s="226"/>
      <c r="F87" s="226"/>
      <c r="G87" s="14"/>
      <c r="H87" s="14"/>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row>
    <row r="88" spans="1:64" s="3" customFormat="1" ht="30" customHeight="1" thickBot="1">
      <c r="A88" s="45"/>
      <c r="B88" s="223" t="s">
        <v>242</v>
      </c>
      <c r="C88" s="224" t="s">
        <v>228</v>
      </c>
      <c r="D88" s="225"/>
      <c r="E88" s="226">
        <v>45383</v>
      </c>
      <c r="F88" s="226">
        <v>45596</v>
      </c>
      <c r="G88" s="14"/>
      <c r="H88" s="14">
        <f t="shared" ca="1" si="4"/>
        <v>214</v>
      </c>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row>
    <row r="89" spans="1:64" s="3" customFormat="1" ht="30" customHeight="1" thickBot="1">
      <c r="A89" s="45"/>
      <c r="B89" s="223" t="s">
        <v>243</v>
      </c>
      <c r="C89" s="224" t="s">
        <v>228</v>
      </c>
      <c r="D89" s="225"/>
      <c r="E89" s="226">
        <v>45597</v>
      </c>
      <c r="F89" s="226">
        <v>45657</v>
      </c>
      <c r="G89" s="14"/>
      <c r="H89" s="14">
        <f t="shared" ca="1" si="4"/>
        <v>61</v>
      </c>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row>
    <row r="90" spans="1:64" s="3" customFormat="1" ht="49.5" customHeight="1" thickBot="1">
      <c r="A90" s="45"/>
      <c r="B90" s="227" t="s">
        <v>244</v>
      </c>
      <c r="C90" s="228"/>
      <c r="D90" s="229"/>
      <c r="E90" s="230"/>
      <c r="F90" s="230"/>
      <c r="G90" s="14"/>
      <c r="H90" s="14"/>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row>
    <row r="91" spans="1:64" s="3" customFormat="1" ht="30" customHeight="1" thickBot="1">
      <c r="A91" s="46" t="s">
        <v>38</v>
      </c>
      <c r="B91" s="27" t="s">
        <v>39</v>
      </c>
      <c r="C91" s="28"/>
      <c r="D91" s="29"/>
      <c r="E91" s="80"/>
      <c r="F91" s="81"/>
      <c r="G91" s="30"/>
      <c r="H91" s="30" t="str">
        <f t="shared" ca="1" si="4"/>
        <v/>
      </c>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row>
    <row r="92" spans="1:64" ht="30" customHeight="1">
      <c r="G92" s="6"/>
    </row>
    <row r="93" spans="1:64" ht="30" customHeight="1">
      <c r="C93" s="11"/>
      <c r="F93" s="47"/>
    </row>
    <row r="94" spans="1:64" ht="30" customHeight="1">
      <c r="C94" s="12"/>
    </row>
  </sheetData>
  <mergeCells count="18">
    <mergeCell ref="B74:F74"/>
    <mergeCell ref="B79:F79"/>
    <mergeCell ref="B22:F22"/>
    <mergeCell ref="B31:F31"/>
    <mergeCell ref="B45:F45"/>
    <mergeCell ref="B54:F54"/>
    <mergeCell ref="B65:F65"/>
    <mergeCell ref="AD4:AJ4"/>
    <mergeCell ref="AK4:AQ4"/>
    <mergeCell ref="AR4:AX4"/>
    <mergeCell ref="AY4:BE4"/>
    <mergeCell ref="BF4:BL4"/>
    <mergeCell ref="W4:AC4"/>
    <mergeCell ref="C3:D3"/>
    <mergeCell ref="E3:F3"/>
    <mergeCell ref="C4:D4"/>
    <mergeCell ref="I4:O4"/>
    <mergeCell ref="P4:V4"/>
  </mergeCells>
  <conditionalFormatting sqref="D23:D30 D32:D44 D7:D21 D46:D53 D55:D64 D66:D73 D75:D78 D80:D91">
    <cfRule type="dataBar" priority="1">
      <dataBar>
        <cfvo type="num" val="0"/>
        <cfvo type="num" val="1"/>
        <color theme="0" tint="-0.249977111117893"/>
      </dataBar>
      <extLst>
        <ext xmlns:x14="http://schemas.microsoft.com/office/spreadsheetml/2009/9/main" uri="{B025F937-C7B1-47D3-B67F-A62EFF666E3E}">
          <x14:id>{2F6DB669-FEA3-4EEF-9430-E9FC5AAE877C}</x14:id>
        </ext>
      </extLst>
    </cfRule>
  </conditionalFormatting>
  <conditionalFormatting sqref="I5:BL91">
    <cfRule type="expression" dxfId="90" priority="4">
      <formula>AND(TODAY()&gt;=I$5,TODAY()&lt;J$5)</formula>
    </cfRule>
  </conditionalFormatting>
  <conditionalFormatting sqref="I7:BL91">
    <cfRule type="expression" dxfId="89" priority="2">
      <formula>AND(task_start&lt;=I$5,ROUNDDOWN((task_end-task_start+1)*task_progress,0)+task_start-1&gt;=I$5)</formula>
    </cfRule>
    <cfRule type="expression" dxfId="88" priority="3" stopIfTrue="1">
      <formula>AND(task_end&gt;=I$5,task_start&lt;J$5)</formula>
    </cfRule>
  </conditionalFormatting>
  <dataValidations disablePrompts="1" count="1">
    <dataValidation type="whole" operator="greaterThanOrEqual" allowBlank="1" showInputMessage="1" promptTitle="Mostrar semana" prompt="Al cambiar este número, se desplazará la vista del diagrama de Gantt." sqref="E4" xr:uid="{B9982055-2EB0-40EA-93A9-2CF4480CFCED}">
      <formula1>1</formula1>
    </dataValidation>
  </dataValidations>
  <hyperlinks>
    <hyperlink ref="I2" r:id="rId1" xr:uid="{48100FCD-E8AE-41CB-95D3-6F20CAEEF5FD}"/>
    <hyperlink ref="I1" r:id="rId2" xr:uid="{166BF485-FD4A-425E-8F5F-5E47DB083208}"/>
  </hyperlinks>
  <printOptions horizontalCentered="1"/>
  <pageMargins left="0.35" right="0.35" top="0.35" bottom="0.5" header="0.3" footer="0.3"/>
  <pageSetup paperSize="9" scale="51" fitToHeight="0" orientation="landscape" r:id="rId3"/>
  <headerFooter differentFirst="1" scaleWithDoc="0">
    <oddFooter>Page &amp;P of &amp;N</oddFooter>
  </headerFooter>
  <drawing r:id="rId4"/>
  <legacyDrawing r:id="rId5"/>
  <extLst>
    <ext xmlns:x14="http://schemas.microsoft.com/office/spreadsheetml/2009/9/main" uri="{78C0D931-6437-407d-A8EE-F0AAD7539E65}">
      <x14:conditionalFormattings>
        <x14:conditionalFormatting xmlns:xm="http://schemas.microsoft.com/office/excel/2006/main">
          <x14:cfRule type="dataBar" id="{2F6DB669-FEA3-4EEF-9430-E9FC5AAE877C}">
            <x14:dataBar minLength="0" maxLength="100" gradient="0">
              <x14:cfvo type="num">
                <xm:f>0</xm:f>
              </x14:cfvo>
              <x14:cfvo type="num">
                <xm:f>1</xm:f>
              </x14:cfvo>
              <x14:negativeFillColor rgb="FFFF0000"/>
              <x14:axisColor rgb="FF000000"/>
            </x14:dataBar>
          </x14:cfRule>
          <xm:sqref>D23:D30 D32:D44 D7:D21 D46:D53 D55:D64 D66:D73 D75:D78 D80:D91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839B6-B9DA-4A3D-AB7F-48F14CD92DE6}">
  <sheetPr codeName="Hoja5">
    <tabColor rgb="FF00B050"/>
    <pageSetUpPr fitToPage="1"/>
  </sheetPr>
  <dimension ref="A1:FN46"/>
  <sheetViews>
    <sheetView showGridLines="0" showRuler="0" zoomScale="80" zoomScaleNormal="80" zoomScalePageLayoutView="70" workbookViewId="0">
      <pane ySplit="6" topLeftCell="A27" activePane="bottomLeft" state="frozen"/>
      <selection pane="bottomLeft" activeCell="E28" sqref="E28"/>
    </sheetView>
  </sheetViews>
  <sheetFormatPr defaultColWidth="9.140625" defaultRowHeight="30" customHeight="1"/>
  <cols>
    <col min="1" max="1" width="2.7109375" style="45" customWidth="1"/>
    <col min="2" max="2" width="51" customWidth="1"/>
    <col min="3" max="3" width="30.140625" customWidth="1"/>
    <col min="4" max="4" width="14" customWidth="1"/>
    <col min="5" max="5" width="10.42578125" style="5" customWidth="1"/>
    <col min="6" max="6" width="10.42578125" customWidth="1"/>
    <col min="7" max="7" width="3.140625" customWidth="1"/>
    <col min="8" max="8" width="6.140625" hidden="1" customWidth="1"/>
    <col min="9" max="12" width="3.140625" customWidth="1"/>
    <col min="13" max="13" width="6.5703125" customWidth="1"/>
    <col min="14" max="14" width="3.140625" customWidth="1"/>
    <col min="15" max="15" width="2.28515625" bestFit="1" customWidth="1"/>
    <col min="16" max="170" width="3.140625" customWidth="1"/>
  </cols>
  <sheetData>
    <row r="1" spans="1:170" ht="137.25" customHeight="1">
      <c r="A1" s="46" t="s">
        <v>0</v>
      </c>
      <c r="B1" s="49" t="s">
        <v>1</v>
      </c>
      <c r="C1" s="1"/>
      <c r="D1" s="2"/>
      <c r="E1" s="4"/>
      <c r="F1" s="34"/>
      <c r="G1" s="85"/>
      <c r="H1" s="86"/>
      <c r="I1" s="87" t="s">
        <v>2</v>
      </c>
      <c r="J1" s="85"/>
      <c r="K1" s="85"/>
      <c r="L1" s="85"/>
      <c r="M1" s="85"/>
      <c r="N1" s="85"/>
      <c r="O1" s="85"/>
      <c r="P1" s="85"/>
      <c r="Q1" s="85"/>
      <c r="R1" s="85"/>
      <c r="S1" s="85"/>
      <c r="T1" s="85"/>
      <c r="U1" s="85"/>
      <c r="V1" s="85"/>
      <c r="W1" s="85"/>
      <c r="X1" s="85"/>
      <c r="Y1" s="85"/>
      <c r="Z1" s="85"/>
      <c r="AA1" s="85"/>
      <c r="AB1" s="85"/>
      <c r="AC1" s="85"/>
      <c r="AD1" s="85"/>
      <c r="AE1" s="85"/>
    </row>
    <row r="2" spans="1:170" ht="30" customHeight="1">
      <c r="A2" s="45" t="s">
        <v>3</v>
      </c>
      <c r="B2" s="89" t="s">
        <v>4</v>
      </c>
      <c r="G2" s="85"/>
      <c r="H2" s="85"/>
      <c r="I2" s="88" t="s">
        <v>5</v>
      </c>
      <c r="J2" s="85"/>
      <c r="K2" s="85"/>
      <c r="L2" s="85"/>
      <c r="M2" s="85"/>
      <c r="N2" s="85"/>
      <c r="O2" s="85"/>
      <c r="P2" s="85"/>
      <c r="Q2" s="85"/>
      <c r="R2" s="85"/>
      <c r="S2" s="85"/>
      <c r="T2" s="85"/>
      <c r="U2" s="85"/>
      <c r="V2" s="85"/>
      <c r="W2" s="85"/>
      <c r="X2" s="85"/>
      <c r="Y2" s="85"/>
      <c r="Z2" s="85"/>
      <c r="AA2" s="85"/>
      <c r="AB2" s="85"/>
      <c r="AC2" s="85"/>
      <c r="AD2" s="85"/>
      <c r="AE2" s="85"/>
    </row>
    <row r="3" spans="1:170" ht="30" customHeight="1">
      <c r="A3" s="45" t="s">
        <v>6</v>
      </c>
      <c r="B3" s="50" t="s">
        <v>7</v>
      </c>
      <c r="C3" s="379" t="s">
        <v>8</v>
      </c>
      <c r="D3" s="380"/>
      <c r="E3" s="381">
        <f ca="1">TODAY()</f>
        <v>45762</v>
      </c>
      <c r="F3" s="381"/>
    </row>
    <row r="4" spans="1:170" ht="30" customHeight="1">
      <c r="A4" s="46" t="s">
        <v>9</v>
      </c>
      <c r="B4" s="123" t="s">
        <v>245</v>
      </c>
      <c r="C4" s="379" t="s">
        <v>11</v>
      </c>
      <c r="D4" s="380"/>
      <c r="E4" s="7">
        <v>1</v>
      </c>
      <c r="I4" s="302">
        <f ca="1">I5</f>
        <v>45761</v>
      </c>
      <c r="J4" s="303"/>
      <c r="K4" s="303"/>
      <c r="L4" s="303"/>
      <c r="M4" s="303"/>
      <c r="N4" s="303"/>
      <c r="O4" s="304"/>
      <c r="P4" s="302">
        <f ca="1">P5</f>
        <v>45768</v>
      </c>
      <c r="Q4" s="303"/>
      <c r="R4" s="303"/>
      <c r="S4" s="303"/>
      <c r="T4" s="303"/>
      <c r="U4" s="303"/>
      <c r="V4" s="304"/>
      <c r="W4" s="302">
        <f ca="1">W5</f>
        <v>45775</v>
      </c>
      <c r="X4" s="303"/>
      <c r="Y4" s="303"/>
      <c r="Z4" s="303"/>
      <c r="AA4" s="303"/>
      <c r="AB4" s="303"/>
      <c r="AC4" s="304"/>
      <c r="AD4" s="302">
        <f ca="1">AD5</f>
        <v>45782</v>
      </c>
      <c r="AE4" s="303"/>
      <c r="AF4" s="303"/>
      <c r="AG4" s="303"/>
      <c r="AH4" s="303"/>
      <c r="AI4" s="303"/>
      <c r="AJ4" s="304"/>
      <c r="AK4" s="302">
        <f ca="1">AK5</f>
        <v>45789</v>
      </c>
      <c r="AL4" s="303"/>
      <c r="AM4" s="303"/>
      <c r="AN4" s="303"/>
      <c r="AO4" s="303"/>
      <c r="AP4" s="303"/>
      <c r="AQ4" s="304"/>
      <c r="AR4" s="302">
        <f ca="1">AR5</f>
        <v>45796</v>
      </c>
      <c r="AS4" s="303"/>
      <c r="AT4" s="303"/>
      <c r="AU4" s="303"/>
      <c r="AV4" s="303"/>
      <c r="AW4" s="303"/>
      <c r="AX4" s="304"/>
      <c r="AY4" s="302">
        <f ca="1">AY5</f>
        <v>45803</v>
      </c>
      <c r="AZ4" s="303"/>
      <c r="BA4" s="303"/>
      <c r="BB4" s="303"/>
      <c r="BC4" s="303"/>
      <c r="BD4" s="303"/>
      <c r="BE4" s="304"/>
      <c r="BF4" s="302">
        <f ca="1">BF5</f>
        <v>45810</v>
      </c>
      <c r="BG4" s="303"/>
      <c r="BH4" s="303"/>
      <c r="BI4" s="303"/>
      <c r="BJ4" s="303"/>
      <c r="BK4" s="303"/>
      <c r="BL4" s="304"/>
      <c r="BM4" s="302">
        <f ca="1">BM5</f>
        <v>45817</v>
      </c>
      <c r="BN4" s="303"/>
      <c r="BO4" s="303"/>
      <c r="BP4" s="303"/>
      <c r="BQ4" s="303"/>
      <c r="BR4" s="303"/>
      <c r="BS4" s="304"/>
      <c r="BT4" s="302">
        <f t="shared" ref="BT4" ca="1" si="0">BT5</f>
        <v>45824</v>
      </c>
      <c r="BU4" s="303"/>
      <c r="BV4" s="303"/>
      <c r="BW4" s="303"/>
      <c r="BX4" s="303"/>
      <c r="BY4" s="303"/>
      <c r="BZ4" s="304"/>
      <c r="CA4" s="302">
        <f t="shared" ref="CA4" ca="1" si="1">CA5</f>
        <v>45831</v>
      </c>
      <c r="CB4" s="303"/>
      <c r="CC4" s="303"/>
      <c r="CD4" s="303"/>
      <c r="CE4" s="303"/>
      <c r="CF4" s="303"/>
      <c r="CG4" s="304"/>
      <c r="CH4" s="302">
        <f t="shared" ref="CH4" ca="1" si="2">CH5</f>
        <v>45838</v>
      </c>
      <c r="CI4" s="303"/>
      <c r="CJ4" s="303"/>
      <c r="CK4" s="303"/>
      <c r="CL4" s="303"/>
      <c r="CM4" s="303"/>
      <c r="CN4" s="304"/>
      <c r="CO4" s="302">
        <f t="shared" ref="CO4" ca="1" si="3">CO5</f>
        <v>45845</v>
      </c>
      <c r="CP4" s="303"/>
      <c r="CQ4" s="303"/>
      <c r="CR4" s="303"/>
      <c r="CS4" s="303"/>
      <c r="CT4" s="303"/>
      <c r="CU4" s="304"/>
      <c r="CV4" s="302">
        <f t="shared" ref="CV4" ca="1" si="4">CV5</f>
        <v>45852</v>
      </c>
      <c r="CW4" s="303"/>
      <c r="CX4" s="303"/>
      <c r="CY4" s="303"/>
      <c r="CZ4" s="303"/>
      <c r="DA4" s="303"/>
      <c r="DB4" s="304"/>
      <c r="DC4" s="302">
        <f t="shared" ref="DC4" ca="1" si="5">DC5</f>
        <v>45859</v>
      </c>
      <c r="DD4" s="303"/>
      <c r="DE4" s="303"/>
      <c r="DF4" s="303"/>
      <c r="DG4" s="303"/>
      <c r="DH4" s="303"/>
      <c r="DI4" s="304"/>
      <c r="DJ4" s="302">
        <f t="shared" ref="DJ4" ca="1" si="6">DJ5</f>
        <v>45866</v>
      </c>
      <c r="DK4" s="303"/>
      <c r="DL4" s="303"/>
      <c r="DM4" s="303"/>
      <c r="DN4" s="303"/>
      <c r="DO4" s="303"/>
      <c r="DP4" s="304"/>
      <c r="DQ4" s="302">
        <f t="shared" ref="DQ4" ca="1" si="7">DQ5</f>
        <v>45873</v>
      </c>
      <c r="DR4" s="303"/>
      <c r="DS4" s="303"/>
      <c r="DT4" s="303"/>
      <c r="DU4" s="303"/>
      <c r="DV4" s="303"/>
      <c r="DW4" s="304"/>
      <c r="DX4" s="302">
        <f t="shared" ref="DX4" ca="1" si="8">DX5</f>
        <v>45880</v>
      </c>
      <c r="DY4" s="303"/>
      <c r="DZ4" s="303"/>
      <c r="EA4" s="303"/>
      <c r="EB4" s="303"/>
      <c r="EC4" s="303"/>
      <c r="ED4" s="304"/>
      <c r="EE4" s="302">
        <f t="shared" ref="EE4" ca="1" si="9">EE5</f>
        <v>45887</v>
      </c>
      <c r="EF4" s="303"/>
      <c r="EG4" s="303"/>
      <c r="EH4" s="303"/>
      <c r="EI4" s="303"/>
      <c r="EJ4" s="303"/>
      <c r="EK4" s="304"/>
      <c r="EL4" s="302">
        <f t="shared" ref="EL4" ca="1" si="10">EL5</f>
        <v>45894</v>
      </c>
      <c r="EM4" s="303"/>
      <c r="EN4" s="303"/>
      <c r="EO4" s="303"/>
      <c r="EP4" s="303"/>
      <c r="EQ4" s="303"/>
      <c r="ER4" s="304"/>
      <c r="ES4" s="302">
        <f t="shared" ref="ES4" ca="1" si="11">ES5</f>
        <v>45901</v>
      </c>
      <c r="ET4" s="303"/>
      <c r="EU4" s="303"/>
      <c r="EV4" s="303"/>
      <c r="EW4" s="303"/>
      <c r="EX4" s="303"/>
      <c r="EY4" s="304"/>
      <c r="EZ4" s="302">
        <f t="shared" ref="EZ4" ca="1" si="12">EZ5</f>
        <v>45908</v>
      </c>
      <c r="FA4" s="303"/>
      <c r="FB4" s="303"/>
      <c r="FC4" s="303"/>
      <c r="FD4" s="303"/>
      <c r="FE4" s="303"/>
      <c r="FF4" s="304"/>
      <c r="FG4" s="302">
        <f t="shared" ref="FG4" ca="1" si="13">FG5</f>
        <v>45915</v>
      </c>
      <c r="FH4" s="303"/>
      <c r="FI4" s="303"/>
      <c r="FJ4" s="303"/>
      <c r="FK4" s="303"/>
      <c r="FL4" s="303"/>
      <c r="FM4" s="304"/>
      <c r="FN4" s="211"/>
    </row>
    <row r="5" spans="1:170" ht="15" customHeight="1">
      <c r="A5" s="46" t="s">
        <v>12</v>
      </c>
      <c r="B5" s="65"/>
      <c r="C5" s="65"/>
      <c r="D5" s="65"/>
      <c r="E5" s="65"/>
      <c r="F5" s="65"/>
      <c r="G5" s="65"/>
      <c r="I5" s="82">
        <f ca="1">Inicio_del_proyecto-WEEKDAY(Inicio_del_proyecto,1)+2+7*(Semana_para_mostrar-1)</f>
        <v>45761</v>
      </c>
      <c r="J5" s="83">
        <f ca="1">I5+1</f>
        <v>45762</v>
      </c>
      <c r="K5" s="83">
        <f t="shared" ref="K5:AX5" ca="1" si="14">J5+1</f>
        <v>45763</v>
      </c>
      <c r="L5" s="83">
        <f t="shared" ca="1" si="14"/>
        <v>45764</v>
      </c>
      <c r="M5" s="83">
        <f t="shared" ca="1" si="14"/>
        <v>45765</v>
      </c>
      <c r="N5" s="83">
        <f t="shared" ca="1" si="14"/>
        <v>45766</v>
      </c>
      <c r="O5" s="84">
        <f t="shared" ca="1" si="14"/>
        <v>45767</v>
      </c>
      <c r="P5" s="82">
        <f ca="1">O5+1</f>
        <v>45768</v>
      </c>
      <c r="Q5" s="83">
        <f ca="1">P5+1</f>
        <v>45769</v>
      </c>
      <c r="R5" s="83">
        <f t="shared" ca="1" si="14"/>
        <v>45770</v>
      </c>
      <c r="S5" s="83">
        <f t="shared" ca="1" si="14"/>
        <v>45771</v>
      </c>
      <c r="T5" s="83">
        <f t="shared" ca="1" si="14"/>
        <v>45772</v>
      </c>
      <c r="U5" s="83">
        <f t="shared" ca="1" si="14"/>
        <v>45773</v>
      </c>
      <c r="V5" s="84">
        <f t="shared" ca="1" si="14"/>
        <v>45774</v>
      </c>
      <c r="W5" s="82">
        <f ca="1">V5+1</f>
        <v>45775</v>
      </c>
      <c r="X5" s="83">
        <f ca="1">W5+1</f>
        <v>45776</v>
      </c>
      <c r="Y5" s="83">
        <f t="shared" ca="1" si="14"/>
        <v>45777</v>
      </c>
      <c r="Z5" s="83">
        <f t="shared" ca="1" si="14"/>
        <v>45778</v>
      </c>
      <c r="AA5" s="83">
        <f t="shared" ca="1" si="14"/>
        <v>45779</v>
      </c>
      <c r="AB5" s="83">
        <f t="shared" ca="1" si="14"/>
        <v>45780</v>
      </c>
      <c r="AC5" s="84">
        <f t="shared" ca="1" si="14"/>
        <v>45781</v>
      </c>
      <c r="AD5" s="82">
        <f ca="1">AC5+1</f>
        <v>45782</v>
      </c>
      <c r="AE5" s="83">
        <f ca="1">AD5+1</f>
        <v>45783</v>
      </c>
      <c r="AF5" s="83">
        <f t="shared" ca="1" si="14"/>
        <v>45784</v>
      </c>
      <c r="AG5" s="83">
        <f t="shared" ca="1" si="14"/>
        <v>45785</v>
      </c>
      <c r="AH5" s="83">
        <f t="shared" ca="1" si="14"/>
        <v>45786</v>
      </c>
      <c r="AI5" s="83">
        <f t="shared" ca="1" si="14"/>
        <v>45787</v>
      </c>
      <c r="AJ5" s="84">
        <f t="shared" ca="1" si="14"/>
        <v>45788</v>
      </c>
      <c r="AK5" s="82">
        <f ca="1">AJ5+1</f>
        <v>45789</v>
      </c>
      <c r="AL5" s="83">
        <f ca="1">AK5+1</f>
        <v>45790</v>
      </c>
      <c r="AM5" s="83">
        <f t="shared" ca="1" si="14"/>
        <v>45791</v>
      </c>
      <c r="AN5" s="83">
        <f t="shared" ca="1" si="14"/>
        <v>45792</v>
      </c>
      <c r="AO5" s="83">
        <f t="shared" ca="1" si="14"/>
        <v>45793</v>
      </c>
      <c r="AP5" s="83">
        <f t="shared" ca="1" si="14"/>
        <v>45794</v>
      </c>
      <c r="AQ5" s="84">
        <f t="shared" ca="1" si="14"/>
        <v>45795</v>
      </c>
      <c r="AR5" s="82">
        <f ca="1">AQ5+1</f>
        <v>45796</v>
      </c>
      <c r="AS5" s="83">
        <f ca="1">AR5+1</f>
        <v>45797</v>
      </c>
      <c r="AT5" s="83">
        <f t="shared" ca="1" si="14"/>
        <v>45798</v>
      </c>
      <c r="AU5" s="83">
        <f t="shared" ca="1" si="14"/>
        <v>45799</v>
      </c>
      <c r="AV5" s="83">
        <f t="shared" ca="1" si="14"/>
        <v>45800</v>
      </c>
      <c r="AW5" s="83">
        <f t="shared" ca="1" si="14"/>
        <v>45801</v>
      </c>
      <c r="AX5" s="84">
        <f t="shared" ca="1" si="14"/>
        <v>45802</v>
      </c>
      <c r="AY5" s="82">
        <f ca="1">AX5+1</f>
        <v>45803</v>
      </c>
      <c r="AZ5" s="83">
        <f ca="1">AY5+1</f>
        <v>45804</v>
      </c>
      <c r="BA5" s="83">
        <f t="shared" ref="BA5:BE5" ca="1" si="15">AZ5+1</f>
        <v>45805</v>
      </c>
      <c r="BB5" s="83">
        <f t="shared" ca="1" si="15"/>
        <v>45806</v>
      </c>
      <c r="BC5" s="83">
        <f t="shared" ca="1" si="15"/>
        <v>45807</v>
      </c>
      <c r="BD5" s="83">
        <f t="shared" ca="1" si="15"/>
        <v>45808</v>
      </c>
      <c r="BE5" s="84">
        <f t="shared" ca="1" si="15"/>
        <v>45809</v>
      </c>
      <c r="BF5" s="82">
        <f ca="1">BE5+1</f>
        <v>45810</v>
      </c>
      <c r="BG5" s="83">
        <f ca="1">BF5+1</f>
        <v>45811</v>
      </c>
      <c r="BH5" s="83">
        <f t="shared" ref="BH5:BL5" ca="1" si="16">BG5+1</f>
        <v>45812</v>
      </c>
      <c r="BI5" s="83">
        <f t="shared" ca="1" si="16"/>
        <v>45813</v>
      </c>
      <c r="BJ5" s="83">
        <f t="shared" ca="1" si="16"/>
        <v>45814</v>
      </c>
      <c r="BK5" s="83">
        <f t="shared" ca="1" si="16"/>
        <v>45815</v>
      </c>
      <c r="BL5" s="84">
        <f t="shared" ca="1" si="16"/>
        <v>45816</v>
      </c>
      <c r="BM5" s="82">
        <f ca="1">BL5+1</f>
        <v>45817</v>
      </c>
      <c r="BN5" s="83">
        <f ca="1">BM5+1</f>
        <v>45818</v>
      </c>
      <c r="BO5" s="83">
        <f t="shared" ref="BO5" ca="1" si="17">BN5+1</f>
        <v>45819</v>
      </c>
      <c r="BP5" s="83">
        <f t="shared" ref="BP5" ca="1" si="18">BO5+1</f>
        <v>45820</v>
      </c>
      <c r="BQ5" s="83">
        <f t="shared" ref="BQ5" ca="1" si="19">BP5+1</f>
        <v>45821</v>
      </c>
      <c r="BR5" s="83">
        <f t="shared" ref="BR5" ca="1" si="20">BQ5+1</f>
        <v>45822</v>
      </c>
      <c r="BS5" s="84">
        <f t="shared" ref="BS5:BU5" ca="1" si="21">BR5+1</f>
        <v>45823</v>
      </c>
      <c r="BT5" s="82">
        <f t="shared" ca="1" si="21"/>
        <v>45824</v>
      </c>
      <c r="BU5" s="83">
        <f t="shared" ca="1" si="21"/>
        <v>45825</v>
      </c>
      <c r="BV5" s="83">
        <f t="shared" ref="BV5" ca="1" si="22">BU5+1</f>
        <v>45826</v>
      </c>
      <c r="BW5" s="83">
        <f t="shared" ref="BW5" ca="1" si="23">BV5+1</f>
        <v>45827</v>
      </c>
      <c r="BX5" s="83">
        <f t="shared" ref="BX5" ca="1" si="24">BW5+1</f>
        <v>45828</v>
      </c>
      <c r="BY5" s="83">
        <f t="shared" ref="BY5" ca="1" si="25">BX5+1</f>
        <v>45829</v>
      </c>
      <c r="BZ5" s="84">
        <f t="shared" ref="BZ5:CB5" ca="1" si="26">BY5+1</f>
        <v>45830</v>
      </c>
      <c r="CA5" s="82">
        <f t="shared" ca="1" si="26"/>
        <v>45831</v>
      </c>
      <c r="CB5" s="83">
        <f t="shared" ca="1" si="26"/>
        <v>45832</v>
      </c>
      <c r="CC5" s="83">
        <f t="shared" ref="CC5" ca="1" si="27">CB5+1</f>
        <v>45833</v>
      </c>
      <c r="CD5" s="83">
        <f t="shared" ref="CD5" ca="1" si="28">CC5+1</f>
        <v>45834</v>
      </c>
      <c r="CE5" s="83">
        <f t="shared" ref="CE5" ca="1" si="29">CD5+1</f>
        <v>45835</v>
      </c>
      <c r="CF5" s="83">
        <f t="shared" ref="CF5" ca="1" si="30">CE5+1</f>
        <v>45836</v>
      </c>
      <c r="CG5" s="84">
        <f t="shared" ref="CG5:CI5" ca="1" si="31">CF5+1</f>
        <v>45837</v>
      </c>
      <c r="CH5" s="82">
        <f t="shared" ca="1" si="31"/>
        <v>45838</v>
      </c>
      <c r="CI5" s="83">
        <f t="shared" ca="1" si="31"/>
        <v>45839</v>
      </c>
      <c r="CJ5" s="83">
        <f t="shared" ref="CJ5" ca="1" si="32">CI5+1</f>
        <v>45840</v>
      </c>
      <c r="CK5" s="83">
        <f t="shared" ref="CK5" ca="1" si="33">CJ5+1</f>
        <v>45841</v>
      </c>
      <c r="CL5" s="83">
        <f t="shared" ref="CL5" ca="1" si="34">CK5+1</f>
        <v>45842</v>
      </c>
      <c r="CM5" s="83">
        <f t="shared" ref="CM5" ca="1" si="35">CL5+1</f>
        <v>45843</v>
      </c>
      <c r="CN5" s="84">
        <f t="shared" ref="CN5:CP5" ca="1" si="36">CM5+1</f>
        <v>45844</v>
      </c>
      <c r="CO5" s="82">
        <f t="shared" ca="1" si="36"/>
        <v>45845</v>
      </c>
      <c r="CP5" s="83">
        <f t="shared" ca="1" si="36"/>
        <v>45846</v>
      </c>
      <c r="CQ5" s="83">
        <f t="shared" ref="CQ5" ca="1" si="37">CP5+1</f>
        <v>45847</v>
      </c>
      <c r="CR5" s="83">
        <f t="shared" ref="CR5" ca="1" si="38">CQ5+1</f>
        <v>45848</v>
      </c>
      <c r="CS5" s="83">
        <f t="shared" ref="CS5" ca="1" si="39">CR5+1</f>
        <v>45849</v>
      </c>
      <c r="CT5" s="83">
        <f t="shared" ref="CT5" ca="1" si="40">CS5+1</f>
        <v>45850</v>
      </c>
      <c r="CU5" s="84">
        <f t="shared" ref="CU5:CW5" ca="1" si="41">CT5+1</f>
        <v>45851</v>
      </c>
      <c r="CV5" s="82">
        <f t="shared" ca="1" si="41"/>
        <v>45852</v>
      </c>
      <c r="CW5" s="83">
        <f t="shared" ca="1" si="41"/>
        <v>45853</v>
      </c>
      <c r="CX5" s="83">
        <f t="shared" ref="CX5" ca="1" si="42">CW5+1</f>
        <v>45854</v>
      </c>
      <c r="CY5" s="83">
        <f t="shared" ref="CY5" ca="1" si="43">CX5+1</f>
        <v>45855</v>
      </c>
      <c r="CZ5" s="83">
        <f t="shared" ref="CZ5" ca="1" si="44">CY5+1</f>
        <v>45856</v>
      </c>
      <c r="DA5" s="83">
        <f t="shared" ref="DA5" ca="1" si="45">CZ5+1</f>
        <v>45857</v>
      </c>
      <c r="DB5" s="84">
        <f t="shared" ref="DB5:DD5" ca="1" si="46">DA5+1</f>
        <v>45858</v>
      </c>
      <c r="DC5" s="82">
        <f t="shared" ca="1" si="46"/>
        <v>45859</v>
      </c>
      <c r="DD5" s="83">
        <f t="shared" ca="1" si="46"/>
        <v>45860</v>
      </c>
      <c r="DE5" s="83">
        <f t="shared" ref="DE5" ca="1" si="47">DD5+1</f>
        <v>45861</v>
      </c>
      <c r="DF5" s="83">
        <f t="shared" ref="DF5" ca="1" si="48">DE5+1</f>
        <v>45862</v>
      </c>
      <c r="DG5" s="83">
        <f t="shared" ref="DG5" ca="1" si="49">DF5+1</f>
        <v>45863</v>
      </c>
      <c r="DH5" s="83">
        <f t="shared" ref="DH5" ca="1" si="50">DG5+1</f>
        <v>45864</v>
      </c>
      <c r="DI5" s="84">
        <f t="shared" ref="DI5:DK5" ca="1" si="51">DH5+1</f>
        <v>45865</v>
      </c>
      <c r="DJ5" s="82">
        <f t="shared" ca="1" si="51"/>
        <v>45866</v>
      </c>
      <c r="DK5" s="83">
        <f t="shared" ca="1" si="51"/>
        <v>45867</v>
      </c>
      <c r="DL5" s="83">
        <f t="shared" ref="DL5" ca="1" si="52">DK5+1</f>
        <v>45868</v>
      </c>
      <c r="DM5" s="83">
        <f t="shared" ref="DM5" ca="1" si="53">DL5+1</f>
        <v>45869</v>
      </c>
      <c r="DN5" s="83">
        <f t="shared" ref="DN5" ca="1" si="54">DM5+1</f>
        <v>45870</v>
      </c>
      <c r="DO5" s="83">
        <f t="shared" ref="DO5" ca="1" si="55">DN5+1</f>
        <v>45871</v>
      </c>
      <c r="DP5" s="84">
        <f t="shared" ref="DP5:DR5" ca="1" si="56">DO5+1</f>
        <v>45872</v>
      </c>
      <c r="DQ5" s="82">
        <f t="shared" ca="1" si="56"/>
        <v>45873</v>
      </c>
      <c r="DR5" s="83">
        <f t="shared" ca="1" si="56"/>
        <v>45874</v>
      </c>
      <c r="DS5" s="83">
        <f t="shared" ref="DS5" ca="1" si="57">DR5+1</f>
        <v>45875</v>
      </c>
      <c r="DT5" s="83">
        <f t="shared" ref="DT5" ca="1" si="58">DS5+1</f>
        <v>45876</v>
      </c>
      <c r="DU5" s="83">
        <f t="shared" ref="DU5" ca="1" si="59">DT5+1</f>
        <v>45877</v>
      </c>
      <c r="DV5" s="83">
        <f t="shared" ref="DV5" ca="1" si="60">DU5+1</f>
        <v>45878</v>
      </c>
      <c r="DW5" s="84">
        <f t="shared" ref="DW5:DY5" ca="1" si="61">DV5+1</f>
        <v>45879</v>
      </c>
      <c r="DX5" s="82">
        <f t="shared" ca="1" si="61"/>
        <v>45880</v>
      </c>
      <c r="DY5" s="83">
        <f t="shared" ca="1" si="61"/>
        <v>45881</v>
      </c>
      <c r="DZ5" s="83">
        <f t="shared" ref="DZ5" ca="1" si="62">DY5+1</f>
        <v>45882</v>
      </c>
      <c r="EA5" s="83">
        <f t="shared" ref="EA5" ca="1" si="63">DZ5+1</f>
        <v>45883</v>
      </c>
      <c r="EB5" s="83">
        <f t="shared" ref="EB5" ca="1" si="64">EA5+1</f>
        <v>45884</v>
      </c>
      <c r="EC5" s="83">
        <f t="shared" ref="EC5" ca="1" si="65">EB5+1</f>
        <v>45885</v>
      </c>
      <c r="ED5" s="84">
        <f t="shared" ref="ED5:EF5" ca="1" si="66">EC5+1</f>
        <v>45886</v>
      </c>
      <c r="EE5" s="82">
        <f t="shared" ca="1" si="66"/>
        <v>45887</v>
      </c>
      <c r="EF5" s="83">
        <f t="shared" ca="1" si="66"/>
        <v>45888</v>
      </c>
      <c r="EG5" s="83">
        <f t="shared" ref="EG5" ca="1" si="67">EF5+1</f>
        <v>45889</v>
      </c>
      <c r="EH5" s="83">
        <f t="shared" ref="EH5" ca="1" si="68">EG5+1</f>
        <v>45890</v>
      </c>
      <c r="EI5" s="83">
        <f t="shared" ref="EI5" ca="1" si="69">EH5+1</f>
        <v>45891</v>
      </c>
      <c r="EJ5" s="83">
        <f t="shared" ref="EJ5" ca="1" si="70">EI5+1</f>
        <v>45892</v>
      </c>
      <c r="EK5" s="84">
        <f t="shared" ref="EK5:EM5" ca="1" si="71">EJ5+1</f>
        <v>45893</v>
      </c>
      <c r="EL5" s="82">
        <f t="shared" ca="1" si="71"/>
        <v>45894</v>
      </c>
      <c r="EM5" s="83">
        <f t="shared" ca="1" si="71"/>
        <v>45895</v>
      </c>
      <c r="EN5" s="83">
        <f t="shared" ref="EN5" ca="1" si="72">EM5+1</f>
        <v>45896</v>
      </c>
      <c r="EO5" s="83">
        <f t="shared" ref="EO5" ca="1" si="73">EN5+1</f>
        <v>45897</v>
      </c>
      <c r="EP5" s="83">
        <f t="shared" ref="EP5" ca="1" si="74">EO5+1</f>
        <v>45898</v>
      </c>
      <c r="EQ5" s="83">
        <f t="shared" ref="EQ5" ca="1" si="75">EP5+1</f>
        <v>45899</v>
      </c>
      <c r="ER5" s="84">
        <f t="shared" ref="ER5:ET5" ca="1" si="76">EQ5+1</f>
        <v>45900</v>
      </c>
      <c r="ES5" s="82">
        <f t="shared" ca="1" si="76"/>
        <v>45901</v>
      </c>
      <c r="ET5" s="83">
        <f t="shared" ca="1" si="76"/>
        <v>45902</v>
      </c>
      <c r="EU5" s="83">
        <f t="shared" ref="EU5" ca="1" si="77">ET5+1</f>
        <v>45903</v>
      </c>
      <c r="EV5" s="83">
        <f t="shared" ref="EV5" ca="1" si="78">EU5+1</f>
        <v>45904</v>
      </c>
      <c r="EW5" s="83">
        <f t="shared" ref="EW5" ca="1" si="79">EV5+1</f>
        <v>45905</v>
      </c>
      <c r="EX5" s="83">
        <f t="shared" ref="EX5" ca="1" si="80">EW5+1</f>
        <v>45906</v>
      </c>
      <c r="EY5" s="84">
        <f t="shared" ref="EY5:FA5" ca="1" si="81">EX5+1</f>
        <v>45907</v>
      </c>
      <c r="EZ5" s="82">
        <f t="shared" ca="1" si="81"/>
        <v>45908</v>
      </c>
      <c r="FA5" s="83">
        <f t="shared" ca="1" si="81"/>
        <v>45909</v>
      </c>
      <c r="FB5" s="83">
        <f t="shared" ref="FB5" ca="1" si="82">FA5+1</f>
        <v>45910</v>
      </c>
      <c r="FC5" s="83">
        <f t="shared" ref="FC5" ca="1" si="83">FB5+1</f>
        <v>45911</v>
      </c>
      <c r="FD5" s="83">
        <f t="shared" ref="FD5" ca="1" si="84">FC5+1</f>
        <v>45912</v>
      </c>
      <c r="FE5" s="83">
        <f t="shared" ref="FE5" ca="1" si="85">FD5+1</f>
        <v>45913</v>
      </c>
      <c r="FF5" s="84">
        <f t="shared" ref="FF5:FH5" ca="1" si="86">FE5+1</f>
        <v>45914</v>
      </c>
      <c r="FG5" s="82">
        <f t="shared" ca="1" si="86"/>
        <v>45915</v>
      </c>
      <c r="FH5" s="83">
        <f t="shared" ca="1" si="86"/>
        <v>45916</v>
      </c>
      <c r="FI5" s="83">
        <f t="shared" ref="FI5" ca="1" si="87">FH5+1</f>
        <v>45917</v>
      </c>
      <c r="FJ5" s="83">
        <f t="shared" ref="FJ5" ca="1" si="88">FI5+1</f>
        <v>45918</v>
      </c>
      <c r="FK5" s="83">
        <f t="shared" ref="FK5" ca="1" si="89">FJ5+1</f>
        <v>45919</v>
      </c>
      <c r="FL5" s="83">
        <f t="shared" ref="FL5" ca="1" si="90">FK5+1</f>
        <v>45920</v>
      </c>
      <c r="FM5" s="84">
        <f t="shared" ref="FM5" ca="1" si="91">FL5+1</f>
        <v>45921</v>
      </c>
      <c r="FN5" s="82"/>
    </row>
    <row r="6" spans="1:170" ht="30" customHeight="1" thickBot="1">
      <c r="A6" s="46" t="s">
        <v>13</v>
      </c>
      <c r="B6" s="8" t="s">
        <v>14</v>
      </c>
      <c r="C6" s="9" t="s">
        <v>246</v>
      </c>
      <c r="D6" s="9" t="s">
        <v>16</v>
      </c>
      <c r="E6" s="9" t="s">
        <v>17</v>
      </c>
      <c r="F6" s="9" t="s">
        <v>18</v>
      </c>
      <c r="G6" s="9"/>
      <c r="H6" s="9" t="s">
        <v>19</v>
      </c>
      <c r="I6" s="10" t="str">
        <f t="shared" ref="I6:BL6" ca="1" si="92">LEFT(TEXT(I5,"ddd"),1)</f>
        <v>l</v>
      </c>
      <c r="J6" s="10" t="str">
        <f t="shared" ca="1" si="92"/>
        <v>m</v>
      </c>
      <c r="K6" s="10" t="str">
        <f t="shared" ca="1" si="92"/>
        <v>m</v>
      </c>
      <c r="L6" s="10" t="str">
        <f t="shared" ca="1" si="92"/>
        <v>j</v>
      </c>
      <c r="M6" s="10" t="str">
        <f t="shared" ca="1" si="92"/>
        <v>v</v>
      </c>
      <c r="N6" s="10" t="str">
        <f t="shared" ca="1" si="92"/>
        <v>s</v>
      </c>
      <c r="O6" s="10" t="str">
        <f t="shared" ca="1" si="92"/>
        <v>d</v>
      </c>
      <c r="P6" s="10" t="str">
        <f t="shared" ca="1" si="92"/>
        <v>l</v>
      </c>
      <c r="Q6" s="10" t="str">
        <f t="shared" ca="1" si="92"/>
        <v>m</v>
      </c>
      <c r="R6" s="10" t="str">
        <f t="shared" ca="1" si="92"/>
        <v>m</v>
      </c>
      <c r="S6" s="10" t="str">
        <f t="shared" ca="1" si="92"/>
        <v>j</v>
      </c>
      <c r="T6" s="10" t="str">
        <f t="shared" ca="1" si="92"/>
        <v>v</v>
      </c>
      <c r="U6" s="10" t="str">
        <f t="shared" ca="1" si="92"/>
        <v>s</v>
      </c>
      <c r="V6" s="10" t="str">
        <f t="shared" ca="1" si="92"/>
        <v>d</v>
      </c>
      <c r="W6" s="10" t="str">
        <f t="shared" ca="1" si="92"/>
        <v>l</v>
      </c>
      <c r="X6" s="10" t="str">
        <f t="shared" ca="1" si="92"/>
        <v>m</v>
      </c>
      <c r="Y6" s="10" t="str">
        <f t="shared" ca="1" si="92"/>
        <v>m</v>
      </c>
      <c r="Z6" s="10" t="str">
        <f t="shared" ca="1" si="92"/>
        <v>j</v>
      </c>
      <c r="AA6" s="10" t="str">
        <f t="shared" ca="1" si="92"/>
        <v>v</v>
      </c>
      <c r="AB6" s="10" t="str">
        <f t="shared" ca="1" si="92"/>
        <v>s</v>
      </c>
      <c r="AC6" s="10" t="str">
        <f t="shared" ca="1" si="92"/>
        <v>d</v>
      </c>
      <c r="AD6" s="10" t="str">
        <f t="shared" ca="1" si="92"/>
        <v>l</v>
      </c>
      <c r="AE6" s="10" t="str">
        <f t="shared" ca="1" si="92"/>
        <v>m</v>
      </c>
      <c r="AF6" s="10" t="str">
        <f t="shared" ca="1" si="92"/>
        <v>m</v>
      </c>
      <c r="AG6" s="10" t="str">
        <f t="shared" ca="1" si="92"/>
        <v>j</v>
      </c>
      <c r="AH6" s="10" t="str">
        <f t="shared" ca="1" si="92"/>
        <v>v</v>
      </c>
      <c r="AI6" s="10" t="str">
        <f t="shared" ca="1" si="92"/>
        <v>s</v>
      </c>
      <c r="AJ6" s="10" t="str">
        <f t="shared" ca="1" si="92"/>
        <v>d</v>
      </c>
      <c r="AK6" s="10" t="str">
        <f t="shared" ca="1" si="92"/>
        <v>l</v>
      </c>
      <c r="AL6" s="10" t="str">
        <f t="shared" ca="1" si="92"/>
        <v>m</v>
      </c>
      <c r="AM6" s="10" t="str">
        <f t="shared" ca="1" si="92"/>
        <v>m</v>
      </c>
      <c r="AN6" s="10" t="str">
        <f t="shared" ca="1" si="92"/>
        <v>j</v>
      </c>
      <c r="AO6" s="10" t="str">
        <f t="shared" ca="1" si="92"/>
        <v>v</v>
      </c>
      <c r="AP6" s="10" t="str">
        <f t="shared" ca="1" si="92"/>
        <v>s</v>
      </c>
      <c r="AQ6" s="10" t="str">
        <f t="shared" ca="1" si="92"/>
        <v>d</v>
      </c>
      <c r="AR6" s="10" t="str">
        <f t="shared" ca="1" si="92"/>
        <v>l</v>
      </c>
      <c r="AS6" s="10" t="str">
        <f t="shared" ca="1" si="92"/>
        <v>m</v>
      </c>
      <c r="AT6" s="10" t="str">
        <f t="shared" ca="1" si="92"/>
        <v>m</v>
      </c>
      <c r="AU6" s="10" t="str">
        <f t="shared" ca="1" si="92"/>
        <v>j</v>
      </c>
      <c r="AV6" s="10" t="str">
        <f t="shared" ca="1" si="92"/>
        <v>v</v>
      </c>
      <c r="AW6" s="10" t="str">
        <f t="shared" ca="1" si="92"/>
        <v>s</v>
      </c>
      <c r="AX6" s="10" t="str">
        <f t="shared" ca="1" si="92"/>
        <v>d</v>
      </c>
      <c r="AY6" s="10" t="str">
        <f t="shared" ca="1" si="92"/>
        <v>l</v>
      </c>
      <c r="AZ6" s="10" t="str">
        <f t="shared" ca="1" si="92"/>
        <v>m</v>
      </c>
      <c r="BA6" s="10" t="str">
        <f t="shared" ca="1" si="92"/>
        <v>m</v>
      </c>
      <c r="BB6" s="10" t="str">
        <f t="shared" ca="1" si="92"/>
        <v>j</v>
      </c>
      <c r="BC6" s="10" t="str">
        <f t="shared" ca="1" si="92"/>
        <v>v</v>
      </c>
      <c r="BD6" s="10" t="str">
        <f t="shared" ca="1" si="92"/>
        <v>s</v>
      </c>
      <c r="BE6" s="10" t="str">
        <f t="shared" ca="1" si="92"/>
        <v>d</v>
      </c>
      <c r="BF6" s="10" t="str">
        <f t="shared" ca="1" si="92"/>
        <v>l</v>
      </c>
      <c r="BG6" s="10" t="str">
        <f t="shared" ca="1" si="92"/>
        <v>m</v>
      </c>
      <c r="BH6" s="10" t="str">
        <f t="shared" ca="1" si="92"/>
        <v>m</v>
      </c>
      <c r="BI6" s="10" t="str">
        <f t="shared" ca="1" si="92"/>
        <v>j</v>
      </c>
      <c r="BJ6" s="10" t="str">
        <f t="shared" ca="1" si="92"/>
        <v>v</v>
      </c>
      <c r="BK6" s="10" t="str">
        <f t="shared" ca="1" si="92"/>
        <v>s</v>
      </c>
      <c r="BL6" s="10" t="str">
        <f t="shared" ca="1" si="92"/>
        <v>d</v>
      </c>
      <c r="BM6" s="10" t="str">
        <f t="shared" ref="BM6:DX6" ca="1" si="93">LEFT(TEXT(BM5,"ddd"),1)</f>
        <v>l</v>
      </c>
      <c r="BN6" s="10" t="str">
        <f t="shared" ca="1" si="93"/>
        <v>m</v>
      </c>
      <c r="BO6" s="10" t="str">
        <f t="shared" ca="1" si="93"/>
        <v>m</v>
      </c>
      <c r="BP6" s="10" t="str">
        <f t="shared" ca="1" si="93"/>
        <v>j</v>
      </c>
      <c r="BQ6" s="10" t="str">
        <f t="shared" ca="1" si="93"/>
        <v>v</v>
      </c>
      <c r="BR6" s="10" t="str">
        <f t="shared" ca="1" si="93"/>
        <v>s</v>
      </c>
      <c r="BS6" s="10" t="str">
        <f t="shared" ca="1" si="93"/>
        <v>d</v>
      </c>
      <c r="BT6" s="10" t="str">
        <f t="shared" ca="1" si="93"/>
        <v>l</v>
      </c>
      <c r="BU6" s="10" t="str">
        <f t="shared" ca="1" si="93"/>
        <v>m</v>
      </c>
      <c r="BV6" s="10" t="str">
        <f t="shared" ca="1" si="93"/>
        <v>m</v>
      </c>
      <c r="BW6" s="10" t="str">
        <f t="shared" ca="1" si="93"/>
        <v>j</v>
      </c>
      <c r="BX6" s="10" t="str">
        <f t="shared" ca="1" si="93"/>
        <v>v</v>
      </c>
      <c r="BY6" s="10" t="str">
        <f t="shared" ca="1" si="93"/>
        <v>s</v>
      </c>
      <c r="BZ6" s="10" t="str">
        <f t="shared" ca="1" si="93"/>
        <v>d</v>
      </c>
      <c r="CA6" s="10" t="str">
        <f t="shared" ca="1" si="93"/>
        <v>l</v>
      </c>
      <c r="CB6" s="10" t="str">
        <f t="shared" ca="1" si="93"/>
        <v>m</v>
      </c>
      <c r="CC6" s="10" t="str">
        <f t="shared" ca="1" si="93"/>
        <v>m</v>
      </c>
      <c r="CD6" s="10" t="str">
        <f t="shared" ca="1" si="93"/>
        <v>j</v>
      </c>
      <c r="CE6" s="10" t="str">
        <f t="shared" ca="1" si="93"/>
        <v>v</v>
      </c>
      <c r="CF6" s="10" t="str">
        <f t="shared" ca="1" si="93"/>
        <v>s</v>
      </c>
      <c r="CG6" s="10" t="str">
        <f t="shared" ca="1" si="93"/>
        <v>d</v>
      </c>
      <c r="CH6" s="10" t="str">
        <f t="shared" ca="1" si="93"/>
        <v>l</v>
      </c>
      <c r="CI6" s="10" t="str">
        <f t="shared" ca="1" si="93"/>
        <v>m</v>
      </c>
      <c r="CJ6" s="10" t="str">
        <f t="shared" ca="1" si="93"/>
        <v>m</v>
      </c>
      <c r="CK6" s="10" t="str">
        <f t="shared" ca="1" si="93"/>
        <v>j</v>
      </c>
      <c r="CL6" s="10" t="str">
        <f t="shared" ca="1" si="93"/>
        <v>v</v>
      </c>
      <c r="CM6" s="10" t="str">
        <f t="shared" ca="1" si="93"/>
        <v>s</v>
      </c>
      <c r="CN6" s="10" t="str">
        <f t="shared" ca="1" si="93"/>
        <v>d</v>
      </c>
      <c r="CO6" s="10" t="str">
        <f t="shared" ca="1" si="93"/>
        <v>l</v>
      </c>
      <c r="CP6" s="10" t="str">
        <f t="shared" ca="1" si="93"/>
        <v>m</v>
      </c>
      <c r="CQ6" s="10" t="str">
        <f t="shared" ca="1" si="93"/>
        <v>m</v>
      </c>
      <c r="CR6" s="10" t="str">
        <f t="shared" ca="1" si="93"/>
        <v>j</v>
      </c>
      <c r="CS6" s="10" t="str">
        <f t="shared" ca="1" si="93"/>
        <v>v</v>
      </c>
      <c r="CT6" s="10" t="str">
        <f t="shared" ca="1" si="93"/>
        <v>s</v>
      </c>
      <c r="CU6" s="10" t="str">
        <f t="shared" ca="1" si="93"/>
        <v>d</v>
      </c>
      <c r="CV6" s="10" t="str">
        <f t="shared" ca="1" si="93"/>
        <v>l</v>
      </c>
      <c r="CW6" s="10" t="str">
        <f t="shared" ca="1" si="93"/>
        <v>m</v>
      </c>
      <c r="CX6" s="10" t="str">
        <f t="shared" ca="1" si="93"/>
        <v>m</v>
      </c>
      <c r="CY6" s="10" t="str">
        <f t="shared" ca="1" si="93"/>
        <v>j</v>
      </c>
      <c r="CZ6" s="10" t="str">
        <f t="shared" ca="1" si="93"/>
        <v>v</v>
      </c>
      <c r="DA6" s="10" t="str">
        <f t="shared" ca="1" si="93"/>
        <v>s</v>
      </c>
      <c r="DB6" s="10" t="str">
        <f t="shared" ca="1" si="93"/>
        <v>d</v>
      </c>
      <c r="DC6" s="10" t="str">
        <f t="shared" ca="1" si="93"/>
        <v>l</v>
      </c>
      <c r="DD6" s="10" t="str">
        <f t="shared" ca="1" si="93"/>
        <v>m</v>
      </c>
      <c r="DE6" s="10" t="str">
        <f t="shared" ca="1" si="93"/>
        <v>m</v>
      </c>
      <c r="DF6" s="10" t="str">
        <f t="shared" ca="1" si="93"/>
        <v>j</v>
      </c>
      <c r="DG6" s="10" t="str">
        <f t="shared" ca="1" si="93"/>
        <v>v</v>
      </c>
      <c r="DH6" s="10" t="str">
        <f t="shared" ca="1" si="93"/>
        <v>s</v>
      </c>
      <c r="DI6" s="10" t="str">
        <f t="shared" ca="1" si="93"/>
        <v>d</v>
      </c>
      <c r="DJ6" s="10" t="str">
        <f t="shared" ca="1" si="93"/>
        <v>l</v>
      </c>
      <c r="DK6" s="10" t="str">
        <f t="shared" ca="1" si="93"/>
        <v>m</v>
      </c>
      <c r="DL6" s="10" t="str">
        <f t="shared" ca="1" si="93"/>
        <v>m</v>
      </c>
      <c r="DM6" s="10" t="str">
        <f t="shared" ca="1" si="93"/>
        <v>j</v>
      </c>
      <c r="DN6" s="10" t="str">
        <f t="shared" ca="1" si="93"/>
        <v>v</v>
      </c>
      <c r="DO6" s="10" t="str">
        <f t="shared" ca="1" si="93"/>
        <v>s</v>
      </c>
      <c r="DP6" s="10" t="str">
        <f t="shared" ca="1" si="93"/>
        <v>d</v>
      </c>
      <c r="DQ6" s="10" t="str">
        <f t="shared" ca="1" si="93"/>
        <v>l</v>
      </c>
      <c r="DR6" s="10" t="str">
        <f t="shared" ca="1" si="93"/>
        <v>m</v>
      </c>
      <c r="DS6" s="10" t="str">
        <f t="shared" ca="1" si="93"/>
        <v>m</v>
      </c>
      <c r="DT6" s="10" t="str">
        <f t="shared" ca="1" si="93"/>
        <v>j</v>
      </c>
      <c r="DU6" s="10" t="str">
        <f t="shared" ca="1" si="93"/>
        <v>v</v>
      </c>
      <c r="DV6" s="10" t="str">
        <f t="shared" ca="1" si="93"/>
        <v>s</v>
      </c>
      <c r="DW6" s="10" t="str">
        <f t="shared" ca="1" si="93"/>
        <v>d</v>
      </c>
      <c r="DX6" s="10" t="str">
        <f t="shared" ca="1" si="93"/>
        <v>l</v>
      </c>
      <c r="DY6" s="10" t="str">
        <f t="shared" ref="DY6:FM6" ca="1" si="94">LEFT(TEXT(DY5,"ddd"),1)</f>
        <v>m</v>
      </c>
      <c r="DZ6" s="10" t="str">
        <f t="shared" ca="1" si="94"/>
        <v>m</v>
      </c>
      <c r="EA6" s="10" t="str">
        <f t="shared" ca="1" si="94"/>
        <v>j</v>
      </c>
      <c r="EB6" s="10" t="str">
        <f t="shared" ca="1" si="94"/>
        <v>v</v>
      </c>
      <c r="EC6" s="10" t="str">
        <f t="shared" ca="1" si="94"/>
        <v>s</v>
      </c>
      <c r="ED6" s="10" t="str">
        <f t="shared" ca="1" si="94"/>
        <v>d</v>
      </c>
      <c r="EE6" s="10" t="str">
        <f t="shared" ca="1" si="94"/>
        <v>l</v>
      </c>
      <c r="EF6" s="10" t="str">
        <f t="shared" ca="1" si="94"/>
        <v>m</v>
      </c>
      <c r="EG6" s="10" t="str">
        <f t="shared" ca="1" si="94"/>
        <v>m</v>
      </c>
      <c r="EH6" s="10" t="str">
        <f t="shared" ca="1" si="94"/>
        <v>j</v>
      </c>
      <c r="EI6" s="10" t="str">
        <f t="shared" ca="1" si="94"/>
        <v>v</v>
      </c>
      <c r="EJ6" s="10" t="str">
        <f t="shared" ca="1" si="94"/>
        <v>s</v>
      </c>
      <c r="EK6" s="10" t="str">
        <f t="shared" ca="1" si="94"/>
        <v>d</v>
      </c>
      <c r="EL6" s="10" t="str">
        <f t="shared" ca="1" si="94"/>
        <v>l</v>
      </c>
      <c r="EM6" s="10" t="str">
        <f t="shared" ca="1" si="94"/>
        <v>m</v>
      </c>
      <c r="EN6" s="10" t="str">
        <f t="shared" ca="1" si="94"/>
        <v>m</v>
      </c>
      <c r="EO6" s="10" t="str">
        <f t="shared" ca="1" si="94"/>
        <v>j</v>
      </c>
      <c r="EP6" s="10" t="str">
        <f t="shared" ca="1" si="94"/>
        <v>v</v>
      </c>
      <c r="EQ6" s="10" t="str">
        <f t="shared" ca="1" si="94"/>
        <v>s</v>
      </c>
      <c r="ER6" s="10" t="str">
        <f t="shared" ca="1" si="94"/>
        <v>d</v>
      </c>
      <c r="ES6" s="10" t="str">
        <f t="shared" ca="1" si="94"/>
        <v>l</v>
      </c>
      <c r="ET6" s="10" t="str">
        <f t="shared" ca="1" si="94"/>
        <v>m</v>
      </c>
      <c r="EU6" s="10" t="str">
        <f t="shared" ca="1" si="94"/>
        <v>m</v>
      </c>
      <c r="EV6" s="10" t="str">
        <f t="shared" ca="1" si="94"/>
        <v>j</v>
      </c>
      <c r="EW6" s="10" t="str">
        <f t="shared" ca="1" si="94"/>
        <v>v</v>
      </c>
      <c r="EX6" s="10" t="str">
        <f t="shared" ca="1" si="94"/>
        <v>s</v>
      </c>
      <c r="EY6" s="10" t="str">
        <f t="shared" ca="1" si="94"/>
        <v>d</v>
      </c>
      <c r="EZ6" s="10" t="str">
        <f t="shared" ca="1" si="94"/>
        <v>l</v>
      </c>
      <c r="FA6" s="10" t="str">
        <f t="shared" ca="1" si="94"/>
        <v>m</v>
      </c>
      <c r="FB6" s="10" t="str">
        <f t="shared" ca="1" si="94"/>
        <v>m</v>
      </c>
      <c r="FC6" s="10" t="str">
        <f t="shared" ca="1" si="94"/>
        <v>j</v>
      </c>
      <c r="FD6" s="10" t="str">
        <f t="shared" ca="1" si="94"/>
        <v>v</v>
      </c>
      <c r="FE6" s="10" t="str">
        <f t="shared" ca="1" si="94"/>
        <v>s</v>
      </c>
      <c r="FF6" s="10" t="str">
        <f t="shared" ca="1" si="94"/>
        <v>d</v>
      </c>
      <c r="FG6" s="10" t="str">
        <f t="shared" ca="1" si="94"/>
        <v>l</v>
      </c>
      <c r="FH6" s="10" t="str">
        <f t="shared" ca="1" si="94"/>
        <v>m</v>
      </c>
      <c r="FI6" s="10" t="str">
        <f t="shared" ca="1" si="94"/>
        <v>m</v>
      </c>
      <c r="FJ6" s="10" t="str">
        <f t="shared" ca="1" si="94"/>
        <v>j</v>
      </c>
      <c r="FK6" s="10" t="str">
        <f t="shared" ca="1" si="94"/>
        <v>v</v>
      </c>
      <c r="FL6" s="10" t="str">
        <f t="shared" ca="1" si="94"/>
        <v>s</v>
      </c>
      <c r="FM6" s="10" t="str">
        <f t="shared" ca="1" si="94"/>
        <v>d</v>
      </c>
      <c r="FN6" s="10"/>
    </row>
    <row r="7" spans="1:170" ht="30" hidden="1" customHeight="1" thickBot="1">
      <c r="A7" s="45" t="s">
        <v>20</v>
      </c>
      <c r="C7" s="48"/>
      <c r="E7"/>
      <c r="H7" t="str">
        <f ca="1">IF(OR(ISBLANK(task_start),ISBLANK(task_end)),"",task_end-task_start+1)</f>
        <v/>
      </c>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row>
    <row r="8" spans="1:170" s="3" customFormat="1" ht="30" customHeight="1" thickBot="1">
      <c r="A8" s="46" t="s">
        <v>21</v>
      </c>
      <c r="B8" s="325" t="s">
        <v>247</v>
      </c>
      <c r="C8" s="325"/>
      <c r="D8" s="325"/>
      <c r="E8" s="325"/>
      <c r="F8" s="325"/>
      <c r="G8" s="14"/>
      <c r="H8" s="14" t="str">
        <f t="shared" ref="H8:H43" ca="1" si="95">IF(OR(ISBLANK(task_start),ISBLANK(task_end)),"",task_end-task_start+1)</f>
        <v/>
      </c>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row>
    <row r="9" spans="1:170" s="3" customFormat="1" ht="30" customHeight="1" thickBot="1">
      <c r="A9" s="46" t="s">
        <v>23</v>
      </c>
      <c r="B9" s="241" t="s">
        <v>248</v>
      </c>
      <c r="C9" s="117" t="s">
        <v>249</v>
      </c>
      <c r="D9" s="17"/>
      <c r="E9" s="69">
        <v>45295</v>
      </c>
      <c r="F9" s="69">
        <v>45322</v>
      </c>
      <c r="G9" s="14"/>
      <c r="H9" s="14">
        <f t="shared" ca="1" si="95"/>
        <v>28</v>
      </c>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row>
    <row r="10" spans="1:170" s="3" customFormat="1" ht="30" customHeight="1" thickBot="1">
      <c r="A10" s="46" t="s">
        <v>26</v>
      </c>
      <c r="B10" s="242" t="s">
        <v>250</v>
      </c>
      <c r="C10" s="52" t="s">
        <v>251</v>
      </c>
      <c r="D10" s="17"/>
      <c r="E10" s="69">
        <v>45295</v>
      </c>
      <c r="F10" s="69">
        <v>45322</v>
      </c>
      <c r="G10" s="14"/>
      <c r="H10" s="14">
        <f t="shared" ca="1" si="95"/>
        <v>28</v>
      </c>
      <c r="I10" s="31"/>
      <c r="J10" s="31"/>
      <c r="K10" s="31"/>
      <c r="L10" s="31"/>
      <c r="M10" s="31"/>
      <c r="N10" s="31"/>
      <c r="O10" s="31"/>
      <c r="P10" s="31"/>
      <c r="Q10" s="31"/>
      <c r="R10" s="31"/>
      <c r="S10" s="31"/>
      <c r="T10" s="31"/>
      <c r="U10" s="32"/>
      <c r="V10" s="32"/>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row>
    <row r="11" spans="1:170" s="3" customFormat="1" ht="30" customHeight="1" thickBot="1">
      <c r="A11" s="45"/>
      <c r="B11" s="60" t="s">
        <v>252</v>
      </c>
      <c r="C11" s="52" t="s">
        <v>251</v>
      </c>
      <c r="D11" s="17"/>
      <c r="E11" s="69">
        <f>F10</f>
        <v>45322</v>
      </c>
      <c r="F11" s="69">
        <v>45324</v>
      </c>
      <c r="G11" s="14"/>
      <c r="H11" s="14">
        <f t="shared" ca="1" si="95"/>
        <v>3</v>
      </c>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row>
    <row r="12" spans="1:170" s="3" customFormat="1" ht="30" customHeight="1" thickBot="1">
      <c r="A12" s="45"/>
      <c r="B12" s="60" t="s">
        <v>253</v>
      </c>
      <c r="C12" s="52" t="s">
        <v>254</v>
      </c>
      <c r="D12" s="17"/>
      <c r="E12" s="69">
        <v>45433</v>
      </c>
      <c r="F12" s="69">
        <v>45657</v>
      </c>
      <c r="G12" s="14"/>
      <c r="H12" s="14"/>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row>
    <row r="13" spans="1:170" s="3" customFormat="1" ht="30" customHeight="1" thickBot="1">
      <c r="A13" s="45"/>
      <c r="B13" s="60" t="s">
        <v>255</v>
      </c>
      <c r="C13" s="52" t="s">
        <v>251</v>
      </c>
      <c r="D13" s="17"/>
      <c r="E13" s="69">
        <v>45323</v>
      </c>
      <c r="F13" s="69">
        <v>45351</v>
      </c>
      <c r="G13" s="14"/>
      <c r="H13" s="14"/>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row>
    <row r="14" spans="1:170" s="3" customFormat="1" ht="30" customHeight="1" thickBot="1">
      <c r="A14" s="46" t="s">
        <v>31</v>
      </c>
      <c r="B14" s="331" t="s">
        <v>256</v>
      </c>
      <c r="C14" s="331"/>
      <c r="D14" s="331"/>
      <c r="E14" s="331"/>
      <c r="F14" s="331"/>
      <c r="G14" s="14"/>
      <c r="H14" s="14" t="str">
        <f t="shared" ca="1" si="95"/>
        <v/>
      </c>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row>
    <row r="15" spans="1:170" s="3" customFormat="1" ht="30" customHeight="1" thickBot="1">
      <c r="A15" s="46"/>
      <c r="B15" s="61" t="s">
        <v>257</v>
      </c>
      <c r="C15" s="54" t="s">
        <v>251</v>
      </c>
      <c r="D15" s="20"/>
      <c r="E15" s="72">
        <v>45348</v>
      </c>
      <c r="F15" s="72">
        <v>45633</v>
      </c>
      <c r="G15" s="14"/>
      <c r="H15" s="14">
        <f t="shared" ca="1" si="95"/>
        <v>286</v>
      </c>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row>
    <row r="16" spans="1:170" s="3" customFormat="1" ht="30" customHeight="1" thickBot="1">
      <c r="A16" s="45"/>
      <c r="B16" s="61" t="s">
        <v>258</v>
      </c>
      <c r="C16" s="54" t="s">
        <v>251</v>
      </c>
      <c r="D16" s="20"/>
      <c r="E16" s="72">
        <v>45327</v>
      </c>
      <c r="F16" s="72">
        <v>45604</v>
      </c>
      <c r="G16" s="14"/>
      <c r="H16" s="14">
        <f t="shared" ca="1" si="95"/>
        <v>278</v>
      </c>
      <c r="I16" s="31"/>
      <c r="J16" s="31"/>
      <c r="K16" s="31"/>
      <c r="L16" s="31"/>
      <c r="M16" s="31"/>
      <c r="N16" s="31"/>
      <c r="O16" s="31"/>
      <c r="P16" s="31"/>
      <c r="Q16" s="31"/>
      <c r="R16" s="31"/>
      <c r="S16" s="31"/>
      <c r="T16" s="31"/>
      <c r="U16" s="32"/>
      <c r="V16" s="32"/>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row>
    <row r="17" spans="1:170" s="3" customFormat="1" ht="30" customHeight="1" thickBot="1">
      <c r="A17" s="45"/>
      <c r="B17" s="61" t="s">
        <v>259</v>
      </c>
      <c r="C17" s="54" t="s">
        <v>251</v>
      </c>
      <c r="D17" s="20"/>
      <c r="E17" s="72">
        <v>45327</v>
      </c>
      <c r="F17" s="72">
        <v>45604</v>
      </c>
      <c r="G17" s="14"/>
      <c r="H17" s="14">
        <f t="shared" ca="1" si="95"/>
        <v>278</v>
      </c>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row>
    <row r="18" spans="1:170" s="3" customFormat="1" ht="30" customHeight="1" thickBot="1">
      <c r="A18" s="45"/>
      <c r="B18" s="61" t="s">
        <v>260</v>
      </c>
      <c r="C18" s="54" t="s">
        <v>251</v>
      </c>
      <c r="D18" s="20"/>
      <c r="E18" s="72">
        <v>45329</v>
      </c>
      <c r="F18" s="72">
        <v>45604</v>
      </c>
      <c r="G18" s="14"/>
      <c r="H18" s="14"/>
      <c r="I18" s="31"/>
      <c r="J18" s="31"/>
      <c r="K18" s="31"/>
      <c r="L18" s="31"/>
      <c r="M18" s="31"/>
      <c r="N18" s="31"/>
      <c r="O18" s="31"/>
      <c r="P18" s="31"/>
      <c r="Q18" s="31"/>
      <c r="R18" s="31"/>
      <c r="S18" s="31"/>
      <c r="T18" s="31"/>
      <c r="U18" s="31"/>
      <c r="V18" s="31"/>
      <c r="W18" s="31"/>
      <c r="X18" s="31"/>
      <c r="Y18" s="32"/>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row>
    <row r="19" spans="1:170" s="3" customFormat="1" ht="30" customHeight="1" thickBot="1">
      <c r="A19" s="45"/>
      <c r="B19" s="61" t="s">
        <v>261</v>
      </c>
      <c r="C19" s="54" t="s">
        <v>251</v>
      </c>
      <c r="D19" s="20"/>
      <c r="E19" s="72">
        <v>45329</v>
      </c>
      <c r="F19" s="72">
        <v>45604</v>
      </c>
      <c r="G19" s="14"/>
      <c r="H19" s="14"/>
      <c r="I19" s="31"/>
      <c r="J19" s="31"/>
      <c r="K19" s="31"/>
      <c r="L19" s="31"/>
      <c r="M19" s="31"/>
      <c r="N19" s="31"/>
      <c r="O19" s="31"/>
      <c r="P19" s="31"/>
      <c r="Q19" s="31"/>
      <c r="R19" s="31"/>
      <c r="S19" s="31"/>
      <c r="T19" s="31"/>
      <c r="U19" s="31"/>
      <c r="V19" s="31"/>
      <c r="W19" s="31"/>
      <c r="X19" s="31"/>
      <c r="Y19" s="32"/>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row>
    <row r="20" spans="1:170" s="3" customFormat="1" ht="30" customHeight="1" thickBot="1">
      <c r="A20" s="45"/>
      <c r="B20" s="61" t="s">
        <v>262</v>
      </c>
      <c r="C20" s="54" t="s">
        <v>251</v>
      </c>
      <c r="D20" s="20"/>
      <c r="E20" s="72">
        <v>45330</v>
      </c>
      <c r="F20" s="72">
        <v>45604</v>
      </c>
      <c r="G20" s="14"/>
      <c r="H20" s="14"/>
      <c r="I20" s="31"/>
      <c r="J20" s="31"/>
      <c r="K20" s="31"/>
      <c r="L20" s="31"/>
      <c r="M20" s="31"/>
      <c r="N20" s="31"/>
      <c r="O20" s="31"/>
      <c r="P20" s="31"/>
      <c r="Q20" s="31"/>
      <c r="R20" s="31"/>
      <c r="S20" s="31"/>
      <c r="T20" s="31"/>
      <c r="U20" s="31"/>
      <c r="V20" s="31"/>
      <c r="W20" s="31"/>
      <c r="X20" s="31"/>
      <c r="Y20" s="32"/>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row>
    <row r="21" spans="1:170" s="3" customFormat="1" ht="30" customHeight="1" thickBot="1">
      <c r="A21" s="45"/>
      <c r="B21" s="61" t="s">
        <v>263</v>
      </c>
      <c r="C21" s="54" t="s">
        <v>251</v>
      </c>
      <c r="D21" s="20"/>
      <c r="E21" s="72">
        <v>45331</v>
      </c>
      <c r="F21" s="72">
        <v>45604</v>
      </c>
      <c r="G21" s="14"/>
      <c r="H21" s="14"/>
      <c r="I21" s="31"/>
      <c r="J21" s="31"/>
      <c r="K21" s="31"/>
      <c r="L21" s="31"/>
      <c r="M21" s="31"/>
      <c r="N21" s="31"/>
      <c r="O21" s="31"/>
      <c r="P21" s="31"/>
      <c r="Q21" s="31"/>
      <c r="R21" s="31"/>
      <c r="S21" s="31"/>
      <c r="T21" s="31"/>
      <c r="U21" s="31"/>
      <c r="V21" s="31"/>
      <c r="W21" s="31"/>
      <c r="X21" s="31"/>
      <c r="Y21" s="32"/>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row>
    <row r="22" spans="1:170" s="3" customFormat="1" ht="30" customHeight="1" thickBot="1">
      <c r="A22" s="45"/>
      <c r="B22" s="61" t="s">
        <v>264</v>
      </c>
      <c r="C22" s="54" t="s">
        <v>265</v>
      </c>
      <c r="D22" s="20"/>
      <c r="E22" s="72">
        <v>45327</v>
      </c>
      <c r="F22" s="72">
        <v>45604</v>
      </c>
      <c r="G22" s="14"/>
      <c r="H22" s="14"/>
      <c r="I22" s="31"/>
      <c r="J22" s="31"/>
      <c r="K22" s="31"/>
      <c r="L22" s="31"/>
      <c r="M22" s="31"/>
      <c r="N22" s="31"/>
      <c r="O22" s="31"/>
      <c r="P22" s="31"/>
      <c r="Q22" s="31"/>
      <c r="R22" s="31"/>
      <c r="S22" s="31"/>
      <c r="T22" s="31"/>
      <c r="U22" s="31"/>
      <c r="V22" s="31"/>
      <c r="W22" s="31"/>
      <c r="X22" s="31"/>
      <c r="Y22" s="32"/>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row>
    <row r="23" spans="1:170" s="3" customFormat="1" ht="30" customHeight="1" thickBot="1">
      <c r="A23" s="45"/>
      <c r="B23" s="61" t="s">
        <v>266</v>
      </c>
      <c r="C23" s="54" t="s">
        <v>265</v>
      </c>
      <c r="D23" s="20"/>
      <c r="E23" s="72">
        <v>45355</v>
      </c>
      <c r="F23" s="72">
        <v>45639</v>
      </c>
      <c r="G23" s="14"/>
      <c r="H23" s="14"/>
      <c r="I23" s="31"/>
      <c r="J23" s="31"/>
      <c r="K23" s="31"/>
      <c r="L23" s="31"/>
      <c r="M23" s="31"/>
      <c r="N23" s="31"/>
      <c r="O23" s="31"/>
      <c r="P23" s="31"/>
      <c r="Q23" s="31"/>
      <c r="R23" s="31"/>
      <c r="S23" s="31"/>
      <c r="T23" s="31"/>
      <c r="U23" s="31"/>
      <c r="V23" s="31"/>
      <c r="W23" s="31"/>
      <c r="X23" s="31"/>
      <c r="Y23" s="32"/>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row>
    <row r="24" spans="1:170" s="3" customFormat="1" ht="30" customHeight="1" thickBot="1">
      <c r="A24" s="45"/>
      <c r="B24" s="61" t="s">
        <v>267</v>
      </c>
      <c r="C24" s="54" t="s">
        <v>251</v>
      </c>
      <c r="D24" s="20"/>
      <c r="E24" s="72">
        <v>45362</v>
      </c>
      <c r="F24" s="72">
        <v>45643</v>
      </c>
      <c r="G24" s="14"/>
      <c r="H24" s="14"/>
      <c r="I24" s="31"/>
      <c r="J24" s="31"/>
      <c r="K24" s="31"/>
      <c r="L24" s="31"/>
      <c r="M24" s="31"/>
      <c r="N24" s="31"/>
      <c r="O24" s="31"/>
      <c r="P24" s="31"/>
      <c r="Q24" s="31"/>
      <c r="R24" s="31"/>
      <c r="S24" s="31"/>
      <c r="T24" s="31"/>
      <c r="U24" s="31"/>
      <c r="V24" s="31"/>
      <c r="W24" s="31"/>
      <c r="X24" s="31"/>
      <c r="Y24" s="32"/>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row>
    <row r="25" spans="1:170" s="3" customFormat="1" ht="30" customHeight="1" thickBot="1">
      <c r="A25" s="45"/>
      <c r="B25" s="61" t="s">
        <v>268</v>
      </c>
      <c r="C25" s="54" t="s">
        <v>269</v>
      </c>
      <c r="D25" s="20"/>
      <c r="E25" s="72">
        <v>45362</v>
      </c>
      <c r="F25" s="72">
        <v>45643</v>
      </c>
      <c r="G25" s="14"/>
      <c r="H25" s="14"/>
      <c r="I25" s="31"/>
      <c r="J25" s="31"/>
      <c r="K25" s="31"/>
      <c r="L25" s="31"/>
      <c r="M25" s="31"/>
      <c r="N25" s="31"/>
      <c r="O25" s="31"/>
      <c r="P25" s="31"/>
      <c r="Q25" s="31"/>
      <c r="R25" s="31"/>
      <c r="S25" s="31"/>
      <c r="T25" s="31"/>
      <c r="U25" s="31"/>
      <c r="V25" s="31"/>
      <c r="W25" s="31"/>
      <c r="X25" s="31"/>
      <c r="Y25" s="32"/>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row>
    <row r="26" spans="1:170" s="3" customFormat="1" ht="30" customHeight="1" thickBot="1">
      <c r="A26" s="45"/>
      <c r="B26" s="243" t="s">
        <v>270</v>
      </c>
      <c r="C26" s="54" t="s">
        <v>271</v>
      </c>
      <c r="D26" s="20"/>
      <c r="E26" s="72">
        <v>45642</v>
      </c>
      <c r="F26" s="72">
        <v>45674</v>
      </c>
      <c r="G26" s="14"/>
      <c r="H26" s="14"/>
      <c r="I26" s="31"/>
      <c r="J26" s="31"/>
      <c r="K26" s="31"/>
      <c r="L26" s="31"/>
      <c r="M26" s="31"/>
      <c r="N26" s="31"/>
      <c r="O26" s="31"/>
      <c r="P26" s="31"/>
      <c r="Q26" s="31"/>
      <c r="R26" s="31"/>
      <c r="S26" s="31"/>
      <c r="T26" s="31"/>
      <c r="U26" s="31"/>
      <c r="V26" s="31"/>
      <c r="W26" s="31"/>
      <c r="X26" s="31"/>
      <c r="Y26" s="32"/>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row>
    <row r="27" spans="1:170" s="3" customFormat="1" ht="30" customHeight="1" thickBot="1">
      <c r="A27" s="45" t="s">
        <v>33</v>
      </c>
      <c r="B27" s="332" t="s">
        <v>272</v>
      </c>
      <c r="C27" s="332"/>
      <c r="D27" s="332"/>
      <c r="E27" s="332"/>
      <c r="F27" s="332"/>
      <c r="G27" s="14"/>
      <c r="H27" s="14" t="str">
        <f t="shared" ca="1" si="95"/>
        <v/>
      </c>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row>
    <row r="28" spans="1:170" s="3" customFormat="1" ht="30" customHeight="1" thickBot="1">
      <c r="A28" s="45"/>
      <c r="B28" s="62" t="s">
        <v>273</v>
      </c>
      <c r="C28" s="56" t="s">
        <v>251</v>
      </c>
      <c r="D28" s="23"/>
      <c r="E28" s="75">
        <v>45322</v>
      </c>
      <c r="F28" s="75">
        <v>45633</v>
      </c>
      <c r="G28" s="14"/>
      <c r="H28" s="14"/>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row>
    <row r="29" spans="1:170" s="3" customFormat="1" ht="30" customHeight="1" thickBot="1">
      <c r="A29" s="45"/>
      <c r="B29" s="62" t="s">
        <v>274</v>
      </c>
      <c r="C29" s="122" t="s">
        <v>275</v>
      </c>
      <c r="D29" s="23"/>
      <c r="E29" s="75">
        <v>45348</v>
      </c>
      <c r="F29" s="75">
        <v>45633</v>
      </c>
      <c r="G29" s="14"/>
      <c r="H29" s="14"/>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row>
    <row r="30" spans="1:170" s="3" customFormat="1" ht="30" customHeight="1" thickBot="1">
      <c r="A30" s="45"/>
      <c r="B30" s="62" t="s">
        <v>259</v>
      </c>
      <c r="C30" s="56" t="s">
        <v>251</v>
      </c>
      <c r="D30" s="23"/>
      <c r="E30" s="75">
        <v>45327</v>
      </c>
      <c r="F30" s="75">
        <v>45604</v>
      </c>
      <c r="G30" s="14"/>
      <c r="H30" s="14"/>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row>
    <row r="31" spans="1:170" s="3" customFormat="1" ht="30" customHeight="1" thickBot="1">
      <c r="A31" s="45"/>
      <c r="B31" s="62" t="s">
        <v>276</v>
      </c>
      <c r="C31" s="56" t="s">
        <v>251</v>
      </c>
      <c r="D31" s="23"/>
      <c r="E31" s="75">
        <v>45327</v>
      </c>
      <c r="F31" s="75">
        <v>45604</v>
      </c>
      <c r="G31" s="14"/>
      <c r="H31" s="14"/>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row>
    <row r="32" spans="1:170" s="3" customFormat="1" ht="30" customHeight="1" thickBot="1">
      <c r="A32" s="45"/>
      <c r="B32" s="62" t="s">
        <v>261</v>
      </c>
      <c r="C32" s="56" t="s">
        <v>251</v>
      </c>
      <c r="D32" s="23"/>
      <c r="E32" s="75">
        <v>45329</v>
      </c>
      <c r="F32" s="75">
        <v>45604</v>
      </c>
      <c r="G32" s="14"/>
      <c r="H32" s="14"/>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row>
    <row r="33" spans="1:170" s="3" customFormat="1" ht="30" customHeight="1" thickBot="1">
      <c r="A33" s="45"/>
      <c r="B33" s="62" t="s">
        <v>262</v>
      </c>
      <c r="C33" s="56" t="s">
        <v>251</v>
      </c>
      <c r="D33" s="23"/>
      <c r="E33" s="75">
        <v>45331</v>
      </c>
      <c r="F33" s="75">
        <v>45604</v>
      </c>
      <c r="G33" s="14"/>
      <c r="H33" s="14"/>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row>
    <row r="34" spans="1:170" s="3" customFormat="1" ht="30" customHeight="1" thickBot="1">
      <c r="A34" s="45"/>
      <c r="B34" s="62" t="s">
        <v>263</v>
      </c>
      <c r="C34" s="56" t="s">
        <v>251</v>
      </c>
      <c r="D34" s="23"/>
      <c r="E34" s="75">
        <v>45331</v>
      </c>
      <c r="F34" s="75">
        <v>45604</v>
      </c>
      <c r="G34" s="14"/>
      <c r="H34" s="14"/>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row>
    <row r="35" spans="1:170" s="3" customFormat="1" ht="30" customHeight="1" thickBot="1">
      <c r="A35" s="45"/>
      <c r="B35" s="62" t="s">
        <v>277</v>
      </c>
      <c r="C35" s="56" t="s">
        <v>265</v>
      </c>
      <c r="D35" s="23"/>
      <c r="E35" s="75">
        <v>45327</v>
      </c>
      <c r="F35" s="75">
        <v>45604</v>
      </c>
      <c r="G35" s="14"/>
      <c r="H35" s="14"/>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row>
    <row r="36" spans="1:170" s="3" customFormat="1" ht="30" customHeight="1" thickBot="1">
      <c r="A36" s="45"/>
      <c r="B36" s="62" t="s">
        <v>266</v>
      </c>
      <c r="C36" s="56" t="s">
        <v>265</v>
      </c>
      <c r="D36" s="23"/>
      <c r="E36" s="75">
        <v>45355</v>
      </c>
      <c r="F36" s="75">
        <v>45639</v>
      </c>
      <c r="G36" s="14"/>
      <c r="H36" s="14"/>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row>
    <row r="37" spans="1:170" s="3" customFormat="1" ht="30" customHeight="1" thickBot="1">
      <c r="A37" s="45"/>
      <c r="B37" s="62" t="s">
        <v>267</v>
      </c>
      <c r="C37" s="56" t="s">
        <v>251</v>
      </c>
      <c r="D37" s="23"/>
      <c r="E37" s="75">
        <v>45362</v>
      </c>
      <c r="F37" s="75">
        <v>45643</v>
      </c>
      <c r="G37" s="14"/>
      <c r="H37" s="14"/>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row>
    <row r="38" spans="1:170" s="3" customFormat="1" ht="30" customHeight="1" thickBot="1">
      <c r="A38" s="45"/>
      <c r="B38" s="62" t="s">
        <v>268</v>
      </c>
      <c r="C38" s="122" t="s">
        <v>278</v>
      </c>
      <c r="D38" s="23"/>
      <c r="E38" s="75">
        <v>45362</v>
      </c>
      <c r="F38" s="75">
        <v>45643</v>
      </c>
      <c r="G38" s="14"/>
      <c r="H38" s="14"/>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row>
    <row r="39" spans="1:170" s="3" customFormat="1" ht="30" customHeight="1" thickBot="1">
      <c r="A39" s="45" t="s">
        <v>33</v>
      </c>
      <c r="B39" s="333" t="s">
        <v>279</v>
      </c>
      <c r="C39" s="333"/>
      <c r="D39" s="333"/>
      <c r="E39" s="333"/>
      <c r="F39" s="333"/>
      <c r="G39" s="14"/>
      <c r="H39" s="14" t="str">
        <f t="shared" ca="1" si="95"/>
        <v/>
      </c>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row>
    <row r="40" spans="1:170" s="3" customFormat="1" ht="30" customHeight="1" thickBot="1">
      <c r="A40" s="45"/>
      <c r="B40" s="63" t="s">
        <v>280</v>
      </c>
      <c r="C40" s="58"/>
      <c r="D40" s="26"/>
      <c r="E40" s="78">
        <v>45649</v>
      </c>
      <c r="F40" s="78">
        <v>45653</v>
      </c>
      <c r="G40" s="14"/>
      <c r="H40" s="14">
        <f t="shared" ca="1" si="95"/>
        <v>5</v>
      </c>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row>
    <row r="41" spans="1:170" s="3" customFormat="1" ht="30" customHeight="1" thickBot="1">
      <c r="A41" s="45"/>
      <c r="B41" s="63" t="s">
        <v>281</v>
      </c>
      <c r="C41" s="58"/>
      <c r="D41" s="26"/>
      <c r="E41" s="78">
        <v>45649</v>
      </c>
      <c r="F41" s="78">
        <v>45657</v>
      </c>
      <c r="G41" s="14"/>
      <c r="H41" s="14">
        <f t="shared" ca="1" si="95"/>
        <v>9</v>
      </c>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row>
    <row r="42" spans="1:170" s="3" customFormat="1" ht="30" customHeight="1" thickBot="1">
      <c r="A42" s="45" t="s">
        <v>37</v>
      </c>
      <c r="B42" s="64"/>
      <c r="C42" s="59"/>
      <c r="D42" s="13"/>
      <c r="E42" s="79"/>
      <c r="F42" s="79"/>
      <c r="G42" s="14"/>
      <c r="H42" s="14" t="str">
        <f t="shared" ca="1" si="95"/>
        <v/>
      </c>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row>
    <row r="43" spans="1:170" s="3" customFormat="1" ht="30" customHeight="1" thickBot="1">
      <c r="A43" s="46" t="s">
        <v>38</v>
      </c>
      <c r="B43" s="27" t="s">
        <v>39</v>
      </c>
      <c r="C43" s="28"/>
      <c r="D43" s="29"/>
      <c r="E43" s="80"/>
      <c r="F43" s="81"/>
      <c r="G43" s="30"/>
      <c r="H43" s="30" t="str">
        <f t="shared" ca="1" si="95"/>
        <v/>
      </c>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row>
    <row r="44" spans="1:170" ht="30" customHeight="1">
      <c r="G44" s="6"/>
    </row>
    <row r="45" spans="1:170" ht="30" customHeight="1">
      <c r="C45" s="11"/>
      <c r="F45" s="47"/>
    </row>
    <row r="46" spans="1:170" ht="30" customHeight="1">
      <c r="C46" s="12"/>
    </row>
  </sheetData>
  <mergeCells count="30">
    <mergeCell ref="EE4:EK4"/>
    <mergeCell ref="EL4:ER4"/>
    <mergeCell ref="ES4:EY4"/>
    <mergeCell ref="EZ4:FF4"/>
    <mergeCell ref="FG4:FM4"/>
    <mergeCell ref="CV4:DB4"/>
    <mergeCell ref="DC4:DI4"/>
    <mergeCell ref="DJ4:DP4"/>
    <mergeCell ref="DQ4:DW4"/>
    <mergeCell ref="DX4:ED4"/>
    <mergeCell ref="BM4:BS4"/>
    <mergeCell ref="BT4:BZ4"/>
    <mergeCell ref="CA4:CG4"/>
    <mergeCell ref="CH4:CN4"/>
    <mergeCell ref="CO4:CU4"/>
    <mergeCell ref="B14:F14"/>
    <mergeCell ref="B27:F27"/>
    <mergeCell ref="B39:F39"/>
    <mergeCell ref="AD4:AJ4"/>
    <mergeCell ref="AK4:AQ4"/>
    <mergeCell ref="AR4:AX4"/>
    <mergeCell ref="AY4:BE4"/>
    <mergeCell ref="BF4:BL4"/>
    <mergeCell ref="B8:F8"/>
    <mergeCell ref="C3:D3"/>
    <mergeCell ref="E3:F3"/>
    <mergeCell ref="C4:D4"/>
    <mergeCell ref="I4:O4"/>
    <mergeCell ref="P4:V4"/>
    <mergeCell ref="W4:AC4"/>
  </mergeCells>
  <conditionalFormatting sqref="D9:D13 D7 D40:D43 D15:D26 D28:D38">
    <cfRule type="dataBar" priority="6">
      <dataBar>
        <cfvo type="num" val="0"/>
        <cfvo type="num" val="1"/>
        <color theme="0" tint="-0.249977111117893"/>
      </dataBar>
      <extLst>
        <ext xmlns:x14="http://schemas.microsoft.com/office/spreadsheetml/2009/9/main" uri="{B025F937-C7B1-47D3-B67F-A62EFF666E3E}">
          <x14:id>{20BE287D-241F-4F62-8BEE-D111F7BB6E3A}</x14:id>
        </ext>
      </extLst>
    </cfRule>
  </conditionalFormatting>
  <conditionalFormatting sqref="I5:BL43 BM7:FN43">
    <cfRule type="expression" dxfId="87" priority="9">
      <formula>AND(TODAY()&gt;=I$5,TODAY()&lt;J$5)</formula>
    </cfRule>
  </conditionalFormatting>
  <conditionalFormatting sqref="I7:FN43">
    <cfRule type="expression" dxfId="86" priority="7">
      <formula>AND(task_start&lt;=I$5,ROUNDDOWN((task_end-task_start+1)*task_progress,0)+task_start-1&gt;=I$5)</formula>
    </cfRule>
    <cfRule type="expression" dxfId="85" priority="8" stopIfTrue="1">
      <formula>AND(task_end&gt;=I$5,task_start&lt;J$5)</formula>
    </cfRule>
  </conditionalFormatting>
  <conditionalFormatting sqref="FN5:FN6">
    <cfRule type="expression" dxfId="84" priority="5">
      <formula>AND(TODAY()&gt;=FN$5,TODAY()&lt;FO$5)</formula>
    </cfRule>
  </conditionalFormatting>
  <conditionalFormatting sqref="BM5:BS6">
    <cfRule type="expression" dxfId="83" priority="2">
      <formula>AND(TODAY()&gt;=BM$5,TODAY()&lt;BN$5)</formula>
    </cfRule>
  </conditionalFormatting>
  <conditionalFormatting sqref="BT5:FM6">
    <cfRule type="expression" dxfId="82" priority="1">
      <formula>AND(TODAY()&gt;=BT$5,TODAY()&lt;BU$5)</formula>
    </cfRule>
  </conditionalFormatting>
  <dataValidations disablePrompts="1" count="1">
    <dataValidation type="whole" operator="greaterThanOrEqual" allowBlank="1" showInputMessage="1" promptTitle="Mostrar semana" prompt="Al cambiar este número, se desplazará la vista del diagrama de Gantt." sqref="E4" xr:uid="{F403768A-19F1-47E3-80FD-AECB2FAE625C}">
      <formula1>1</formula1>
    </dataValidation>
  </dataValidations>
  <hyperlinks>
    <hyperlink ref="I2" r:id="rId1" xr:uid="{67F13F13-5DC7-483C-BB18-572E5C071B49}"/>
    <hyperlink ref="I1" r:id="rId2" xr:uid="{BFEEB318-3B25-4712-83A6-D3153D600A1A}"/>
  </hyperlinks>
  <printOptions horizontalCentered="1"/>
  <pageMargins left="0.35" right="0.35" top="0.35" bottom="0.5" header="0.3" footer="0.3"/>
  <pageSetup paperSize="9" scale="51" fitToHeight="0" orientation="landscape" r:id="rId3"/>
  <headerFooter differentFirst="1" scaleWithDoc="0">
    <oddFooter>Page &amp;P of &amp;N</oddFooter>
  </headerFooter>
  <drawing r:id="rId4"/>
  <extLst>
    <ext xmlns:x14="http://schemas.microsoft.com/office/spreadsheetml/2009/9/main" uri="{78C0D931-6437-407d-A8EE-F0AAD7539E65}">
      <x14:conditionalFormattings>
        <x14:conditionalFormatting xmlns:xm="http://schemas.microsoft.com/office/excel/2006/main">
          <x14:cfRule type="dataBar" id="{20BE287D-241F-4F62-8BEE-D111F7BB6E3A}">
            <x14:dataBar minLength="0" maxLength="100" gradient="0">
              <x14:cfvo type="num">
                <xm:f>0</xm:f>
              </x14:cfvo>
              <x14:cfvo type="num">
                <xm:f>1</xm:f>
              </x14:cfvo>
              <x14:negativeFillColor rgb="FFFF0000"/>
              <x14:axisColor rgb="FF000000"/>
            </x14:dataBar>
          </x14:cfRule>
          <xm:sqref>D9:D13 D7 D40:D43 D15:D26 D28:D38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83DF6-DC5A-4EA0-B346-E87701BF0FEC}">
  <sheetPr codeName="Hoja6">
    <tabColor rgb="FF92D050"/>
    <pageSetUpPr fitToPage="1"/>
  </sheetPr>
  <dimension ref="A1:BL48"/>
  <sheetViews>
    <sheetView showGridLines="0" showRuler="0" zoomScaleNormal="100" zoomScalePageLayoutView="70" workbookViewId="0">
      <pane ySplit="6" topLeftCell="A8" activePane="bottomLeft" state="frozen"/>
      <selection pane="bottomLeft" activeCell="D6" sqref="D6"/>
    </sheetView>
  </sheetViews>
  <sheetFormatPr defaultColWidth="9.140625" defaultRowHeight="30" customHeight="1"/>
  <cols>
    <col min="1" max="1" width="2.7109375" style="45" customWidth="1"/>
    <col min="2" max="2" width="61.140625" customWidth="1"/>
    <col min="3" max="3" width="15" customWidth="1"/>
    <col min="4" max="4" width="9.85546875" customWidth="1"/>
    <col min="5" max="5" width="8.42578125" style="5" bestFit="1" customWidth="1"/>
    <col min="6" max="6" width="8.42578125" bestFit="1" customWidth="1"/>
    <col min="7" max="7" width="3.140625" customWidth="1"/>
    <col min="8" max="8" width="6.140625" hidden="1" customWidth="1"/>
    <col min="9" max="64" width="3.140625" customWidth="1"/>
  </cols>
  <sheetData>
    <row r="1" spans="1:64" ht="64.5" customHeight="1">
      <c r="A1" s="46" t="s">
        <v>0</v>
      </c>
      <c r="B1" s="49" t="s">
        <v>1</v>
      </c>
      <c r="C1" s="1"/>
      <c r="D1" s="2"/>
      <c r="E1" s="4"/>
      <c r="F1" s="34"/>
      <c r="G1" s="85"/>
      <c r="H1" s="86"/>
      <c r="I1" s="87" t="s">
        <v>2</v>
      </c>
      <c r="J1" s="85"/>
      <c r="K1" s="85"/>
      <c r="L1" s="85"/>
      <c r="M1" s="85"/>
      <c r="N1" s="85"/>
      <c r="O1" s="85"/>
      <c r="P1" s="85"/>
      <c r="Q1" s="85"/>
      <c r="R1" s="85"/>
      <c r="S1" s="85"/>
      <c r="T1" s="85"/>
      <c r="U1" s="85"/>
      <c r="V1" s="85"/>
      <c r="W1" s="85"/>
      <c r="X1" s="85"/>
      <c r="Y1" s="85"/>
      <c r="Z1" s="85"/>
      <c r="AA1" s="85"/>
      <c r="AB1" s="85"/>
      <c r="AC1" s="85"/>
      <c r="AD1" s="85"/>
      <c r="AE1" s="85"/>
    </row>
    <row r="2" spans="1:64" ht="30" customHeight="1">
      <c r="A2" s="45" t="s">
        <v>3</v>
      </c>
      <c r="B2" s="89" t="s">
        <v>4</v>
      </c>
      <c r="G2" s="85"/>
      <c r="H2" s="85"/>
      <c r="I2" s="88" t="s">
        <v>5</v>
      </c>
      <c r="J2" s="85"/>
      <c r="K2" s="85"/>
      <c r="L2" s="85"/>
      <c r="M2" s="85"/>
      <c r="N2" s="85"/>
      <c r="O2" s="85"/>
      <c r="P2" s="85"/>
      <c r="Q2" s="85"/>
      <c r="R2" s="85"/>
      <c r="S2" s="85"/>
      <c r="T2" s="85"/>
      <c r="U2" s="85"/>
      <c r="V2" s="85"/>
      <c r="W2" s="85"/>
      <c r="X2" s="85"/>
      <c r="Y2" s="85"/>
      <c r="Z2" s="85"/>
      <c r="AA2" s="85"/>
      <c r="AB2" s="85"/>
      <c r="AC2" s="85"/>
      <c r="AD2" s="85"/>
      <c r="AE2" s="85"/>
    </row>
    <row r="3" spans="1:64" ht="17.25" customHeight="1">
      <c r="A3" s="45" t="s">
        <v>6</v>
      </c>
      <c r="B3" s="50" t="s">
        <v>7</v>
      </c>
      <c r="C3" s="334" t="s">
        <v>8</v>
      </c>
      <c r="D3" s="335"/>
      <c r="E3" s="381">
        <v>45321</v>
      </c>
      <c r="F3" s="381"/>
    </row>
    <row r="4" spans="1:64" ht="18" customHeight="1">
      <c r="A4" s="46" t="s">
        <v>9</v>
      </c>
      <c r="C4" s="334" t="s">
        <v>11</v>
      </c>
      <c r="D4" s="335"/>
      <c r="E4" s="7">
        <v>4</v>
      </c>
      <c r="I4" s="302">
        <f>I5</f>
        <v>45341</v>
      </c>
      <c r="J4" s="303"/>
      <c r="K4" s="303"/>
      <c r="L4" s="303"/>
      <c r="M4" s="303"/>
      <c r="N4" s="303"/>
      <c r="O4" s="304"/>
      <c r="P4" s="302">
        <f>P5</f>
        <v>45348</v>
      </c>
      <c r="Q4" s="303"/>
      <c r="R4" s="303"/>
      <c r="S4" s="303"/>
      <c r="T4" s="303"/>
      <c r="U4" s="303"/>
      <c r="V4" s="304"/>
      <c r="W4" s="302">
        <f>W5</f>
        <v>45355</v>
      </c>
      <c r="X4" s="303"/>
      <c r="Y4" s="303"/>
      <c r="Z4" s="303"/>
      <c r="AA4" s="303"/>
      <c r="AB4" s="303"/>
      <c r="AC4" s="304"/>
      <c r="AD4" s="302">
        <f>AD5</f>
        <v>45362</v>
      </c>
      <c r="AE4" s="303"/>
      <c r="AF4" s="303"/>
      <c r="AG4" s="303"/>
      <c r="AH4" s="303"/>
      <c r="AI4" s="303"/>
      <c r="AJ4" s="304"/>
      <c r="AK4" s="302">
        <f>AK5</f>
        <v>45369</v>
      </c>
      <c r="AL4" s="303"/>
      <c r="AM4" s="303"/>
      <c r="AN4" s="303"/>
      <c r="AO4" s="303"/>
      <c r="AP4" s="303"/>
      <c r="AQ4" s="304"/>
      <c r="AR4" s="302">
        <f>AR5</f>
        <v>45376</v>
      </c>
      <c r="AS4" s="303"/>
      <c r="AT4" s="303"/>
      <c r="AU4" s="303"/>
      <c r="AV4" s="303"/>
      <c r="AW4" s="303"/>
      <c r="AX4" s="304"/>
      <c r="AY4" s="302">
        <f>AY5</f>
        <v>45383</v>
      </c>
      <c r="AZ4" s="303"/>
      <c r="BA4" s="303"/>
      <c r="BB4" s="303"/>
      <c r="BC4" s="303"/>
      <c r="BD4" s="303"/>
      <c r="BE4" s="304"/>
      <c r="BF4" s="302">
        <f>BF5</f>
        <v>45390</v>
      </c>
      <c r="BG4" s="303"/>
      <c r="BH4" s="303"/>
      <c r="BI4" s="303"/>
      <c r="BJ4" s="303"/>
      <c r="BK4" s="303"/>
      <c r="BL4" s="304"/>
    </row>
    <row r="5" spans="1:64" ht="15" customHeight="1">
      <c r="A5" s="46" t="s">
        <v>12</v>
      </c>
      <c r="B5" s="65"/>
      <c r="C5" s="65"/>
      <c r="D5" s="65"/>
      <c r="E5" s="65"/>
      <c r="F5" s="65"/>
      <c r="G5" s="65"/>
      <c r="I5" s="82">
        <f>Inicio_del_proyecto-WEEKDAY(Inicio_del_proyecto,1)+2+7*(Semana_para_mostrar-1)</f>
        <v>45341</v>
      </c>
      <c r="J5" s="83">
        <f>I5+1</f>
        <v>45342</v>
      </c>
      <c r="K5" s="83">
        <f t="shared" ref="K5:AX5" si="0">J5+1</f>
        <v>45343</v>
      </c>
      <c r="L5" s="83">
        <f t="shared" si="0"/>
        <v>45344</v>
      </c>
      <c r="M5" s="83">
        <f t="shared" si="0"/>
        <v>45345</v>
      </c>
      <c r="N5" s="83">
        <f t="shared" si="0"/>
        <v>45346</v>
      </c>
      <c r="O5" s="84">
        <f t="shared" si="0"/>
        <v>45347</v>
      </c>
      <c r="P5" s="82">
        <f>O5+1</f>
        <v>45348</v>
      </c>
      <c r="Q5" s="83">
        <f>P5+1</f>
        <v>45349</v>
      </c>
      <c r="R5" s="83">
        <f t="shared" si="0"/>
        <v>45350</v>
      </c>
      <c r="S5" s="83">
        <f t="shared" si="0"/>
        <v>45351</v>
      </c>
      <c r="T5" s="83">
        <f t="shared" si="0"/>
        <v>45352</v>
      </c>
      <c r="U5" s="83">
        <f t="shared" si="0"/>
        <v>45353</v>
      </c>
      <c r="V5" s="84">
        <f t="shared" si="0"/>
        <v>45354</v>
      </c>
      <c r="W5" s="82">
        <f>V5+1</f>
        <v>45355</v>
      </c>
      <c r="X5" s="83">
        <f>W5+1</f>
        <v>45356</v>
      </c>
      <c r="Y5" s="83">
        <f t="shared" si="0"/>
        <v>45357</v>
      </c>
      <c r="Z5" s="83">
        <f t="shared" si="0"/>
        <v>45358</v>
      </c>
      <c r="AA5" s="83">
        <f t="shared" si="0"/>
        <v>45359</v>
      </c>
      <c r="AB5" s="83">
        <f t="shared" si="0"/>
        <v>45360</v>
      </c>
      <c r="AC5" s="84">
        <f t="shared" si="0"/>
        <v>45361</v>
      </c>
      <c r="AD5" s="82">
        <f>AC5+1</f>
        <v>45362</v>
      </c>
      <c r="AE5" s="83">
        <f>AD5+1</f>
        <v>45363</v>
      </c>
      <c r="AF5" s="83">
        <f t="shared" si="0"/>
        <v>45364</v>
      </c>
      <c r="AG5" s="83">
        <f t="shared" si="0"/>
        <v>45365</v>
      </c>
      <c r="AH5" s="83">
        <f t="shared" si="0"/>
        <v>45366</v>
      </c>
      <c r="AI5" s="83">
        <f t="shared" si="0"/>
        <v>45367</v>
      </c>
      <c r="AJ5" s="84">
        <f t="shared" si="0"/>
        <v>45368</v>
      </c>
      <c r="AK5" s="82">
        <f>AJ5+1</f>
        <v>45369</v>
      </c>
      <c r="AL5" s="83">
        <f>AK5+1</f>
        <v>45370</v>
      </c>
      <c r="AM5" s="83">
        <f t="shared" si="0"/>
        <v>45371</v>
      </c>
      <c r="AN5" s="83">
        <f t="shared" si="0"/>
        <v>45372</v>
      </c>
      <c r="AO5" s="83">
        <f t="shared" si="0"/>
        <v>45373</v>
      </c>
      <c r="AP5" s="83">
        <f t="shared" si="0"/>
        <v>45374</v>
      </c>
      <c r="AQ5" s="84">
        <f t="shared" si="0"/>
        <v>45375</v>
      </c>
      <c r="AR5" s="82">
        <f>AQ5+1</f>
        <v>45376</v>
      </c>
      <c r="AS5" s="83">
        <f>AR5+1</f>
        <v>45377</v>
      </c>
      <c r="AT5" s="83">
        <f t="shared" si="0"/>
        <v>45378</v>
      </c>
      <c r="AU5" s="83">
        <f t="shared" si="0"/>
        <v>45379</v>
      </c>
      <c r="AV5" s="83">
        <f t="shared" si="0"/>
        <v>45380</v>
      </c>
      <c r="AW5" s="83">
        <f t="shared" si="0"/>
        <v>45381</v>
      </c>
      <c r="AX5" s="84">
        <f t="shared" si="0"/>
        <v>45382</v>
      </c>
      <c r="AY5" s="82">
        <f>AX5+1</f>
        <v>45383</v>
      </c>
      <c r="AZ5" s="83">
        <f>AY5+1</f>
        <v>45384</v>
      </c>
      <c r="BA5" s="83">
        <f t="shared" ref="BA5:BE5" si="1">AZ5+1</f>
        <v>45385</v>
      </c>
      <c r="BB5" s="83">
        <f t="shared" si="1"/>
        <v>45386</v>
      </c>
      <c r="BC5" s="83">
        <f t="shared" si="1"/>
        <v>45387</v>
      </c>
      <c r="BD5" s="83">
        <f t="shared" si="1"/>
        <v>45388</v>
      </c>
      <c r="BE5" s="84">
        <f t="shared" si="1"/>
        <v>45389</v>
      </c>
      <c r="BF5" s="82">
        <f>BE5+1</f>
        <v>45390</v>
      </c>
      <c r="BG5" s="83">
        <f>BF5+1</f>
        <v>45391</v>
      </c>
      <c r="BH5" s="83">
        <f t="shared" ref="BH5:BL5" si="2">BG5+1</f>
        <v>45392</v>
      </c>
      <c r="BI5" s="83">
        <f t="shared" si="2"/>
        <v>45393</v>
      </c>
      <c r="BJ5" s="83">
        <f t="shared" si="2"/>
        <v>45394</v>
      </c>
      <c r="BK5" s="83">
        <f t="shared" si="2"/>
        <v>45395</v>
      </c>
      <c r="BL5" s="84">
        <f t="shared" si="2"/>
        <v>45396</v>
      </c>
    </row>
    <row r="6" spans="1:64" ht="30" customHeight="1" thickBot="1">
      <c r="A6" s="46" t="s">
        <v>13</v>
      </c>
      <c r="B6" s="124" t="s">
        <v>14</v>
      </c>
      <c r="C6" s="9" t="s">
        <v>55</v>
      </c>
      <c r="D6" s="9" t="s">
        <v>16</v>
      </c>
      <c r="E6" s="9" t="s">
        <v>17</v>
      </c>
      <c r="F6" s="9" t="s">
        <v>18</v>
      </c>
      <c r="G6" s="9"/>
      <c r="H6" s="9" t="s">
        <v>19</v>
      </c>
      <c r="I6" s="10" t="str">
        <f t="shared" ref="I6:BL6" si="3">LEFT(TEXT(I5,"ddd"),1)</f>
        <v>l</v>
      </c>
      <c r="J6" s="10" t="str">
        <f t="shared" si="3"/>
        <v>m</v>
      </c>
      <c r="K6" s="10" t="str">
        <f t="shared" si="3"/>
        <v>m</v>
      </c>
      <c r="L6" s="10" t="str">
        <f t="shared" si="3"/>
        <v>j</v>
      </c>
      <c r="M6" s="10" t="str">
        <f t="shared" si="3"/>
        <v>v</v>
      </c>
      <c r="N6" s="10" t="str">
        <f t="shared" si="3"/>
        <v>s</v>
      </c>
      <c r="O6" s="10" t="str">
        <f t="shared" si="3"/>
        <v>d</v>
      </c>
      <c r="P6" s="10" t="str">
        <f t="shared" si="3"/>
        <v>l</v>
      </c>
      <c r="Q6" s="10" t="str">
        <f t="shared" si="3"/>
        <v>m</v>
      </c>
      <c r="R6" s="10" t="str">
        <f t="shared" si="3"/>
        <v>m</v>
      </c>
      <c r="S6" s="10" t="str">
        <f t="shared" si="3"/>
        <v>j</v>
      </c>
      <c r="T6" s="10" t="str">
        <f t="shared" si="3"/>
        <v>v</v>
      </c>
      <c r="U6" s="10" t="str">
        <f t="shared" si="3"/>
        <v>s</v>
      </c>
      <c r="V6" s="10" t="str">
        <f t="shared" si="3"/>
        <v>d</v>
      </c>
      <c r="W6" s="10" t="str">
        <f t="shared" si="3"/>
        <v>l</v>
      </c>
      <c r="X6" s="10" t="str">
        <f t="shared" si="3"/>
        <v>m</v>
      </c>
      <c r="Y6" s="10" t="str">
        <f t="shared" si="3"/>
        <v>m</v>
      </c>
      <c r="Z6" s="10" t="str">
        <f t="shared" si="3"/>
        <v>j</v>
      </c>
      <c r="AA6" s="10" t="str">
        <f t="shared" si="3"/>
        <v>v</v>
      </c>
      <c r="AB6" s="10" t="str">
        <f t="shared" si="3"/>
        <v>s</v>
      </c>
      <c r="AC6" s="10" t="str">
        <f t="shared" si="3"/>
        <v>d</v>
      </c>
      <c r="AD6" s="10" t="str">
        <f t="shared" si="3"/>
        <v>l</v>
      </c>
      <c r="AE6" s="10" t="str">
        <f t="shared" si="3"/>
        <v>m</v>
      </c>
      <c r="AF6" s="10" t="str">
        <f t="shared" si="3"/>
        <v>m</v>
      </c>
      <c r="AG6" s="10" t="str">
        <f t="shared" si="3"/>
        <v>j</v>
      </c>
      <c r="AH6" s="10" t="str">
        <f t="shared" si="3"/>
        <v>v</v>
      </c>
      <c r="AI6" s="10" t="str">
        <f t="shared" si="3"/>
        <v>s</v>
      </c>
      <c r="AJ6" s="10" t="str">
        <f t="shared" si="3"/>
        <v>d</v>
      </c>
      <c r="AK6" s="10" t="str">
        <f t="shared" si="3"/>
        <v>l</v>
      </c>
      <c r="AL6" s="10" t="str">
        <f t="shared" si="3"/>
        <v>m</v>
      </c>
      <c r="AM6" s="10" t="str">
        <f t="shared" si="3"/>
        <v>m</v>
      </c>
      <c r="AN6" s="10" t="str">
        <f t="shared" si="3"/>
        <v>j</v>
      </c>
      <c r="AO6" s="10" t="str">
        <f t="shared" si="3"/>
        <v>v</v>
      </c>
      <c r="AP6" s="10" t="str">
        <f t="shared" si="3"/>
        <v>s</v>
      </c>
      <c r="AQ6" s="10" t="str">
        <f t="shared" si="3"/>
        <v>d</v>
      </c>
      <c r="AR6" s="10" t="str">
        <f t="shared" si="3"/>
        <v>l</v>
      </c>
      <c r="AS6" s="10" t="str">
        <f t="shared" si="3"/>
        <v>m</v>
      </c>
      <c r="AT6" s="10" t="str">
        <f t="shared" si="3"/>
        <v>m</v>
      </c>
      <c r="AU6" s="10" t="str">
        <f t="shared" si="3"/>
        <v>j</v>
      </c>
      <c r="AV6" s="10" t="str">
        <f t="shared" si="3"/>
        <v>v</v>
      </c>
      <c r="AW6" s="10" t="str">
        <f t="shared" si="3"/>
        <v>s</v>
      </c>
      <c r="AX6" s="10" t="str">
        <f t="shared" si="3"/>
        <v>d</v>
      </c>
      <c r="AY6" s="10" t="str">
        <f t="shared" si="3"/>
        <v>l</v>
      </c>
      <c r="AZ6" s="10" t="str">
        <f t="shared" si="3"/>
        <v>m</v>
      </c>
      <c r="BA6" s="10" t="str">
        <f t="shared" si="3"/>
        <v>m</v>
      </c>
      <c r="BB6" s="10" t="str">
        <f t="shared" si="3"/>
        <v>j</v>
      </c>
      <c r="BC6" s="10" t="str">
        <f t="shared" si="3"/>
        <v>v</v>
      </c>
      <c r="BD6" s="10" t="str">
        <f t="shared" si="3"/>
        <v>s</v>
      </c>
      <c r="BE6" s="10" t="str">
        <f t="shared" si="3"/>
        <v>d</v>
      </c>
      <c r="BF6" s="10" t="str">
        <f t="shared" si="3"/>
        <v>l</v>
      </c>
      <c r="BG6" s="10" t="str">
        <f t="shared" si="3"/>
        <v>m</v>
      </c>
      <c r="BH6" s="10" t="str">
        <f t="shared" si="3"/>
        <v>m</v>
      </c>
      <c r="BI6" s="10" t="str">
        <f t="shared" si="3"/>
        <v>j</v>
      </c>
      <c r="BJ6" s="10" t="str">
        <f t="shared" si="3"/>
        <v>v</v>
      </c>
      <c r="BK6" s="10" t="str">
        <f t="shared" si="3"/>
        <v>s</v>
      </c>
      <c r="BL6" s="10" t="str">
        <f t="shared" si="3"/>
        <v>d</v>
      </c>
    </row>
    <row r="7" spans="1:64" ht="30" hidden="1" customHeight="1" thickBot="1">
      <c r="A7" s="45" t="s">
        <v>20</v>
      </c>
      <c r="C7" s="48"/>
      <c r="E7"/>
      <c r="H7" t="str">
        <f ca="1">IF(OR(ISBLANK(task_start),ISBLANK(task_end)),"",task_end-task_start+1)</f>
        <v/>
      </c>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row>
    <row r="8" spans="1:64" s="3" customFormat="1" ht="30" customHeight="1" thickBot="1">
      <c r="A8" s="46" t="s">
        <v>21</v>
      </c>
      <c r="B8" s="104" t="s">
        <v>282</v>
      </c>
      <c r="C8" s="51"/>
      <c r="D8" s="16"/>
      <c r="E8" s="67"/>
      <c r="F8" s="68"/>
      <c r="G8" s="14"/>
      <c r="H8" s="14" t="str">
        <f t="shared" ref="H8:H45" ca="1" si="4">IF(OR(ISBLANK(task_start),ISBLANK(task_end)),"",task_end-task_start+1)</f>
        <v/>
      </c>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row>
    <row r="9" spans="1:64" s="3" customFormat="1" ht="46.5" customHeight="1" thickBot="1">
      <c r="A9" s="46" t="s">
        <v>26</v>
      </c>
      <c r="B9" s="90" t="s">
        <v>283</v>
      </c>
      <c r="C9" s="52"/>
      <c r="D9" s="17"/>
      <c r="E9" s="69">
        <v>45317</v>
      </c>
      <c r="F9" s="69">
        <v>45334</v>
      </c>
      <c r="G9" s="14"/>
      <c r="H9" s="14">
        <f t="shared" ca="1" si="4"/>
        <v>18</v>
      </c>
      <c r="I9" s="31"/>
      <c r="J9" s="31"/>
      <c r="K9" s="31"/>
      <c r="L9" s="31"/>
      <c r="M9" s="31"/>
      <c r="N9" s="31"/>
      <c r="O9" s="31"/>
      <c r="P9" s="31"/>
      <c r="Q9" s="31"/>
      <c r="R9" s="31"/>
      <c r="S9" s="31"/>
      <c r="T9" s="31"/>
      <c r="U9" s="32"/>
      <c r="V9" s="32"/>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row>
    <row r="10" spans="1:64" s="3" customFormat="1" ht="30" customHeight="1" thickBot="1">
      <c r="A10" s="45"/>
      <c r="B10" s="90" t="s">
        <v>284</v>
      </c>
      <c r="C10" s="52"/>
      <c r="D10" s="17"/>
      <c r="E10" s="69">
        <v>45334</v>
      </c>
      <c r="F10" s="69">
        <v>45334</v>
      </c>
      <c r="G10" s="14"/>
      <c r="H10" s="14">
        <f t="shared" ca="1" si="4"/>
        <v>1</v>
      </c>
      <c r="I10" s="31"/>
      <c r="J10" s="31"/>
      <c r="K10" s="31"/>
      <c r="L10" s="31"/>
      <c r="M10" s="31"/>
      <c r="N10" s="31"/>
      <c r="O10" s="31"/>
      <c r="P10" s="31"/>
      <c r="Q10" s="31"/>
      <c r="R10" s="31"/>
      <c r="S10" s="31"/>
      <c r="T10" s="31"/>
      <c r="U10" s="31"/>
      <c r="V10" s="31"/>
      <c r="W10" s="31"/>
      <c r="X10" s="31"/>
      <c r="Y10" s="32"/>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row>
    <row r="11" spans="1:64" s="3" customFormat="1" ht="30" customHeight="1" thickBot="1">
      <c r="A11" s="45"/>
      <c r="B11" s="90" t="s">
        <v>285</v>
      </c>
      <c r="C11" s="52"/>
      <c r="D11" s="17"/>
      <c r="E11" s="69">
        <v>45351</v>
      </c>
      <c r="F11" s="69">
        <v>45378</v>
      </c>
      <c r="G11" s="14"/>
      <c r="H11" s="14"/>
      <c r="I11" s="31"/>
      <c r="J11" s="31"/>
      <c r="K11" s="31"/>
      <c r="L11" s="31"/>
      <c r="M11" s="31"/>
      <c r="N11" s="31"/>
      <c r="O11" s="31"/>
      <c r="P11" s="31"/>
      <c r="Q11" s="31"/>
      <c r="R11" s="31"/>
      <c r="S11" s="31"/>
      <c r="T11" s="31"/>
      <c r="U11" s="31"/>
      <c r="V11" s="31"/>
      <c r="W11" s="31"/>
      <c r="X11" s="31"/>
      <c r="Y11" s="32"/>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s="3" customFormat="1" ht="30" customHeight="1" thickBot="1">
      <c r="A12" s="45"/>
      <c r="B12" s="90" t="s">
        <v>286</v>
      </c>
      <c r="C12" s="52"/>
      <c r="D12" s="17"/>
      <c r="E12" s="69">
        <v>45390</v>
      </c>
      <c r="F12" s="69">
        <v>45394</v>
      </c>
      <c r="G12" s="14"/>
      <c r="H12" s="14">
        <f t="shared" ca="1" si="4"/>
        <v>5</v>
      </c>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row>
    <row r="13" spans="1:64" s="3" customFormat="1" ht="30" customHeight="1" thickBot="1">
      <c r="A13" s="46" t="s">
        <v>31</v>
      </c>
      <c r="B13" s="105" t="s">
        <v>287</v>
      </c>
      <c r="C13" s="53"/>
      <c r="D13" s="19"/>
      <c r="E13" s="70"/>
      <c r="F13" s="71"/>
      <c r="G13" s="14"/>
      <c r="H13" s="14" t="str">
        <f t="shared" ca="1" si="4"/>
        <v/>
      </c>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row>
    <row r="14" spans="1:64" s="3" customFormat="1" ht="30" customHeight="1" thickBot="1">
      <c r="A14" s="46"/>
      <c r="B14" s="106" t="s">
        <v>288</v>
      </c>
      <c r="C14" s="54"/>
      <c r="D14" s="20"/>
      <c r="E14" s="72">
        <v>45306</v>
      </c>
      <c r="F14" s="72">
        <v>45604</v>
      </c>
      <c r="G14" s="14"/>
      <c r="H14" s="14"/>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row>
    <row r="15" spans="1:64" s="3" customFormat="1" ht="30" customHeight="1" thickBot="1">
      <c r="A15" s="46"/>
      <c r="B15" s="106" t="s">
        <v>289</v>
      </c>
      <c r="C15" s="54"/>
      <c r="D15" s="20"/>
      <c r="E15" s="72">
        <v>45306</v>
      </c>
      <c r="F15" s="72">
        <v>45611</v>
      </c>
      <c r="G15" s="14"/>
      <c r="H15" s="14"/>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row>
    <row r="16" spans="1:64" s="3" customFormat="1" ht="30" customHeight="1" thickBot="1">
      <c r="A16" s="46"/>
      <c r="B16" s="106" t="s">
        <v>290</v>
      </c>
      <c r="C16" s="54"/>
      <c r="D16" s="20"/>
      <c r="E16" s="72"/>
      <c r="F16" s="72"/>
      <c r="G16" s="14"/>
      <c r="H16" s="14"/>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row>
    <row r="17" spans="1:64" s="3" customFormat="1" ht="90" customHeight="1" thickBot="1">
      <c r="A17" s="46"/>
      <c r="B17" s="107" t="s">
        <v>291</v>
      </c>
      <c r="C17" s="54"/>
      <c r="D17" s="20"/>
      <c r="E17" s="72">
        <v>45336</v>
      </c>
      <c r="F17" s="72">
        <v>45336</v>
      </c>
      <c r="G17" s="14"/>
      <c r="H17" s="14"/>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row>
    <row r="18" spans="1:64" s="3" customFormat="1" ht="30.75" thickBot="1">
      <c r="A18" s="46"/>
      <c r="B18" s="107" t="s">
        <v>292</v>
      </c>
      <c r="C18" s="54"/>
      <c r="D18" s="20"/>
      <c r="E18" s="72">
        <v>45343</v>
      </c>
      <c r="F18" s="72">
        <v>45343</v>
      </c>
      <c r="G18" s="14"/>
      <c r="H18" s="14"/>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row>
    <row r="19" spans="1:64" s="3" customFormat="1" ht="75.75" customHeight="1" thickBot="1">
      <c r="A19" s="45"/>
      <c r="B19" s="107" t="s">
        <v>293</v>
      </c>
      <c r="C19" s="54"/>
      <c r="D19" s="20"/>
      <c r="E19" s="72">
        <v>45357</v>
      </c>
      <c r="F19" s="72">
        <v>45357</v>
      </c>
      <c r="G19" s="14"/>
      <c r="H19" s="14"/>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row>
    <row r="20" spans="1:64" s="3" customFormat="1" ht="63" customHeight="1" thickBot="1">
      <c r="A20" s="45"/>
      <c r="B20" s="107" t="s">
        <v>294</v>
      </c>
      <c r="C20" s="54"/>
      <c r="D20" s="20"/>
      <c r="E20" s="72">
        <v>45385</v>
      </c>
      <c r="F20" s="72">
        <v>45385</v>
      </c>
      <c r="G20" s="14"/>
      <c r="H20" s="14"/>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row>
    <row r="21" spans="1:64" s="3" customFormat="1" ht="15.75" thickBot="1">
      <c r="A21" s="45"/>
      <c r="B21" s="107" t="s">
        <v>295</v>
      </c>
      <c r="C21" s="54"/>
      <c r="D21" s="20"/>
      <c r="E21" s="72">
        <v>45399</v>
      </c>
      <c r="F21" s="72">
        <v>45399</v>
      </c>
      <c r="G21" s="14"/>
      <c r="H21" s="14"/>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row>
    <row r="22" spans="1:64" s="3" customFormat="1" ht="81.75" customHeight="1" thickBot="1">
      <c r="A22" s="45"/>
      <c r="B22" s="107" t="s">
        <v>296</v>
      </c>
      <c r="C22" s="54"/>
      <c r="D22" s="20"/>
      <c r="E22" s="72">
        <v>45427</v>
      </c>
      <c r="F22" s="72">
        <v>45427</v>
      </c>
      <c r="G22" s="14"/>
      <c r="H22" s="14"/>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row>
    <row r="23" spans="1:64" s="3" customFormat="1" ht="110.25" customHeight="1" thickBot="1">
      <c r="A23" s="45"/>
      <c r="B23" s="107" t="s">
        <v>297</v>
      </c>
      <c r="C23" s="54"/>
      <c r="D23" s="20"/>
      <c r="E23" s="72">
        <v>45448</v>
      </c>
      <c r="F23" s="72">
        <v>45448</v>
      </c>
      <c r="G23" s="14"/>
      <c r="H23" s="14"/>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row>
    <row r="24" spans="1:64" s="3" customFormat="1" ht="15.75" thickBot="1">
      <c r="A24" s="45"/>
      <c r="B24" s="107" t="s">
        <v>298</v>
      </c>
      <c r="C24" s="54"/>
      <c r="D24" s="20"/>
      <c r="E24" s="72">
        <v>45462</v>
      </c>
      <c r="F24" s="72">
        <v>45462</v>
      </c>
      <c r="G24" s="14"/>
      <c r="H24" s="14"/>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row>
    <row r="25" spans="1:64" s="3" customFormat="1" ht="62.25" customHeight="1" thickBot="1">
      <c r="A25" s="45"/>
      <c r="B25" s="107" t="s">
        <v>299</v>
      </c>
      <c r="C25" s="54"/>
      <c r="D25" s="20"/>
      <c r="E25" s="72">
        <v>45483</v>
      </c>
      <c r="F25" s="72">
        <v>45483</v>
      </c>
      <c r="G25" s="14"/>
      <c r="H25" s="14"/>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row>
    <row r="26" spans="1:64" s="3" customFormat="1" ht="66" customHeight="1" thickBot="1">
      <c r="A26" s="45"/>
      <c r="B26" s="107" t="s">
        <v>300</v>
      </c>
      <c r="C26" s="54"/>
      <c r="D26" s="20"/>
      <c r="E26" s="72">
        <v>45518</v>
      </c>
      <c r="F26" s="72">
        <v>45518</v>
      </c>
      <c r="G26" s="14"/>
      <c r="H26" s="14"/>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row>
    <row r="27" spans="1:64" s="3" customFormat="1" ht="30.75" thickBot="1">
      <c r="A27" s="45"/>
      <c r="B27" s="107" t="s">
        <v>301</v>
      </c>
      <c r="C27" s="54"/>
      <c r="D27" s="20"/>
      <c r="E27" s="72">
        <v>45525</v>
      </c>
      <c r="F27" s="72">
        <v>45525</v>
      </c>
      <c r="G27" s="14"/>
      <c r="H27" s="14"/>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row>
    <row r="28" spans="1:64" s="3" customFormat="1" ht="84.75" customHeight="1" thickBot="1">
      <c r="A28" s="45"/>
      <c r="B28" s="107" t="s">
        <v>302</v>
      </c>
      <c r="C28" s="54"/>
      <c r="D28" s="20"/>
      <c r="E28" s="72">
        <v>45546</v>
      </c>
      <c r="F28" s="72">
        <v>45546</v>
      </c>
      <c r="G28" s="14"/>
      <c r="H28" s="14"/>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row>
    <row r="29" spans="1:64" s="3" customFormat="1" ht="59.25" customHeight="1" thickBot="1">
      <c r="A29" s="45"/>
      <c r="B29" s="107" t="s">
        <v>303</v>
      </c>
      <c r="C29" s="54"/>
      <c r="D29" s="20"/>
      <c r="E29" s="72">
        <v>45574</v>
      </c>
      <c r="F29" s="72">
        <v>45574</v>
      </c>
      <c r="G29" s="14"/>
      <c r="H29" s="14"/>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row>
    <row r="30" spans="1:64" s="3" customFormat="1" ht="30.75" thickBot="1">
      <c r="A30" s="45"/>
      <c r="B30" s="107" t="s">
        <v>304</v>
      </c>
      <c r="C30" s="54"/>
      <c r="D30" s="20"/>
      <c r="E30" s="72">
        <v>45588</v>
      </c>
      <c r="F30" s="72">
        <v>45588</v>
      </c>
      <c r="G30" s="14"/>
      <c r="H30" s="14"/>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row>
    <row r="31" spans="1:64" s="3" customFormat="1" ht="71.25" customHeight="1" thickBot="1">
      <c r="A31" s="45"/>
      <c r="B31" s="107" t="s">
        <v>305</v>
      </c>
      <c r="C31" s="54"/>
      <c r="D31" s="20"/>
      <c r="E31" s="72">
        <v>45609</v>
      </c>
      <c r="F31" s="72">
        <v>45609</v>
      </c>
      <c r="G31" s="14"/>
      <c r="H31" s="14"/>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row>
    <row r="32" spans="1:64" s="3" customFormat="1" ht="30" customHeight="1" thickBot="1">
      <c r="A32" s="45" t="s">
        <v>33</v>
      </c>
      <c r="B32" s="108" t="s">
        <v>306</v>
      </c>
      <c r="C32" s="55"/>
      <c r="D32" s="22"/>
      <c r="E32" s="109"/>
      <c r="F32" s="109"/>
      <c r="G32" s="14"/>
      <c r="H32" s="14"/>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row>
    <row r="33" spans="1:64" s="3" customFormat="1" ht="30" customHeight="1" thickBot="1">
      <c r="A33" s="45"/>
      <c r="B33" s="110" t="s">
        <v>307</v>
      </c>
      <c r="C33" s="56"/>
      <c r="D33" s="23"/>
      <c r="E33" s="75">
        <v>45323</v>
      </c>
      <c r="F33" s="75">
        <v>45327</v>
      </c>
      <c r="G33" s="14"/>
      <c r="H33" s="14"/>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row>
    <row r="34" spans="1:64" s="3" customFormat="1" ht="30" customHeight="1" thickBot="1">
      <c r="A34" s="45"/>
      <c r="B34" s="110" t="s">
        <v>308</v>
      </c>
      <c r="C34" s="56"/>
      <c r="D34" s="23"/>
      <c r="E34" s="75">
        <v>45323</v>
      </c>
      <c r="F34" s="75">
        <v>45327</v>
      </c>
      <c r="G34" s="14"/>
      <c r="H34" s="14"/>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row>
    <row r="35" spans="1:64" s="3" customFormat="1" ht="30" customHeight="1" thickBot="1">
      <c r="A35" s="45"/>
      <c r="B35" s="110" t="s">
        <v>309</v>
      </c>
      <c r="C35" s="56"/>
      <c r="D35" s="23"/>
      <c r="E35" s="75">
        <v>45356</v>
      </c>
      <c r="F35" s="75">
        <v>45358</v>
      </c>
      <c r="G35" s="14"/>
      <c r="H35" s="14"/>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row>
    <row r="36" spans="1:64" s="3" customFormat="1" ht="30" customHeight="1" thickBot="1">
      <c r="A36" s="45"/>
      <c r="B36" s="110" t="s">
        <v>310</v>
      </c>
      <c r="C36" s="56"/>
      <c r="D36" s="23"/>
      <c r="E36" s="75">
        <v>45350</v>
      </c>
      <c r="F36" s="75">
        <v>45352</v>
      </c>
      <c r="G36" s="14"/>
      <c r="H36" s="14"/>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row>
    <row r="37" spans="1:64" s="3" customFormat="1" ht="30" customHeight="1" thickBot="1">
      <c r="A37" s="45"/>
      <c r="B37" s="110" t="s">
        <v>311</v>
      </c>
      <c r="C37" s="56"/>
      <c r="D37" s="23"/>
      <c r="E37" s="75">
        <v>45355</v>
      </c>
      <c r="F37" s="75">
        <v>45355</v>
      </c>
      <c r="G37" s="14"/>
      <c r="H37" s="14"/>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row>
    <row r="38" spans="1:64" s="3" customFormat="1" ht="60.75" customHeight="1" thickBot="1">
      <c r="A38" s="45"/>
      <c r="B38" s="110" t="s">
        <v>312</v>
      </c>
      <c r="C38" s="56"/>
      <c r="D38" s="23"/>
      <c r="E38" s="75">
        <v>45362</v>
      </c>
      <c r="F38" s="75">
        <v>45626</v>
      </c>
      <c r="G38" s="14"/>
      <c r="H38" s="14">
        <f t="shared" ca="1" si="4"/>
        <v>265</v>
      </c>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row>
    <row r="39" spans="1:64" s="3" customFormat="1" ht="30" customHeight="1" thickBot="1">
      <c r="A39" s="45"/>
      <c r="B39" s="110" t="s">
        <v>313</v>
      </c>
      <c r="C39" s="56"/>
      <c r="D39" s="23"/>
      <c r="E39" s="75">
        <v>45356</v>
      </c>
      <c r="F39" s="75">
        <v>45608</v>
      </c>
      <c r="G39" s="14"/>
      <c r="H39" s="14">
        <f t="shared" ca="1" si="4"/>
        <v>253</v>
      </c>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row>
    <row r="40" spans="1:64" s="3" customFormat="1" ht="30" customHeight="1" thickBot="1">
      <c r="A40" s="45"/>
      <c r="B40" s="110" t="s">
        <v>314</v>
      </c>
      <c r="C40" s="56"/>
      <c r="D40" s="23"/>
      <c r="E40" s="75">
        <v>45377</v>
      </c>
      <c r="F40" s="75">
        <v>45632</v>
      </c>
      <c r="G40" s="14"/>
      <c r="H40" s="14"/>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row>
    <row r="41" spans="1:64" s="3" customFormat="1" ht="30" customHeight="1" thickBot="1">
      <c r="A41" s="45"/>
      <c r="B41" s="112" t="s">
        <v>315</v>
      </c>
      <c r="C41" s="58"/>
      <c r="D41" s="26"/>
      <c r="E41" s="78">
        <v>45324</v>
      </c>
      <c r="F41" s="78">
        <v>45338</v>
      </c>
      <c r="G41" s="14"/>
      <c r="H41" s="14"/>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row>
    <row r="42" spans="1:64" s="3" customFormat="1" ht="30" customHeight="1" thickBot="1">
      <c r="A42" s="45"/>
      <c r="B42" s="112" t="s">
        <v>316</v>
      </c>
      <c r="C42" s="58"/>
      <c r="D42" s="26"/>
      <c r="E42" s="78">
        <v>45336</v>
      </c>
      <c r="F42" s="78">
        <v>45336</v>
      </c>
      <c r="G42" s="14"/>
      <c r="H42" s="14"/>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row>
    <row r="43" spans="1:64" s="3" customFormat="1" ht="30" customHeight="1" thickBot="1">
      <c r="A43" s="45"/>
      <c r="B43" s="112" t="s">
        <v>317</v>
      </c>
      <c r="C43" s="58"/>
      <c r="D43" s="26"/>
      <c r="E43" s="78">
        <v>45343</v>
      </c>
      <c r="F43" s="78">
        <v>45343</v>
      </c>
      <c r="G43" s="14"/>
      <c r="H43" s="14"/>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row>
    <row r="44" spans="1:64" s="3" customFormat="1" ht="30" customHeight="1" thickBot="1">
      <c r="A44" s="45"/>
      <c r="B44" s="112" t="s">
        <v>318</v>
      </c>
      <c r="C44" s="58"/>
      <c r="D44" s="26"/>
      <c r="E44" s="78">
        <v>45337</v>
      </c>
      <c r="F44" s="78">
        <v>45337</v>
      </c>
      <c r="G44" s="14"/>
      <c r="H44" s="14"/>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row>
    <row r="45" spans="1:64" s="3" customFormat="1" ht="30" customHeight="1" thickBot="1">
      <c r="A45" s="46" t="s">
        <v>38</v>
      </c>
      <c r="B45" s="27" t="s">
        <v>39</v>
      </c>
      <c r="C45" s="28"/>
      <c r="D45" s="29"/>
      <c r="E45" s="80"/>
      <c r="F45" s="81"/>
      <c r="G45" s="30"/>
      <c r="H45" s="30" t="str">
        <f t="shared" ca="1" si="4"/>
        <v/>
      </c>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row>
    <row r="46" spans="1:64" ht="30" customHeight="1">
      <c r="G46" s="6"/>
    </row>
    <row r="47" spans="1:64" ht="30" customHeight="1">
      <c r="C47" s="11"/>
      <c r="F47" s="47"/>
    </row>
    <row r="48" spans="1:64" ht="30" customHeight="1">
      <c r="C48" s="12"/>
    </row>
  </sheetData>
  <mergeCells count="11">
    <mergeCell ref="AD4:AJ4"/>
    <mergeCell ref="AK4:AQ4"/>
    <mergeCell ref="AR4:AX4"/>
    <mergeCell ref="AY4:BE4"/>
    <mergeCell ref="BF4:BL4"/>
    <mergeCell ref="W4:AC4"/>
    <mergeCell ref="C3:D3"/>
    <mergeCell ref="E3:F3"/>
    <mergeCell ref="C4:D4"/>
    <mergeCell ref="I4:O4"/>
    <mergeCell ref="P4:V4"/>
  </mergeCells>
  <conditionalFormatting sqref="D7:D45">
    <cfRule type="dataBar" priority="1">
      <dataBar>
        <cfvo type="num" val="0"/>
        <cfvo type="num" val="1"/>
        <color theme="0" tint="-0.249977111117893"/>
      </dataBar>
      <extLst>
        <ext xmlns:x14="http://schemas.microsoft.com/office/spreadsheetml/2009/9/main" uri="{B025F937-C7B1-47D3-B67F-A62EFF666E3E}">
          <x14:id>{8E37B9F5-D61B-4920-A9DC-E078513A097F}</x14:id>
        </ext>
      </extLst>
    </cfRule>
  </conditionalFormatting>
  <conditionalFormatting sqref="I5:BL45">
    <cfRule type="expression" dxfId="81" priority="4">
      <formula>AND(TODAY()&gt;=I$5,TODAY()&lt;J$5)</formula>
    </cfRule>
  </conditionalFormatting>
  <conditionalFormatting sqref="I7:BL45">
    <cfRule type="expression" dxfId="80" priority="2">
      <formula>AND(task_start&lt;=I$5,ROUNDDOWN((task_end-task_start+1)*task_progress,0)+task_start-1&gt;=I$5)</formula>
    </cfRule>
    <cfRule type="expression" dxfId="79" priority="3" stopIfTrue="1">
      <formula>AND(task_end&gt;=I$5,task_start&lt;J$5)</formula>
    </cfRule>
  </conditionalFormatting>
  <dataValidations disablePrompts="1" count="1">
    <dataValidation type="whole" operator="greaterThanOrEqual" allowBlank="1" showInputMessage="1" promptTitle="Mostrar semana" prompt="Al cambiar este número, se desplazará la vista del diagrama de Gantt." sqref="E4" xr:uid="{A9E0E2A9-7199-4BEF-BC1D-5E7566A6472F}">
      <formula1>1</formula1>
    </dataValidation>
  </dataValidations>
  <hyperlinks>
    <hyperlink ref="I2" r:id="rId1" xr:uid="{0E89DC5C-C5A3-4E17-B763-0FF512917BC2}"/>
    <hyperlink ref="I1" r:id="rId2" xr:uid="{56F80B9C-261A-4C0F-9E86-1F39EC8148BE}"/>
  </hyperlinks>
  <printOptions horizontalCentered="1"/>
  <pageMargins left="0.35" right="0.35" top="0.35" bottom="0.5" header="0.3" footer="0.3"/>
  <pageSetup paperSize="9" scale="51" fitToHeight="0" orientation="landscape" r:id="rId3"/>
  <headerFooter differentFirst="1" scaleWithDoc="0">
    <oddFooter>Page &amp;P of &amp;N</oddFooter>
  </headerFooter>
  <drawing r:id="rId4"/>
  <extLst>
    <ext xmlns:x14="http://schemas.microsoft.com/office/spreadsheetml/2009/9/main" uri="{78C0D931-6437-407d-A8EE-F0AAD7539E65}">
      <x14:conditionalFormattings>
        <x14:conditionalFormatting xmlns:xm="http://schemas.microsoft.com/office/excel/2006/main">
          <x14:cfRule type="dataBar" id="{8E37B9F5-D61B-4920-A9DC-E078513A097F}">
            <x14:dataBar minLength="0" maxLength="100" gradient="0">
              <x14:cfvo type="num">
                <xm:f>0</xm:f>
              </x14:cfvo>
              <x14:cfvo type="num">
                <xm:f>1</xm:f>
              </x14:cfvo>
              <x14:negativeFillColor rgb="FFFF0000"/>
              <x14:axisColor rgb="FF000000"/>
            </x14:dataBar>
          </x14:cfRule>
          <xm:sqref>D7:D45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D514-59F2-4843-965D-302E5EF483AF}">
  <sheetPr codeName="Hoja7">
    <pageSetUpPr fitToPage="1"/>
  </sheetPr>
  <dimension ref="A2:BL51"/>
  <sheetViews>
    <sheetView showGridLines="0" showRuler="0" topLeftCell="A3" zoomScale="84" zoomScaleNormal="84" zoomScalePageLayoutView="70" workbookViewId="0">
      <pane xSplit="3" ySplit="6" topLeftCell="D43" activePane="bottomRight" state="frozen"/>
      <selection pane="bottomRight" activeCell="F47" sqref="F47"/>
      <selection pane="bottomLeft" activeCell="A9" sqref="A9"/>
      <selection pane="topRight" activeCell="D3" sqref="D3"/>
    </sheetView>
  </sheetViews>
  <sheetFormatPr defaultColWidth="9.140625" defaultRowHeight="30" customHeight="1"/>
  <cols>
    <col min="1" max="1" width="2.7109375" style="45" customWidth="1"/>
    <col min="2" max="2" width="31.7109375" customWidth="1"/>
    <col min="3" max="3" width="33.7109375" customWidth="1"/>
    <col min="4" max="4" width="20.140625" customWidth="1"/>
    <col min="5" max="5" width="14.28515625" style="5" customWidth="1"/>
    <col min="6" max="6" width="12.85546875" customWidth="1"/>
    <col min="7" max="7" width="3.140625" customWidth="1"/>
    <col min="8" max="8" width="9.42578125" bestFit="1" customWidth="1"/>
    <col min="9" max="9" width="59.28515625" bestFit="1" customWidth="1"/>
    <col min="10" max="22" width="5.28515625" customWidth="1"/>
    <col min="23" max="65" width="12.5703125" customWidth="1"/>
  </cols>
  <sheetData>
    <row r="2" spans="1:64" ht="124.5" customHeight="1">
      <c r="A2" s="46" t="s">
        <v>0</v>
      </c>
      <c r="B2" s="336" t="s">
        <v>1</v>
      </c>
      <c r="C2" s="336"/>
      <c r="D2" s="336"/>
      <c r="E2" s="336"/>
      <c r="F2" s="336"/>
      <c r="G2" s="85"/>
      <c r="H2" s="86"/>
      <c r="I2" s="87" t="s">
        <v>2</v>
      </c>
      <c r="J2" s="85"/>
      <c r="K2" s="85"/>
      <c r="L2" s="85"/>
      <c r="M2" s="85"/>
      <c r="N2" s="85"/>
      <c r="O2" s="85"/>
      <c r="P2" s="85"/>
      <c r="Q2" s="85"/>
      <c r="R2" s="85"/>
      <c r="S2" s="85"/>
      <c r="T2" s="85"/>
      <c r="U2" s="85"/>
      <c r="V2" s="85"/>
      <c r="W2" s="85"/>
      <c r="X2" s="85"/>
      <c r="Y2" s="85"/>
      <c r="Z2" s="85"/>
      <c r="AA2" s="85"/>
      <c r="AB2" s="85"/>
      <c r="AC2" s="85"/>
      <c r="AD2" s="85"/>
      <c r="AE2" s="85"/>
    </row>
    <row r="3" spans="1:64" ht="30" customHeight="1">
      <c r="A3" s="45" t="s">
        <v>3</v>
      </c>
      <c r="B3" s="89" t="s">
        <v>4</v>
      </c>
      <c r="G3" s="85"/>
      <c r="H3" s="85"/>
      <c r="I3" s="88" t="s">
        <v>5</v>
      </c>
      <c r="J3" s="85"/>
      <c r="K3" s="85"/>
      <c r="L3" s="85"/>
      <c r="M3" s="85"/>
      <c r="N3" s="85"/>
      <c r="O3" s="85"/>
      <c r="P3" s="85"/>
      <c r="Q3" s="85"/>
      <c r="R3" s="85"/>
      <c r="S3" s="85"/>
      <c r="T3" s="85"/>
      <c r="U3" s="85"/>
      <c r="V3" s="85"/>
      <c r="W3" s="85"/>
      <c r="X3" s="85"/>
      <c r="Y3" s="85"/>
      <c r="Z3" s="85"/>
      <c r="AA3" s="85"/>
      <c r="AB3" s="85"/>
      <c r="AC3" s="85"/>
      <c r="AD3" s="85"/>
      <c r="AE3" s="85"/>
    </row>
    <row r="4" spans="1:64" ht="30" customHeight="1">
      <c r="A4" s="45" t="s">
        <v>6</v>
      </c>
      <c r="B4" s="50" t="s">
        <v>7</v>
      </c>
      <c r="C4" s="379" t="s">
        <v>8</v>
      </c>
      <c r="D4" s="380"/>
      <c r="E4" s="381">
        <v>44968</v>
      </c>
      <c r="F4" s="381"/>
    </row>
    <row r="5" spans="1:64" ht="30" customHeight="1">
      <c r="A5" s="46" t="s">
        <v>9</v>
      </c>
      <c r="C5" s="379" t="s">
        <v>11</v>
      </c>
      <c r="D5" s="380"/>
      <c r="E5" s="7">
        <v>4</v>
      </c>
      <c r="I5" s="302">
        <f>I6</f>
        <v>44984</v>
      </c>
      <c r="J5" s="303"/>
      <c r="K5" s="303"/>
      <c r="L5" s="303"/>
      <c r="M5" s="303"/>
      <c r="N5" s="303"/>
      <c r="O5" s="304"/>
      <c r="P5" s="302">
        <f>P6</f>
        <v>44991</v>
      </c>
      <c r="Q5" s="303"/>
      <c r="R5" s="303"/>
      <c r="S5" s="303"/>
      <c r="T5" s="303"/>
      <c r="U5" s="303"/>
      <c r="V5" s="304"/>
      <c r="W5" s="302">
        <f>W6</f>
        <v>44998</v>
      </c>
      <c r="X5" s="303"/>
      <c r="Y5" s="303"/>
      <c r="Z5" s="303"/>
      <c r="AA5" s="303"/>
      <c r="AB5" s="303"/>
      <c r="AC5" s="304"/>
      <c r="AD5" s="302">
        <f>AD6</f>
        <v>45005</v>
      </c>
      <c r="AE5" s="303"/>
      <c r="AF5" s="303"/>
      <c r="AG5" s="303"/>
      <c r="AH5" s="303"/>
      <c r="AI5" s="303"/>
      <c r="AJ5" s="304"/>
      <c r="AK5" s="302">
        <f>AK6</f>
        <v>45012</v>
      </c>
      <c r="AL5" s="303"/>
      <c r="AM5" s="303"/>
      <c r="AN5" s="303"/>
      <c r="AO5" s="303"/>
      <c r="AP5" s="303"/>
      <c r="AQ5" s="304"/>
      <c r="AR5" s="302">
        <f>AR6</f>
        <v>45019</v>
      </c>
      <c r="AS5" s="303"/>
      <c r="AT5" s="303"/>
      <c r="AU5" s="303"/>
      <c r="AV5" s="303"/>
      <c r="AW5" s="303"/>
      <c r="AX5" s="304"/>
      <c r="AY5" s="302">
        <f>AY6</f>
        <v>45026</v>
      </c>
      <c r="AZ5" s="303"/>
      <c r="BA5" s="303"/>
      <c r="BB5" s="303"/>
      <c r="BC5" s="303"/>
      <c r="BD5" s="303"/>
      <c r="BE5" s="304"/>
      <c r="BF5" s="302">
        <f>BF6</f>
        <v>45033</v>
      </c>
      <c r="BG5" s="303"/>
      <c r="BH5" s="303"/>
      <c r="BI5" s="303"/>
      <c r="BJ5" s="303"/>
      <c r="BK5" s="303"/>
      <c r="BL5" s="304"/>
    </row>
    <row r="6" spans="1:64" ht="15" customHeight="1">
      <c r="A6" s="46" t="s">
        <v>12</v>
      </c>
      <c r="B6" s="65"/>
      <c r="C6" s="65"/>
      <c r="D6" s="65"/>
      <c r="E6" s="65"/>
      <c r="F6" s="65"/>
      <c r="G6" s="65"/>
      <c r="I6" s="82">
        <f>Inicio_del_proyecto-WEEKDAY(Inicio_del_proyecto,1)+2+7*(Semana_para_mostrar-1)</f>
        <v>44984</v>
      </c>
      <c r="J6" s="83">
        <f>I6+1</f>
        <v>44985</v>
      </c>
      <c r="K6" s="83">
        <f t="shared" ref="K6:AX6" si="0">J6+1</f>
        <v>44986</v>
      </c>
      <c r="L6" s="83">
        <f t="shared" si="0"/>
        <v>44987</v>
      </c>
      <c r="M6" s="83">
        <f t="shared" si="0"/>
        <v>44988</v>
      </c>
      <c r="N6" s="83">
        <f t="shared" si="0"/>
        <v>44989</v>
      </c>
      <c r="O6" s="84">
        <f t="shared" si="0"/>
        <v>44990</v>
      </c>
      <c r="P6" s="82">
        <f>O6+1</f>
        <v>44991</v>
      </c>
      <c r="Q6" s="83">
        <f>P6+1</f>
        <v>44992</v>
      </c>
      <c r="R6" s="83">
        <f t="shared" si="0"/>
        <v>44993</v>
      </c>
      <c r="S6" s="83">
        <f t="shared" si="0"/>
        <v>44994</v>
      </c>
      <c r="T6" s="83">
        <f t="shared" si="0"/>
        <v>44995</v>
      </c>
      <c r="U6" s="83">
        <f t="shared" si="0"/>
        <v>44996</v>
      </c>
      <c r="V6" s="84">
        <f t="shared" si="0"/>
        <v>44997</v>
      </c>
      <c r="W6" s="82">
        <f>V6+1</f>
        <v>44998</v>
      </c>
      <c r="X6" s="83">
        <f>W6+1</f>
        <v>44999</v>
      </c>
      <c r="Y6" s="83">
        <f t="shared" si="0"/>
        <v>45000</v>
      </c>
      <c r="Z6" s="83">
        <f t="shared" si="0"/>
        <v>45001</v>
      </c>
      <c r="AA6" s="83">
        <f t="shared" si="0"/>
        <v>45002</v>
      </c>
      <c r="AB6" s="83">
        <f t="shared" si="0"/>
        <v>45003</v>
      </c>
      <c r="AC6" s="84">
        <f t="shared" si="0"/>
        <v>45004</v>
      </c>
      <c r="AD6" s="82">
        <f>AC6+1</f>
        <v>45005</v>
      </c>
      <c r="AE6" s="83">
        <f>AD6+1</f>
        <v>45006</v>
      </c>
      <c r="AF6" s="83">
        <f t="shared" si="0"/>
        <v>45007</v>
      </c>
      <c r="AG6" s="83">
        <f t="shared" si="0"/>
        <v>45008</v>
      </c>
      <c r="AH6" s="83">
        <f t="shared" si="0"/>
        <v>45009</v>
      </c>
      <c r="AI6" s="83">
        <f t="shared" si="0"/>
        <v>45010</v>
      </c>
      <c r="AJ6" s="84">
        <f t="shared" si="0"/>
        <v>45011</v>
      </c>
      <c r="AK6" s="82">
        <f>AJ6+1</f>
        <v>45012</v>
      </c>
      <c r="AL6" s="83">
        <f>AK6+1</f>
        <v>45013</v>
      </c>
      <c r="AM6" s="83">
        <f t="shared" si="0"/>
        <v>45014</v>
      </c>
      <c r="AN6" s="83">
        <f t="shared" si="0"/>
        <v>45015</v>
      </c>
      <c r="AO6" s="83">
        <f t="shared" si="0"/>
        <v>45016</v>
      </c>
      <c r="AP6" s="83">
        <f t="shared" si="0"/>
        <v>45017</v>
      </c>
      <c r="AQ6" s="84">
        <f t="shared" si="0"/>
        <v>45018</v>
      </c>
      <c r="AR6" s="82">
        <f>AQ6+1</f>
        <v>45019</v>
      </c>
      <c r="AS6" s="83">
        <f>AR6+1</f>
        <v>45020</v>
      </c>
      <c r="AT6" s="83">
        <f t="shared" si="0"/>
        <v>45021</v>
      </c>
      <c r="AU6" s="83">
        <f t="shared" si="0"/>
        <v>45022</v>
      </c>
      <c r="AV6" s="83">
        <f t="shared" si="0"/>
        <v>45023</v>
      </c>
      <c r="AW6" s="83">
        <f t="shared" si="0"/>
        <v>45024</v>
      </c>
      <c r="AX6" s="84">
        <f t="shared" si="0"/>
        <v>45025</v>
      </c>
      <c r="AY6" s="82">
        <f>AX6+1</f>
        <v>45026</v>
      </c>
      <c r="AZ6" s="83">
        <f>AY6+1</f>
        <v>45027</v>
      </c>
      <c r="BA6" s="83">
        <f t="shared" ref="BA6:BE6" si="1">AZ6+1</f>
        <v>45028</v>
      </c>
      <c r="BB6" s="83">
        <f t="shared" si="1"/>
        <v>45029</v>
      </c>
      <c r="BC6" s="83">
        <f t="shared" si="1"/>
        <v>45030</v>
      </c>
      <c r="BD6" s="83">
        <f t="shared" si="1"/>
        <v>45031</v>
      </c>
      <c r="BE6" s="84">
        <f t="shared" si="1"/>
        <v>45032</v>
      </c>
      <c r="BF6" s="82">
        <f>BE6+1</f>
        <v>45033</v>
      </c>
      <c r="BG6" s="83">
        <f>BF6+1</f>
        <v>45034</v>
      </c>
      <c r="BH6" s="83">
        <f t="shared" ref="BH6:BL6" si="2">BG6+1</f>
        <v>45035</v>
      </c>
      <c r="BI6" s="83">
        <f t="shared" si="2"/>
        <v>45036</v>
      </c>
      <c r="BJ6" s="83">
        <f t="shared" si="2"/>
        <v>45037</v>
      </c>
      <c r="BK6" s="83">
        <f t="shared" si="2"/>
        <v>45038</v>
      </c>
      <c r="BL6" s="84">
        <f t="shared" si="2"/>
        <v>45039</v>
      </c>
    </row>
    <row r="7" spans="1:64" ht="30" customHeight="1" thickBot="1">
      <c r="A7" s="46" t="s">
        <v>13</v>
      </c>
      <c r="B7" s="8" t="s">
        <v>14</v>
      </c>
      <c r="C7" s="9" t="s">
        <v>55</v>
      </c>
      <c r="D7" s="9" t="s">
        <v>16</v>
      </c>
      <c r="E7" s="9" t="s">
        <v>17</v>
      </c>
      <c r="F7" s="9" t="s">
        <v>18</v>
      </c>
      <c r="G7" s="9"/>
      <c r="H7" s="9" t="s">
        <v>19</v>
      </c>
      <c r="I7" s="10" t="str">
        <f t="shared" ref="I7:BL7" si="3">LEFT(TEXT(I6,"ddd"),1)</f>
        <v>l</v>
      </c>
      <c r="J7" s="10" t="str">
        <f t="shared" si="3"/>
        <v>m</v>
      </c>
      <c r="K7" s="10" t="str">
        <f t="shared" si="3"/>
        <v>m</v>
      </c>
      <c r="L7" s="10" t="str">
        <f t="shared" si="3"/>
        <v>j</v>
      </c>
      <c r="M7" s="10" t="str">
        <f t="shared" si="3"/>
        <v>v</v>
      </c>
      <c r="N7" s="10" t="str">
        <f t="shared" si="3"/>
        <v>s</v>
      </c>
      <c r="O7" s="10" t="str">
        <f t="shared" si="3"/>
        <v>d</v>
      </c>
      <c r="P7" s="10" t="str">
        <f t="shared" si="3"/>
        <v>l</v>
      </c>
      <c r="Q7" s="10" t="str">
        <f t="shared" si="3"/>
        <v>m</v>
      </c>
      <c r="R7" s="10" t="str">
        <f t="shared" si="3"/>
        <v>m</v>
      </c>
      <c r="S7" s="10" t="str">
        <f t="shared" si="3"/>
        <v>j</v>
      </c>
      <c r="T7" s="10" t="str">
        <f t="shared" si="3"/>
        <v>v</v>
      </c>
      <c r="U7" s="10" t="str">
        <f t="shared" si="3"/>
        <v>s</v>
      </c>
      <c r="V7" s="10" t="str">
        <f t="shared" si="3"/>
        <v>d</v>
      </c>
      <c r="W7" s="10" t="str">
        <f t="shared" si="3"/>
        <v>l</v>
      </c>
      <c r="X7" s="10" t="str">
        <f t="shared" si="3"/>
        <v>m</v>
      </c>
      <c r="Y7" s="10" t="str">
        <f t="shared" si="3"/>
        <v>m</v>
      </c>
      <c r="Z7" s="10" t="str">
        <f t="shared" si="3"/>
        <v>j</v>
      </c>
      <c r="AA7" s="10" t="str">
        <f t="shared" si="3"/>
        <v>v</v>
      </c>
      <c r="AB7" s="10" t="str">
        <f t="shared" si="3"/>
        <v>s</v>
      </c>
      <c r="AC7" s="10" t="str">
        <f t="shared" si="3"/>
        <v>d</v>
      </c>
      <c r="AD7" s="10" t="str">
        <f t="shared" si="3"/>
        <v>l</v>
      </c>
      <c r="AE7" s="10" t="str">
        <f t="shared" si="3"/>
        <v>m</v>
      </c>
      <c r="AF7" s="10" t="str">
        <f t="shared" si="3"/>
        <v>m</v>
      </c>
      <c r="AG7" s="10" t="str">
        <f t="shared" si="3"/>
        <v>j</v>
      </c>
      <c r="AH7" s="10" t="str">
        <f t="shared" si="3"/>
        <v>v</v>
      </c>
      <c r="AI7" s="10" t="str">
        <f t="shared" si="3"/>
        <v>s</v>
      </c>
      <c r="AJ7" s="10" t="str">
        <f t="shared" si="3"/>
        <v>d</v>
      </c>
      <c r="AK7" s="10" t="str">
        <f t="shared" si="3"/>
        <v>l</v>
      </c>
      <c r="AL7" s="10" t="str">
        <f t="shared" si="3"/>
        <v>m</v>
      </c>
      <c r="AM7" s="10" t="str">
        <f t="shared" si="3"/>
        <v>m</v>
      </c>
      <c r="AN7" s="10" t="str">
        <f t="shared" si="3"/>
        <v>j</v>
      </c>
      <c r="AO7" s="10" t="str">
        <f t="shared" si="3"/>
        <v>v</v>
      </c>
      <c r="AP7" s="10" t="str">
        <f t="shared" si="3"/>
        <v>s</v>
      </c>
      <c r="AQ7" s="10" t="str">
        <f t="shared" si="3"/>
        <v>d</v>
      </c>
      <c r="AR7" s="10" t="str">
        <f t="shared" si="3"/>
        <v>l</v>
      </c>
      <c r="AS7" s="10" t="str">
        <f t="shared" si="3"/>
        <v>m</v>
      </c>
      <c r="AT7" s="10" t="str">
        <f t="shared" si="3"/>
        <v>m</v>
      </c>
      <c r="AU7" s="10" t="str">
        <f t="shared" si="3"/>
        <v>j</v>
      </c>
      <c r="AV7" s="10" t="str">
        <f t="shared" si="3"/>
        <v>v</v>
      </c>
      <c r="AW7" s="10" t="str">
        <f t="shared" si="3"/>
        <v>s</v>
      </c>
      <c r="AX7" s="10" t="str">
        <f t="shared" si="3"/>
        <v>d</v>
      </c>
      <c r="AY7" s="10" t="str">
        <f t="shared" si="3"/>
        <v>l</v>
      </c>
      <c r="AZ7" s="10" t="str">
        <f t="shared" si="3"/>
        <v>m</v>
      </c>
      <c r="BA7" s="10" t="str">
        <f t="shared" si="3"/>
        <v>m</v>
      </c>
      <c r="BB7" s="10" t="str">
        <f t="shared" si="3"/>
        <v>j</v>
      </c>
      <c r="BC7" s="10" t="str">
        <f t="shared" si="3"/>
        <v>v</v>
      </c>
      <c r="BD7" s="10" t="str">
        <f t="shared" si="3"/>
        <v>s</v>
      </c>
      <c r="BE7" s="10" t="str">
        <f t="shared" si="3"/>
        <v>d</v>
      </c>
      <c r="BF7" s="10" t="str">
        <f t="shared" si="3"/>
        <v>l</v>
      </c>
      <c r="BG7" s="10" t="str">
        <f t="shared" si="3"/>
        <v>m</v>
      </c>
      <c r="BH7" s="10" t="str">
        <f t="shared" si="3"/>
        <v>m</v>
      </c>
      <c r="BI7" s="10" t="str">
        <f t="shared" si="3"/>
        <v>j</v>
      </c>
      <c r="BJ7" s="10" t="str">
        <f t="shared" si="3"/>
        <v>v</v>
      </c>
      <c r="BK7" s="10" t="str">
        <f t="shared" si="3"/>
        <v>s</v>
      </c>
      <c r="BL7" s="10" t="str">
        <f t="shared" si="3"/>
        <v>d</v>
      </c>
    </row>
    <row r="8" spans="1:64" ht="30" hidden="1" customHeight="1" thickBot="1">
      <c r="A8" s="45" t="s">
        <v>20</v>
      </c>
      <c r="C8" s="48"/>
      <c r="E8"/>
      <c r="H8" t="str">
        <f ca="1">IF(OR(ISBLANK(task_start),ISBLANK(task_end)),"",task_end-task_start+1)</f>
        <v/>
      </c>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row>
    <row r="9" spans="1:64" s="3" customFormat="1" ht="30" customHeight="1" thickBot="1">
      <c r="A9" s="46" t="s">
        <v>21</v>
      </c>
      <c r="B9" s="15" t="s">
        <v>319</v>
      </c>
      <c r="C9" s="51"/>
      <c r="D9" s="16"/>
      <c r="E9" s="67"/>
      <c r="F9" s="68"/>
      <c r="G9" s="14"/>
      <c r="H9" s="14" t="str">
        <f t="shared" ref="H9:H48" ca="1" si="4">IF(OR(ISBLANK(task_start),ISBLANK(task_end)),"",task_end-task_start+1)</f>
        <v/>
      </c>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row>
    <row r="10" spans="1:64" s="3" customFormat="1" ht="30" customHeight="1" thickBot="1">
      <c r="A10" s="46" t="s">
        <v>23</v>
      </c>
      <c r="B10" s="60" t="s">
        <v>320</v>
      </c>
      <c r="C10" s="52" t="s">
        <v>321</v>
      </c>
      <c r="D10" s="17">
        <v>0.1</v>
      </c>
      <c r="E10" s="69">
        <v>45333</v>
      </c>
      <c r="F10" s="69">
        <v>45337</v>
      </c>
      <c r="G10" s="14"/>
      <c r="H10" s="14">
        <f t="shared" ca="1" si="4"/>
        <v>5</v>
      </c>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row>
    <row r="11" spans="1:64" s="3" customFormat="1" ht="30" customHeight="1" thickBot="1">
      <c r="A11" s="46" t="s">
        <v>26</v>
      </c>
      <c r="B11" s="60" t="s">
        <v>322</v>
      </c>
      <c r="C11" s="52" t="s">
        <v>321</v>
      </c>
      <c r="D11" s="17">
        <v>0.35</v>
      </c>
      <c r="E11" s="69">
        <v>45337</v>
      </c>
      <c r="F11" s="69">
        <v>45366</v>
      </c>
      <c r="G11" s="14"/>
      <c r="H11" s="14">
        <f t="shared" ca="1" si="4"/>
        <v>30</v>
      </c>
      <c r="I11" s="31"/>
      <c r="J11" s="31"/>
      <c r="K11" s="31"/>
      <c r="L11" s="31"/>
      <c r="M11" s="31"/>
      <c r="N11" s="31"/>
      <c r="O11" s="31"/>
      <c r="P11" s="31"/>
      <c r="Q11" s="31"/>
      <c r="R11" s="31"/>
      <c r="S11" s="31"/>
      <c r="T11" s="31"/>
      <c r="U11" s="32"/>
      <c r="V11" s="32"/>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s="3" customFormat="1" ht="30" customHeight="1" thickBot="1">
      <c r="A12" s="45"/>
      <c r="B12" s="60" t="s">
        <v>323</v>
      </c>
      <c r="C12" s="52" t="s">
        <v>321</v>
      </c>
      <c r="D12" s="17">
        <v>0.5</v>
      </c>
      <c r="E12" s="69">
        <v>45366</v>
      </c>
      <c r="F12" s="69">
        <v>45397</v>
      </c>
      <c r="G12" s="14"/>
      <c r="H12" s="14">
        <f t="shared" ca="1" si="4"/>
        <v>32</v>
      </c>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row>
    <row r="13" spans="1:64" s="3" customFormat="1" ht="30" customHeight="1" thickBot="1">
      <c r="A13" s="45"/>
      <c r="B13" s="60" t="s">
        <v>324</v>
      </c>
      <c r="C13" s="52" t="s">
        <v>321</v>
      </c>
      <c r="D13" s="17">
        <v>0.05</v>
      </c>
      <c r="E13" s="69">
        <v>45398</v>
      </c>
      <c r="F13" s="69">
        <v>45399</v>
      </c>
      <c r="G13" s="14"/>
      <c r="H13" s="14">
        <f t="shared" ca="1" si="4"/>
        <v>2</v>
      </c>
      <c r="I13" s="31"/>
      <c r="J13" s="31"/>
      <c r="K13" s="31"/>
      <c r="L13" s="31"/>
      <c r="M13" s="31"/>
      <c r="N13" s="31"/>
      <c r="O13" s="31"/>
      <c r="P13" s="31"/>
      <c r="Q13" s="31"/>
      <c r="R13" s="31"/>
      <c r="S13" s="31"/>
      <c r="T13" s="31"/>
      <c r="U13" s="31"/>
      <c r="V13" s="31"/>
      <c r="W13" s="31"/>
      <c r="X13" s="31"/>
      <c r="Y13" s="32"/>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row>
    <row r="14" spans="1:64" s="3" customFormat="1" ht="49.5" customHeight="1" thickBot="1">
      <c r="A14" s="45"/>
      <c r="B14" s="337" t="s">
        <v>325</v>
      </c>
      <c r="C14" s="338"/>
      <c r="D14" s="338"/>
      <c r="E14" s="338"/>
      <c r="F14" s="338"/>
      <c r="G14" s="14"/>
      <c r="H14" s="14"/>
      <c r="I14" s="31"/>
      <c r="J14" s="31"/>
      <c r="K14" s="31"/>
      <c r="L14" s="31"/>
      <c r="M14" s="31"/>
      <c r="N14" s="31"/>
      <c r="O14" s="31"/>
      <c r="P14" s="31"/>
      <c r="Q14" s="31"/>
      <c r="R14" s="31"/>
      <c r="S14" s="31"/>
      <c r="T14" s="31"/>
      <c r="U14" s="31"/>
      <c r="V14" s="31"/>
      <c r="W14" s="31"/>
      <c r="X14" s="31"/>
      <c r="Y14" s="32"/>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row>
    <row r="15" spans="1:64" s="3" customFormat="1" ht="30" customHeight="1" thickBot="1">
      <c r="A15" s="46" t="s">
        <v>31</v>
      </c>
      <c r="B15" s="331" t="s">
        <v>326</v>
      </c>
      <c r="C15" s="331"/>
      <c r="D15" s="331"/>
      <c r="E15" s="331"/>
      <c r="F15" s="331"/>
      <c r="G15" s="14"/>
      <c r="H15" s="14" t="str">
        <f t="shared" ca="1" si="4"/>
        <v/>
      </c>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row>
    <row r="16" spans="1:64" s="3" customFormat="1" ht="30" customHeight="1" thickBot="1">
      <c r="A16" s="46"/>
      <c r="B16" s="61" t="s">
        <v>327</v>
      </c>
      <c r="C16" s="120" t="s">
        <v>328</v>
      </c>
      <c r="D16" s="20">
        <v>0.05</v>
      </c>
      <c r="E16" s="72">
        <v>45338</v>
      </c>
      <c r="F16" s="72">
        <v>45350</v>
      </c>
      <c r="G16" s="14"/>
      <c r="H16" s="14">
        <f t="shared" ca="1" si="4"/>
        <v>13</v>
      </c>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row>
    <row r="17" spans="1:64" s="3" customFormat="1" ht="30" customHeight="1" thickBot="1">
      <c r="A17" s="45"/>
      <c r="B17" s="61" t="s">
        <v>329</v>
      </c>
      <c r="C17" s="54" t="s">
        <v>328</v>
      </c>
      <c r="D17" s="20">
        <v>0.1</v>
      </c>
      <c r="E17" s="72">
        <v>45350</v>
      </c>
      <c r="F17" s="72">
        <v>45381</v>
      </c>
      <c r="G17" s="14"/>
      <c r="H17" s="14">
        <f t="shared" ca="1" si="4"/>
        <v>32</v>
      </c>
      <c r="I17" s="31"/>
      <c r="J17" s="31"/>
      <c r="K17" s="31"/>
      <c r="L17" s="31"/>
      <c r="M17" s="31"/>
      <c r="N17" s="31"/>
      <c r="O17" s="31"/>
      <c r="P17" s="31"/>
      <c r="Q17" s="31"/>
      <c r="R17" s="31"/>
      <c r="S17" s="31"/>
      <c r="T17" s="31"/>
      <c r="U17" s="32"/>
      <c r="V17" s="32"/>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row>
    <row r="18" spans="1:64" s="3" customFormat="1" ht="30" customHeight="1" thickBot="1">
      <c r="A18" s="45"/>
      <c r="B18" s="61" t="s">
        <v>330</v>
      </c>
      <c r="C18" s="54" t="s">
        <v>328</v>
      </c>
      <c r="D18" s="20">
        <v>0.1</v>
      </c>
      <c r="E18" s="72">
        <v>45383</v>
      </c>
      <c r="F18" s="72">
        <v>45412</v>
      </c>
      <c r="G18" s="14"/>
      <c r="H18" s="14">
        <f t="shared" ca="1" si="4"/>
        <v>30</v>
      </c>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row>
    <row r="19" spans="1:64" s="3" customFormat="1" ht="30" customHeight="1" thickBot="1">
      <c r="A19" s="45"/>
      <c r="B19" s="61" t="s">
        <v>331</v>
      </c>
      <c r="C19" s="54" t="s">
        <v>328</v>
      </c>
      <c r="D19" s="20">
        <v>0.1</v>
      </c>
      <c r="E19" s="72">
        <v>45411</v>
      </c>
      <c r="F19" s="72">
        <v>45442</v>
      </c>
      <c r="G19" s="14"/>
      <c r="H19" s="14">
        <f t="shared" ca="1" si="4"/>
        <v>32</v>
      </c>
      <c r="I19" s="31"/>
      <c r="J19" s="31"/>
      <c r="K19" s="31"/>
      <c r="L19" s="31"/>
      <c r="M19" s="31"/>
      <c r="N19" s="31"/>
      <c r="O19" s="31"/>
      <c r="P19" s="31"/>
      <c r="Q19" s="31"/>
      <c r="R19" s="31"/>
      <c r="S19" s="31"/>
      <c r="T19" s="31"/>
      <c r="U19" s="31"/>
      <c r="V19" s="31"/>
      <c r="W19" s="31"/>
      <c r="X19" s="31"/>
      <c r="Y19" s="32"/>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row>
    <row r="20" spans="1:64" s="3" customFormat="1" ht="30" customHeight="1" thickBot="1">
      <c r="A20" s="45"/>
      <c r="B20" s="61" t="s">
        <v>332</v>
      </c>
      <c r="C20" s="54" t="s">
        <v>328</v>
      </c>
      <c r="D20" s="20">
        <v>0.1</v>
      </c>
      <c r="E20" s="72">
        <v>45444</v>
      </c>
      <c r="F20" s="72">
        <v>45473</v>
      </c>
      <c r="G20" s="14"/>
      <c r="H20" s="14">
        <f t="shared" ca="1" si="4"/>
        <v>30</v>
      </c>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row>
    <row r="21" spans="1:64" s="3" customFormat="1" ht="30" customHeight="1" thickBot="1">
      <c r="A21" s="45"/>
      <c r="B21" s="61"/>
      <c r="C21" s="54"/>
      <c r="D21" s="20"/>
      <c r="E21" s="72"/>
      <c r="F21" s="72"/>
      <c r="G21" s="14"/>
      <c r="H21" s="14"/>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row>
    <row r="22" spans="1:64" s="3" customFormat="1" ht="30" customHeight="1" thickBot="1">
      <c r="A22" s="45"/>
      <c r="B22" s="61"/>
      <c r="C22" s="54"/>
      <c r="D22" s="20"/>
      <c r="E22" s="72"/>
      <c r="F22" s="72"/>
      <c r="G22" s="14"/>
      <c r="H22" s="14"/>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row>
    <row r="23" spans="1:64" s="3" customFormat="1" ht="30" customHeight="1" thickBot="1">
      <c r="A23" s="45"/>
      <c r="B23" s="61"/>
      <c r="C23" s="54"/>
      <c r="D23" s="20"/>
      <c r="E23" s="72"/>
      <c r="F23" s="72"/>
      <c r="G23" s="14"/>
      <c r="H23" s="14"/>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row>
    <row r="24" spans="1:64" s="3" customFormat="1" ht="30" customHeight="1" thickBot="1">
      <c r="A24" s="45"/>
      <c r="B24" s="61"/>
      <c r="C24" s="54"/>
      <c r="D24" s="20"/>
      <c r="E24" s="72"/>
      <c r="F24" s="72"/>
      <c r="G24" s="14"/>
      <c r="H24" s="14"/>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row>
    <row r="25" spans="1:64" s="3" customFormat="1" ht="30" customHeight="1" thickBot="1">
      <c r="A25" s="45"/>
      <c r="B25" s="61"/>
      <c r="C25" s="54"/>
      <c r="D25" s="20"/>
      <c r="E25" s="72"/>
      <c r="F25" s="72"/>
      <c r="G25" s="14"/>
      <c r="H25" s="14"/>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row>
    <row r="26" spans="1:64" s="3" customFormat="1" ht="30" customHeight="1" thickBot="1">
      <c r="A26" s="45" t="s">
        <v>33</v>
      </c>
      <c r="B26" s="332" t="s">
        <v>333</v>
      </c>
      <c r="C26" s="332"/>
      <c r="D26" s="332"/>
      <c r="E26" s="332"/>
      <c r="F26" s="332"/>
      <c r="G26" s="14"/>
      <c r="H26" s="14" t="str">
        <f t="shared" ca="1" si="4"/>
        <v/>
      </c>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row>
    <row r="27" spans="1:64" s="3" customFormat="1" ht="30" customHeight="1" thickBot="1">
      <c r="A27" s="45"/>
      <c r="B27" s="62" t="s">
        <v>334</v>
      </c>
      <c r="C27" s="56" t="s">
        <v>328</v>
      </c>
      <c r="D27" s="23">
        <v>0.05</v>
      </c>
      <c r="E27" s="75">
        <v>45337</v>
      </c>
      <c r="F27" s="75">
        <v>45341</v>
      </c>
      <c r="G27" s="14"/>
      <c r="H27" s="14">
        <f t="shared" ca="1" si="4"/>
        <v>5</v>
      </c>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row>
    <row r="28" spans="1:64" s="3" customFormat="1" ht="30" customHeight="1" thickBot="1">
      <c r="A28" s="45"/>
      <c r="B28" s="62" t="s">
        <v>335</v>
      </c>
      <c r="C28" s="56" t="s">
        <v>328</v>
      </c>
      <c r="D28" s="23">
        <v>0.1</v>
      </c>
      <c r="E28" s="75">
        <v>45342</v>
      </c>
      <c r="F28" s="75">
        <v>45350</v>
      </c>
      <c r="G28" s="14"/>
      <c r="H28" s="14">
        <f t="shared" ca="1" si="4"/>
        <v>9</v>
      </c>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row>
    <row r="29" spans="1:64" s="3" customFormat="1" ht="30" customHeight="1" thickBot="1">
      <c r="A29" s="45"/>
      <c r="B29" s="62" t="s">
        <v>336</v>
      </c>
      <c r="C29" s="56" t="s">
        <v>328</v>
      </c>
      <c r="D29" s="23">
        <v>0.1</v>
      </c>
      <c r="E29" s="75">
        <v>45352</v>
      </c>
      <c r="F29" s="75">
        <v>45381</v>
      </c>
      <c r="G29" s="14"/>
      <c r="H29" s="14">
        <f t="shared" ca="1" si="4"/>
        <v>30</v>
      </c>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row>
    <row r="30" spans="1:64" s="3" customFormat="1" ht="30" customHeight="1" thickBot="1">
      <c r="A30" s="45"/>
      <c r="B30" s="62" t="s">
        <v>337</v>
      </c>
      <c r="C30" s="56" t="s">
        <v>328</v>
      </c>
      <c r="D30" s="23">
        <v>0.1</v>
      </c>
      <c r="E30" s="75">
        <v>45383</v>
      </c>
      <c r="F30" s="75">
        <v>45412</v>
      </c>
      <c r="G30" s="14"/>
      <c r="H30" s="14">
        <f t="shared" ca="1" si="4"/>
        <v>30</v>
      </c>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row>
    <row r="31" spans="1:64" s="3" customFormat="1" ht="30" customHeight="1" thickBot="1">
      <c r="A31" s="45"/>
      <c r="B31" s="62" t="s">
        <v>338</v>
      </c>
      <c r="C31" s="56" t="s">
        <v>328</v>
      </c>
      <c r="D31" s="23">
        <v>0.1</v>
      </c>
      <c r="E31" s="75">
        <v>45435</v>
      </c>
      <c r="F31" s="75">
        <v>45470</v>
      </c>
      <c r="G31" s="14"/>
      <c r="H31" s="14"/>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row>
    <row r="32" spans="1:64" s="3" customFormat="1" ht="30" customHeight="1" thickBot="1">
      <c r="A32" s="45"/>
      <c r="B32" s="62" t="s">
        <v>339</v>
      </c>
      <c r="C32" s="56" t="s">
        <v>328</v>
      </c>
      <c r="D32" s="23">
        <v>0.1</v>
      </c>
      <c r="E32" s="75">
        <v>45468</v>
      </c>
      <c r="F32" s="75">
        <v>45499</v>
      </c>
      <c r="G32" s="14"/>
      <c r="H32" s="14"/>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row>
    <row r="33" spans="1:64" s="3" customFormat="1" ht="30" customHeight="1" thickBot="1">
      <c r="A33" s="45"/>
      <c r="B33" s="62" t="s">
        <v>340</v>
      </c>
      <c r="C33" s="56" t="s">
        <v>328</v>
      </c>
      <c r="D33" s="23">
        <v>0.1</v>
      </c>
      <c r="E33" s="75">
        <v>45491</v>
      </c>
      <c r="F33" s="75">
        <v>45499</v>
      </c>
      <c r="G33" s="14"/>
      <c r="H33" s="14"/>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row>
    <row r="34" spans="1:64" s="3" customFormat="1" ht="30" customHeight="1" thickBot="1">
      <c r="A34" s="45"/>
      <c r="B34" s="62" t="s">
        <v>341</v>
      </c>
      <c r="C34" s="56" t="s">
        <v>328</v>
      </c>
      <c r="D34" s="23"/>
      <c r="E34" s="75">
        <v>45524</v>
      </c>
      <c r="F34" s="75">
        <v>45499</v>
      </c>
      <c r="G34" s="14"/>
      <c r="H34" s="14"/>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row>
    <row r="35" spans="1:64" s="3" customFormat="1" ht="30" customHeight="1" thickBot="1">
      <c r="A35" s="45"/>
      <c r="B35" s="62" t="s">
        <v>342</v>
      </c>
      <c r="C35" s="56" t="s">
        <v>328</v>
      </c>
      <c r="D35" s="23"/>
      <c r="E35" s="75">
        <v>45547</v>
      </c>
      <c r="F35" s="75">
        <v>45499</v>
      </c>
      <c r="G35" s="14"/>
      <c r="H35" s="14"/>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row>
    <row r="36" spans="1:64" s="3" customFormat="1" ht="30" customHeight="1" thickBot="1">
      <c r="A36" s="45"/>
      <c r="B36" s="62" t="s">
        <v>343</v>
      </c>
      <c r="C36" s="56" t="s">
        <v>328</v>
      </c>
      <c r="D36" s="23"/>
      <c r="E36" s="75">
        <v>45582</v>
      </c>
      <c r="F36" s="75">
        <v>45499</v>
      </c>
      <c r="G36" s="14"/>
      <c r="H36" s="14"/>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row>
    <row r="37" spans="1:64" s="3" customFormat="1" ht="30" customHeight="1" thickBot="1">
      <c r="A37" s="45"/>
      <c r="B37" s="62" t="s">
        <v>344</v>
      </c>
      <c r="C37" s="56" t="s">
        <v>328</v>
      </c>
      <c r="D37" s="23"/>
      <c r="E37" s="75">
        <v>45610</v>
      </c>
      <c r="F37" s="75"/>
      <c r="G37" s="14"/>
      <c r="H37" s="14"/>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row>
    <row r="38" spans="1:64" s="3" customFormat="1" ht="30" customHeight="1" thickBot="1">
      <c r="A38" s="45" t="s">
        <v>33</v>
      </c>
      <c r="B38" s="333" t="s">
        <v>345</v>
      </c>
      <c r="C38" s="333"/>
      <c r="D38" s="333"/>
      <c r="E38" s="333"/>
      <c r="F38" s="333"/>
      <c r="G38" s="14"/>
      <c r="H38" s="14" t="str">
        <f t="shared" ca="1" si="4"/>
        <v/>
      </c>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row>
    <row r="39" spans="1:64" s="3" customFormat="1" ht="30" customHeight="1" thickBot="1">
      <c r="A39" s="45"/>
      <c r="B39" s="63" t="s">
        <v>346</v>
      </c>
      <c r="C39" s="244" t="s">
        <v>328</v>
      </c>
      <c r="D39" s="245">
        <v>0.05</v>
      </c>
      <c r="E39" s="78">
        <v>45352</v>
      </c>
      <c r="F39" s="78">
        <v>45366</v>
      </c>
      <c r="G39" s="14"/>
      <c r="H39" s="14">
        <f ca="1">IF(OR(ISBLANK(task_start),ISBLANK(task_end)),"",task_end-task_start+1)</f>
        <v>15</v>
      </c>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row>
    <row r="40" spans="1:64" s="3" customFormat="1" ht="30" customHeight="1" thickBot="1">
      <c r="A40" s="45"/>
      <c r="B40" s="63" t="s">
        <v>347</v>
      </c>
      <c r="C40" s="244" t="s">
        <v>328</v>
      </c>
      <c r="D40" s="245">
        <v>0.1</v>
      </c>
      <c r="E40" s="78">
        <v>45400</v>
      </c>
      <c r="F40" s="78">
        <v>45414</v>
      </c>
      <c r="G40" s="14"/>
      <c r="H40" s="14">
        <f t="shared" ca="1" si="4"/>
        <v>15</v>
      </c>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row>
    <row r="41" spans="1:64" s="3" customFormat="1" ht="30" customHeight="1" thickBot="1">
      <c r="A41" s="45"/>
      <c r="B41" s="63" t="s">
        <v>348</v>
      </c>
      <c r="C41" s="244" t="s">
        <v>328</v>
      </c>
      <c r="D41" s="245">
        <v>0.1</v>
      </c>
      <c r="E41" s="78">
        <v>45439</v>
      </c>
      <c r="F41" s="78">
        <v>45450</v>
      </c>
      <c r="G41" s="14"/>
      <c r="H41" s="14">
        <f t="shared" ca="1" si="4"/>
        <v>12</v>
      </c>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row>
    <row r="42" spans="1:64" s="3" customFormat="1" ht="30" customHeight="1" thickBot="1">
      <c r="A42" s="45"/>
      <c r="B42" s="63" t="s">
        <v>349</v>
      </c>
      <c r="C42" s="244" t="s">
        <v>328</v>
      </c>
      <c r="D42" s="245">
        <v>0.1</v>
      </c>
      <c r="E42" s="78">
        <v>45455</v>
      </c>
      <c r="F42" s="78">
        <v>45450</v>
      </c>
      <c r="G42" s="14"/>
      <c r="H42" s="14"/>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row>
    <row r="43" spans="1:64" s="3" customFormat="1" ht="30" customHeight="1" thickBot="1">
      <c r="A43" s="45"/>
      <c r="B43" s="63" t="s">
        <v>350</v>
      </c>
      <c r="C43" s="244" t="s">
        <v>328</v>
      </c>
      <c r="D43" s="245">
        <v>0.1</v>
      </c>
      <c r="E43" s="78">
        <v>45476</v>
      </c>
      <c r="F43" s="78">
        <v>45489</v>
      </c>
      <c r="G43" s="14"/>
      <c r="H43" s="14">
        <f t="shared" ca="1" si="4"/>
        <v>14</v>
      </c>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row>
    <row r="44" spans="1:64" s="3" customFormat="1" ht="30" customHeight="1" thickBot="1">
      <c r="A44" s="45"/>
      <c r="B44" s="63" t="s">
        <v>351</v>
      </c>
      <c r="C44" s="244" t="s">
        <v>328</v>
      </c>
      <c r="D44" s="245"/>
      <c r="E44" s="78">
        <v>45518</v>
      </c>
      <c r="F44" s="78">
        <v>45531</v>
      </c>
      <c r="G44" s="14"/>
      <c r="H44" s="14"/>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row>
    <row r="45" spans="1:64" s="3" customFormat="1" ht="30" customHeight="1" thickBot="1">
      <c r="A45" s="45"/>
      <c r="B45" s="63" t="s">
        <v>352</v>
      </c>
      <c r="C45" s="244" t="s">
        <v>328</v>
      </c>
      <c r="D45" s="245"/>
      <c r="E45" s="78">
        <v>45561</v>
      </c>
      <c r="F45" s="78">
        <v>45568</v>
      </c>
      <c r="G45" s="14"/>
      <c r="H45" s="14"/>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row>
    <row r="46" spans="1:64" s="3" customFormat="1" ht="30" customHeight="1" thickBot="1">
      <c r="A46" s="45"/>
      <c r="B46" s="63" t="s">
        <v>353</v>
      </c>
      <c r="C46" s="244" t="s">
        <v>328</v>
      </c>
      <c r="D46" s="245"/>
      <c r="E46" s="78">
        <v>45589</v>
      </c>
      <c r="F46" s="78">
        <v>45601</v>
      </c>
      <c r="G46" s="14"/>
      <c r="H46" s="14"/>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row>
    <row r="47" spans="1:64" s="3" customFormat="1" ht="30" customHeight="1" thickBot="1">
      <c r="A47" s="45"/>
      <c r="B47" s="63" t="s">
        <v>354</v>
      </c>
      <c r="C47" s="244" t="s">
        <v>328</v>
      </c>
      <c r="D47" s="245"/>
      <c r="E47" s="78">
        <v>45624</v>
      </c>
      <c r="F47" s="78">
        <v>45632</v>
      </c>
      <c r="G47" s="14"/>
      <c r="H47" s="14"/>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row>
    <row r="48" spans="1:64" s="3" customFormat="1" ht="30" customHeight="1" thickBot="1">
      <c r="A48" s="46" t="s">
        <v>38</v>
      </c>
      <c r="B48" s="27" t="s">
        <v>39</v>
      </c>
      <c r="C48" s="28"/>
      <c r="D48" s="29"/>
      <c r="E48" s="80"/>
      <c r="F48" s="81"/>
      <c r="G48" s="30"/>
      <c r="H48" s="30" t="str">
        <f t="shared" ca="1" si="4"/>
        <v/>
      </c>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row>
    <row r="49" spans="3:7" ht="30" customHeight="1">
      <c r="G49" s="6"/>
    </row>
    <row r="50" spans="3:7" ht="30" customHeight="1">
      <c r="C50" s="11"/>
      <c r="F50" s="47"/>
    </row>
    <row r="51" spans="3:7" ht="30" customHeight="1">
      <c r="C51" s="12"/>
    </row>
  </sheetData>
  <mergeCells count="16">
    <mergeCell ref="B26:F26"/>
    <mergeCell ref="B38:F38"/>
    <mergeCell ref="W5:AC5"/>
    <mergeCell ref="AD5:AJ5"/>
    <mergeCell ref="AK5:AQ5"/>
    <mergeCell ref="B15:F15"/>
    <mergeCell ref="B14:F14"/>
    <mergeCell ref="AR5:AX5"/>
    <mergeCell ref="AY5:BE5"/>
    <mergeCell ref="BF5:BL5"/>
    <mergeCell ref="B2:F2"/>
    <mergeCell ref="C4:D4"/>
    <mergeCell ref="E4:F4"/>
    <mergeCell ref="C5:D5"/>
    <mergeCell ref="I5:O5"/>
    <mergeCell ref="P5:V5"/>
  </mergeCells>
  <conditionalFormatting sqref="D8:D13 D16:D25 D27:D37 D39:D48">
    <cfRule type="dataBar" priority="1">
      <dataBar>
        <cfvo type="num" val="0"/>
        <cfvo type="num" val="1"/>
        <color theme="0" tint="-0.249977111117893"/>
      </dataBar>
      <extLst>
        <ext xmlns:x14="http://schemas.microsoft.com/office/spreadsheetml/2009/9/main" uri="{B025F937-C7B1-47D3-B67F-A62EFF666E3E}">
          <x14:id>{9DF06DD2-0E24-477C-A20A-626FFEE95D34}</x14:id>
        </ext>
      </extLst>
    </cfRule>
  </conditionalFormatting>
  <conditionalFormatting sqref="I6:BL48">
    <cfRule type="expression" dxfId="78" priority="4">
      <formula>AND(TODAY()&gt;=I$6,TODAY()&lt;J$6)</formula>
    </cfRule>
  </conditionalFormatting>
  <conditionalFormatting sqref="I8:BL48">
    <cfRule type="expression" dxfId="77" priority="2">
      <formula>AND(task_start&lt;=I$6,ROUNDDOWN((task_end-task_start+1)*task_progress,0)+task_start-1&gt;=I$6)</formula>
    </cfRule>
    <cfRule type="expression" dxfId="76" priority="3" stopIfTrue="1">
      <formula>AND(task_end&gt;=I$6,task_start&lt;J$6)</formula>
    </cfRule>
  </conditionalFormatting>
  <dataValidations disablePrompts="1" count="1">
    <dataValidation type="whole" operator="greaterThanOrEqual" allowBlank="1" showInputMessage="1" promptTitle="Mostrar semana" prompt="Al cambiar este número, se desplazará la vista del diagrama de Gantt." sqref="E5" xr:uid="{D7093D2C-3782-4094-9564-5DE42D64D871}">
      <formula1>1</formula1>
    </dataValidation>
  </dataValidations>
  <hyperlinks>
    <hyperlink ref="I3" r:id="rId1" xr:uid="{7336D707-9C6C-489E-9B35-668BBFE22D7A}"/>
    <hyperlink ref="I2" r:id="rId2" xr:uid="{AEBE5C32-FA71-4D6E-B565-290BC3F58DDB}"/>
  </hyperlinks>
  <printOptions horizontalCentered="1"/>
  <pageMargins left="0.35" right="0.35" top="0.35" bottom="0.5" header="0.3" footer="0.3"/>
  <pageSetup paperSize="9" scale="51" fitToHeight="0" orientation="landscape" r:id="rId3"/>
  <headerFooter differentFirst="1" scaleWithDoc="0">
    <oddFooter>Page &amp;P of &amp;N</oddFooter>
  </headerFooter>
  <drawing r:id="rId4"/>
  <extLst>
    <ext xmlns:x14="http://schemas.microsoft.com/office/spreadsheetml/2009/9/main" uri="{78C0D931-6437-407d-A8EE-F0AAD7539E65}">
      <x14:conditionalFormattings>
        <x14:conditionalFormatting xmlns:xm="http://schemas.microsoft.com/office/excel/2006/main">
          <x14:cfRule type="dataBar" id="{9DF06DD2-0E24-477C-A20A-626FFEE95D34}">
            <x14:dataBar minLength="0" maxLength="100" gradient="0">
              <x14:cfvo type="num">
                <xm:f>0</xm:f>
              </x14:cfvo>
              <x14:cfvo type="num">
                <xm:f>1</xm:f>
              </x14:cfvo>
              <x14:negativeFillColor rgb="FFFF0000"/>
              <x14:axisColor rgb="FF000000"/>
            </x14:dataBar>
          </x14:cfRule>
          <xm:sqref>D8:D13 D16:D25 D27:D37 D39:D48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25527-1E21-408A-BBF4-EB34E8DDDCCE}">
  <sheetPr codeName="Hoja8">
    <pageSetUpPr fitToPage="1"/>
  </sheetPr>
  <dimension ref="A1:KC43"/>
  <sheetViews>
    <sheetView showGridLines="0" showRuler="0" topLeftCell="A2" zoomScale="90" zoomScaleNormal="90" zoomScalePageLayoutView="70" workbookViewId="0">
      <pane xSplit="2" ySplit="6" topLeftCell="IM8" activePane="bottomRight" state="frozen"/>
      <selection pane="bottomRight" activeCell="JL8" sqref="JL8"/>
      <selection pane="bottomLeft" activeCell="A8" sqref="A8"/>
      <selection pane="topRight" activeCell="C2" sqref="C2"/>
    </sheetView>
  </sheetViews>
  <sheetFormatPr defaultColWidth="9.140625" defaultRowHeight="30" customHeight="1"/>
  <cols>
    <col min="1" max="1" width="2.7109375" style="45" customWidth="1"/>
    <col min="2" max="2" width="41.42578125" customWidth="1"/>
    <col min="3" max="3" width="30.7109375" customWidth="1"/>
    <col min="4" max="4" width="10.7109375" customWidth="1"/>
    <col min="5" max="5" width="10.7109375" hidden="1" customWidth="1"/>
    <col min="6" max="6" width="10.42578125" style="5" customWidth="1"/>
    <col min="7" max="7" width="10.42578125" customWidth="1"/>
    <col min="8" max="8" width="3.140625" customWidth="1"/>
    <col min="9" max="9" width="4.5703125" bestFit="1" customWidth="1"/>
    <col min="10" max="10" width="4.5703125" customWidth="1"/>
    <col min="11" max="289" width="3.5703125" customWidth="1"/>
  </cols>
  <sheetData>
    <row r="1" spans="1:289" ht="137.25" customHeight="1">
      <c r="A1" s="46" t="s">
        <v>0</v>
      </c>
      <c r="B1" s="49" t="s">
        <v>1</v>
      </c>
      <c r="C1" s="1"/>
      <c r="D1" s="2"/>
      <c r="E1" s="2"/>
      <c r="F1" s="4"/>
      <c r="G1" s="34"/>
      <c r="H1" s="85"/>
      <c r="I1" s="86"/>
      <c r="J1" s="86"/>
      <c r="K1" s="87"/>
      <c r="L1" s="85"/>
      <c r="M1" s="85"/>
      <c r="N1" s="85"/>
      <c r="O1" s="85"/>
      <c r="P1" s="85"/>
      <c r="Q1" s="87" t="s">
        <v>2</v>
      </c>
      <c r="R1" s="85"/>
      <c r="S1" s="85"/>
      <c r="T1" s="85"/>
      <c r="U1" s="85"/>
      <c r="V1" s="85"/>
      <c r="W1" s="85"/>
      <c r="X1" s="85"/>
      <c r="Y1" s="85"/>
      <c r="Z1" s="85"/>
      <c r="AA1" s="85"/>
      <c r="AB1" s="85"/>
      <c r="AC1" s="85"/>
      <c r="AD1" s="85"/>
      <c r="AE1" s="85"/>
      <c r="AF1" s="85"/>
      <c r="AG1" s="85"/>
      <c r="AH1" s="85"/>
      <c r="AI1" s="85"/>
      <c r="AJ1" s="85"/>
      <c r="AK1" s="85"/>
      <c r="AL1" s="85"/>
      <c r="AM1" s="85"/>
    </row>
    <row r="2" spans="1:289" ht="30" customHeight="1">
      <c r="A2" s="45" t="s">
        <v>3</v>
      </c>
      <c r="B2" s="89" t="s">
        <v>4</v>
      </c>
      <c r="H2" s="85"/>
      <c r="I2" s="85"/>
      <c r="J2" s="85"/>
      <c r="K2" s="88"/>
      <c r="L2" s="85"/>
      <c r="M2" s="85"/>
      <c r="N2" s="85"/>
      <c r="O2" s="85"/>
      <c r="P2" s="85"/>
      <c r="Q2" s="88" t="s">
        <v>5</v>
      </c>
      <c r="R2" s="85"/>
      <c r="S2" s="85"/>
      <c r="T2" s="85"/>
      <c r="U2" s="85"/>
      <c r="V2" s="85"/>
      <c r="W2" s="85"/>
      <c r="X2" s="85"/>
      <c r="Y2" s="85"/>
      <c r="Z2" s="85"/>
      <c r="AA2" s="85"/>
      <c r="AB2" s="85"/>
      <c r="AC2" s="85"/>
      <c r="AD2" s="85"/>
      <c r="AE2" s="85"/>
      <c r="AF2" s="85"/>
      <c r="AG2" s="85"/>
      <c r="AH2" s="85"/>
      <c r="AI2" s="85"/>
      <c r="AJ2" s="85"/>
      <c r="AK2" s="85"/>
      <c r="AL2" s="85"/>
      <c r="AM2" s="85"/>
    </row>
    <row r="3" spans="1:289" ht="30" customHeight="1">
      <c r="A3" s="45" t="s">
        <v>6</v>
      </c>
      <c r="B3" s="50" t="s">
        <v>7</v>
      </c>
      <c r="C3" s="379" t="s">
        <v>8</v>
      </c>
      <c r="D3" s="380"/>
      <c r="E3" s="246"/>
      <c r="F3" s="381">
        <f ca="1">TODAY()</f>
        <v>45762</v>
      </c>
      <c r="G3" s="381"/>
    </row>
    <row r="4" spans="1:289" ht="30" customHeight="1">
      <c r="A4" s="46" t="s">
        <v>9</v>
      </c>
      <c r="C4" s="379" t="s">
        <v>11</v>
      </c>
      <c r="D4" s="380"/>
      <c r="E4" s="246"/>
      <c r="F4" s="7">
        <v>1</v>
      </c>
      <c r="K4" s="302" t="s">
        <v>355</v>
      </c>
      <c r="L4" s="384"/>
      <c r="M4" s="384"/>
      <c r="N4" s="384"/>
      <c r="O4" s="384"/>
      <c r="P4" s="384"/>
      <c r="Q4" s="302">
        <f ca="1">Q5</f>
        <v>45761</v>
      </c>
      <c r="R4" s="303"/>
      <c r="S4" s="303"/>
      <c r="T4" s="303"/>
      <c r="U4" s="303"/>
      <c r="V4" s="303"/>
      <c r="W4" s="304"/>
      <c r="X4" s="302">
        <f ca="1">X5</f>
        <v>45768</v>
      </c>
      <c r="Y4" s="303"/>
      <c r="Z4" s="303"/>
      <c r="AA4" s="303"/>
      <c r="AB4" s="303"/>
      <c r="AC4" s="303"/>
      <c r="AD4" s="304"/>
      <c r="AE4" s="302">
        <f ca="1">AE5</f>
        <v>45775</v>
      </c>
      <c r="AF4" s="303"/>
      <c r="AG4" s="303"/>
      <c r="AH4" s="303"/>
      <c r="AI4" s="303"/>
      <c r="AJ4" s="303"/>
      <c r="AK4" s="304"/>
      <c r="AL4" s="302">
        <f ca="1">AL5</f>
        <v>45782</v>
      </c>
      <c r="AM4" s="303"/>
      <c r="AN4" s="303"/>
      <c r="AO4" s="303"/>
      <c r="AP4" s="303"/>
      <c r="AQ4" s="303"/>
      <c r="AR4" s="304"/>
      <c r="AS4" s="302">
        <f ca="1">AS5</f>
        <v>45789</v>
      </c>
      <c r="AT4" s="303"/>
      <c r="AU4" s="303"/>
      <c r="AV4" s="303"/>
      <c r="AW4" s="303"/>
      <c r="AX4" s="303"/>
      <c r="AY4" s="304"/>
      <c r="AZ4" s="302">
        <f ca="1">AZ5</f>
        <v>45796</v>
      </c>
      <c r="BA4" s="303"/>
      <c r="BB4" s="303"/>
      <c r="BC4" s="303"/>
      <c r="BD4" s="303"/>
      <c r="BE4" s="303"/>
      <c r="BF4" s="304"/>
      <c r="BG4" s="302">
        <f ca="1">BG5</f>
        <v>45803</v>
      </c>
      <c r="BH4" s="303"/>
      <c r="BI4" s="303"/>
      <c r="BJ4" s="303"/>
      <c r="BK4" s="303"/>
      <c r="BL4" s="303"/>
      <c r="BM4" s="304"/>
      <c r="BN4" s="302">
        <f ca="1">BN5</f>
        <v>45810</v>
      </c>
      <c r="BO4" s="303"/>
      <c r="BP4" s="303"/>
      <c r="BQ4" s="303"/>
      <c r="BR4" s="303"/>
      <c r="BS4" s="303"/>
      <c r="BT4" s="304"/>
      <c r="BU4" s="302">
        <f ca="1">BU5</f>
        <v>45817</v>
      </c>
      <c r="BV4" s="303"/>
      <c r="BW4" s="303"/>
      <c r="BX4" s="303"/>
      <c r="BY4" s="303"/>
      <c r="BZ4" s="303"/>
      <c r="CA4" s="304"/>
      <c r="CB4" s="302">
        <f ca="1">CB5</f>
        <v>45824</v>
      </c>
      <c r="CC4" s="303"/>
      <c r="CD4" s="303"/>
      <c r="CE4" s="303"/>
      <c r="CF4" s="303"/>
      <c r="CG4" s="303"/>
      <c r="CH4" s="304"/>
      <c r="CI4" s="302">
        <f ca="1">CI5</f>
        <v>45831</v>
      </c>
      <c r="CJ4" s="303"/>
      <c r="CK4" s="303"/>
      <c r="CL4" s="303"/>
      <c r="CM4" s="303"/>
      <c r="CN4" s="303"/>
      <c r="CO4" s="304"/>
      <c r="CP4" s="302">
        <f ca="1">CP5</f>
        <v>45838</v>
      </c>
      <c r="CQ4" s="303"/>
      <c r="CR4" s="303"/>
      <c r="CS4" s="303"/>
      <c r="CT4" s="303"/>
      <c r="CU4" s="303"/>
      <c r="CV4" s="304"/>
      <c r="CW4" s="302">
        <f ca="1">CW5</f>
        <v>45845</v>
      </c>
      <c r="CX4" s="303"/>
      <c r="CY4" s="303"/>
      <c r="CZ4" s="303"/>
      <c r="DA4" s="303"/>
      <c r="DB4" s="303"/>
      <c r="DC4" s="304"/>
      <c r="DD4" s="302">
        <f ca="1">DD5</f>
        <v>45852</v>
      </c>
      <c r="DE4" s="303"/>
      <c r="DF4" s="303"/>
      <c r="DG4" s="303"/>
      <c r="DH4" s="303"/>
      <c r="DI4" s="303"/>
      <c r="DJ4" s="304"/>
      <c r="DK4" s="302">
        <f ca="1">DK5</f>
        <v>45859</v>
      </c>
      <c r="DL4" s="303"/>
      <c r="DM4" s="303"/>
      <c r="DN4" s="303"/>
      <c r="DO4" s="303"/>
      <c r="DP4" s="303"/>
      <c r="DQ4" s="304"/>
      <c r="DR4" s="302">
        <f ca="1">DR5</f>
        <v>45866</v>
      </c>
      <c r="DS4" s="303"/>
      <c r="DT4" s="303"/>
      <c r="DU4" s="303"/>
      <c r="DV4" s="303"/>
      <c r="DW4" s="303"/>
      <c r="DX4" s="304"/>
      <c r="DY4" s="302">
        <f ca="1">DY5</f>
        <v>45873</v>
      </c>
      <c r="DZ4" s="303"/>
      <c r="EA4" s="303"/>
      <c r="EB4" s="303"/>
      <c r="EC4" s="303"/>
      <c r="ED4" s="303"/>
      <c r="EE4" s="304"/>
      <c r="EF4" s="302">
        <f ca="1">EF5</f>
        <v>45880</v>
      </c>
      <c r="EG4" s="303"/>
      <c r="EH4" s="303"/>
      <c r="EI4" s="303"/>
      <c r="EJ4" s="303"/>
      <c r="EK4" s="303"/>
      <c r="EL4" s="304"/>
      <c r="EM4" s="302">
        <f ca="1">EM5</f>
        <v>45887</v>
      </c>
      <c r="EN4" s="303"/>
      <c r="EO4" s="303"/>
      <c r="EP4" s="303"/>
      <c r="EQ4" s="303"/>
      <c r="ER4" s="303"/>
      <c r="ES4" s="304"/>
      <c r="ET4" s="302">
        <f ca="1">ET5</f>
        <v>45894</v>
      </c>
      <c r="EU4" s="303"/>
      <c r="EV4" s="303"/>
      <c r="EW4" s="303"/>
      <c r="EX4" s="303"/>
      <c r="EY4" s="303"/>
      <c r="EZ4" s="304"/>
      <c r="FA4" s="302">
        <f ca="1">FA5</f>
        <v>45901</v>
      </c>
      <c r="FB4" s="303"/>
      <c r="FC4" s="303"/>
      <c r="FD4" s="303"/>
      <c r="FE4" s="303"/>
      <c r="FF4" s="303"/>
      <c r="FG4" s="304"/>
      <c r="FH4" s="302">
        <f ca="1">FH5</f>
        <v>45908</v>
      </c>
      <c r="FI4" s="303"/>
      <c r="FJ4" s="303"/>
      <c r="FK4" s="303"/>
      <c r="FL4" s="303"/>
      <c r="FM4" s="303"/>
      <c r="FN4" s="304"/>
      <c r="FO4" s="302">
        <f ca="1">FO5</f>
        <v>45915</v>
      </c>
      <c r="FP4" s="303"/>
      <c r="FQ4" s="303"/>
      <c r="FR4" s="303"/>
      <c r="FS4" s="303"/>
      <c r="FT4" s="303"/>
      <c r="FU4" s="304"/>
      <c r="FV4" s="302">
        <f ca="1">FV5</f>
        <v>45922</v>
      </c>
      <c r="FW4" s="303"/>
      <c r="FX4" s="303"/>
      <c r="FY4" s="303"/>
      <c r="FZ4" s="303"/>
      <c r="GA4" s="303"/>
      <c r="GB4" s="304"/>
      <c r="GC4" s="302">
        <f ca="1">GC5</f>
        <v>45929</v>
      </c>
      <c r="GD4" s="303"/>
      <c r="GE4" s="303"/>
      <c r="GF4" s="303"/>
      <c r="GG4" s="303"/>
      <c r="GH4" s="303"/>
      <c r="GI4" s="304"/>
      <c r="GJ4" s="302">
        <f ca="1">GJ5</f>
        <v>45936</v>
      </c>
      <c r="GK4" s="303"/>
      <c r="GL4" s="303"/>
      <c r="GM4" s="303"/>
      <c r="GN4" s="303"/>
      <c r="GO4" s="303"/>
      <c r="GP4" s="304"/>
      <c r="GQ4" s="302">
        <f ca="1">GQ5</f>
        <v>45943</v>
      </c>
      <c r="GR4" s="303"/>
      <c r="GS4" s="303"/>
      <c r="GT4" s="303"/>
      <c r="GU4" s="303"/>
      <c r="GV4" s="303"/>
      <c r="GW4" s="304"/>
      <c r="GX4" s="302">
        <f ca="1">GX5</f>
        <v>45950</v>
      </c>
      <c r="GY4" s="303"/>
      <c r="GZ4" s="303"/>
      <c r="HA4" s="303"/>
      <c r="HB4" s="303"/>
      <c r="HC4" s="303"/>
      <c r="HD4" s="304"/>
      <c r="HE4" s="302">
        <f ca="1">HE5</f>
        <v>45957</v>
      </c>
      <c r="HF4" s="303"/>
      <c r="HG4" s="303"/>
      <c r="HH4" s="303"/>
      <c r="HI4" s="303"/>
      <c r="HJ4" s="303"/>
      <c r="HK4" s="304"/>
      <c r="HL4" s="302">
        <f ca="1">HL5</f>
        <v>45964</v>
      </c>
      <c r="HM4" s="303"/>
      <c r="HN4" s="303"/>
      <c r="HO4" s="303"/>
      <c r="HP4" s="303"/>
      <c r="HQ4" s="303"/>
      <c r="HR4" s="304"/>
      <c r="HS4" s="302">
        <f ca="1">HS5</f>
        <v>45971</v>
      </c>
      <c r="HT4" s="303"/>
      <c r="HU4" s="303"/>
      <c r="HV4" s="303"/>
      <c r="HW4" s="303"/>
      <c r="HX4" s="303"/>
      <c r="HY4" s="304"/>
      <c r="HZ4" s="302">
        <f ca="1">HZ5</f>
        <v>45978</v>
      </c>
      <c r="IA4" s="303"/>
      <c r="IB4" s="303"/>
      <c r="IC4" s="303"/>
      <c r="ID4" s="303"/>
      <c r="IE4" s="303"/>
      <c r="IF4" s="304"/>
      <c r="IG4" s="302">
        <f ca="1">IG5</f>
        <v>45985</v>
      </c>
      <c r="IH4" s="303"/>
      <c r="II4" s="303"/>
      <c r="IJ4" s="303"/>
      <c r="IK4" s="303"/>
      <c r="IL4" s="303"/>
      <c r="IM4" s="304"/>
      <c r="IN4" s="302">
        <f ca="1">IN5</f>
        <v>45992</v>
      </c>
      <c r="IO4" s="303"/>
      <c r="IP4" s="303"/>
      <c r="IQ4" s="303"/>
      <c r="IR4" s="303"/>
      <c r="IS4" s="303"/>
      <c r="IT4" s="304"/>
      <c r="IU4" s="302">
        <f ca="1">IU5</f>
        <v>45999</v>
      </c>
      <c r="IV4" s="303"/>
      <c r="IW4" s="303"/>
      <c r="IX4" s="303"/>
      <c r="IY4" s="303"/>
      <c r="IZ4" s="303"/>
      <c r="JA4" s="304"/>
      <c r="JB4" s="302">
        <f ca="1">JB5</f>
        <v>46006</v>
      </c>
      <c r="JC4" s="303"/>
      <c r="JD4" s="303"/>
      <c r="JE4" s="303"/>
      <c r="JF4" s="303"/>
      <c r="JG4" s="303"/>
      <c r="JH4" s="304"/>
      <c r="JI4" s="302">
        <f ca="1">JI5</f>
        <v>46013</v>
      </c>
      <c r="JJ4" s="303"/>
      <c r="JK4" s="303"/>
      <c r="JL4" s="303"/>
      <c r="JM4" s="303"/>
      <c r="JN4" s="303"/>
      <c r="JO4" s="304"/>
      <c r="JP4" s="302">
        <f ca="1">JP5</f>
        <v>46020</v>
      </c>
      <c r="JQ4" s="303"/>
      <c r="JR4" s="303"/>
      <c r="JS4" s="303"/>
      <c r="JT4" s="303"/>
      <c r="JU4" s="303"/>
      <c r="JV4" s="304"/>
      <c r="JW4" s="302">
        <f ca="1">JW5</f>
        <v>46027</v>
      </c>
      <c r="JX4" s="303"/>
      <c r="JY4" s="303"/>
      <c r="JZ4" s="303"/>
      <c r="KA4" s="303"/>
      <c r="KB4" s="303"/>
      <c r="KC4" s="304"/>
    </row>
    <row r="5" spans="1:289" ht="15" customHeight="1">
      <c r="A5" s="46" t="s">
        <v>12</v>
      </c>
      <c r="B5" s="65"/>
      <c r="C5" s="65"/>
      <c r="D5" s="65"/>
      <c r="E5" s="65"/>
      <c r="F5" s="65"/>
      <c r="G5" s="65"/>
      <c r="H5" s="65"/>
      <c r="J5" s="82">
        <v>23</v>
      </c>
      <c r="K5" s="82">
        <v>24</v>
      </c>
      <c r="L5" s="83"/>
      <c r="M5" s="83"/>
      <c r="N5" s="83"/>
      <c r="O5" s="83"/>
      <c r="P5" s="83"/>
      <c r="Q5" s="82">
        <f ca="1">Inicio_del_proyecto-WEEKDAY(Inicio_del_proyecto,1)+2+7*(Semana_para_mostrar-1)</f>
        <v>45761</v>
      </c>
      <c r="R5" s="83">
        <f ca="1">Q5+1</f>
        <v>45762</v>
      </c>
      <c r="S5" s="83">
        <f t="shared" ref="S5:BF5" ca="1" si="0">R5+1</f>
        <v>45763</v>
      </c>
      <c r="T5" s="83">
        <f t="shared" ca="1" si="0"/>
        <v>45764</v>
      </c>
      <c r="U5" s="83">
        <f t="shared" ca="1" si="0"/>
        <v>45765</v>
      </c>
      <c r="V5" s="83">
        <f t="shared" ca="1" si="0"/>
        <v>45766</v>
      </c>
      <c r="W5" s="84">
        <f t="shared" ca="1" si="0"/>
        <v>45767</v>
      </c>
      <c r="X5" s="82">
        <f ca="1">W5+1</f>
        <v>45768</v>
      </c>
      <c r="Y5" s="83">
        <f ca="1">X5+1</f>
        <v>45769</v>
      </c>
      <c r="Z5" s="83">
        <f t="shared" ca="1" si="0"/>
        <v>45770</v>
      </c>
      <c r="AA5" s="83">
        <f t="shared" ca="1" si="0"/>
        <v>45771</v>
      </c>
      <c r="AB5" s="83">
        <f t="shared" ca="1" si="0"/>
        <v>45772</v>
      </c>
      <c r="AC5" s="83">
        <f t="shared" ca="1" si="0"/>
        <v>45773</v>
      </c>
      <c r="AD5" s="84">
        <f t="shared" ca="1" si="0"/>
        <v>45774</v>
      </c>
      <c r="AE5" s="82">
        <f ca="1">AD5+1</f>
        <v>45775</v>
      </c>
      <c r="AF5" s="83">
        <f ca="1">AE5+1</f>
        <v>45776</v>
      </c>
      <c r="AG5" s="83">
        <f t="shared" ca="1" si="0"/>
        <v>45777</v>
      </c>
      <c r="AH5" s="83">
        <f t="shared" ca="1" si="0"/>
        <v>45778</v>
      </c>
      <c r="AI5" s="83">
        <f t="shared" ca="1" si="0"/>
        <v>45779</v>
      </c>
      <c r="AJ5" s="83">
        <f t="shared" ca="1" si="0"/>
        <v>45780</v>
      </c>
      <c r="AK5" s="84">
        <f t="shared" ca="1" si="0"/>
        <v>45781</v>
      </c>
      <c r="AL5" s="82">
        <f ca="1">AK5+1</f>
        <v>45782</v>
      </c>
      <c r="AM5" s="83">
        <f ca="1">AL5+1</f>
        <v>45783</v>
      </c>
      <c r="AN5" s="83">
        <f t="shared" ca="1" si="0"/>
        <v>45784</v>
      </c>
      <c r="AO5" s="83">
        <f t="shared" ca="1" si="0"/>
        <v>45785</v>
      </c>
      <c r="AP5" s="83">
        <f t="shared" ca="1" si="0"/>
        <v>45786</v>
      </c>
      <c r="AQ5" s="83">
        <f t="shared" ca="1" si="0"/>
        <v>45787</v>
      </c>
      <c r="AR5" s="84">
        <f t="shared" ca="1" si="0"/>
        <v>45788</v>
      </c>
      <c r="AS5" s="82">
        <f ca="1">AR5+1</f>
        <v>45789</v>
      </c>
      <c r="AT5" s="83">
        <f ca="1">AS5+1</f>
        <v>45790</v>
      </c>
      <c r="AU5" s="83">
        <f t="shared" ca="1" si="0"/>
        <v>45791</v>
      </c>
      <c r="AV5" s="83">
        <f t="shared" ca="1" si="0"/>
        <v>45792</v>
      </c>
      <c r="AW5" s="83">
        <f t="shared" ca="1" si="0"/>
        <v>45793</v>
      </c>
      <c r="AX5" s="83">
        <f t="shared" ca="1" si="0"/>
        <v>45794</v>
      </c>
      <c r="AY5" s="84">
        <f t="shared" ca="1" si="0"/>
        <v>45795</v>
      </c>
      <c r="AZ5" s="82">
        <f ca="1">AY5+1</f>
        <v>45796</v>
      </c>
      <c r="BA5" s="83">
        <f ca="1">AZ5+1</f>
        <v>45797</v>
      </c>
      <c r="BB5" s="83">
        <f t="shared" ca="1" si="0"/>
        <v>45798</v>
      </c>
      <c r="BC5" s="83">
        <f t="shared" ca="1" si="0"/>
        <v>45799</v>
      </c>
      <c r="BD5" s="83">
        <f t="shared" ca="1" si="0"/>
        <v>45800</v>
      </c>
      <c r="BE5" s="83">
        <f t="shared" ca="1" si="0"/>
        <v>45801</v>
      </c>
      <c r="BF5" s="84">
        <f t="shared" ca="1" si="0"/>
        <v>45802</v>
      </c>
      <c r="BG5" s="82">
        <f ca="1">BF5+1</f>
        <v>45803</v>
      </c>
      <c r="BH5" s="83">
        <f ca="1">BG5+1</f>
        <v>45804</v>
      </c>
      <c r="BI5" s="83">
        <f t="shared" ref="BI5:BM5" ca="1" si="1">BH5+1</f>
        <v>45805</v>
      </c>
      <c r="BJ5" s="83">
        <f t="shared" ca="1" si="1"/>
        <v>45806</v>
      </c>
      <c r="BK5" s="83">
        <f t="shared" ca="1" si="1"/>
        <v>45807</v>
      </c>
      <c r="BL5" s="83">
        <f t="shared" ca="1" si="1"/>
        <v>45808</v>
      </c>
      <c r="BM5" s="84">
        <f t="shared" ca="1" si="1"/>
        <v>45809</v>
      </c>
      <c r="BN5" s="82">
        <f ca="1">BM5+1</f>
        <v>45810</v>
      </c>
      <c r="BO5" s="83">
        <f ca="1">BN5+1</f>
        <v>45811</v>
      </c>
      <c r="BP5" s="83">
        <f t="shared" ref="BP5:BT5" ca="1" si="2">BO5+1</f>
        <v>45812</v>
      </c>
      <c r="BQ5" s="83">
        <f t="shared" ca="1" si="2"/>
        <v>45813</v>
      </c>
      <c r="BR5" s="83">
        <f t="shared" ca="1" si="2"/>
        <v>45814</v>
      </c>
      <c r="BS5" s="83">
        <f t="shared" ca="1" si="2"/>
        <v>45815</v>
      </c>
      <c r="BT5" s="84">
        <f t="shared" ca="1" si="2"/>
        <v>45816</v>
      </c>
      <c r="BU5" s="82">
        <f ca="1">BT5+1</f>
        <v>45817</v>
      </c>
      <c r="BV5" s="83">
        <f ca="1">BU5+1</f>
        <v>45818</v>
      </c>
      <c r="BW5" s="83">
        <f t="shared" ref="BW5" ca="1" si="3">BV5+1</f>
        <v>45819</v>
      </c>
      <c r="BX5" s="83">
        <f t="shared" ref="BX5" ca="1" si="4">BW5+1</f>
        <v>45820</v>
      </c>
      <c r="BY5" s="83">
        <f t="shared" ref="BY5" ca="1" si="5">BX5+1</f>
        <v>45821</v>
      </c>
      <c r="BZ5" s="83">
        <f t="shared" ref="BZ5" ca="1" si="6">BY5+1</f>
        <v>45822</v>
      </c>
      <c r="CA5" s="84">
        <f t="shared" ref="CA5" ca="1" si="7">BZ5+1</f>
        <v>45823</v>
      </c>
      <c r="CB5" s="82">
        <f ca="1">CA5+1</f>
        <v>45824</v>
      </c>
      <c r="CC5" s="83">
        <f ca="1">CB5+1</f>
        <v>45825</v>
      </c>
      <c r="CD5" s="83">
        <f t="shared" ref="CD5" ca="1" si="8">CC5+1</f>
        <v>45826</v>
      </c>
      <c r="CE5" s="83">
        <f t="shared" ref="CE5" ca="1" si="9">CD5+1</f>
        <v>45827</v>
      </c>
      <c r="CF5" s="83">
        <f t="shared" ref="CF5" ca="1" si="10">CE5+1</f>
        <v>45828</v>
      </c>
      <c r="CG5" s="83">
        <f t="shared" ref="CG5" ca="1" si="11">CF5+1</f>
        <v>45829</v>
      </c>
      <c r="CH5" s="84">
        <f t="shared" ref="CH5" ca="1" si="12">CG5+1</f>
        <v>45830</v>
      </c>
      <c r="CI5" s="82">
        <f ca="1">CH5+1</f>
        <v>45831</v>
      </c>
      <c r="CJ5" s="83">
        <f ca="1">CI5+1</f>
        <v>45832</v>
      </c>
      <c r="CK5" s="83">
        <f t="shared" ref="CK5" ca="1" si="13">CJ5+1</f>
        <v>45833</v>
      </c>
      <c r="CL5" s="83">
        <f t="shared" ref="CL5" ca="1" si="14">CK5+1</f>
        <v>45834</v>
      </c>
      <c r="CM5" s="83">
        <f t="shared" ref="CM5" ca="1" si="15">CL5+1</f>
        <v>45835</v>
      </c>
      <c r="CN5" s="83">
        <f t="shared" ref="CN5" ca="1" si="16">CM5+1</f>
        <v>45836</v>
      </c>
      <c r="CO5" s="84">
        <f t="shared" ref="CO5" ca="1" si="17">CN5+1</f>
        <v>45837</v>
      </c>
      <c r="CP5" s="82">
        <f ca="1">CO5+1</f>
        <v>45838</v>
      </c>
      <c r="CQ5" s="83">
        <f ca="1">CP5+1</f>
        <v>45839</v>
      </c>
      <c r="CR5" s="83">
        <f t="shared" ref="CR5" ca="1" si="18">CQ5+1</f>
        <v>45840</v>
      </c>
      <c r="CS5" s="83">
        <f t="shared" ref="CS5" ca="1" si="19">CR5+1</f>
        <v>45841</v>
      </c>
      <c r="CT5" s="83">
        <f t="shared" ref="CT5" ca="1" si="20">CS5+1</f>
        <v>45842</v>
      </c>
      <c r="CU5" s="83">
        <f t="shared" ref="CU5" ca="1" si="21">CT5+1</f>
        <v>45843</v>
      </c>
      <c r="CV5" s="84">
        <f t="shared" ref="CV5" ca="1" si="22">CU5+1</f>
        <v>45844</v>
      </c>
      <c r="CW5" s="82">
        <f ca="1">CV5+1</f>
        <v>45845</v>
      </c>
      <c r="CX5" s="83">
        <f ca="1">CW5+1</f>
        <v>45846</v>
      </c>
      <c r="CY5" s="83">
        <f t="shared" ref="CY5" ca="1" si="23">CX5+1</f>
        <v>45847</v>
      </c>
      <c r="CZ5" s="83">
        <f t="shared" ref="CZ5" ca="1" si="24">CY5+1</f>
        <v>45848</v>
      </c>
      <c r="DA5" s="83">
        <f t="shared" ref="DA5" ca="1" si="25">CZ5+1</f>
        <v>45849</v>
      </c>
      <c r="DB5" s="83">
        <f t="shared" ref="DB5" ca="1" si="26">DA5+1</f>
        <v>45850</v>
      </c>
      <c r="DC5" s="84">
        <f t="shared" ref="DC5" ca="1" si="27">DB5+1</f>
        <v>45851</v>
      </c>
      <c r="DD5" s="82">
        <f ca="1">DC5+1</f>
        <v>45852</v>
      </c>
      <c r="DE5" s="83">
        <f ca="1">DD5+1</f>
        <v>45853</v>
      </c>
      <c r="DF5" s="83">
        <f t="shared" ref="DF5" ca="1" si="28">DE5+1</f>
        <v>45854</v>
      </c>
      <c r="DG5" s="83">
        <f t="shared" ref="DG5" ca="1" si="29">DF5+1</f>
        <v>45855</v>
      </c>
      <c r="DH5" s="83">
        <f t="shared" ref="DH5" ca="1" si="30">DG5+1</f>
        <v>45856</v>
      </c>
      <c r="DI5" s="83">
        <f t="shared" ref="DI5" ca="1" si="31">DH5+1</f>
        <v>45857</v>
      </c>
      <c r="DJ5" s="84">
        <f t="shared" ref="DJ5" ca="1" si="32">DI5+1</f>
        <v>45858</v>
      </c>
      <c r="DK5" s="82">
        <f ca="1">DJ5+1</f>
        <v>45859</v>
      </c>
      <c r="DL5" s="83">
        <f ca="1">DK5+1</f>
        <v>45860</v>
      </c>
      <c r="DM5" s="83">
        <f t="shared" ref="DM5" ca="1" si="33">DL5+1</f>
        <v>45861</v>
      </c>
      <c r="DN5" s="83">
        <f t="shared" ref="DN5" ca="1" si="34">DM5+1</f>
        <v>45862</v>
      </c>
      <c r="DO5" s="83">
        <f t="shared" ref="DO5" ca="1" si="35">DN5+1</f>
        <v>45863</v>
      </c>
      <c r="DP5" s="83">
        <f t="shared" ref="DP5" ca="1" si="36">DO5+1</f>
        <v>45864</v>
      </c>
      <c r="DQ5" s="84">
        <f t="shared" ref="DQ5" ca="1" si="37">DP5+1</f>
        <v>45865</v>
      </c>
      <c r="DR5" s="82">
        <f ca="1">DQ5+1</f>
        <v>45866</v>
      </c>
      <c r="DS5" s="83">
        <f ca="1">DR5+1</f>
        <v>45867</v>
      </c>
      <c r="DT5" s="83">
        <f t="shared" ref="DT5" ca="1" si="38">DS5+1</f>
        <v>45868</v>
      </c>
      <c r="DU5" s="83">
        <f t="shared" ref="DU5" ca="1" si="39">DT5+1</f>
        <v>45869</v>
      </c>
      <c r="DV5" s="83">
        <f t="shared" ref="DV5" ca="1" si="40">DU5+1</f>
        <v>45870</v>
      </c>
      <c r="DW5" s="83">
        <f t="shared" ref="DW5" ca="1" si="41">DV5+1</f>
        <v>45871</v>
      </c>
      <c r="DX5" s="84">
        <f t="shared" ref="DX5" ca="1" si="42">DW5+1</f>
        <v>45872</v>
      </c>
      <c r="DY5" s="82">
        <f ca="1">DX5+1</f>
        <v>45873</v>
      </c>
      <c r="DZ5" s="83">
        <f ca="1">DY5+1</f>
        <v>45874</v>
      </c>
      <c r="EA5" s="83">
        <f t="shared" ref="EA5" ca="1" si="43">DZ5+1</f>
        <v>45875</v>
      </c>
      <c r="EB5" s="83">
        <f t="shared" ref="EB5" ca="1" si="44">EA5+1</f>
        <v>45876</v>
      </c>
      <c r="EC5" s="83">
        <f t="shared" ref="EC5" ca="1" si="45">EB5+1</f>
        <v>45877</v>
      </c>
      <c r="ED5" s="83">
        <f t="shared" ref="ED5" ca="1" si="46">EC5+1</f>
        <v>45878</v>
      </c>
      <c r="EE5" s="84">
        <f t="shared" ref="EE5" ca="1" si="47">ED5+1</f>
        <v>45879</v>
      </c>
      <c r="EF5" s="82">
        <f ca="1">EE5+1</f>
        <v>45880</v>
      </c>
      <c r="EG5" s="83">
        <f ca="1">EF5+1</f>
        <v>45881</v>
      </c>
      <c r="EH5" s="83">
        <f t="shared" ref="EH5" ca="1" si="48">EG5+1</f>
        <v>45882</v>
      </c>
      <c r="EI5" s="83">
        <f t="shared" ref="EI5" ca="1" si="49">EH5+1</f>
        <v>45883</v>
      </c>
      <c r="EJ5" s="83">
        <f t="shared" ref="EJ5" ca="1" si="50">EI5+1</f>
        <v>45884</v>
      </c>
      <c r="EK5" s="83">
        <f t="shared" ref="EK5" ca="1" si="51">EJ5+1</f>
        <v>45885</v>
      </c>
      <c r="EL5" s="84">
        <f t="shared" ref="EL5" ca="1" si="52">EK5+1</f>
        <v>45886</v>
      </c>
      <c r="EM5" s="82">
        <f ca="1">EL5+1</f>
        <v>45887</v>
      </c>
      <c r="EN5" s="83">
        <f ca="1">EM5+1</f>
        <v>45888</v>
      </c>
      <c r="EO5" s="83">
        <f t="shared" ref="EO5" ca="1" si="53">EN5+1</f>
        <v>45889</v>
      </c>
      <c r="EP5" s="83">
        <f t="shared" ref="EP5" ca="1" si="54">EO5+1</f>
        <v>45890</v>
      </c>
      <c r="EQ5" s="83">
        <f t="shared" ref="EQ5" ca="1" si="55">EP5+1</f>
        <v>45891</v>
      </c>
      <c r="ER5" s="83">
        <f t="shared" ref="ER5" ca="1" si="56">EQ5+1</f>
        <v>45892</v>
      </c>
      <c r="ES5" s="84">
        <f t="shared" ref="ES5" ca="1" si="57">ER5+1</f>
        <v>45893</v>
      </c>
      <c r="ET5" s="82">
        <f ca="1">ES5+1</f>
        <v>45894</v>
      </c>
      <c r="EU5" s="83">
        <f ca="1">ET5+1</f>
        <v>45895</v>
      </c>
      <c r="EV5" s="83">
        <f t="shared" ref="EV5" ca="1" si="58">EU5+1</f>
        <v>45896</v>
      </c>
      <c r="EW5" s="83">
        <f t="shared" ref="EW5" ca="1" si="59">EV5+1</f>
        <v>45897</v>
      </c>
      <c r="EX5" s="83">
        <f t="shared" ref="EX5" ca="1" si="60">EW5+1</f>
        <v>45898</v>
      </c>
      <c r="EY5" s="83">
        <f t="shared" ref="EY5" ca="1" si="61">EX5+1</f>
        <v>45899</v>
      </c>
      <c r="EZ5" s="84">
        <f t="shared" ref="EZ5" ca="1" si="62">EY5+1</f>
        <v>45900</v>
      </c>
      <c r="FA5" s="82">
        <f ca="1">EZ5+1</f>
        <v>45901</v>
      </c>
      <c r="FB5" s="83">
        <f ca="1">FA5+1</f>
        <v>45902</v>
      </c>
      <c r="FC5" s="83">
        <f t="shared" ref="FC5" ca="1" si="63">FB5+1</f>
        <v>45903</v>
      </c>
      <c r="FD5" s="83">
        <f t="shared" ref="FD5" ca="1" si="64">FC5+1</f>
        <v>45904</v>
      </c>
      <c r="FE5" s="83">
        <f t="shared" ref="FE5" ca="1" si="65">FD5+1</f>
        <v>45905</v>
      </c>
      <c r="FF5" s="83">
        <f t="shared" ref="FF5" ca="1" si="66">FE5+1</f>
        <v>45906</v>
      </c>
      <c r="FG5" s="84">
        <f t="shared" ref="FG5" ca="1" si="67">FF5+1</f>
        <v>45907</v>
      </c>
      <c r="FH5" s="82">
        <f ca="1">FG5+1</f>
        <v>45908</v>
      </c>
      <c r="FI5" s="83">
        <f ca="1">FH5+1</f>
        <v>45909</v>
      </c>
      <c r="FJ5" s="83">
        <f t="shared" ref="FJ5" ca="1" si="68">FI5+1</f>
        <v>45910</v>
      </c>
      <c r="FK5" s="83">
        <f t="shared" ref="FK5" ca="1" si="69">FJ5+1</f>
        <v>45911</v>
      </c>
      <c r="FL5" s="83">
        <f t="shared" ref="FL5" ca="1" si="70">FK5+1</f>
        <v>45912</v>
      </c>
      <c r="FM5" s="83">
        <f t="shared" ref="FM5" ca="1" si="71">FL5+1</f>
        <v>45913</v>
      </c>
      <c r="FN5" s="84">
        <f t="shared" ref="FN5" ca="1" si="72">FM5+1</f>
        <v>45914</v>
      </c>
      <c r="FO5" s="82">
        <f ca="1">FN5+1</f>
        <v>45915</v>
      </c>
      <c r="FP5" s="83">
        <f ca="1">FO5+1</f>
        <v>45916</v>
      </c>
      <c r="FQ5" s="83">
        <f t="shared" ref="FQ5" ca="1" si="73">FP5+1</f>
        <v>45917</v>
      </c>
      <c r="FR5" s="83">
        <f t="shared" ref="FR5" ca="1" si="74">FQ5+1</f>
        <v>45918</v>
      </c>
      <c r="FS5" s="83">
        <f t="shared" ref="FS5" ca="1" si="75">FR5+1</f>
        <v>45919</v>
      </c>
      <c r="FT5" s="83">
        <f t="shared" ref="FT5" ca="1" si="76">FS5+1</f>
        <v>45920</v>
      </c>
      <c r="FU5" s="84">
        <f t="shared" ref="FU5" ca="1" si="77">FT5+1</f>
        <v>45921</v>
      </c>
      <c r="FV5" s="82">
        <f ca="1">FU5+1</f>
        <v>45922</v>
      </c>
      <c r="FW5" s="83">
        <f ca="1">FV5+1</f>
        <v>45923</v>
      </c>
      <c r="FX5" s="83">
        <f t="shared" ref="FX5" ca="1" si="78">FW5+1</f>
        <v>45924</v>
      </c>
      <c r="FY5" s="83">
        <f t="shared" ref="FY5" ca="1" si="79">FX5+1</f>
        <v>45925</v>
      </c>
      <c r="FZ5" s="83">
        <f t="shared" ref="FZ5" ca="1" si="80">FY5+1</f>
        <v>45926</v>
      </c>
      <c r="GA5" s="83">
        <f t="shared" ref="GA5" ca="1" si="81">FZ5+1</f>
        <v>45927</v>
      </c>
      <c r="GB5" s="84">
        <f t="shared" ref="GB5" ca="1" si="82">GA5+1</f>
        <v>45928</v>
      </c>
      <c r="GC5" s="82">
        <f ca="1">GB5+1</f>
        <v>45929</v>
      </c>
      <c r="GD5" s="83">
        <f ca="1">GC5+1</f>
        <v>45930</v>
      </c>
      <c r="GE5" s="83">
        <f t="shared" ref="GE5" ca="1" si="83">GD5+1</f>
        <v>45931</v>
      </c>
      <c r="GF5" s="83">
        <f t="shared" ref="GF5" ca="1" si="84">GE5+1</f>
        <v>45932</v>
      </c>
      <c r="GG5" s="83">
        <f t="shared" ref="GG5" ca="1" si="85">GF5+1</f>
        <v>45933</v>
      </c>
      <c r="GH5" s="83">
        <f t="shared" ref="GH5" ca="1" si="86">GG5+1</f>
        <v>45934</v>
      </c>
      <c r="GI5" s="84">
        <f t="shared" ref="GI5" ca="1" si="87">GH5+1</f>
        <v>45935</v>
      </c>
      <c r="GJ5" s="82">
        <f ca="1">GI5+1</f>
        <v>45936</v>
      </c>
      <c r="GK5" s="83">
        <f ca="1">GJ5+1</f>
        <v>45937</v>
      </c>
      <c r="GL5" s="83">
        <f t="shared" ref="GL5" ca="1" si="88">GK5+1</f>
        <v>45938</v>
      </c>
      <c r="GM5" s="83">
        <f t="shared" ref="GM5" ca="1" si="89">GL5+1</f>
        <v>45939</v>
      </c>
      <c r="GN5" s="83">
        <f t="shared" ref="GN5" ca="1" si="90">GM5+1</f>
        <v>45940</v>
      </c>
      <c r="GO5" s="83">
        <f t="shared" ref="GO5" ca="1" si="91">GN5+1</f>
        <v>45941</v>
      </c>
      <c r="GP5" s="84">
        <f t="shared" ref="GP5" ca="1" si="92">GO5+1</f>
        <v>45942</v>
      </c>
      <c r="GQ5" s="82">
        <f ca="1">GP5+1</f>
        <v>45943</v>
      </c>
      <c r="GR5" s="83">
        <f ca="1">GQ5+1</f>
        <v>45944</v>
      </c>
      <c r="GS5" s="83">
        <f t="shared" ref="GS5" ca="1" si="93">GR5+1</f>
        <v>45945</v>
      </c>
      <c r="GT5" s="83">
        <f t="shared" ref="GT5" ca="1" si="94">GS5+1</f>
        <v>45946</v>
      </c>
      <c r="GU5" s="83">
        <f t="shared" ref="GU5" ca="1" si="95">GT5+1</f>
        <v>45947</v>
      </c>
      <c r="GV5" s="83">
        <f t="shared" ref="GV5" ca="1" si="96">GU5+1</f>
        <v>45948</v>
      </c>
      <c r="GW5" s="84">
        <f t="shared" ref="GW5" ca="1" si="97">GV5+1</f>
        <v>45949</v>
      </c>
      <c r="GX5" s="82">
        <f ca="1">GW5+1</f>
        <v>45950</v>
      </c>
      <c r="GY5" s="83">
        <f ca="1">GX5+1</f>
        <v>45951</v>
      </c>
      <c r="GZ5" s="83">
        <f t="shared" ref="GZ5" ca="1" si="98">GY5+1</f>
        <v>45952</v>
      </c>
      <c r="HA5" s="83">
        <f t="shared" ref="HA5" ca="1" si="99">GZ5+1</f>
        <v>45953</v>
      </c>
      <c r="HB5" s="83">
        <f t="shared" ref="HB5" ca="1" si="100">HA5+1</f>
        <v>45954</v>
      </c>
      <c r="HC5" s="83">
        <f t="shared" ref="HC5" ca="1" si="101">HB5+1</f>
        <v>45955</v>
      </c>
      <c r="HD5" s="84">
        <f t="shared" ref="HD5" ca="1" si="102">HC5+1</f>
        <v>45956</v>
      </c>
      <c r="HE5" s="82">
        <f ca="1">HD5+1</f>
        <v>45957</v>
      </c>
      <c r="HF5" s="83">
        <f ca="1">HE5+1</f>
        <v>45958</v>
      </c>
      <c r="HG5" s="83">
        <f t="shared" ref="HG5" ca="1" si="103">HF5+1</f>
        <v>45959</v>
      </c>
      <c r="HH5" s="83">
        <f t="shared" ref="HH5" ca="1" si="104">HG5+1</f>
        <v>45960</v>
      </c>
      <c r="HI5" s="83">
        <f t="shared" ref="HI5" ca="1" si="105">HH5+1</f>
        <v>45961</v>
      </c>
      <c r="HJ5" s="83">
        <f t="shared" ref="HJ5" ca="1" si="106">HI5+1</f>
        <v>45962</v>
      </c>
      <c r="HK5" s="84">
        <f t="shared" ref="HK5" ca="1" si="107">HJ5+1</f>
        <v>45963</v>
      </c>
      <c r="HL5" s="82">
        <f ca="1">HK5+1</f>
        <v>45964</v>
      </c>
      <c r="HM5" s="83">
        <f ca="1">HL5+1</f>
        <v>45965</v>
      </c>
      <c r="HN5" s="83">
        <f t="shared" ref="HN5" ca="1" si="108">HM5+1</f>
        <v>45966</v>
      </c>
      <c r="HO5" s="83">
        <f t="shared" ref="HO5" ca="1" si="109">HN5+1</f>
        <v>45967</v>
      </c>
      <c r="HP5" s="83">
        <f t="shared" ref="HP5" ca="1" si="110">HO5+1</f>
        <v>45968</v>
      </c>
      <c r="HQ5" s="83">
        <f t="shared" ref="HQ5" ca="1" si="111">HP5+1</f>
        <v>45969</v>
      </c>
      <c r="HR5" s="84">
        <f t="shared" ref="HR5" ca="1" si="112">HQ5+1</f>
        <v>45970</v>
      </c>
      <c r="HS5" s="82">
        <f ca="1">HR5+1</f>
        <v>45971</v>
      </c>
      <c r="HT5" s="83">
        <f ca="1">HS5+1</f>
        <v>45972</v>
      </c>
      <c r="HU5" s="83">
        <f t="shared" ref="HU5" ca="1" si="113">HT5+1</f>
        <v>45973</v>
      </c>
      <c r="HV5" s="83">
        <f t="shared" ref="HV5" ca="1" si="114">HU5+1</f>
        <v>45974</v>
      </c>
      <c r="HW5" s="83">
        <f t="shared" ref="HW5" ca="1" si="115">HV5+1</f>
        <v>45975</v>
      </c>
      <c r="HX5" s="83">
        <f t="shared" ref="HX5" ca="1" si="116">HW5+1</f>
        <v>45976</v>
      </c>
      <c r="HY5" s="84">
        <f t="shared" ref="HY5" ca="1" si="117">HX5+1</f>
        <v>45977</v>
      </c>
      <c r="HZ5" s="82">
        <f ca="1">HY5+1</f>
        <v>45978</v>
      </c>
      <c r="IA5" s="83">
        <f ca="1">HZ5+1</f>
        <v>45979</v>
      </c>
      <c r="IB5" s="83">
        <f t="shared" ref="IB5" ca="1" si="118">IA5+1</f>
        <v>45980</v>
      </c>
      <c r="IC5" s="83">
        <f t="shared" ref="IC5" ca="1" si="119">IB5+1</f>
        <v>45981</v>
      </c>
      <c r="ID5" s="83">
        <f t="shared" ref="ID5" ca="1" si="120">IC5+1</f>
        <v>45982</v>
      </c>
      <c r="IE5" s="83">
        <f t="shared" ref="IE5" ca="1" si="121">ID5+1</f>
        <v>45983</v>
      </c>
      <c r="IF5" s="84">
        <f t="shared" ref="IF5" ca="1" si="122">IE5+1</f>
        <v>45984</v>
      </c>
      <c r="IG5" s="82">
        <f ca="1">IF5+1</f>
        <v>45985</v>
      </c>
      <c r="IH5" s="83">
        <f ca="1">IG5+1</f>
        <v>45986</v>
      </c>
      <c r="II5" s="83">
        <f t="shared" ref="II5" ca="1" si="123">IH5+1</f>
        <v>45987</v>
      </c>
      <c r="IJ5" s="83">
        <f t="shared" ref="IJ5" ca="1" si="124">II5+1</f>
        <v>45988</v>
      </c>
      <c r="IK5" s="83">
        <f t="shared" ref="IK5" ca="1" si="125">IJ5+1</f>
        <v>45989</v>
      </c>
      <c r="IL5" s="83">
        <f t="shared" ref="IL5" ca="1" si="126">IK5+1</f>
        <v>45990</v>
      </c>
      <c r="IM5" s="84">
        <f t="shared" ref="IM5" ca="1" si="127">IL5+1</f>
        <v>45991</v>
      </c>
      <c r="IN5" s="82">
        <f ca="1">IM5+1</f>
        <v>45992</v>
      </c>
      <c r="IO5" s="83">
        <f ca="1">IN5+1</f>
        <v>45993</v>
      </c>
      <c r="IP5" s="83">
        <f t="shared" ref="IP5" ca="1" si="128">IO5+1</f>
        <v>45994</v>
      </c>
      <c r="IQ5" s="83">
        <f t="shared" ref="IQ5" ca="1" si="129">IP5+1</f>
        <v>45995</v>
      </c>
      <c r="IR5" s="83">
        <f t="shared" ref="IR5" ca="1" si="130">IQ5+1</f>
        <v>45996</v>
      </c>
      <c r="IS5" s="83">
        <f t="shared" ref="IS5" ca="1" si="131">IR5+1</f>
        <v>45997</v>
      </c>
      <c r="IT5" s="84">
        <f t="shared" ref="IT5" ca="1" si="132">IS5+1</f>
        <v>45998</v>
      </c>
      <c r="IU5" s="82">
        <f ca="1">IT5+1</f>
        <v>45999</v>
      </c>
      <c r="IV5" s="83">
        <f ca="1">IU5+1</f>
        <v>46000</v>
      </c>
      <c r="IW5" s="83">
        <f t="shared" ref="IW5" ca="1" si="133">IV5+1</f>
        <v>46001</v>
      </c>
      <c r="IX5" s="83">
        <f t="shared" ref="IX5" ca="1" si="134">IW5+1</f>
        <v>46002</v>
      </c>
      <c r="IY5" s="83">
        <f t="shared" ref="IY5" ca="1" si="135">IX5+1</f>
        <v>46003</v>
      </c>
      <c r="IZ5" s="83">
        <f t="shared" ref="IZ5" ca="1" si="136">IY5+1</f>
        <v>46004</v>
      </c>
      <c r="JA5" s="84">
        <f t="shared" ref="JA5" ca="1" si="137">IZ5+1</f>
        <v>46005</v>
      </c>
      <c r="JB5" s="82">
        <f ca="1">JA5+1</f>
        <v>46006</v>
      </c>
      <c r="JC5" s="83">
        <f ca="1">JB5+1</f>
        <v>46007</v>
      </c>
      <c r="JD5" s="83">
        <f t="shared" ref="JD5" ca="1" si="138">JC5+1</f>
        <v>46008</v>
      </c>
      <c r="JE5" s="83">
        <f t="shared" ref="JE5" ca="1" si="139">JD5+1</f>
        <v>46009</v>
      </c>
      <c r="JF5" s="83">
        <f t="shared" ref="JF5" ca="1" si="140">JE5+1</f>
        <v>46010</v>
      </c>
      <c r="JG5" s="83">
        <f t="shared" ref="JG5" ca="1" si="141">JF5+1</f>
        <v>46011</v>
      </c>
      <c r="JH5" s="84">
        <f t="shared" ref="JH5" ca="1" si="142">JG5+1</f>
        <v>46012</v>
      </c>
      <c r="JI5" s="82">
        <f ca="1">JH5+1</f>
        <v>46013</v>
      </c>
      <c r="JJ5" s="83">
        <f ca="1">JI5+1</f>
        <v>46014</v>
      </c>
      <c r="JK5" s="83">
        <f t="shared" ref="JK5" ca="1" si="143">JJ5+1</f>
        <v>46015</v>
      </c>
      <c r="JL5" s="83">
        <f t="shared" ref="JL5" ca="1" si="144">JK5+1</f>
        <v>46016</v>
      </c>
      <c r="JM5" s="83">
        <f t="shared" ref="JM5" ca="1" si="145">JL5+1</f>
        <v>46017</v>
      </c>
      <c r="JN5" s="83">
        <f t="shared" ref="JN5" ca="1" si="146">JM5+1</f>
        <v>46018</v>
      </c>
      <c r="JO5" s="84">
        <f t="shared" ref="JO5" ca="1" si="147">JN5+1</f>
        <v>46019</v>
      </c>
      <c r="JP5" s="82">
        <f ca="1">JO5+1</f>
        <v>46020</v>
      </c>
      <c r="JQ5" s="83">
        <f ca="1">JP5+1</f>
        <v>46021</v>
      </c>
      <c r="JR5" s="83">
        <f t="shared" ref="JR5" ca="1" si="148">JQ5+1</f>
        <v>46022</v>
      </c>
      <c r="JS5" s="83">
        <f t="shared" ref="JS5" ca="1" si="149">JR5+1</f>
        <v>46023</v>
      </c>
      <c r="JT5" s="83">
        <f t="shared" ref="JT5" ca="1" si="150">JS5+1</f>
        <v>46024</v>
      </c>
      <c r="JU5" s="83">
        <f t="shared" ref="JU5" ca="1" si="151">JT5+1</f>
        <v>46025</v>
      </c>
      <c r="JV5" s="84">
        <f t="shared" ref="JV5" ca="1" si="152">JU5+1</f>
        <v>46026</v>
      </c>
      <c r="JW5" s="82">
        <f ca="1">JV5+1</f>
        <v>46027</v>
      </c>
      <c r="JX5" s="83">
        <f ca="1">JW5+1</f>
        <v>46028</v>
      </c>
      <c r="JY5" s="83">
        <f t="shared" ref="JY5" ca="1" si="153">JX5+1</f>
        <v>46029</v>
      </c>
      <c r="JZ5" s="83">
        <f t="shared" ref="JZ5" ca="1" si="154">JY5+1</f>
        <v>46030</v>
      </c>
      <c r="KA5" s="83">
        <f t="shared" ref="KA5" ca="1" si="155">JZ5+1</f>
        <v>46031</v>
      </c>
      <c r="KB5" s="83">
        <f t="shared" ref="KB5" ca="1" si="156">KA5+1</f>
        <v>46032</v>
      </c>
      <c r="KC5" s="84">
        <f t="shared" ref="KC5" ca="1" si="157">KB5+1</f>
        <v>46033</v>
      </c>
    </row>
    <row r="6" spans="1:289" ht="30" customHeight="1" thickBot="1">
      <c r="A6" s="46" t="s">
        <v>13</v>
      </c>
      <c r="B6" s="8" t="s">
        <v>14</v>
      </c>
      <c r="C6" s="9" t="s">
        <v>356</v>
      </c>
      <c r="D6" s="9" t="s">
        <v>16</v>
      </c>
      <c r="E6" s="9"/>
      <c r="F6" s="9" t="s">
        <v>17</v>
      </c>
      <c r="G6" s="9" t="s">
        <v>18</v>
      </c>
      <c r="H6" s="9"/>
      <c r="I6" s="9" t="s">
        <v>19</v>
      </c>
      <c r="J6" s="261"/>
      <c r="K6" s="10"/>
      <c r="L6" s="10"/>
      <c r="M6" s="10"/>
      <c r="N6" s="10"/>
      <c r="O6" s="10"/>
      <c r="P6" s="10"/>
      <c r="Q6" s="10" t="str">
        <f t="shared" ref="Q6:BT6" ca="1" si="158">LEFT(TEXT(Q5,"ddd"),1)</f>
        <v>l</v>
      </c>
      <c r="R6" s="10" t="str">
        <f t="shared" ca="1" si="158"/>
        <v>m</v>
      </c>
      <c r="S6" s="10" t="str">
        <f t="shared" ca="1" si="158"/>
        <v>m</v>
      </c>
      <c r="T6" s="10" t="str">
        <f t="shared" ca="1" si="158"/>
        <v>j</v>
      </c>
      <c r="U6" s="10" t="str">
        <f t="shared" ca="1" si="158"/>
        <v>v</v>
      </c>
      <c r="V6" s="10" t="str">
        <f t="shared" ca="1" si="158"/>
        <v>s</v>
      </c>
      <c r="W6" s="10" t="str">
        <f t="shared" ca="1" si="158"/>
        <v>d</v>
      </c>
      <c r="X6" s="10" t="str">
        <f t="shared" ca="1" si="158"/>
        <v>l</v>
      </c>
      <c r="Y6" s="10" t="str">
        <f t="shared" ca="1" si="158"/>
        <v>m</v>
      </c>
      <c r="Z6" s="10" t="str">
        <f t="shared" ca="1" si="158"/>
        <v>m</v>
      </c>
      <c r="AA6" s="10" t="str">
        <f t="shared" ca="1" si="158"/>
        <v>j</v>
      </c>
      <c r="AB6" s="10" t="str">
        <f t="shared" ca="1" si="158"/>
        <v>v</v>
      </c>
      <c r="AC6" s="10" t="str">
        <f t="shared" ca="1" si="158"/>
        <v>s</v>
      </c>
      <c r="AD6" s="10" t="str">
        <f t="shared" ca="1" si="158"/>
        <v>d</v>
      </c>
      <c r="AE6" s="10" t="str">
        <f t="shared" ca="1" si="158"/>
        <v>l</v>
      </c>
      <c r="AF6" s="10" t="str">
        <f t="shared" ca="1" si="158"/>
        <v>m</v>
      </c>
      <c r="AG6" s="10" t="str">
        <f t="shared" ca="1" si="158"/>
        <v>m</v>
      </c>
      <c r="AH6" s="10" t="str">
        <f t="shared" ca="1" si="158"/>
        <v>j</v>
      </c>
      <c r="AI6" s="10" t="str">
        <f t="shared" ca="1" si="158"/>
        <v>v</v>
      </c>
      <c r="AJ6" s="10" t="str">
        <f t="shared" ca="1" si="158"/>
        <v>s</v>
      </c>
      <c r="AK6" s="10" t="str">
        <f t="shared" ca="1" si="158"/>
        <v>d</v>
      </c>
      <c r="AL6" s="10" t="str">
        <f t="shared" ca="1" si="158"/>
        <v>l</v>
      </c>
      <c r="AM6" s="10" t="str">
        <f t="shared" ca="1" si="158"/>
        <v>m</v>
      </c>
      <c r="AN6" s="10" t="str">
        <f t="shared" ca="1" si="158"/>
        <v>m</v>
      </c>
      <c r="AO6" s="10" t="str">
        <f t="shared" ca="1" si="158"/>
        <v>j</v>
      </c>
      <c r="AP6" s="10" t="str">
        <f t="shared" ca="1" si="158"/>
        <v>v</v>
      </c>
      <c r="AQ6" s="10" t="str">
        <f t="shared" ca="1" si="158"/>
        <v>s</v>
      </c>
      <c r="AR6" s="10" t="str">
        <f t="shared" ca="1" si="158"/>
        <v>d</v>
      </c>
      <c r="AS6" s="10" t="str">
        <f t="shared" ca="1" si="158"/>
        <v>l</v>
      </c>
      <c r="AT6" s="10" t="str">
        <f t="shared" ca="1" si="158"/>
        <v>m</v>
      </c>
      <c r="AU6" s="10" t="str">
        <f t="shared" ca="1" si="158"/>
        <v>m</v>
      </c>
      <c r="AV6" s="10" t="str">
        <f t="shared" ca="1" si="158"/>
        <v>j</v>
      </c>
      <c r="AW6" s="10" t="str">
        <f t="shared" ca="1" si="158"/>
        <v>v</v>
      </c>
      <c r="AX6" s="10" t="str">
        <f t="shared" ca="1" si="158"/>
        <v>s</v>
      </c>
      <c r="AY6" s="10" t="str">
        <f t="shared" ca="1" si="158"/>
        <v>d</v>
      </c>
      <c r="AZ6" s="10" t="str">
        <f t="shared" ca="1" si="158"/>
        <v>l</v>
      </c>
      <c r="BA6" s="10" t="str">
        <f t="shared" ca="1" si="158"/>
        <v>m</v>
      </c>
      <c r="BB6" s="10" t="str">
        <f t="shared" ca="1" si="158"/>
        <v>m</v>
      </c>
      <c r="BC6" s="10" t="str">
        <f t="shared" ca="1" si="158"/>
        <v>j</v>
      </c>
      <c r="BD6" s="10" t="str">
        <f t="shared" ca="1" si="158"/>
        <v>v</v>
      </c>
      <c r="BE6" s="10" t="str">
        <f t="shared" ca="1" si="158"/>
        <v>s</v>
      </c>
      <c r="BF6" s="10" t="str">
        <f t="shared" ca="1" si="158"/>
        <v>d</v>
      </c>
      <c r="BG6" s="10" t="str">
        <f t="shared" ca="1" si="158"/>
        <v>l</v>
      </c>
      <c r="BH6" s="10" t="str">
        <f t="shared" ca="1" si="158"/>
        <v>m</v>
      </c>
      <c r="BI6" s="10" t="str">
        <f t="shared" ca="1" si="158"/>
        <v>m</v>
      </c>
      <c r="BJ6" s="10" t="str">
        <f t="shared" ca="1" si="158"/>
        <v>j</v>
      </c>
      <c r="BK6" s="10" t="str">
        <f t="shared" ca="1" si="158"/>
        <v>v</v>
      </c>
      <c r="BL6" s="10" t="str">
        <f t="shared" ca="1" si="158"/>
        <v>s</v>
      </c>
      <c r="BM6" s="10" t="str">
        <f t="shared" ca="1" si="158"/>
        <v>d</v>
      </c>
      <c r="BN6" s="10" t="str">
        <f t="shared" ca="1" si="158"/>
        <v>l</v>
      </c>
      <c r="BO6" s="10" t="str">
        <f t="shared" ca="1" si="158"/>
        <v>m</v>
      </c>
      <c r="BP6" s="10" t="str">
        <f t="shared" ca="1" si="158"/>
        <v>m</v>
      </c>
      <c r="BQ6" s="10" t="str">
        <f t="shared" ca="1" si="158"/>
        <v>j</v>
      </c>
      <c r="BR6" s="10" t="str">
        <f t="shared" ca="1" si="158"/>
        <v>v</v>
      </c>
      <c r="BS6" s="10" t="str">
        <f t="shared" ca="1" si="158"/>
        <v>s</v>
      </c>
      <c r="BT6" s="10" t="str">
        <f t="shared" ca="1" si="158"/>
        <v>d</v>
      </c>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row>
    <row r="7" spans="1:289" s="3" customFormat="1" ht="19.5" customHeight="1" thickBot="1">
      <c r="A7" s="46" t="s">
        <v>20</v>
      </c>
      <c r="B7" s="330" t="s">
        <v>357</v>
      </c>
      <c r="C7" s="330"/>
      <c r="D7" s="330"/>
      <c r="E7" s="330"/>
      <c r="F7" s="330"/>
      <c r="G7" s="330"/>
      <c r="H7" s="14"/>
      <c r="I7" s="14" t="str">
        <f ca="1">IF(OR(ISBLANK(task_start),ISBLANK(task_end)),"",task_end-task_start+1)</f>
        <v/>
      </c>
      <c r="J7" s="14"/>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31"/>
      <c r="IZ7" s="31"/>
      <c r="JA7" s="31"/>
      <c r="JB7" s="31"/>
      <c r="JC7" s="31"/>
      <c r="JD7" s="31"/>
      <c r="JE7" s="31"/>
      <c r="JF7" s="31"/>
      <c r="JG7" s="31"/>
      <c r="JH7" s="31"/>
      <c r="JI7" s="31"/>
      <c r="JJ7" s="31"/>
      <c r="JK7" s="31"/>
      <c r="JL7" s="31"/>
      <c r="JM7" s="31"/>
      <c r="JN7" s="31"/>
      <c r="JO7" s="31"/>
      <c r="JP7" s="31"/>
      <c r="JQ7" s="31"/>
      <c r="JR7" s="31"/>
      <c r="JS7" s="31"/>
      <c r="JT7" s="31"/>
      <c r="JU7" s="31"/>
      <c r="JV7" s="31"/>
      <c r="JW7" s="31"/>
      <c r="JX7" s="31"/>
      <c r="JY7" s="31"/>
      <c r="JZ7" s="31"/>
      <c r="KA7" s="31"/>
      <c r="KB7" s="31"/>
      <c r="KC7" s="31"/>
    </row>
    <row r="8" spans="1:289" s="3" customFormat="1" ht="63" customHeight="1" thickBot="1">
      <c r="A8" s="46" t="s">
        <v>23</v>
      </c>
      <c r="B8" s="113" t="s">
        <v>358</v>
      </c>
      <c r="C8" s="52" t="s">
        <v>359</v>
      </c>
      <c r="D8" s="17">
        <f ca="1">+IF(E8&gt;=100%,100%,IF(E8&lt;=0%,0%,IF(E8=" "," ",E8)))</f>
        <v>1</v>
      </c>
      <c r="E8" s="262">
        <f ca="1">(TODAY()-F8)/(G8-F8)</f>
        <v>1.2876712328767124</v>
      </c>
      <c r="F8" s="69">
        <v>45292</v>
      </c>
      <c r="G8" s="69">
        <v>45657</v>
      </c>
      <c r="H8" s="14"/>
      <c r="I8" s="14">
        <f t="shared" ref="I8:I40" ca="1" si="159">IF(OR(ISBLANK(task_start),ISBLANK(task_end)),"",task_end-task_start+1)</f>
        <v>366</v>
      </c>
      <c r="J8" s="14"/>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row>
    <row r="9" spans="1:289" s="3" customFormat="1" ht="63" customHeight="1" thickBot="1">
      <c r="A9" s="46"/>
      <c r="B9" s="113" t="s">
        <v>360</v>
      </c>
      <c r="C9" s="52" t="s">
        <v>359</v>
      </c>
      <c r="D9" s="17">
        <f t="shared" ref="D9:D12" si="160">+IF(E9&gt;=100%,100%,IF(E9&lt;=0%,0%,IF(E9=" "," ",E9)))</f>
        <v>0</v>
      </c>
      <c r="E9" s="262"/>
      <c r="F9" s="69">
        <v>45292</v>
      </c>
      <c r="G9" s="69">
        <v>45657</v>
      </c>
      <c r="H9" s="14"/>
      <c r="I9" s="14">
        <f t="shared" ca="1" si="159"/>
        <v>366</v>
      </c>
      <c r="J9" s="14"/>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31"/>
      <c r="IZ9" s="31"/>
      <c r="JA9" s="31"/>
      <c r="JB9" s="31"/>
      <c r="JC9" s="31"/>
      <c r="JD9" s="31"/>
      <c r="JE9" s="31"/>
      <c r="JF9" s="31"/>
      <c r="JG9" s="31"/>
      <c r="JH9" s="31"/>
      <c r="JI9" s="31"/>
      <c r="JJ9" s="31"/>
      <c r="JK9" s="31"/>
      <c r="JL9" s="31"/>
      <c r="JM9" s="31"/>
      <c r="JN9" s="31"/>
      <c r="JO9" s="31"/>
      <c r="JP9" s="31"/>
      <c r="JQ9" s="31"/>
      <c r="JR9" s="31"/>
      <c r="JS9" s="31"/>
      <c r="JT9" s="31"/>
      <c r="JU9" s="31"/>
      <c r="JV9" s="31"/>
      <c r="JW9" s="31"/>
      <c r="JX9" s="31"/>
      <c r="JY9" s="31"/>
      <c r="JZ9" s="31"/>
      <c r="KA9" s="31"/>
      <c r="KB9" s="31"/>
      <c r="KC9" s="31"/>
    </row>
    <row r="10" spans="1:289" s="3" customFormat="1" ht="63" customHeight="1" thickBot="1">
      <c r="A10" s="46"/>
      <c r="B10" s="113" t="s">
        <v>361</v>
      </c>
      <c r="C10" s="52" t="s">
        <v>362</v>
      </c>
      <c r="D10" s="17">
        <f t="shared" si="160"/>
        <v>0</v>
      </c>
      <c r="E10" s="262"/>
      <c r="F10" s="69">
        <v>45301</v>
      </c>
      <c r="G10" s="69">
        <v>45657</v>
      </c>
      <c r="H10" s="14"/>
      <c r="I10" s="14">
        <f t="shared" ca="1" si="159"/>
        <v>357</v>
      </c>
      <c r="J10" s="14"/>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31"/>
      <c r="IZ10" s="31"/>
      <c r="JA10" s="31"/>
      <c r="JB10" s="31"/>
      <c r="JC10" s="31"/>
      <c r="JD10" s="31"/>
      <c r="JE10" s="31"/>
      <c r="JF10" s="31"/>
      <c r="JG10" s="31"/>
      <c r="JH10" s="31"/>
      <c r="JI10" s="31"/>
      <c r="JJ10" s="31"/>
      <c r="JK10" s="31"/>
      <c r="JL10" s="31"/>
      <c r="JM10" s="31"/>
      <c r="JN10" s="31"/>
      <c r="JO10" s="31"/>
      <c r="JP10" s="31"/>
      <c r="JQ10" s="31"/>
      <c r="JR10" s="31"/>
      <c r="JS10" s="31"/>
      <c r="JT10" s="31"/>
      <c r="JU10" s="31"/>
      <c r="JV10" s="31"/>
      <c r="JW10" s="31"/>
      <c r="JX10" s="31"/>
      <c r="JY10" s="31"/>
      <c r="JZ10" s="31"/>
      <c r="KA10" s="31"/>
      <c r="KB10" s="31"/>
      <c r="KC10" s="31"/>
    </row>
    <row r="11" spans="1:289" s="3" customFormat="1" ht="63" customHeight="1" thickBot="1">
      <c r="A11" s="46"/>
      <c r="B11" s="113" t="s">
        <v>363</v>
      </c>
      <c r="C11" s="52" t="s">
        <v>362</v>
      </c>
      <c r="D11" s="17">
        <f t="shared" si="160"/>
        <v>0</v>
      </c>
      <c r="E11" s="262"/>
      <c r="F11" s="69">
        <v>45334</v>
      </c>
      <c r="G11" s="69">
        <v>45361</v>
      </c>
      <c r="H11" s="14"/>
      <c r="I11" s="14">
        <f t="shared" ca="1" si="159"/>
        <v>28</v>
      </c>
      <c r="J11" s="14"/>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31"/>
      <c r="IZ11" s="31"/>
      <c r="JA11" s="31"/>
      <c r="JB11" s="31"/>
      <c r="JC11" s="31"/>
      <c r="JD11" s="31"/>
      <c r="JE11" s="31"/>
      <c r="JF11" s="31"/>
      <c r="JG11" s="31"/>
      <c r="JH11" s="31"/>
      <c r="JI11" s="31"/>
      <c r="JJ11" s="31"/>
      <c r="JK11" s="31"/>
      <c r="JL11" s="31"/>
      <c r="JM11" s="31"/>
      <c r="JN11" s="31"/>
      <c r="JO11" s="31"/>
      <c r="JP11" s="31"/>
      <c r="JQ11" s="31"/>
      <c r="JR11" s="31"/>
      <c r="JS11" s="31"/>
      <c r="JT11" s="31"/>
      <c r="JU11" s="31"/>
      <c r="JV11" s="31"/>
      <c r="JW11" s="31"/>
      <c r="JX11" s="31"/>
      <c r="JY11" s="31"/>
      <c r="JZ11" s="31"/>
      <c r="KA11" s="31"/>
      <c r="KB11" s="31"/>
      <c r="KC11" s="31"/>
    </row>
    <row r="12" spans="1:289" s="3" customFormat="1" ht="63" customHeight="1" thickBot="1">
      <c r="A12" s="46" t="s">
        <v>23</v>
      </c>
      <c r="B12" s="113" t="s">
        <v>364</v>
      </c>
      <c r="C12" s="52" t="s">
        <v>362</v>
      </c>
      <c r="D12" s="17">
        <f t="shared" ca="1" si="160"/>
        <v>1</v>
      </c>
      <c r="E12" s="262">
        <f ca="1">(TODAY()-F12)/(G12-F12)</f>
        <v>1.4158730158730159</v>
      </c>
      <c r="F12" s="69">
        <v>45316</v>
      </c>
      <c r="G12" s="69">
        <v>45631</v>
      </c>
      <c r="H12" s="14"/>
      <c r="I12" s="14">
        <f t="shared" ca="1" si="159"/>
        <v>316</v>
      </c>
      <c r="J12" s="14"/>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row>
    <row r="13" spans="1:289" s="3" customFormat="1" ht="30" customHeight="1" thickBot="1">
      <c r="A13" s="46" t="s">
        <v>31</v>
      </c>
      <c r="B13" s="331" t="s">
        <v>365</v>
      </c>
      <c r="C13" s="331"/>
      <c r="D13" s="331"/>
      <c r="E13" s="331"/>
      <c r="F13" s="331"/>
      <c r="G13" s="331"/>
      <c r="H13" s="14"/>
      <c r="I13" s="14" t="str">
        <f t="shared" ca="1" si="159"/>
        <v/>
      </c>
      <c r="J13" s="14"/>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31"/>
      <c r="IZ13" s="31"/>
      <c r="JA13" s="31"/>
      <c r="JB13" s="31"/>
      <c r="JC13" s="31"/>
      <c r="JD13" s="31"/>
      <c r="JE13" s="31"/>
      <c r="JF13" s="31"/>
      <c r="JG13" s="31"/>
      <c r="JH13" s="31"/>
      <c r="JI13" s="31"/>
      <c r="JJ13" s="31"/>
      <c r="JK13" s="31"/>
      <c r="JL13" s="31"/>
      <c r="JM13" s="31"/>
      <c r="JN13" s="31"/>
      <c r="JO13" s="31"/>
      <c r="JP13" s="31"/>
      <c r="JQ13" s="31"/>
      <c r="JR13" s="31"/>
      <c r="JS13" s="31"/>
      <c r="JT13" s="31"/>
      <c r="JU13" s="31"/>
      <c r="JV13" s="31"/>
      <c r="JW13" s="31"/>
      <c r="JX13" s="31"/>
      <c r="JY13" s="31"/>
      <c r="JZ13" s="31"/>
      <c r="KA13" s="31"/>
      <c r="KB13" s="31"/>
      <c r="KC13" s="31"/>
    </row>
    <row r="14" spans="1:289" s="3" customFormat="1" ht="89.25" customHeight="1" thickBot="1">
      <c r="A14" s="46"/>
      <c r="B14" s="263" t="s">
        <v>366</v>
      </c>
      <c r="C14" s="120" t="s">
        <v>362</v>
      </c>
      <c r="D14" s="20">
        <v>0</v>
      </c>
      <c r="E14" s="20"/>
      <c r="F14" s="72">
        <v>45316</v>
      </c>
      <c r="G14" s="72">
        <v>45657</v>
      </c>
      <c r="H14" s="14"/>
      <c r="I14" s="14">
        <f t="shared" ca="1" si="159"/>
        <v>342</v>
      </c>
      <c r="J14" s="14"/>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31"/>
      <c r="IZ14" s="31"/>
      <c r="JA14" s="31"/>
      <c r="JB14" s="31"/>
      <c r="JC14" s="31"/>
      <c r="JD14" s="31"/>
      <c r="JE14" s="31"/>
      <c r="JF14" s="31"/>
      <c r="JG14" s="31"/>
      <c r="JH14" s="31"/>
      <c r="JI14" s="31"/>
      <c r="JJ14" s="31"/>
      <c r="JK14" s="31"/>
      <c r="JL14" s="31"/>
      <c r="JM14" s="31"/>
      <c r="JN14" s="31"/>
      <c r="JO14" s="31"/>
      <c r="JP14" s="31"/>
      <c r="JQ14" s="31"/>
      <c r="JR14" s="31"/>
      <c r="JS14" s="31"/>
      <c r="JT14" s="31"/>
      <c r="JU14" s="31"/>
      <c r="JV14" s="31"/>
      <c r="JW14" s="31"/>
      <c r="JX14" s="31"/>
      <c r="JY14" s="31"/>
      <c r="JZ14" s="31"/>
      <c r="KA14" s="31"/>
      <c r="KB14" s="31"/>
      <c r="KC14" s="31"/>
    </row>
    <row r="15" spans="1:289" s="3" customFormat="1" ht="89.25" customHeight="1" thickBot="1">
      <c r="A15" s="46"/>
      <c r="B15" s="263" t="s">
        <v>367</v>
      </c>
      <c r="C15" s="120" t="s">
        <v>362</v>
      </c>
      <c r="D15" s="20">
        <v>0</v>
      </c>
      <c r="E15" s="20"/>
      <c r="F15" s="72">
        <v>45316</v>
      </c>
      <c r="G15" s="72">
        <v>45657</v>
      </c>
      <c r="H15" s="14"/>
      <c r="I15" s="14">
        <f t="shared" ca="1" si="159"/>
        <v>342</v>
      </c>
      <c r="J15" s="14"/>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row>
    <row r="16" spans="1:289" s="3" customFormat="1" ht="89.25" customHeight="1" thickBot="1">
      <c r="A16" s="46"/>
      <c r="B16" s="263" t="s">
        <v>368</v>
      </c>
      <c r="C16" s="120" t="s">
        <v>362</v>
      </c>
      <c r="D16" s="20">
        <v>0</v>
      </c>
      <c r="E16" s="20"/>
      <c r="F16" s="72">
        <v>45316</v>
      </c>
      <c r="G16" s="72">
        <v>45657</v>
      </c>
      <c r="H16" s="14"/>
      <c r="I16" s="14">
        <f t="shared" ca="1" si="159"/>
        <v>342</v>
      </c>
      <c r="J16" s="14"/>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row>
    <row r="17" spans="1:289" s="3" customFormat="1" ht="67.5" customHeight="1" thickBot="1">
      <c r="A17" s="45"/>
      <c r="B17" s="263" t="s">
        <v>369</v>
      </c>
      <c r="C17" s="120" t="s">
        <v>362</v>
      </c>
      <c r="D17" s="20">
        <v>0</v>
      </c>
      <c r="E17" s="20"/>
      <c r="F17" s="72">
        <v>45316</v>
      </c>
      <c r="G17" s="72">
        <v>45657</v>
      </c>
      <c r="H17" s="14"/>
      <c r="I17" s="14">
        <f t="shared" ca="1" si="159"/>
        <v>342</v>
      </c>
      <c r="J17" s="14"/>
      <c r="K17" s="31"/>
      <c r="L17" s="31"/>
      <c r="M17" s="31"/>
      <c r="N17" s="31"/>
      <c r="O17" s="31"/>
      <c r="P17" s="31"/>
      <c r="Q17" s="31"/>
      <c r="R17" s="31"/>
      <c r="S17" s="31"/>
      <c r="T17" s="31"/>
      <c r="U17" s="31"/>
      <c r="V17" s="31"/>
      <c r="W17" s="31"/>
      <c r="X17" s="31"/>
      <c r="Y17" s="31"/>
      <c r="Z17" s="31"/>
      <c r="AA17" s="31"/>
      <c r="AB17" s="31"/>
      <c r="AC17" s="32"/>
      <c r="AD17" s="32"/>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31"/>
      <c r="IZ17" s="31"/>
      <c r="JA17" s="31"/>
      <c r="JB17" s="31"/>
      <c r="JC17" s="31"/>
      <c r="JD17" s="31"/>
      <c r="JE17" s="31"/>
      <c r="JF17" s="31"/>
      <c r="JG17" s="31"/>
      <c r="JH17" s="31"/>
      <c r="JI17" s="31"/>
      <c r="JJ17" s="31"/>
      <c r="JK17" s="31"/>
      <c r="JL17" s="31"/>
      <c r="JM17" s="31"/>
      <c r="JN17" s="31"/>
      <c r="JO17" s="31"/>
      <c r="JP17" s="31"/>
      <c r="JQ17" s="31"/>
      <c r="JR17" s="31"/>
      <c r="JS17" s="31"/>
      <c r="JT17" s="31"/>
      <c r="JU17" s="31"/>
      <c r="JV17" s="31"/>
      <c r="JW17" s="31"/>
      <c r="JX17" s="31"/>
      <c r="JY17" s="31"/>
      <c r="JZ17" s="31"/>
      <c r="KA17" s="31"/>
      <c r="KB17" s="31"/>
      <c r="KC17" s="31"/>
    </row>
    <row r="18" spans="1:289" s="3" customFormat="1" ht="41.25" customHeight="1" thickBot="1">
      <c r="A18" s="45"/>
      <c r="B18" s="263" t="s">
        <v>370</v>
      </c>
      <c r="C18" s="120" t="s">
        <v>362</v>
      </c>
      <c r="D18" s="20">
        <v>0</v>
      </c>
      <c r="E18" s="20"/>
      <c r="F18" s="72">
        <v>45316</v>
      </c>
      <c r="G18" s="72">
        <v>45657</v>
      </c>
      <c r="H18" s="14"/>
      <c r="I18" s="14">
        <f t="shared" ca="1" si="159"/>
        <v>342</v>
      </c>
      <c r="J18" s="14"/>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31"/>
      <c r="IZ18" s="31"/>
      <c r="JA18" s="31"/>
      <c r="JB18" s="31"/>
      <c r="JC18" s="31"/>
      <c r="JD18" s="31"/>
      <c r="JE18" s="31"/>
      <c r="JF18" s="31"/>
      <c r="JG18" s="31"/>
      <c r="JH18" s="31"/>
      <c r="JI18" s="31"/>
      <c r="JJ18" s="31"/>
      <c r="JK18" s="31"/>
      <c r="JL18" s="31"/>
      <c r="JM18" s="31"/>
      <c r="JN18" s="31"/>
      <c r="JO18" s="31"/>
      <c r="JP18" s="31"/>
      <c r="JQ18" s="31"/>
      <c r="JR18" s="31"/>
      <c r="JS18" s="31"/>
      <c r="JT18" s="31"/>
      <c r="JU18" s="31"/>
      <c r="JV18" s="31"/>
      <c r="JW18" s="31"/>
      <c r="JX18" s="31"/>
      <c r="JY18" s="31"/>
      <c r="JZ18" s="31"/>
      <c r="KA18" s="31"/>
      <c r="KB18" s="31"/>
      <c r="KC18" s="31"/>
    </row>
    <row r="19" spans="1:289" s="3" customFormat="1" ht="50.25" customHeight="1" thickBot="1">
      <c r="A19" s="45"/>
      <c r="B19" s="263" t="s">
        <v>371</v>
      </c>
      <c r="C19" s="120" t="s">
        <v>362</v>
      </c>
      <c r="D19" s="20">
        <v>0</v>
      </c>
      <c r="E19" s="20"/>
      <c r="F19" s="72">
        <v>45316</v>
      </c>
      <c r="G19" s="72">
        <v>45657</v>
      </c>
      <c r="H19" s="14"/>
      <c r="I19" s="14">
        <f t="shared" ca="1" si="159"/>
        <v>342</v>
      </c>
      <c r="J19" s="14"/>
      <c r="K19" s="31"/>
      <c r="L19" s="31"/>
      <c r="M19" s="31"/>
      <c r="N19" s="31"/>
      <c r="O19" s="31"/>
      <c r="P19" s="31"/>
      <c r="Q19" s="31"/>
      <c r="R19" s="31"/>
      <c r="S19" s="31"/>
      <c r="T19" s="31"/>
      <c r="U19" s="31"/>
      <c r="V19" s="31"/>
      <c r="W19" s="31"/>
      <c r="X19" s="31"/>
      <c r="Y19" s="31"/>
      <c r="Z19" s="31"/>
      <c r="AA19" s="31"/>
      <c r="AB19" s="31"/>
      <c r="AC19" s="31"/>
      <c r="AD19" s="31"/>
      <c r="AE19" s="31"/>
      <c r="AF19" s="31"/>
      <c r="AG19" s="32"/>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row>
    <row r="20" spans="1:289" s="3" customFormat="1" ht="57.75" customHeight="1" thickBot="1">
      <c r="A20" s="45"/>
      <c r="B20" s="263" t="s">
        <v>372</v>
      </c>
      <c r="C20" s="54" t="s">
        <v>362</v>
      </c>
      <c r="D20" s="20">
        <v>0</v>
      </c>
      <c r="E20" s="20"/>
      <c r="F20" s="72">
        <v>45316</v>
      </c>
      <c r="G20" s="72">
        <v>45657</v>
      </c>
      <c r="H20" s="14"/>
      <c r="I20" s="14">
        <f t="shared" ca="1" si="159"/>
        <v>342</v>
      </c>
      <c r="J20" s="14"/>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31"/>
      <c r="IZ20" s="31"/>
      <c r="JA20" s="31"/>
      <c r="JB20" s="31"/>
      <c r="JC20" s="31"/>
      <c r="JD20" s="31"/>
      <c r="JE20" s="31"/>
      <c r="JF20" s="31"/>
      <c r="JG20" s="31"/>
      <c r="JH20" s="31"/>
      <c r="JI20" s="31"/>
      <c r="JJ20" s="31"/>
      <c r="JK20" s="31"/>
      <c r="JL20" s="31"/>
      <c r="JM20" s="31"/>
      <c r="JN20" s="31"/>
      <c r="JO20" s="31"/>
      <c r="JP20" s="31"/>
      <c r="JQ20" s="31"/>
      <c r="JR20" s="31"/>
      <c r="JS20" s="31"/>
      <c r="JT20" s="31"/>
      <c r="JU20" s="31"/>
      <c r="JV20" s="31"/>
      <c r="JW20" s="31"/>
      <c r="JX20" s="31"/>
      <c r="JY20" s="31"/>
      <c r="JZ20" s="31"/>
      <c r="KA20" s="31"/>
      <c r="KB20" s="31"/>
      <c r="KC20" s="31"/>
    </row>
    <row r="21" spans="1:289" s="3" customFormat="1" ht="92.25" customHeight="1" thickBot="1">
      <c r="A21" s="45"/>
      <c r="B21" s="263" t="s">
        <v>373</v>
      </c>
      <c r="C21" s="120" t="s">
        <v>362</v>
      </c>
      <c r="D21" s="20">
        <v>0</v>
      </c>
      <c r="E21" s="20"/>
      <c r="F21" s="72">
        <v>45316</v>
      </c>
      <c r="G21" s="72">
        <v>45657</v>
      </c>
      <c r="H21" s="14"/>
      <c r="I21" s="14">
        <f t="shared" ca="1" si="159"/>
        <v>342</v>
      </c>
      <c r="J21" s="14"/>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31"/>
      <c r="IZ21" s="31"/>
      <c r="JA21" s="31"/>
      <c r="JB21" s="31"/>
      <c r="JC21" s="31"/>
      <c r="JD21" s="31"/>
      <c r="JE21" s="31"/>
      <c r="JF21" s="31"/>
      <c r="JG21" s="31"/>
      <c r="JH21" s="31"/>
      <c r="JI21" s="31"/>
      <c r="JJ21" s="31"/>
      <c r="JK21" s="31"/>
      <c r="JL21" s="31"/>
      <c r="JM21" s="31"/>
      <c r="JN21" s="31"/>
      <c r="JO21" s="31"/>
      <c r="JP21" s="31"/>
      <c r="JQ21" s="31"/>
      <c r="JR21" s="31"/>
      <c r="JS21" s="31"/>
      <c r="JT21" s="31"/>
      <c r="JU21" s="31"/>
      <c r="JV21" s="31"/>
      <c r="JW21" s="31"/>
      <c r="JX21" s="31"/>
      <c r="JY21" s="31"/>
      <c r="JZ21" s="31"/>
      <c r="KA21" s="31"/>
      <c r="KB21" s="31"/>
      <c r="KC21" s="31"/>
    </row>
    <row r="22" spans="1:289" s="3" customFormat="1" ht="63.75" customHeight="1" thickBot="1">
      <c r="A22" s="45"/>
      <c r="B22" s="263" t="s">
        <v>374</v>
      </c>
      <c r="C22" s="54" t="s">
        <v>362</v>
      </c>
      <c r="D22" s="20">
        <v>0</v>
      </c>
      <c r="E22" s="20"/>
      <c r="F22" s="72">
        <v>45316</v>
      </c>
      <c r="G22" s="72">
        <v>45657</v>
      </c>
      <c r="H22" s="14"/>
      <c r="I22" s="14">
        <f t="shared" ca="1" si="159"/>
        <v>342</v>
      </c>
      <c r="J22" s="14"/>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31"/>
      <c r="IZ22" s="31"/>
      <c r="JA22" s="31"/>
      <c r="JB22" s="31"/>
      <c r="JC22" s="31"/>
      <c r="JD22" s="31"/>
      <c r="JE22" s="31"/>
      <c r="JF22" s="31"/>
      <c r="JG22" s="31"/>
      <c r="JH22" s="31"/>
      <c r="JI22" s="31"/>
      <c r="JJ22" s="31"/>
      <c r="JK22" s="31"/>
      <c r="JL22" s="31"/>
      <c r="JM22" s="31"/>
      <c r="JN22" s="31"/>
      <c r="JO22" s="31"/>
      <c r="JP22" s="31"/>
      <c r="JQ22" s="31"/>
      <c r="JR22" s="31"/>
      <c r="JS22" s="31"/>
      <c r="JT22" s="31"/>
      <c r="JU22" s="31"/>
      <c r="JV22" s="31"/>
      <c r="JW22" s="31"/>
      <c r="JX22" s="31"/>
      <c r="JY22" s="31"/>
      <c r="JZ22" s="31"/>
      <c r="KA22" s="31"/>
      <c r="KB22" s="31"/>
      <c r="KC22" s="31"/>
    </row>
    <row r="23" spans="1:289" s="3" customFormat="1" ht="30" customHeight="1" thickBot="1">
      <c r="A23" s="45" t="s">
        <v>33</v>
      </c>
      <c r="B23" s="332" t="s">
        <v>375</v>
      </c>
      <c r="C23" s="332"/>
      <c r="D23" s="332"/>
      <c r="E23" s="332"/>
      <c r="F23" s="332"/>
      <c r="G23" s="332"/>
      <c r="H23" s="14"/>
      <c r="I23" s="14" t="str">
        <f t="shared" ca="1" si="159"/>
        <v/>
      </c>
      <c r="J23" s="14"/>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31"/>
      <c r="IZ23" s="31"/>
      <c r="JA23" s="31"/>
      <c r="JB23" s="31"/>
      <c r="JC23" s="31"/>
      <c r="JD23" s="31"/>
      <c r="JE23" s="31"/>
      <c r="JF23" s="31"/>
      <c r="JG23" s="31"/>
      <c r="JH23" s="31"/>
      <c r="JI23" s="31"/>
      <c r="JJ23" s="31"/>
      <c r="JK23" s="31"/>
      <c r="JL23" s="31"/>
      <c r="JM23" s="31"/>
      <c r="JN23" s="31"/>
      <c r="JO23" s="31"/>
      <c r="JP23" s="31"/>
      <c r="JQ23" s="31"/>
      <c r="JR23" s="31"/>
      <c r="JS23" s="31"/>
      <c r="JT23" s="31"/>
      <c r="JU23" s="31"/>
      <c r="JV23" s="31"/>
      <c r="JW23" s="31"/>
      <c r="JX23" s="31"/>
      <c r="JY23" s="31"/>
      <c r="JZ23" s="31"/>
      <c r="KA23" s="31"/>
      <c r="KB23" s="31"/>
      <c r="KC23" s="31"/>
    </row>
    <row r="24" spans="1:289" s="3" customFormat="1" ht="55.5" customHeight="1" thickBot="1">
      <c r="A24" s="45"/>
      <c r="B24" s="264" t="s">
        <v>376</v>
      </c>
      <c r="C24" s="122" t="s">
        <v>362</v>
      </c>
      <c r="D24" s="23">
        <v>0</v>
      </c>
      <c r="E24" s="23"/>
      <c r="F24" s="75">
        <v>45350</v>
      </c>
      <c r="G24" s="75">
        <v>45657</v>
      </c>
      <c r="H24" s="14"/>
      <c r="I24" s="14">
        <f t="shared" ca="1" si="159"/>
        <v>308</v>
      </c>
      <c r="J24" s="14"/>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31"/>
      <c r="IZ24" s="31"/>
      <c r="JA24" s="31"/>
      <c r="JB24" s="31"/>
      <c r="JC24" s="31"/>
      <c r="JD24" s="31"/>
      <c r="JE24" s="31"/>
      <c r="JF24" s="31"/>
      <c r="JG24" s="31"/>
      <c r="JH24" s="31"/>
      <c r="JI24" s="31"/>
      <c r="JJ24" s="31"/>
      <c r="JK24" s="31"/>
      <c r="JL24" s="31"/>
      <c r="JM24" s="31"/>
      <c r="JN24" s="31"/>
      <c r="JO24" s="31"/>
      <c r="JP24" s="31"/>
      <c r="JQ24" s="31"/>
      <c r="JR24" s="31"/>
      <c r="JS24" s="31"/>
      <c r="JT24" s="31"/>
      <c r="JU24" s="31"/>
      <c r="JV24" s="31"/>
      <c r="JW24" s="31"/>
      <c r="JX24" s="31"/>
      <c r="JY24" s="31"/>
      <c r="JZ24" s="31"/>
      <c r="KA24" s="31"/>
      <c r="KB24" s="31"/>
      <c r="KC24" s="31"/>
    </row>
    <row r="25" spans="1:289" s="3" customFormat="1" ht="30.75" thickBot="1">
      <c r="A25" s="45"/>
      <c r="B25" s="264" t="s">
        <v>377</v>
      </c>
      <c r="C25" s="122" t="s">
        <v>362</v>
      </c>
      <c r="D25" s="23">
        <v>0</v>
      </c>
      <c r="E25" s="23"/>
      <c r="F25" s="75">
        <v>45350</v>
      </c>
      <c r="G25" s="75">
        <v>45657</v>
      </c>
      <c r="H25" s="14"/>
      <c r="I25" s="14">
        <f t="shared" ca="1" si="159"/>
        <v>308</v>
      </c>
      <c r="J25" s="14"/>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31"/>
      <c r="IZ25" s="31"/>
      <c r="JA25" s="31"/>
      <c r="JB25" s="31"/>
      <c r="JC25" s="31"/>
      <c r="JD25" s="31"/>
      <c r="JE25" s="31"/>
      <c r="JF25" s="31"/>
      <c r="JG25" s="31"/>
      <c r="JH25" s="31"/>
      <c r="JI25" s="31"/>
      <c r="JJ25" s="31"/>
      <c r="JK25" s="31"/>
      <c r="JL25" s="31"/>
      <c r="JM25" s="31"/>
      <c r="JN25" s="31"/>
      <c r="JO25" s="31"/>
      <c r="JP25" s="31"/>
      <c r="JQ25" s="31"/>
      <c r="JR25" s="31"/>
      <c r="JS25" s="31"/>
      <c r="JT25" s="31"/>
      <c r="JU25" s="31"/>
      <c r="JV25" s="31"/>
      <c r="JW25" s="31"/>
      <c r="JX25" s="31"/>
      <c r="JY25" s="31"/>
      <c r="JZ25" s="31"/>
      <c r="KA25" s="31"/>
      <c r="KB25" s="31"/>
      <c r="KC25" s="31"/>
    </row>
    <row r="26" spans="1:289" s="3" customFormat="1" ht="42" customHeight="1" thickBot="1">
      <c r="A26" s="45"/>
      <c r="B26" s="264" t="s">
        <v>373</v>
      </c>
      <c r="C26" s="122" t="s">
        <v>362</v>
      </c>
      <c r="D26" s="23">
        <v>0</v>
      </c>
      <c r="E26" s="23"/>
      <c r="F26" s="75">
        <v>45350</v>
      </c>
      <c r="G26" s="75">
        <v>45657</v>
      </c>
      <c r="H26" s="14"/>
      <c r="I26" s="14">
        <f t="shared" ca="1" si="159"/>
        <v>308</v>
      </c>
      <c r="J26" s="14"/>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31"/>
      <c r="IZ26" s="31"/>
      <c r="JA26" s="31"/>
      <c r="JB26" s="31"/>
      <c r="JC26" s="31"/>
      <c r="JD26" s="31"/>
      <c r="JE26" s="31"/>
      <c r="JF26" s="31"/>
      <c r="JG26" s="31"/>
      <c r="JH26" s="31"/>
      <c r="JI26" s="31"/>
      <c r="JJ26" s="31"/>
      <c r="JK26" s="31"/>
      <c r="JL26" s="31"/>
      <c r="JM26" s="31"/>
      <c r="JN26" s="31"/>
      <c r="JO26" s="31"/>
      <c r="JP26" s="31"/>
      <c r="JQ26" s="31"/>
      <c r="JR26" s="31"/>
      <c r="JS26" s="31"/>
      <c r="JT26" s="31"/>
      <c r="JU26" s="31"/>
      <c r="JV26" s="31"/>
      <c r="JW26" s="31"/>
      <c r="JX26" s="31"/>
      <c r="JY26" s="31"/>
      <c r="JZ26" s="31"/>
      <c r="KA26" s="31"/>
      <c r="KB26" s="31"/>
      <c r="KC26" s="31"/>
    </row>
    <row r="27" spans="1:289" s="3" customFormat="1" ht="30.75" thickBot="1">
      <c r="A27" s="45"/>
      <c r="B27" s="264" t="s">
        <v>374</v>
      </c>
      <c r="C27" s="122" t="s">
        <v>362</v>
      </c>
      <c r="D27" s="23">
        <v>0</v>
      </c>
      <c r="E27" s="23"/>
      <c r="F27" s="75">
        <v>45350</v>
      </c>
      <c r="G27" s="75">
        <v>45657</v>
      </c>
      <c r="H27" s="14"/>
      <c r="I27" s="14">
        <f t="shared" ca="1" si="159"/>
        <v>308</v>
      </c>
      <c r="J27" s="14"/>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31"/>
      <c r="IZ27" s="31"/>
      <c r="JA27" s="31"/>
      <c r="JB27" s="31"/>
      <c r="JC27" s="31"/>
      <c r="JD27" s="31"/>
      <c r="JE27" s="31"/>
      <c r="JF27" s="31"/>
      <c r="JG27" s="31"/>
      <c r="JH27" s="31"/>
      <c r="JI27" s="31"/>
      <c r="JJ27" s="31"/>
      <c r="JK27" s="31"/>
      <c r="JL27" s="31"/>
      <c r="JM27" s="31"/>
      <c r="JN27" s="31"/>
      <c r="JO27" s="31"/>
      <c r="JP27" s="31"/>
      <c r="JQ27" s="31"/>
      <c r="JR27" s="31"/>
      <c r="JS27" s="31"/>
      <c r="JT27" s="31"/>
      <c r="JU27" s="31"/>
      <c r="JV27" s="31"/>
      <c r="JW27" s="31"/>
      <c r="JX27" s="31"/>
      <c r="JY27" s="31"/>
      <c r="JZ27" s="31"/>
      <c r="KA27" s="31"/>
      <c r="KB27" s="31"/>
      <c r="KC27" s="31"/>
    </row>
    <row r="28" spans="1:289" s="3" customFormat="1" ht="30" customHeight="1" thickBot="1">
      <c r="A28" s="45" t="s">
        <v>33</v>
      </c>
      <c r="B28" s="326" t="s">
        <v>378</v>
      </c>
      <c r="C28" s="326"/>
      <c r="D28" s="326"/>
      <c r="E28" s="326"/>
      <c r="F28" s="326"/>
      <c r="G28" s="326"/>
      <c r="H28" s="14"/>
      <c r="I28" s="14" t="str">
        <f t="shared" ca="1" si="159"/>
        <v/>
      </c>
      <c r="J28" s="14"/>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31"/>
      <c r="IZ28" s="31"/>
      <c r="JA28" s="31"/>
      <c r="JB28" s="31"/>
      <c r="JC28" s="31"/>
      <c r="JD28" s="31"/>
      <c r="JE28" s="31"/>
      <c r="JF28" s="31"/>
      <c r="JG28" s="31"/>
      <c r="JH28" s="31"/>
      <c r="JI28" s="31"/>
      <c r="JJ28" s="31"/>
      <c r="JK28" s="31"/>
      <c r="JL28" s="31"/>
      <c r="JM28" s="31"/>
      <c r="JN28" s="31"/>
      <c r="JO28" s="31"/>
      <c r="JP28" s="31"/>
      <c r="JQ28" s="31"/>
      <c r="JR28" s="31"/>
      <c r="JS28" s="31"/>
      <c r="JT28" s="31"/>
      <c r="JU28" s="31"/>
      <c r="JV28" s="31"/>
      <c r="JW28" s="31"/>
      <c r="JX28" s="31"/>
      <c r="JY28" s="31"/>
      <c r="JZ28" s="31"/>
      <c r="KA28" s="31"/>
      <c r="KB28" s="31"/>
      <c r="KC28" s="31"/>
    </row>
    <row r="29" spans="1:289" s="3" customFormat="1" ht="69.75" customHeight="1" thickBot="1">
      <c r="A29" s="45"/>
      <c r="B29" s="265" t="s">
        <v>379</v>
      </c>
      <c r="C29" s="213" t="s">
        <v>362</v>
      </c>
      <c r="D29" s="26">
        <v>0</v>
      </c>
      <c r="E29" s="26"/>
      <c r="F29" s="78">
        <v>45357</v>
      </c>
      <c r="G29" s="78">
        <v>45657</v>
      </c>
      <c r="H29" s="14"/>
      <c r="I29" s="14">
        <f t="shared" ca="1" si="159"/>
        <v>301</v>
      </c>
      <c r="J29" s="14"/>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31"/>
      <c r="IZ29" s="31"/>
      <c r="JA29" s="31"/>
      <c r="JB29" s="31"/>
      <c r="JC29" s="31"/>
      <c r="JD29" s="31"/>
      <c r="JE29" s="31"/>
      <c r="JF29" s="31"/>
      <c r="JG29" s="31"/>
      <c r="JH29" s="31"/>
      <c r="JI29" s="31"/>
      <c r="JJ29" s="31"/>
      <c r="JK29" s="31"/>
      <c r="JL29" s="31"/>
      <c r="JM29" s="31"/>
      <c r="JN29" s="31"/>
      <c r="JO29" s="31"/>
      <c r="JP29" s="31"/>
      <c r="JQ29" s="31"/>
      <c r="JR29" s="31"/>
      <c r="JS29" s="31"/>
      <c r="JT29" s="31"/>
      <c r="JU29" s="31"/>
      <c r="JV29" s="31"/>
      <c r="JW29" s="31"/>
      <c r="JX29" s="31"/>
      <c r="JY29" s="31"/>
      <c r="JZ29" s="31"/>
      <c r="KA29" s="31"/>
      <c r="KB29" s="31"/>
      <c r="KC29" s="31"/>
    </row>
    <row r="30" spans="1:289" s="3" customFormat="1" ht="66.75" customHeight="1" thickBot="1">
      <c r="A30" s="45"/>
      <c r="B30" s="265" t="s">
        <v>380</v>
      </c>
      <c r="C30" s="213" t="s">
        <v>362</v>
      </c>
      <c r="D30" s="26">
        <v>0</v>
      </c>
      <c r="E30" s="26"/>
      <c r="F30" s="78">
        <v>45357</v>
      </c>
      <c r="G30" s="78">
        <v>45657</v>
      </c>
      <c r="H30" s="14"/>
      <c r="I30" s="14">
        <f t="shared" ca="1" si="159"/>
        <v>301</v>
      </c>
      <c r="J30" s="14"/>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c r="IX30" s="31"/>
      <c r="IY30" s="31"/>
      <c r="IZ30" s="31"/>
      <c r="JA30" s="31"/>
      <c r="JB30" s="31"/>
      <c r="JC30" s="31"/>
      <c r="JD30" s="31"/>
      <c r="JE30" s="31"/>
      <c r="JF30" s="31"/>
      <c r="JG30" s="31"/>
      <c r="JH30" s="31"/>
      <c r="JI30" s="31"/>
      <c r="JJ30" s="31"/>
      <c r="JK30" s="31"/>
      <c r="JL30" s="31"/>
      <c r="JM30" s="31"/>
      <c r="JN30" s="31"/>
      <c r="JO30" s="31"/>
      <c r="JP30" s="31"/>
      <c r="JQ30" s="31"/>
      <c r="JR30" s="31"/>
      <c r="JS30" s="31"/>
      <c r="JT30" s="31"/>
      <c r="JU30" s="31"/>
      <c r="JV30" s="31"/>
      <c r="JW30" s="31"/>
      <c r="JX30" s="31"/>
      <c r="JY30" s="31"/>
      <c r="JZ30" s="31"/>
      <c r="KA30" s="31"/>
      <c r="KB30" s="31"/>
      <c r="KC30" s="31"/>
    </row>
    <row r="31" spans="1:289" s="3" customFormat="1" ht="70.5" customHeight="1" thickBot="1">
      <c r="A31" s="45"/>
      <c r="B31" s="265" t="s">
        <v>368</v>
      </c>
      <c r="C31" s="213" t="s">
        <v>362</v>
      </c>
      <c r="D31" s="26">
        <v>0</v>
      </c>
      <c r="E31" s="26"/>
      <c r="F31" s="78">
        <v>45357</v>
      </c>
      <c r="G31" s="78">
        <v>45657</v>
      </c>
      <c r="H31" s="14"/>
      <c r="I31" s="14">
        <f t="shared" ca="1" si="159"/>
        <v>301</v>
      </c>
      <c r="J31" s="14"/>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31"/>
      <c r="IZ31" s="31"/>
      <c r="JA31" s="31"/>
      <c r="JB31" s="31"/>
      <c r="JC31" s="31"/>
      <c r="JD31" s="31"/>
      <c r="JE31" s="31"/>
      <c r="JF31" s="31"/>
      <c r="JG31" s="31"/>
      <c r="JH31" s="31"/>
      <c r="JI31" s="31"/>
      <c r="JJ31" s="31"/>
      <c r="JK31" s="31"/>
      <c r="JL31" s="31"/>
      <c r="JM31" s="31"/>
      <c r="JN31" s="31"/>
      <c r="JO31" s="31"/>
      <c r="JP31" s="31"/>
      <c r="JQ31" s="31"/>
      <c r="JR31" s="31"/>
      <c r="JS31" s="31"/>
      <c r="JT31" s="31"/>
      <c r="JU31" s="31"/>
      <c r="JV31" s="31"/>
      <c r="JW31" s="31"/>
      <c r="JX31" s="31"/>
      <c r="JY31" s="31"/>
      <c r="JZ31" s="31"/>
      <c r="KA31" s="31"/>
      <c r="KB31" s="31"/>
      <c r="KC31" s="31"/>
    </row>
    <row r="32" spans="1:289" s="3" customFormat="1" ht="66.75" customHeight="1" thickBot="1">
      <c r="A32" s="45"/>
      <c r="B32" s="265" t="s">
        <v>370</v>
      </c>
      <c r="C32" s="213" t="s">
        <v>362</v>
      </c>
      <c r="D32" s="26">
        <v>0</v>
      </c>
      <c r="E32" s="26"/>
      <c r="F32" s="78">
        <v>45357</v>
      </c>
      <c r="G32" s="78">
        <v>45657</v>
      </c>
      <c r="H32" s="14"/>
      <c r="I32" s="14">
        <f t="shared" ca="1" si="159"/>
        <v>301</v>
      </c>
      <c r="J32" s="14"/>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31"/>
      <c r="IZ32" s="31"/>
      <c r="JA32" s="31"/>
      <c r="JB32" s="31"/>
      <c r="JC32" s="31"/>
      <c r="JD32" s="31"/>
      <c r="JE32" s="31"/>
      <c r="JF32" s="31"/>
      <c r="JG32" s="31"/>
      <c r="JH32" s="31"/>
      <c r="JI32" s="31"/>
      <c r="JJ32" s="31"/>
      <c r="JK32" s="31"/>
      <c r="JL32" s="31"/>
      <c r="JM32" s="31"/>
      <c r="JN32" s="31"/>
      <c r="JO32" s="31"/>
      <c r="JP32" s="31"/>
      <c r="JQ32" s="31"/>
      <c r="JR32" s="31"/>
      <c r="JS32" s="31"/>
      <c r="JT32" s="31"/>
      <c r="JU32" s="31"/>
      <c r="JV32" s="31"/>
      <c r="JW32" s="31"/>
      <c r="JX32" s="31"/>
      <c r="JY32" s="31"/>
      <c r="JZ32" s="31"/>
      <c r="KA32" s="31"/>
      <c r="KB32" s="31"/>
      <c r="KC32" s="31"/>
    </row>
    <row r="33" spans="1:289" s="3" customFormat="1" ht="49.5" customHeight="1" thickBot="1">
      <c r="A33" s="45"/>
      <c r="B33" s="265" t="s">
        <v>371</v>
      </c>
      <c r="C33" s="213" t="s">
        <v>362</v>
      </c>
      <c r="D33" s="26">
        <v>0</v>
      </c>
      <c r="E33" s="26"/>
      <c r="F33" s="78">
        <v>45357</v>
      </c>
      <c r="G33" s="78">
        <v>45657</v>
      </c>
      <c r="H33" s="14"/>
      <c r="I33" s="14">
        <f t="shared" ca="1" si="159"/>
        <v>301</v>
      </c>
      <c r="J33" s="14"/>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c r="IW33" s="31"/>
      <c r="IX33" s="31"/>
      <c r="IY33" s="31"/>
      <c r="IZ33" s="31"/>
      <c r="JA33" s="31"/>
      <c r="JB33" s="31"/>
      <c r="JC33" s="31"/>
      <c r="JD33" s="31"/>
      <c r="JE33" s="31"/>
      <c r="JF33" s="31"/>
      <c r="JG33" s="31"/>
      <c r="JH33" s="31"/>
      <c r="JI33" s="31"/>
      <c r="JJ33" s="31"/>
      <c r="JK33" s="31"/>
      <c r="JL33" s="31"/>
      <c r="JM33" s="31"/>
      <c r="JN33" s="31"/>
      <c r="JO33" s="31"/>
      <c r="JP33" s="31"/>
      <c r="JQ33" s="31"/>
      <c r="JR33" s="31"/>
      <c r="JS33" s="31"/>
      <c r="JT33" s="31"/>
      <c r="JU33" s="31"/>
      <c r="JV33" s="31"/>
      <c r="JW33" s="31"/>
      <c r="JX33" s="31"/>
      <c r="JY33" s="31"/>
      <c r="JZ33" s="31"/>
      <c r="KA33" s="31"/>
      <c r="KB33" s="31"/>
      <c r="KC33" s="31"/>
    </row>
    <row r="34" spans="1:289" s="3" customFormat="1" ht="61.5" customHeight="1" thickBot="1">
      <c r="A34" s="45"/>
      <c r="B34" s="265" t="s">
        <v>372</v>
      </c>
      <c r="C34" s="213" t="s">
        <v>362</v>
      </c>
      <c r="D34" s="26">
        <v>0</v>
      </c>
      <c r="E34" s="26"/>
      <c r="F34" s="78">
        <v>45357</v>
      </c>
      <c r="G34" s="78">
        <v>45657</v>
      </c>
      <c r="H34" s="14"/>
      <c r="I34" s="14">
        <f t="shared" ca="1" si="159"/>
        <v>301</v>
      </c>
      <c r="J34" s="14"/>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c r="IW34" s="31"/>
      <c r="IX34" s="31"/>
      <c r="IY34" s="31"/>
      <c r="IZ34" s="31"/>
      <c r="JA34" s="31"/>
      <c r="JB34" s="31"/>
      <c r="JC34" s="31"/>
      <c r="JD34" s="31"/>
      <c r="JE34" s="31"/>
      <c r="JF34" s="31"/>
      <c r="JG34" s="31"/>
      <c r="JH34" s="31"/>
      <c r="JI34" s="31"/>
      <c r="JJ34" s="31"/>
      <c r="JK34" s="31"/>
      <c r="JL34" s="31"/>
      <c r="JM34" s="31"/>
      <c r="JN34" s="31"/>
      <c r="JO34" s="31"/>
      <c r="JP34" s="31"/>
      <c r="JQ34" s="31"/>
      <c r="JR34" s="31"/>
      <c r="JS34" s="31"/>
      <c r="JT34" s="31"/>
      <c r="JU34" s="31"/>
      <c r="JV34" s="31"/>
      <c r="JW34" s="31"/>
      <c r="JX34" s="31"/>
      <c r="JY34" s="31"/>
      <c r="JZ34" s="31"/>
      <c r="KA34" s="31"/>
      <c r="KB34" s="31"/>
      <c r="KC34" s="31"/>
    </row>
    <row r="35" spans="1:289" s="3" customFormat="1" ht="30" customHeight="1" thickBot="1">
      <c r="A35" s="45" t="s">
        <v>33</v>
      </c>
      <c r="B35" s="339" t="s">
        <v>381</v>
      </c>
      <c r="C35" s="339"/>
      <c r="D35" s="339"/>
      <c r="E35" s="339"/>
      <c r="F35" s="339"/>
      <c r="G35" s="339"/>
      <c r="H35" s="14"/>
      <c r="I35" s="14" t="str">
        <f t="shared" ca="1" si="159"/>
        <v/>
      </c>
      <c r="J35" s="14"/>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c r="IW35" s="31"/>
      <c r="IX35" s="31"/>
      <c r="IY35" s="31"/>
      <c r="IZ35" s="31"/>
      <c r="JA35" s="31"/>
      <c r="JB35" s="31"/>
      <c r="JC35" s="31"/>
      <c r="JD35" s="31"/>
      <c r="JE35" s="31"/>
      <c r="JF35" s="31"/>
      <c r="JG35" s="31"/>
      <c r="JH35" s="31"/>
      <c r="JI35" s="31"/>
      <c r="JJ35" s="31"/>
      <c r="JK35" s="31"/>
      <c r="JL35" s="31"/>
      <c r="JM35" s="31"/>
      <c r="JN35" s="31"/>
      <c r="JO35" s="31"/>
      <c r="JP35" s="31"/>
      <c r="JQ35" s="31"/>
      <c r="JR35" s="31"/>
      <c r="JS35" s="31"/>
      <c r="JT35" s="31"/>
      <c r="JU35" s="31"/>
      <c r="JV35" s="31"/>
      <c r="JW35" s="31"/>
      <c r="JX35" s="31"/>
      <c r="JY35" s="31"/>
      <c r="JZ35" s="31"/>
      <c r="KA35" s="31"/>
      <c r="KB35" s="31"/>
      <c r="KC35" s="31"/>
    </row>
    <row r="36" spans="1:289" s="3" customFormat="1" ht="45.75" thickBot="1">
      <c r="A36" s="45"/>
      <c r="B36" s="266" t="s">
        <v>382</v>
      </c>
      <c r="C36" s="267" t="s">
        <v>362</v>
      </c>
      <c r="D36" s="268">
        <v>0</v>
      </c>
      <c r="E36" s="268"/>
      <c r="F36" s="269">
        <v>45316</v>
      </c>
      <c r="G36" s="269">
        <v>45657</v>
      </c>
      <c r="H36" s="14"/>
      <c r="I36" s="14">
        <f t="shared" ca="1" si="159"/>
        <v>342</v>
      </c>
      <c r="J36" s="14"/>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c r="IW36" s="31"/>
      <c r="IX36" s="31"/>
      <c r="IY36" s="31"/>
      <c r="IZ36" s="31"/>
      <c r="JA36" s="31"/>
      <c r="JB36" s="31"/>
      <c r="JC36" s="31"/>
      <c r="JD36" s="31"/>
      <c r="JE36" s="31"/>
      <c r="JF36" s="31"/>
      <c r="JG36" s="31"/>
      <c r="JH36" s="31"/>
      <c r="JI36" s="31"/>
      <c r="JJ36" s="31"/>
      <c r="JK36" s="31"/>
      <c r="JL36" s="31"/>
      <c r="JM36" s="31"/>
      <c r="JN36" s="31"/>
      <c r="JO36" s="31"/>
      <c r="JP36" s="31"/>
      <c r="JQ36" s="31"/>
      <c r="JR36" s="31"/>
      <c r="JS36" s="31"/>
      <c r="JT36" s="31"/>
      <c r="JU36" s="31"/>
      <c r="JV36" s="31"/>
      <c r="JW36" s="31"/>
      <c r="JX36" s="31"/>
      <c r="JY36" s="31"/>
      <c r="JZ36" s="31"/>
      <c r="KA36" s="31"/>
      <c r="KB36" s="31"/>
      <c r="KC36" s="31"/>
    </row>
    <row r="37" spans="1:289" s="3" customFormat="1" ht="59.25" customHeight="1" thickBot="1">
      <c r="A37" s="45"/>
      <c r="B37" s="266" t="s">
        <v>373</v>
      </c>
      <c r="C37" s="270" t="s">
        <v>362</v>
      </c>
      <c r="D37" s="268">
        <v>0</v>
      </c>
      <c r="E37" s="268"/>
      <c r="F37" s="269">
        <v>45316</v>
      </c>
      <c r="G37" s="269">
        <v>45657</v>
      </c>
      <c r="H37" s="14"/>
      <c r="I37" s="14">
        <f t="shared" ca="1" si="159"/>
        <v>342</v>
      </c>
      <c r="J37" s="14"/>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c r="IW37" s="31"/>
      <c r="IX37" s="31"/>
      <c r="IY37" s="31"/>
      <c r="IZ37" s="31"/>
      <c r="JA37" s="31"/>
      <c r="JB37" s="31"/>
      <c r="JC37" s="31"/>
      <c r="JD37" s="31"/>
      <c r="JE37" s="31"/>
      <c r="JF37" s="31"/>
      <c r="JG37" s="31"/>
      <c r="JH37" s="31"/>
      <c r="JI37" s="31"/>
      <c r="JJ37" s="31"/>
      <c r="JK37" s="31"/>
      <c r="JL37" s="31"/>
      <c r="JM37" s="31"/>
      <c r="JN37" s="31"/>
      <c r="JO37" s="31"/>
      <c r="JP37" s="31"/>
      <c r="JQ37" s="31"/>
      <c r="JR37" s="31"/>
      <c r="JS37" s="31"/>
      <c r="JT37" s="31"/>
      <c r="JU37" s="31"/>
      <c r="JV37" s="31"/>
      <c r="JW37" s="31"/>
      <c r="JX37" s="31"/>
      <c r="JY37" s="31"/>
      <c r="JZ37" s="31"/>
      <c r="KA37" s="31"/>
      <c r="KB37" s="31"/>
      <c r="KC37" s="31"/>
    </row>
    <row r="38" spans="1:289" s="3" customFormat="1" ht="56.25" customHeight="1" thickBot="1">
      <c r="A38" s="45"/>
      <c r="B38" s="266" t="s">
        <v>383</v>
      </c>
      <c r="C38" s="270" t="s">
        <v>362</v>
      </c>
      <c r="D38" s="268">
        <v>0</v>
      </c>
      <c r="E38" s="268"/>
      <c r="F38" s="269">
        <v>45316</v>
      </c>
      <c r="G38" s="269">
        <v>45657</v>
      </c>
      <c r="H38" s="14"/>
      <c r="I38" s="14">
        <f t="shared" ca="1" si="159"/>
        <v>342</v>
      </c>
      <c r="J38" s="14"/>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c r="IV38" s="31"/>
      <c r="IW38" s="31"/>
      <c r="IX38" s="31"/>
      <c r="IY38" s="31"/>
      <c r="IZ38" s="31"/>
      <c r="JA38" s="31"/>
      <c r="JB38" s="31"/>
      <c r="JC38" s="31"/>
      <c r="JD38" s="31"/>
      <c r="JE38" s="31"/>
      <c r="JF38" s="31"/>
      <c r="JG38" s="31"/>
      <c r="JH38" s="31"/>
      <c r="JI38" s="31"/>
      <c r="JJ38" s="31"/>
      <c r="JK38" s="31"/>
      <c r="JL38" s="31"/>
      <c r="JM38" s="31"/>
      <c r="JN38" s="31"/>
      <c r="JO38" s="31"/>
      <c r="JP38" s="31"/>
      <c r="JQ38" s="31"/>
      <c r="JR38" s="31"/>
      <c r="JS38" s="31"/>
      <c r="JT38" s="31"/>
      <c r="JU38" s="31"/>
      <c r="JV38" s="31"/>
      <c r="JW38" s="31"/>
      <c r="JX38" s="31"/>
      <c r="JY38" s="31"/>
      <c r="JZ38" s="31"/>
      <c r="KA38" s="31"/>
      <c r="KB38" s="31"/>
      <c r="KC38" s="31"/>
    </row>
    <row r="39" spans="1:289" s="3" customFormat="1" ht="30" customHeight="1" thickBot="1">
      <c r="A39" s="45" t="s">
        <v>37</v>
      </c>
      <c r="B39" s="64"/>
      <c r="C39" s="59"/>
      <c r="D39" s="13"/>
      <c r="E39" s="13"/>
      <c r="F39" s="79"/>
      <c r="G39" s="79"/>
      <c r="H39" s="14"/>
      <c r="I39" s="14" t="str">
        <f t="shared" ca="1" si="159"/>
        <v/>
      </c>
      <c r="J39" s="14"/>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c r="IV39" s="31"/>
      <c r="IW39" s="31"/>
      <c r="IX39" s="31"/>
      <c r="IY39" s="31"/>
      <c r="IZ39" s="31"/>
      <c r="JA39" s="31"/>
      <c r="JB39" s="31"/>
      <c r="JC39" s="31"/>
      <c r="JD39" s="31"/>
      <c r="JE39" s="31"/>
      <c r="JF39" s="31"/>
      <c r="JG39" s="31"/>
      <c r="JH39" s="31"/>
      <c r="JI39" s="31"/>
      <c r="JJ39" s="31"/>
      <c r="JK39" s="31"/>
      <c r="JL39" s="31"/>
      <c r="JM39" s="31"/>
      <c r="JN39" s="31"/>
      <c r="JO39" s="31"/>
      <c r="JP39" s="31"/>
      <c r="JQ39" s="31"/>
      <c r="JR39" s="31"/>
      <c r="JS39" s="31"/>
      <c r="JT39" s="31"/>
      <c r="JU39" s="31"/>
      <c r="JV39" s="31"/>
      <c r="JW39" s="31"/>
      <c r="JX39" s="31"/>
      <c r="JY39" s="31"/>
      <c r="JZ39" s="31"/>
      <c r="KA39" s="31"/>
      <c r="KB39" s="31"/>
      <c r="KC39" s="31"/>
    </row>
    <row r="40" spans="1:289" s="3" customFormat="1" ht="30" customHeight="1" thickBot="1">
      <c r="A40" s="46" t="s">
        <v>38</v>
      </c>
      <c r="B40" s="27" t="s">
        <v>39</v>
      </c>
      <c r="C40" s="28"/>
      <c r="D40" s="29"/>
      <c r="E40" s="29"/>
      <c r="F40" s="80"/>
      <c r="G40" s="81"/>
      <c r="H40" s="30"/>
      <c r="I40" s="30" t="str">
        <f t="shared" ca="1" si="159"/>
        <v/>
      </c>
      <c r="J40" s="30"/>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33"/>
      <c r="IW40" s="33"/>
      <c r="IX40" s="33"/>
      <c r="IY40" s="33"/>
      <c r="IZ40" s="33"/>
      <c r="JA40" s="33"/>
      <c r="JB40" s="33"/>
      <c r="JC40" s="33"/>
      <c r="JD40" s="33"/>
      <c r="JE40" s="33"/>
      <c r="JF40" s="33"/>
      <c r="JG40" s="33"/>
      <c r="JH40" s="33"/>
      <c r="JI40" s="33"/>
      <c r="JJ40" s="33"/>
      <c r="JK40" s="33"/>
      <c r="JL40" s="33"/>
      <c r="JM40" s="33"/>
      <c r="JN40" s="33"/>
      <c r="JO40" s="33"/>
      <c r="JP40" s="33"/>
      <c r="JQ40" s="33"/>
      <c r="JR40" s="33"/>
      <c r="JS40" s="33"/>
      <c r="JT40" s="33"/>
      <c r="JU40" s="33"/>
      <c r="JV40" s="33"/>
      <c r="JW40" s="33"/>
      <c r="JX40" s="33"/>
      <c r="JY40" s="33"/>
      <c r="JZ40" s="33"/>
      <c r="KA40" s="33"/>
      <c r="KB40" s="33"/>
      <c r="KC40" s="33"/>
    </row>
    <row r="41" spans="1:289" ht="30" customHeight="1">
      <c r="H41" s="6"/>
    </row>
    <row r="42" spans="1:289" ht="30" customHeight="1">
      <c r="C42" s="11"/>
      <c r="G42" s="47"/>
    </row>
    <row r="43" spans="1:289" ht="30" customHeight="1">
      <c r="C43" s="12"/>
    </row>
  </sheetData>
  <mergeCells count="48">
    <mergeCell ref="JI4:JO4"/>
    <mergeCell ref="JP4:JV4"/>
    <mergeCell ref="JW4:KC4"/>
    <mergeCell ref="HZ4:IF4"/>
    <mergeCell ref="IG4:IM4"/>
    <mergeCell ref="IN4:IT4"/>
    <mergeCell ref="IU4:JA4"/>
    <mergeCell ref="JB4:JH4"/>
    <mergeCell ref="GQ4:GW4"/>
    <mergeCell ref="GX4:HD4"/>
    <mergeCell ref="HE4:HK4"/>
    <mergeCell ref="HL4:HR4"/>
    <mergeCell ref="HS4:HY4"/>
    <mergeCell ref="GJ4:GP4"/>
    <mergeCell ref="DK4:DQ4"/>
    <mergeCell ref="DR4:DX4"/>
    <mergeCell ref="DY4:EE4"/>
    <mergeCell ref="EF4:EL4"/>
    <mergeCell ref="EM4:ES4"/>
    <mergeCell ref="ET4:EZ4"/>
    <mergeCell ref="FA4:FG4"/>
    <mergeCell ref="FH4:FN4"/>
    <mergeCell ref="FO4:FU4"/>
    <mergeCell ref="FV4:GB4"/>
    <mergeCell ref="GC4:GI4"/>
    <mergeCell ref="CB4:CH4"/>
    <mergeCell ref="CI4:CO4"/>
    <mergeCell ref="CP4:CV4"/>
    <mergeCell ref="CW4:DC4"/>
    <mergeCell ref="DD4:DJ4"/>
    <mergeCell ref="B7:G7"/>
    <mergeCell ref="B13:G13"/>
    <mergeCell ref="B23:G23"/>
    <mergeCell ref="B28:G28"/>
    <mergeCell ref="B35:G35"/>
    <mergeCell ref="BU4:CA4"/>
    <mergeCell ref="AE4:AK4"/>
    <mergeCell ref="AL4:AR4"/>
    <mergeCell ref="AS4:AY4"/>
    <mergeCell ref="AZ4:BF4"/>
    <mergeCell ref="BG4:BM4"/>
    <mergeCell ref="BN4:BT4"/>
    <mergeCell ref="X4:AD4"/>
    <mergeCell ref="C3:D3"/>
    <mergeCell ref="F3:G3"/>
    <mergeCell ref="C4:D4"/>
    <mergeCell ref="K4:P4"/>
    <mergeCell ref="Q4:W4"/>
  </mergeCells>
  <conditionalFormatting sqref="D25:E27 D8:D12 D14:E22 D38:E40">
    <cfRule type="dataBar" priority="18">
      <dataBar>
        <cfvo type="num" val="0"/>
        <cfvo type="num" val="1"/>
        <color theme="0" tint="-0.249977111117893"/>
      </dataBar>
      <extLst>
        <ext xmlns:x14="http://schemas.microsoft.com/office/spreadsheetml/2009/9/main" uri="{B025F937-C7B1-47D3-B67F-A62EFF666E3E}">
          <x14:id>{C5CCB2FF-2C86-4AB0-9898-0C5FC9E74CB9}</x14:id>
        </ext>
      </extLst>
    </cfRule>
  </conditionalFormatting>
  <conditionalFormatting sqref="J5 Q5:BT40 K5:O40 CI5:KB5 DY6:KB40">
    <cfRule type="expression" dxfId="75" priority="21">
      <formula>AND(TODAY()&gt;=J$5,TODAY()&lt;K$5)</formula>
    </cfRule>
  </conditionalFormatting>
  <conditionalFormatting sqref="Q7:BT40 K7:O40 DY7:KB40">
    <cfRule type="expression" dxfId="74" priority="19">
      <formula>AND(task_start&lt;=K$5,ROUNDDOWN((task_end-task_start+1)*task_progress,0)+task_start-1&gt;=K$5)</formula>
    </cfRule>
    <cfRule type="expression" dxfId="73" priority="20" stopIfTrue="1">
      <formula>AND(task_end&gt;=K$5,task_start&lt;L$5)</formula>
    </cfRule>
  </conditionalFormatting>
  <conditionalFormatting sqref="E8:E12">
    <cfRule type="colorScale" priority="16">
      <colorScale>
        <cfvo type="num" val="0"/>
        <cfvo type="num" val="0.5"/>
        <cfvo type="num" val="1"/>
        <color rgb="FFF8696B"/>
        <color rgb="FFFFEB84"/>
        <color rgb="FF63BE7B"/>
      </colorScale>
    </cfRule>
    <cfRule type="dataBar" priority="17">
      <dataBar>
        <cfvo type="num" val="0"/>
        <cfvo type="num" val="1"/>
        <color rgb="FF00B050"/>
      </dataBar>
      <extLst>
        <ext xmlns:x14="http://schemas.microsoft.com/office/spreadsheetml/2009/9/main" uri="{B025F937-C7B1-47D3-B67F-A62EFF666E3E}">
          <x14:id>{63F651B4-65FE-4AF8-9368-327777246470}</x14:id>
        </ext>
      </extLst>
    </cfRule>
  </conditionalFormatting>
  <conditionalFormatting sqref="D24:E24">
    <cfRule type="dataBar" priority="15">
      <dataBar>
        <cfvo type="num" val="0"/>
        <cfvo type="num" val="1"/>
        <color theme="0" tint="-0.249977111117893"/>
      </dataBar>
      <extLst>
        <ext xmlns:x14="http://schemas.microsoft.com/office/spreadsheetml/2009/9/main" uri="{B025F937-C7B1-47D3-B67F-A62EFF666E3E}">
          <x14:id>{6BA910A4-AB39-4DF1-8841-53F3811567CB}</x14:id>
        </ext>
      </extLst>
    </cfRule>
  </conditionalFormatting>
  <conditionalFormatting sqref="D29:E34">
    <cfRule type="dataBar" priority="14">
      <dataBar>
        <cfvo type="num" val="0"/>
        <cfvo type="num" val="1"/>
        <color theme="0" tint="-0.249977111117893"/>
      </dataBar>
      <extLst>
        <ext xmlns:x14="http://schemas.microsoft.com/office/spreadsheetml/2009/9/main" uri="{B025F937-C7B1-47D3-B67F-A62EFF666E3E}">
          <x14:id>{7D51F71A-08EB-4371-9770-C2C2B8D0B4D8}</x14:id>
        </ext>
      </extLst>
    </cfRule>
  </conditionalFormatting>
  <conditionalFormatting sqref="D36:E36">
    <cfRule type="dataBar" priority="13">
      <dataBar>
        <cfvo type="num" val="0"/>
        <cfvo type="num" val="1"/>
        <color theme="0" tint="-0.249977111117893"/>
      </dataBar>
      <extLst>
        <ext xmlns:x14="http://schemas.microsoft.com/office/spreadsheetml/2009/9/main" uri="{B025F937-C7B1-47D3-B67F-A62EFF666E3E}">
          <x14:id>{79708E82-6969-431C-A5A0-ED976406FA21}</x14:id>
        </ext>
      </extLst>
    </cfRule>
  </conditionalFormatting>
  <conditionalFormatting sqref="D37:E37">
    <cfRule type="dataBar" priority="12">
      <dataBar>
        <cfvo type="num" val="0"/>
        <cfvo type="num" val="1"/>
        <color theme="0" tint="-0.249977111117893"/>
      </dataBar>
      <extLst>
        <ext xmlns:x14="http://schemas.microsoft.com/office/spreadsheetml/2009/9/main" uri="{B025F937-C7B1-47D3-B67F-A62EFF666E3E}">
          <x14:id>{FAB91A84-4CC8-49DD-9D8A-928D43F08573}</x14:id>
        </ext>
      </extLst>
    </cfRule>
  </conditionalFormatting>
  <conditionalFormatting sqref="D37:E37">
    <cfRule type="dataBar" priority="11">
      <dataBar>
        <cfvo type="num" val="0"/>
        <cfvo type="num" val="1"/>
        <color theme="0" tint="-0.249977111117893"/>
      </dataBar>
      <extLst>
        <ext xmlns:x14="http://schemas.microsoft.com/office/spreadsheetml/2009/9/main" uri="{B025F937-C7B1-47D3-B67F-A62EFF666E3E}">
          <x14:id>{00E283E7-8243-4246-98DA-DDEE11158998}</x14:id>
        </ext>
      </extLst>
    </cfRule>
  </conditionalFormatting>
  <conditionalFormatting sqref="D36:E36">
    <cfRule type="dataBar" priority="10">
      <dataBar>
        <cfvo type="num" val="0"/>
        <cfvo type="num" val="1"/>
        <color theme="0" tint="-0.249977111117893"/>
      </dataBar>
      <extLst>
        <ext xmlns:x14="http://schemas.microsoft.com/office/spreadsheetml/2009/9/main" uri="{B025F937-C7B1-47D3-B67F-A62EFF666E3E}">
          <x14:id>{E09F79B7-740E-408F-AAEE-57C75921A1DD}</x14:id>
        </ext>
      </extLst>
    </cfRule>
  </conditionalFormatting>
  <conditionalFormatting sqref="P5:P40 KC5:KC40">
    <cfRule type="expression" dxfId="72" priority="87">
      <formula>AND(TODAY()&gt;=P$5,TODAY()&lt;#REF!)</formula>
    </cfRule>
  </conditionalFormatting>
  <conditionalFormatting sqref="P7:P40 KC7:KC40">
    <cfRule type="expression" dxfId="71" priority="90">
      <formula>AND(task_start&lt;=P$5,ROUNDDOWN((task_end-task_start+1)*task_progress,0)+task_start-1&gt;=P$5)</formula>
    </cfRule>
    <cfRule type="expression" dxfId="70" priority="91" stopIfTrue="1">
      <formula>AND(task_end&gt;=P$5,task_start&lt;#REF!)</formula>
    </cfRule>
  </conditionalFormatting>
  <conditionalFormatting sqref="BU6:DX40">
    <cfRule type="expression" dxfId="69" priority="9">
      <formula>AND(TODAY()&gt;=BU$5,TODAY()&lt;BV$5)</formula>
    </cfRule>
  </conditionalFormatting>
  <conditionalFormatting sqref="BU7:DX40">
    <cfRule type="expression" dxfId="68" priority="7">
      <formula>AND(task_start&lt;=BU$5,ROUNDDOWN((task_end-task_start+1)*task_progress,0)+task_start-1&gt;=BU$5)</formula>
    </cfRule>
    <cfRule type="expression" dxfId="67" priority="8" stopIfTrue="1">
      <formula>AND(task_end&gt;=BU$5,task_start&lt;BV$5)</formula>
    </cfRule>
  </conditionalFormatting>
  <conditionalFormatting sqref="BU5:CA5">
    <cfRule type="expression" dxfId="66" priority="6">
      <formula>AND(TODAY()&gt;=BU$5,TODAY()&lt;BV$5)</formula>
    </cfRule>
  </conditionalFormatting>
  <conditionalFormatting sqref="CB5:CH5">
    <cfRule type="expression" dxfId="65" priority="5">
      <formula>AND(TODAY()&gt;=CB$5,TODAY()&lt;CC$5)</formula>
    </cfRule>
  </conditionalFormatting>
  <dataValidations count="1">
    <dataValidation type="whole" operator="greaterThanOrEqual" allowBlank="1" showInputMessage="1" promptTitle="Mostrar semana" prompt="Al cambiar este número, se desplazará la vista del diagrama de Gantt." sqref="F4" xr:uid="{08E7F647-3C81-4C85-B5BB-27110B1B1095}">
      <formula1>1</formula1>
    </dataValidation>
  </dataValidations>
  <hyperlinks>
    <hyperlink ref="Q2" r:id="rId1" xr:uid="{422E9DD1-EEB0-4AFA-A4D1-C7729D724875}"/>
    <hyperlink ref="Q1" r:id="rId2" xr:uid="{0CEB7E8D-59EB-44F6-B0E5-52AE41B423B5}"/>
  </hyperlinks>
  <printOptions horizontalCentered="1"/>
  <pageMargins left="0.35" right="0.35" top="0.35" bottom="0.5" header="0.3" footer="0.3"/>
  <pageSetup paperSize="9" scale="51" fitToHeight="0" orientation="landscape" r:id="rId3"/>
  <headerFooter differentFirst="1" scaleWithDoc="0">
    <oddFooter>Page &amp;P of &amp;N</oddFooter>
  </headerFooter>
  <drawing r:id="rId4"/>
  <extLst>
    <ext xmlns:x14="http://schemas.microsoft.com/office/spreadsheetml/2009/9/main" uri="{78C0D931-6437-407d-A8EE-F0AAD7539E65}">
      <x14:conditionalFormattings>
        <x14:conditionalFormatting xmlns:xm="http://schemas.microsoft.com/office/excel/2006/main">
          <x14:cfRule type="dataBar" id="{C5CCB2FF-2C86-4AB0-9898-0C5FC9E74CB9}">
            <x14:dataBar minLength="0" maxLength="100" gradient="0">
              <x14:cfvo type="num">
                <xm:f>0</xm:f>
              </x14:cfvo>
              <x14:cfvo type="num">
                <xm:f>1</xm:f>
              </x14:cfvo>
              <x14:negativeFillColor rgb="FFFF0000"/>
              <x14:axisColor rgb="FF000000"/>
            </x14:dataBar>
          </x14:cfRule>
          <xm:sqref>D25:E27 D8:D12 D14:E22 D38:E40</xm:sqref>
        </x14:conditionalFormatting>
        <x14:conditionalFormatting xmlns:xm="http://schemas.microsoft.com/office/excel/2006/main">
          <x14:cfRule type="dataBar" id="{63F651B4-65FE-4AF8-9368-327777246470}">
            <x14:dataBar minLength="0" maxLength="100" gradient="0">
              <x14:cfvo type="num">
                <xm:f>0</xm:f>
              </x14:cfvo>
              <x14:cfvo type="num">
                <xm:f>1</xm:f>
              </x14:cfvo>
              <x14:negativeFillColor rgb="FFFF0000"/>
              <x14:axisColor rgb="FF000000"/>
            </x14:dataBar>
          </x14:cfRule>
          <xm:sqref>E8:E12</xm:sqref>
        </x14:conditionalFormatting>
        <x14:conditionalFormatting xmlns:xm="http://schemas.microsoft.com/office/excel/2006/main">
          <x14:cfRule type="dataBar" id="{6BA910A4-AB39-4DF1-8841-53F3811567CB}">
            <x14:dataBar minLength="0" maxLength="100" gradient="0">
              <x14:cfvo type="num">
                <xm:f>0</xm:f>
              </x14:cfvo>
              <x14:cfvo type="num">
                <xm:f>1</xm:f>
              </x14:cfvo>
              <x14:negativeFillColor rgb="FFFF0000"/>
              <x14:axisColor rgb="FF000000"/>
            </x14:dataBar>
          </x14:cfRule>
          <xm:sqref>D24:E24</xm:sqref>
        </x14:conditionalFormatting>
        <x14:conditionalFormatting xmlns:xm="http://schemas.microsoft.com/office/excel/2006/main">
          <x14:cfRule type="dataBar" id="{7D51F71A-08EB-4371-9770-C2C2B8D0B4D8}">
            <x14:dataBar minLength="0" maxLength="100" gradient="0">
              <x14:cfvo type="num">
                <xm:f>0</xm:f>
              </x14:cfvo>
              <x14:cfvo type="num">
                <xm:f>1</xm:f>
              </x14:cfvo>
              <x14:negativeFillColor rgb="FFFF0000"/>
              <x14:axisColor rgb="FF000000"/>
            </x14:dataBar>
          </x14:cfRule>
          <xm:sqref>D29:E34</xm:sqref>
        </x14:conditionalFormatting>
        <x14:conditionalFormatting xmlns:xm="http://schemas.microsoft.com/office/excel/2006/main">
          <x14:cfRule type="dataBar" id="{79708E82-6969-431C-A5A0-ED976406FA21}">
            <x14:dataBar minLength="0" maxLength="100" gradient="0">
              <x14:cfvo type="num">
                <xm:f>0</xm:f>
              </x14:cfvo>
              <x14:cfvo type="num">
                <xm:f>1</xm:f>
              </x14:cfvo>
              <x14:negativeFillColor rgb="FFFF0000"/>
              <x14:axisColor rgb="FF000000"/>
            </x14:dataBar>
          </x14:cfRule>
          <xm:sqref>D36:E36</xm:sqref>
        </x14:conditionalFormatting>
        <x14:conditionalFormatting xmlns:xm="http://schemas.microsoft.com/office/excel/2006/main">
          <x14:cfRule type="dataBar" id="{FAB91A84-4CC8-49DD-9D8A-928D43F08573}">
            <x14:dataBar minLength="0" maxLength="100" gradient="0">
              <x14:cfvo type="num">
                <xm:f>0</xm:f>
              </x14:cfvo>
              <x14:cfvo type="num">
                <xm:f>1</xm:f>
              </x14:cfvo>
              <x14:negativeFillColor rgb="FFFF0000"/>
              <x14:axisColor rgb="FF000000"/>
            </x14:dataBar>
          </x14:cfRule>
          <xm:sqref>D37:E37</xm:sqref>
        </x14:conditionalFormatting>
        <x14:conditionalFormatting xmlns:xm="http://schemas.microsoft.com/office/excel/2006/main">
          <x14:cfRule type="dataBar" id="{00E283E7-8243-4246-98DA-DDEE11158998}">
            <x14:dataBar minLength="0" maxLength="100" gradient="0">
              <x14:cfvo type="num">
                <xm:f>0</xm:f>
              </x14:cfvo>
              <x14:cfvo type="num">
                <xm:f>1</xm:f>
              </x14:cfvo>
              <x14:negativeFillColor rgb="FFFF0000"/>
              <x14:axisColor rgb="FF000000"/>
            </x14:dataBar>
          </x14:cfRule>
          <xm:sqref>D37:E37</xm:sqref>
        </x14:conditionalFormatting>
        <x14:conditionalFormatting xmlns:xm="http://schemas.microsoft.com/office/excel/2006/main">
          <x14:cfRule type="dataBar" id="{E09F79B7-740E-408F-AAEE-57C75921A1DD}">
            <x14:dataBar minLength="0" maxLength="100" gradient="0">
              <x14:cfvo type="num">
                <xm:f>0</xm:f>
              </x14:cfvo>
              <x14:cfvo type="num">
                <xm:f>1</xm:f>
              </x14:cfvo>
              <x14:negativeFillColor rgb="FFFF0000"/>
              <x14:axisColor rgb="FF000000"/>
            </x14:dataBar>
          </x14:cfRule>
          <xm:sqref>D36:E36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F374F-23AB-40EF-8062-D677874F05D4}">
  <sheetPr codeName="Hoja9">
    <pageSetUpPr fitToPage="1"/>
  </sheetPr>
  <dimension ref="A1:BL34"/>
  <sheetViews>
    <sheetView showGridLines="0" showRuler="0" topLeftCell="A18" zoomScale="110" zoomScaleNormal="110" zoomScalePageLayoutView="70" workbookViewId="0">
      <selection activeCell="B23" sqref="B23"/>
    </sheetView>
  </sheetViews>
  <sheetFormatPr defaultColWidth="9.140625" defaultRowHeight="30" customHeight="1"/>
  <cols>
    <col min="1" max="1" width="2.7109375" style="45" customWidth="1"/>
    <col min="2" max="2" width="61.140625" customWidth="1"/>
    <col min="3" max="3" width="30" customWidth="1"/>
    <col min="4" max="4" width="10.7109375" customWidth="1"/>
    <col min="5" max="5" width="16.85546875" style="5" customWidth="1"/>
    <col min="6" max="6" width="18.85546875" customWidth="1"/>
    <col min="7" max="7" width="3.140625" customWidth="1"/>
    <col min="8" max="8" width="6.140625" hidden="1" customWidth="1"/>
    <col min="9" max="64" width="3.140625" customWidth="1"/>
  </cols>
  <sheetData>
    <row r="1" spans="1:64" ht="97.5" customHeight="1">
      <c r="A1" s="46" t="s">
        <v>0</v>
      </c>
      <c r="B1" s="49" t="s">
        <v>1</v>
      </c>
      <c r="C1" s="1"/>
      <c r="D1" s="2"/>
      <c r="E1" s="4"/>
      <c r="F1" s="34"/>
      <c r="G1" s="85"/>
      <c r="H1" s="86"/>
      <c r="I1" s="87" t="s">
        <v>2</v>
      </c>
      <c r="J1" s="85"/>
      <c r="K1" s="85"/>
      <c r="L1" s="85"/>
      <c r="M1" s="85"/>
      <c r="N1" s="85"/>
      <c r="O1" s="85"/>
      <c r="P1" s="85"/>
      <c r="Q1" s="85"/>
      <c r="R1" s="85"/>
      <c r="S1" s="85"/>
      <c r="T1" s="85"/>
      <c r="U1" s="85"/>
      <c r="V1" s="85"/>
      <c r="W1" s="85"/>
      <c r="X1" s="85"/>
      <c r="Y1" s="85"/>
      <c r="Z1" s="85"/>
      <c r="AA1" s="85"/>
      <c r="AB1" s="85"/>
      <c r="AC1" s="85"/>
      <c r="AD1" s="85"/>
      <c r="AE1" s="85"/>
    </row>
    <row r="2" spans="1:64" ht="24.75" customHeight="1">
      <c r="A2" s="45" t="s">
        <v>3</v>
      </c>
      <c r="B2" s="89" t="s">
        <v>4</v>
      </c>
      <c r="G2" s="85"/>
      <c r="H2" s="85"/>
      <c r="I2" s="88" t="s">
        <v>5</v>
      </c>
      <c r="J2" s="85"/>
      <c r="K2" s="85"/>
      <c r="L2" s="85"/>
      <c r="M2" s="85"/>
      <c r="N2" s="85"/>
      <c r="O2" s="85"/>
      <c r="P2" s="85"/>
      <c r="Q2" s="85"/>
      <c r="R2" s="85"/>
      <c r="S2" s="85"/>
      <c r="T2" s="85"/>
      <c r="U2" s="85"/>
      <c r="V2" s="85"/>
      <c r="W2" s="85"/>
      <c r="X2" s="85"/>
      <c r="Y2" s="85"/>
      <c r="Z2" s="85"/>
      <c r="AA2" s="85"/>
      <c r="AB2" s="85"/>
      <c r="AC2" s="85"/>
      <c r="AD2" s="85"/>
      <c r="AE2" s="85"/>
    </row>
    <row r="3" spans="1:64" ht="36" customHeight="1">
      <c r="A3" s="45" t="s">
        <v>6</v>
      </c>
      <c r="B3" s="50" t="s">
        <v>384</v>
      </c>
      <c r="C3" s="379" t="s">
        <v>8</v>
      </c>
      <c r="D3" s="380"/>
      <c r="E3" s="381">
        <v>45351</v>
      </c>
      <c r="F3" s="381"/>
    </row>
    <row r="4" spans="1:64" ht="18" customHeight="1">
      <c r="A4" s="46" t="s">
        <v>9</v>
      </c>
      <c r="C4" s="379" t="s">
        <v>11</v>
      </c>
      <c r="D4" s="380"/>
      <c r="E4" s="7"/>
      <c r="I4" s="302">
        <f>I5</f>
        <v>45341</v>
      </c>
      <c r="J4" s="303"/>
      <c r="K4" s="303"/>
      <c r="L4" s="303"/>
      <c r="M4" s="303"/>
      <c r="N4" s="303"/>
      <c r="O4" s="304"/>
      <c r="P4" s="302">
        <f>P5</f>
        <v>45348</v>
      </c>
      <c r="Q4" s="303"/>
      <c r="R4" s="303"/>
      <c r="S4" s="303"/>
      <c r="T4" s="303"/>
      <c r="U4" s="303"/>
      <c r="V4" s="304"/>
      <c r="W4" s="302">
        <f>W5</f>
        <v>45355</v>
      </c>
      <c r="X4" s="303"/>
      <c r="Y4" s="303"/>
      <c r="Z4" s="303"/>
      <c r="AA4" s="303"/>
      <c r="AB4" s="303"/>
      <c r="AC4" s="304"/>
      <c r="AD4" s="302">
        <f>AD5</f>
        <v>45362</v>
      </c>
      <c r="AE4" s="303"/>
      <c r="AF4" s="303"/>
      <c r="AG4" s="303"/>
      <c r="AH4" s="303"/>
      <c r="AI4" s="303"/>
      <c r="AJ4" s="304"/>
      <c r="AK4" s="302">
        <f>AK5</f>
        <v>45369</v>
      </c>
      <c r="AL4" s="303"/>
      <c r="AM4" s="303"/>
      <c r="AN4" s="303"/>
      <c r="AO4" s="303"/>
      <c r="AP4" s="303"/>
      <c r="AQ4" s="304"/>
      <c r="AR4" s="302">
        <f>AR5</f>
        <v>45376</v>
      </c>
      <c r="AS4" s="303"/>
      <c r="AT4" s="303"/>
      <c r="AU4" s="303"/>
      <c r="AV4" s="303"/>
      <c r="AW4" s="303"/>
      <c r="AX4" s="304"/>
      <c r="AY4" s="302">
        <f>AY5</f>
        <v>45383</v>
      </c>
      <c r="AZ4" s="303"/>
      <c r="BA4" s="303"/>
      <c r="BB4" s="303"/>
      <c r="BC4" s="303"/>
      <c r="BD4" s="303"/>
      <c r="BE4" s="304"/>
      <c r="BF4" s="302">
        <f>BF5</f>
        <v>45390</v>
      </c>
      <c r="BG4" s="303"/>
      <c r="BH4" s="303"/>
      <c r="BI4" s="303"/>
      <c r="BJ4" s="303"/>
      <c r="BK4" s="303"/>
      <c r="BL4" s="304"/>
    </row>
    <row r="5" spans="1:64" ht="15" customHeight="1">
      <c r="A5" s="46" t="s">
        <v>12</v>
      </c>
      <c r="B5" s="65"/>
      <c r="C5" s="65"/>
      <c r="D5" s="65"/>
      <c r="E5" s="65"/>
      <c r="F5" s="65"/>
      <c r="G5" s="65"/>
      <c r="I5" s="82">
        <f>Inicio_del_proyecto-WEEKDAY(Inicio_del_proyecto,1)+2+7*(Semana_para_mostrar-1)</f>
        <v>45341</v>
      </c>
      <c r="J5" s="83">
        <f t="shared" ref="J5:AO5" si="0">I5+1</f>
        <v>45342</v>
      </c>
      <c r="K5" s="83">
        <f t="shared" si="0"/>
        <v>45343</v>
      </c>
      <c r="L5" s="83">
        <f t="shared" si="0"/>
        <v>45344</v>
      </c>
      <c r="M5" s="83">
        <f t="shared" si="0"/>
        <v>45345</v>
      </c>
      <c r="N5" s="83">
        <f t="shared" si="0"/>
        <v>45346</v>
      </c>
      <c r="O5" s="84">
        <f t="shared" si="0"/>
        <v>45347</v>
      </c>
      <c r="P5" s="82">
        <f t="shared" si="0"/>
        <v>45348</v>
      </c>
      <c r="Q5" s="83">
        <f t="shared" si="0"/>
        <v>45349</v>
      </c>
      <c r="R5" s="83">
        <f t="shared" si="0"/>
        <v>45350</v>
      </c>
      <c r="S5" s="83">
        <f t="shared" si="0"/>
        <v>45351</v>
      </c>
      <c r="T5" s="83">
        <f t="shared" si="0"/>
        <v>45352</v>
      </c>
      <c r="U5" s="83">
        <f t="shared" si="0"/>
        <v>45353</v>
      </c>
      <c r="V5" s="84">
        <f t="shared" si="0"/>
        <v>45354</v>
      </c>
      <c r="W5" s="82">
        <f t="shared" si="0"/>
        <v>45355</v>
      </c>
      <c r="X5" s="83">
        <f t="shared" si="0"/>
        <v>45356</v>
      </c>
      <c r="Y5" s="83">
        <f t="shared" si="0"/>
        <v>45357</v>
      </c>
      <c r="Z5" s="83">
        <f t="shared" si="0"/>
        <v>45358</v>
      </c>
      <c r="AA5" s="83">
        <f t="shared" si="0"/>
        <v>45359</v>
      </c>
      <c r="AB5" s="83">
        <f t="shared" si="0"/>
        <v>45360</v>
      </c>
      <c r="AC5" s="84">
        <f t="shared" si="0"/>
        <v>45361</v>
      </c>
      <c r="AD5" s="82">
        <f t="shared" si="0"/>
        <v>45362</v>
      </c>
      <c r="AE5" s="83">
        <f t="shared" si="0"/>
        <v>45363</v>
      </c>
      <c r="AF5" s="83">
        <f t="shared" si="0"/>
        <v>45364</v>
      </c>
      <c r="AG5" s="83">
        <f t="shared" si="0"/>
        <v>45365</v>
      </c>
      <c r="AH5" s="83">
        <f t="shared" si="0"/>
        <v>45366</v>
      </c>
      <c r="AI5" s="83">
        <f t="shared" si="0"/>
        <v>45367</v>
      </c>
      <c r="AJ5" s="84">
        <f t="shared" si="0"/>
        <v>45368</v>
      </c>
      <c r="AK5" s="82">
        <f t="shared" si="0"/>
        <v>45369</v>
      </c>
      <c r="AL5" s="83">
        <f t="shared" si="0"/>
        <v>45370</v>
      </c>
      <c r="AM5" s="83">
        <f t="shared" si="0"/>
        <v>45371</v>
      </c>
      <c r="AN5" s="83">
        <f t="shared" si="0"/>
        <v>45372</v>
      </c>
      <c r="AO5" s="83">
        <f t="shared" si="0"/>
        <v>45373</v>
      </c>
      <c r="AP5" s="83">
        <f t="shared" ref="AP5:BL5" si="1">AO5+1</f>
        <v>45374</v>
      </c>
      <c r="AQ5" s="84">
        <f t="shared" si="1"/>
        <v>45375</v>
      </c>
      <c r="AR5" s="82">
        <f t="shared" si="1"/>
        <v>45376</v>
      </c>
      <c r="AS5" s="83">
        <f t="shared" si="1"/>
        <v>45377</v>
      </c>
      <c r="AT5" s="83">
        <f t="shared" si="1"/>
        <v>45378</v>
      </c>
      <c r="AU5" s="83">
        <f t="shared" si="1"/>
        <v>45379</v>
      </c>
      <c r="AV5" s="83">
        <f t="shared" si="1"/>
        <v>45380</v>
      </c>
      <c r="AW5" s="83">
        <f t="shared" si="1"/>
        <v>45381</v>
      </c>
      <c r="AX5" s="84">
        <f t="shared" si="1"/>
        <v>45382</v>
      </c>
      <c r="AY5" s="82">
        <f t="shared" si="1"/>
        <v>45383</v>
      </c>
      <c r="AZ5" s="83">
        <f t="shared" si="1"/>
        <v>45384</v>
      </c>
      <c r="BA5" s="83">
        <f t="shared" si="1"/>
        <v>45385</v>
      </c>
      <c r="BB5" s="83">
        <f t="shared" si="1"/>
        <v>45386</v>
      </c>
      <c r="BC5" s="83">
        <f t="shared" si="1"/>
        <v>45387</v>
      </c>
      <c r="BD5" s="83">
        <f t="shared" si="1"/>
        <v>45388</v>
      </c>
      <c r="BE5" s="84">
        <f t="shared" si="1"/>
        <v>45389</v>
      </c>
      <c r="BF5" s="82">
        <f t="shared" si="1"/>
        <v>45390</v>
      </c>
      <c r="BG5" s="83">
        <f t="shared" si="1"/>
        <v>45391</v>
      </c>
      <c r="BH5" s="83">
        <f t="shared" si="1"/>
        <v>45392</v>
      </c>
      <c r="BI5" s="83">
        <f t="shared" si="1"/>
        <v>45393</v>
      </c>
      <c r="BJ5" s="83">
        <f t="shared" si="1"/>
        <v>45394</v>
      </c>
      <c r="BK5" s="83">
        <f t="shared" si="1"/>
        <v>45395</v>
      </c>
      <c r="BL5" s="84">
        <f t="shared" si="1"/>
        <v>45396</v>
      </c>
    </row>
    <row r="6" spans="1:64" ht="30" customHeight="1" thickBot="1">
      <c r="A6" s="46" t="s">
        <v>13</v>
      </c>
      <c r="B6" s="8" t="s">
        <v>14</v>
      </c>
      <c r="C6" s="9" t="s">
        <v>15</v>
      </c>
      <c r="D6" s="9" t="s">
        <v>16</v>
      </c>
      <c r="E6" s="9" t="s">
        <v>17</v>
      </c>
      <c r="F6" s="9" t="s">
        <v>18</v>
      </c>
      <c r="G6" s="9"/>
      <c r="H6" s="9" t="s">
        <v>19</v>
      </c>
      <c r="I6" s="10" t="str">
        <f t="shared" ref="I6:AN6" si="2">LEFT(TEXT(I5,"ddd"),1)</f>
        <v>l</v>
      </c>
      <c r="J6" s="10" t="str">
        <f t="shared" si="2"/>
        <v>m</v>
      </c>
      <c r="K6" s="10" t="str">
        <f t="shared" si="2"/>
        <v>m</v>
      </c>
      <c r="L6" s="10" t="str">
        <f t="shared" si="2"/>
        <v>j</v>
      </c>
      <c r="M6" s="10" t="str">
        <f t="shared" si="2"/>
        <v>v</v>
      </c>
      <c r="N6" s="10" t="str">
        <f t="shared" si="2"/>
        <v>s</v>
      </c>
      <c r="O6" s="10" t="str">
        <f t="shared" si="2"/>
        <v>d</v>
      </c>
      <c r="P6" s="10" t="str">
        <f t="shared" si="2"/>
        <v>l</v>
      </c>
      <c r="Q6" s="10" t="str">
        <f t="shared" si="2"/>
        <v>m</v>
      </c>
      <c r="R6" s="10" t="str">
        <f t="shared" si="2"/>
        <v>m</v>
      </c>
      <c r="S6" s="10" t="str">
        <f t="shared" si="2"/>
        <v>j</v>
      </c>
      <c r="T6" s="10" t="str">
        <f t="shared" si="2"/>
        <v>v</v>
      </c>
      <c r="U6" s="10" t="str">
        <f t="shared" si="2"/>
        <v>s</v>
      </c>
      <c r="V6" s="10" t="str">
        <f t="shared" si="2"/>
        <v>d</v>
      </c>
      <c r="W6" s="10" t="str">
        <f t="shared" si="2"/>
        <v>l</v>
      </c>
      <c r="X6" s="10" t="str">
        <f t="shared" si="2"/>
        <v>m</v>
      </c>
      <c r="Y6" s="10" t="str">
        <f t="shared" si="2"/>
        <v>m</v>
      </c>
      <c r="Z6" s="10" t="str">
        <f t="shared" si="2"/>
        <v>j</v>
      </c>
      <c r="AA6" s="10" t="str">
        <f t="shared" si="2"/>
        <v>v</v>
      </c>
      <c r="AB6" s="10" t="str">
        <f t="shared" si="2"/>
        <v>s</v>
      </c>
      <c r="AC6" s="10" t="str">
        <f t="shared" si="2"/>
        <v>d</v>
      </c>
      <c r="AD6" s="10" t="str">
        <f t="shared" si="2"/>
        <v>l</v>
      </c>
      <c r="AE6" s="10" t="str">
        <f t="shared" si="2"/>
        <v>m</v>
      </c>
      <c r="AF6" s="10" t="str">
        <f t="shared" si="2"/>
        <v>m</v>
      </c>
      <c r="AG6" s="10" t="str">
        <f t="shared" si="2"/>
        <v>j</v>
      </c>
      <c r="AH6" s="10" t="str">
        <f t="shared" si="2"/>
        <v>v</v>
      </c>
      <c r="AI6" s="10" t="str">
        <f t="shared" si="2"/>
        <v>s</v>
      </c>
      <c r="AJ6" s="10" t="str">
        <f t="shared" si="2"/>
        <v>d</v>
      </c>
      <c r="AK6" s="10" t="str">
        <f t="shared" si="2"/>
        <v>l</v>
      </c>
      <c r="AL6" s="10" t="str">
        <f t="shared" si="2"/>
        <v>m</v>
      </c>
      <c r="AM6" s="10" t="str">
        <f t="shared" si="2"/>
        <v>m</v>
      </c>
      <c r="AN6" s="10" t="str">
        <f t="shared" si="2"/>
        <v>j</v>
      </c>
      <c r="AO6" s="10" t="str">
        <f t="shared" ref="AO6:BL6" si="3">LEFT(TEXT(AO5,"ddd"),1)</f>
        <v>v</v>
      </c>
      <c r="AP6" s="10" t="str">
        <f t="shared" si="3"/>
        <v>s</v>
      </c>
      <c r="AQ6" s="10" t="str">
        <f t="shared" si="3"/>
        <v>d</v>
      </c>
      <c r="AR6" s="10" t="str">
        <f t="shared" si="3"/>
        <v>l</v>
      </c>
      <c r="AS6" s="10" t="str">
        <f t="shared" si="3"/>
        <v>m</v>
      </c>
      <c r="AT6" s="10" t="str">
        <f t="shared" si="3"/>
        <v>m</v>
      </c>
      <c r="AU6" s="10" t="str">
        <f t="shared" si="3"/>
        <v>j</v>
      </c>
      <c r="AV6" s="10" t="str">
        <f t="shared" si="3"/>
        <v>v</v>
      </c>
      <c r="AW6" s="10" t="str">
        <f t="shared" si="3"/>
        <v>s</v>
      </c>
      <c r="AX6" s="10" t="str">
        <f t="shared" si="3"/>
        <v>d</v>
      </c>
      <c r="AY6" s="10" t="str">
        <f t="shared" si="3"/>
        <v>l</v>
      </c>
      <c r="AZ6" s="10" t="str">
        <f t="shared" si="3"/>
        <v>m</v>
      </c>
      <c r="BA6" s="10" t="str">
        <f t="shared" si="3"/>
        <v>m</v>
      </c>
      <c r="BB6" s="10" t="str">
        <f t="shared" si="3"/>
        <v>j</v>
      </c>
      <c r="BC6" s="10" t="str">
        <f t="shared" si="3"/>
        <v>v</v>
      </c>
      <c r="BD6" s="10" t="str">
        <f t="shared" si="3"/>
        <v>s</v>
      </c>
      <c r="BE6" s="10" t="str">
        <f t="shared" si="3"/>
        <v>d</v>
      </c>
      <c r="BF6" s="10" t="str">
        <f t="shared" si="3"/>
        <v>l</v>
      </c>
      <c r="BG6" s="10" t="str">
        <f t="shared" si="3"/>
        <v>m</v>
      </c>
      <c r="BH6" s="10" t="str">
        <f t="shared" si="3"/>
        <v>m</v>
      </c>
      <c r="BI6" s="10" t="str">
        <f t="shared" si="3"/>
        <v>j</v>
      </c>
      <c r="BJ6" s="10" t="str">
        <f t="shared" si="3"/>
        <v>v</v>
      </c>
      <c r="BK6" s="10" t="str">
        <f t="shared" si="3"/>
        <v>s</v>
      </c>
      <c r="BL6" s="10" t="str">
        <f t="shared" si="3"/>
        <v>d</v>
      </c>
    </row>
    <row r="7" spans="1:64" ht="33.75" customHeight="1" thickBot="1">
      <c r="A7" s="45" t="s">
        <v>20</v>
      </c>
      <c r="C7" s="48"/>
      <c r="E7"/>
      <c r="H7" t="str">
        <f t="shared" ref="H7:H24" ca="1" si="4">IF(OR(ISBLANK(task_start),ISBLANK(task_end)),"",task_end-task_start+1)</f>
        <v/>
      </c>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row>
    <row r="8" spans="1:64" s="3" customFormat="1" ht="61.5" customHeight="1" thickBot="1">
      <c r="A8" s="46" t="s">
        <v>21</v>
      </c>
      <c r="B8" s="239" t="s">
        <v>385</v>
      </c>
      <c r="C8" s="340" t="s">
        <v>386</v>
      </c>
      <c r="D8" s="385"/>
      <c r="E8" s="385"/>
      <c r="F8" s="386"/>
      <c r="G8" s="14"/>
      <c r="H8" s="14" t="str">
        <f t="shared" ca="1" si="4"/>
        <v/>
      </c>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row>
    <row r="9" spans="1:64" s="3" customFormat="1" ht="30" customHeight="1" thickBot="1">
      <c r="A9" s="45"/>
      <c r="B9" s="271" t="s">
        <v>387</v>
      </c>
      <c r="C9" s="272" t="s">
        <v>199</v>
      </c>
      <c r="D9" s="231" t="s">
        <v>388</v>
      </c>
      <c r="E9" s="273">
        <v>45334</v>
      </c>
      <c r="F9" s="273">
        <v>45345</v>
      </c>
      <c r="G9" s="14"/>
      <c r="H9" s="14">
        <f t="shared" ca="1" si="4"/>
        <v>12</v>
      </c>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row>
    <row r="10" spans="1:64" s="3" customFormat="1" ht="30" customHeight="1" thickBot="1">
      <c r="A10" s="45"/>
      <c r="B10" s="271" t="s">
        <v>389</v>
      </c>
      <c r="C10" s="272" t="s">
        <v>199</v>
      </c>
      <c r="D10" s="231"/>
      <c r="E10" s="273">
        <v>45345</v>
      </c>
      <c r="F10" s="273">
        <v>45342</v>
      </c>
      <c r="G10" s="14"/>
      <c r="H10" s="14">
        <f t="shared" ca="1" si="4"/>
        <v>-2</v>
      </c>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row>
    <row r="11" spans="1:64" s="3" customFormat="1" ht="30" customHeight="1" thickBot="1">
      <c r="A11" s="45"/>
      <c r="B11" s="271" t="s">
        <v>390</v>
      </c>
      <c r="C11" s="272" t="s">
        <v>199</v>
      </c>
      <c r="D11" s="231"/>
      <c r="E11" s="273">
        <v>45342</v>
      </c>
      <c r="F11" s="273">
        <v>45345</v>
      </c>
      <c r="G11" s="14"/>
      <c r="H11" s="14">
        <f t="shared" ca="1" si="4"/>
        <v>4</v>
      </c>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s="3" customFormat="1" ht="30" customHeight="1" thickBot="1">
      <c r="A12" s="45"/>
      <c r="B12" s="271" t="s">
        <v>391</v>
      </c>
      <c r="C12" s="272" t="s">
        <v>203</v>
      </c>
      <c r="D12" s="231"/>
      <c r="E12" s="273">
        <v>45323</v>
      </c>
      <c r="F12" s="273">
        <v>45334</v>
      </c>
      <c r="G12" s="14"/>
      <c r="H12" s="14">
        <f t="shared" ca="1" si="4"/>
        <v>12</v>
      </c>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row>
    <row r="13" spans="1:64" s="3" customFormat="1" ht="30" customHeight="1" thickBot="1">
      <c r="A13" s="45"/>
      <c r="B13" s="232" t="s">
        <v>392</v>
      </c>
      <c r="C13" s="274"/>
      <c r="D13" s="231"/>
      <c r="E13" s="274"/>
      <c r="F13" s="274"/>
      <c r="G13" s="14"/>
      <c r="H13" s="14" t="str">
        <f t="shared" ca="1" si="4"/>
        <v/>
      </c>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row>
    <row r="14" spans="1:64" s="3" customFormat="1" ht="30" customHeight="1" thickBot="1">
      <c r="A14" s="45"/>
      <c r="B14" s="232" t="s">
        <v>393</v>
      </c>
      <c r="C14" s="274"/>
      <c r="D14" s="231"/>
      <c r="E14" s="274"/>
      <c r="F14" s="274"/>
      <c r="G14" s="14"/>
      <c r="H14" s="14" t="str">
        <f t="shared" ca="1" si="4"/>
        <v/>
      </c>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row>
    <row r="15" spans="1:64" s="3" customFormat="1" ht="30" customHeight="1" thickBot="1">
      <c r="A15" s="45" t="s">
        <v>33</v>
      </c>
      <c r="B15" s="271" t="s">
        <v>394</v>
      </c>
      <c r="C15" s="274"/>
      <c r="D15" s="231"/>
      <c r="E15" s="273">
        <v>45366</v>
      </c>
      <c r="F15" s="273">
        <v>45366</v>
      </c>
      <c r="G15" s="14"/>
      <c r="H15" s="14">
        <f t="shared" ca="1" si="4"/>
        <v>1</v>
      </c>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row>
    <row r="16" spans="1:64" s="3" customFormat="1" ht="30" customHeight="1" thickBot="1">
      <c r="A16" s="45"/>
      <c r="B16" s="271" t="s">
        <v>395</v>
      </c>
      <c r="C16" s="274"/>
      <c r="D16" s="231"/>
      <c r="E16" s="274"/>
      <c r="F16" s="274"/>
      <c r="G16" s="14"/>
      <c r="H16" s="14" t="str">
        <f t="shared" ca="1" si="4"/>
        <v/>
      </c>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row>
    <row r="17" spans="1:64" s="3" customFormat="1" ht="30" customHeight="1" thickBot="1">
      <c r="A17" s="45"/>
      <c r="B17" s="271" t="s">
        <v>396</v>
      </c>
      <c r="C17" s="274"/>
      <c r="D17" s="231"/>
      <c r="E17" s="274"/>
      <c r="F17" s="274"/>
      <c r="G17" s="14"/>
      <c r="H17" s="14" t="str">
        <f t="shared" ca="1" si="4"/>
        <v/>
      </c>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row>
    <row r="18" spans="1:64" s="3" customFormat="1" ht="30" customHeight="1" thickBot="1">
      <c r="A18" s="45"/>
      <c r="B18" s="271" t="s">
        <v>397</v>
      </c>
      <c r="C18" s="274"/>
      <c r="D18" s="231"/>
      <c r="E18" s="274"/>
      <c r="F18" s="274"/>
      <c r="G18" s="14"/>
      <c r="H18" s="14" t="str">
        <f t="shared" ca="1" si="4"/>
        <v/>
      </c>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row>
    <row r="19" spans="1:64" s="3" customFormat="1" ht="30" customHeight="1" thickBot="1">
      <c r="A19" s="45"/>
      <c r="B19" s="271" t="s">
        <v>398</v>
      </c>
      <c r="C19" s="274"/>
      <c r="D19" s="231"/>
      <c r="E19" s="274"/>
      <c r="F19" s="274"/>
      <c r="G19" s="14"/>
      <c r="H19" s="14" t="str">
        <f t="shared" ca="1" si="4"/>
        <v/>
      </c>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row>
    <row r="20" spans="1:64" s="3" customFormat="1" ht="30" customHeight="1" thickBot="1">
      <c r="A20" s="46" t="s">
        <v>21</v>
      </c>
      <c r="B20" s="271" t="s">
        <v>399</v>
      </c>
      <c r="C20" s="274"/>
      <c r="D20" s="231"/>
      <c r="E20" s="274"/>
      <c r="F20" s="274"/>
      <c r="G20" s="14"/>
      <c r="H20" s="14" t="str">
        <f t="shared" ca="1" si="4"/>
        <v/>
      </c>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row>
    <row r="21" spans="1:64" s="3" customFormat="1" ht="30" customHeight="1" thickBot="1">
      <c r="A21" s="45"/>
      <c r="B21" s="238" t="s">
        <v>400</v>
      </c>
      <c r="C21" s="275"/>
      <c r="D21" s="231"/>
      <c r="E21" s="275"/>
      <c r="F21" s="275"/>
      <c r="G21" s="14"/>
      <c r="H21" s="14" t="str">
        <f t="shared" ca="1" si="4"/>
        <v/>
      </c>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row>
    <row r="22" spans="1:64" s="233" customFormat="1" ht="30" customHeight="1" thickBot="1">
      <c r="A22" s="237"/>
      <c r="B22" s="271" t="s">
        <v>401</v>
      </c>
      <c r="C22" s="272" t="s">
        <v>206</v>
      </c>
      <c r="D22" s="231"/>
      <c r="E22" s="273">
        <v>45345</v>
      </c>
      <c r="F22" s="273">
        <v>45363</v>
      </c>
      <c r="G22" s="236"/>
      <c r="H22" s="236">
        <f t="shared" ca="1" si="4"/>
        <v>19</v>
      </c>
      <c r="I22" s="234"/>
      <c r="J22" s="234"/>
      <c r="K22" s="234"/>
      <c r="L22" s="234"/>
      <c r="M22" s="234"/>
      <c r="N22" s="234"/>
      <c r="O22" s="234"/>
      <c r="P22" s="234"/>
      <c r="Q22" s="234"/>
      <c r="R22" s="234"/>
      <c r="S22" s="234"/>
      <c r="T22" s="234"/>
      <c r="U22" s="234"/>
      <c r="V22" s="234"/>
      <c r="W22" s="234"/>
      <c r="X22" s="234"/>
      <c r="Y22" s="235"/>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34"/>
      <c r="BK22" s="234"/>
      <c r="BL22" s="234"/>
    </row>
    <row r="23" spans="1:64" s="3" customFormat="1" ht="30" customHeight="1" thickBot="1">
      <c r="A23" s="45"/>
      <c r="B23" s="271" t="s">
        <v>402</v>
      </c>
      <c r="C23" s="272" t="s">
        <v>206</v>
      </c>
      <c r="D23" s="231"/>
      <c r="E23" s="273">
        <v>45366</v>
      </c>
      <c r="F23" s="273">
        <v>45366</v>
      </c>
      <c r="G23" s="14"/>
      <c r="H23" s="14">
        <f t="shared" ca="1" si="4"/>
        <v>1</v>
      </c>
      <c r="I23" s="31"/>
      <c r="J23" s="31"/>
      <c r="K23" s="31"/>
      <c r="L23" s="31"/>
      <c r="M23" s="31"/>
      <c r="N23" s="31"/>
      <c r="O23" s="31"/>
      <c r="P23" s="31"/>
      <c r="Q23" s="31"/>
      <c r="R23" s="31"/>
      <c r="S23" s="31"/>
      <c r="T23" s="31"/>
      <c r="U23" s="31"/>
      <c r="V23" s="31"/>
      <c r="W23" s="31"/>
      <c r="X23" s="31"/>
      <c r="Y23" s="32"/>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row>
    <row r="24" spans="1:64" s="3" customFormat="1" ht="30" customHeight="1" thickBot="1">
      <c r="A24" s="45"/>
      <c r="B24" s="271" t="s">
        <v>403</v>
      </c>
      <c r="C24" s="272" t="s">
        <v>206</v>
      </c>
      <c r="D24" s="231"/>
      <c r="E24" s="273">
        <v>45483</v>
      </c>
      <c r="F24" s="273">
        <v>45483</v>
      </c>
      <c r="G24" s="14"/>
      <c r="H24" s="14">
        <f t="shared" ca="1" si="4"/>
        <v>1</v>
      </c>
      <c r="I24" s="31"/>
      <c r="J24" s="31"/>
      <c r="K24" s="31"/>
      <c r="L24" s="31"/>
      <c r="M24" s="31"/>
      <c r="N24" s="31"/>
      <c r="O24" s="31"/>
      <c r="P24" s="31"/>
      <c r="Q24" s="31"/>
      <c r="R24" s="31"/>
      <c r="S24" s="31"/>
      <c r="T24" s="31"/>
      <c r="U24" s="31"/>
      <c r="V24" s="31"/>
      <c r="W24" s="31"/>
      <c r="X24" s="31"/>
      <c r="Y24" s="32"/>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row>
    <row r="25" spans="1:64" s="3" customFormat="1" ht="30" customHeight="1" thickBot="1">
      <c r="A25" s="45"/>
      <c r="B25" s="271" t="s">
        <v>404</v>
      </c>
      <c r="C25" s="272" t="s">
        <v>206</v>
      </c>
      <c r="D25" s="231"/>
      <c r="E25" s="273">
        <v>45575</v>
      </c>
      <c r="F25" s="273">
        <v>45575</v>
      </c>
      <c r="G25" s="14"/>
      <c r="H25" s="14"/>
      <c r="I25" s="31"/>
      <c r="J25" s="31"/>
      <c r="K25" s="31"/>
      <c r="L25" s="31"/>
      <c r="M25" s="31"/>
      <c r="N25" s="31"/>
      <c r="O25" s="31"/>
      <c r="P25" s="31"/>
      <c r="Q25" s="31"/>
      <c r="R25" s="31"/>
      <c r="S25" s="31"/>
      <c r="T25" s="31"/>
      <c r="U25" s="31"/>
      <c r="V25" s="31"/>
      <c r="W25" s="31"/>
      <c r="X25" s="31"/>
      <c r="Y25" s="32"/>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row>
    <row r="26" spans="1:64" s="3" customFormat="1" ht="30" customHeight="1" thickBot="1">
      <c r="A26" s="45"/>
      <c r="B26" s="271" t="s">
        <v>405</v>
      </c>
      <c r="C26" s="274"/>
      <c r="D26" s="231"/>
      <c r="E26" s="274"/>
      <c r="F26" s="274"/>
      <c r="G26" s="14"/>
      <c r="H26" s="14" t="str">
        <f t="shared" ref="H26:H34" ca="1" si="5">IF(OR(ISBLANK(task_start),ISBLANK(task_end)),"",task_end-task_start+1)</f>
        <v/>
      </c>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row>
    <row r="27" spans="1:64" s="3" customFormat="1" ht="30" customHeight="1" thickBot="1">
      <c r="A27" s="45"/>
      <c r="B27" s="232" t="s">
        <v>406</v>
      </c>
      <c r="C27" s="274"/>
      <c r="D27" s="231"/>
      <c r="E27" s="274"/>
      <c r="F27" s="274"/>
      <c r="G27" s="14"/>
      <c r="H27" s="14" t="str">
        <f t="shared" ca="1" si="5"/>
        <v/>
      </c>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row>
    <row r="28" spans="1:64" s="3" customFormat="1" ht="30" customHeight="1" thickBot="1">
      <c r="A28" s="45" t="s">
        <v>33</v>
      </c>
      <c r="B28" s="271" t="s">
        <v>394</v>
      </c>
      <c r="C28" s="274"/>
      <c r="D28" s="231"/>
      <c r="E28" s="274"/>
      <c r="F28" s="274"/>
      <c r="G28" s="14"/>
      <c r="H28" s="14" t="str">
        <f t="shared" ca="1" si="5"/>
        <v/>
      </c>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row>
    <row r="29" spans="1:64" s="3" customFormat="1" ht="30" customHeight="1" thickBot="1">
      <c r="A29" s="45"/>
      <c r="B29" s="271" t="s">
        <v>395</v>
      </c>
      <c r="C29" s="274"/>
      <c r="D29" s="231"/>
      <c r="E29" s="274"/>
      <c r="F29" s="274"/>
      <c r="G29" s="14"/>
      <c r="H29" s="14" t="str">
        <f t="shared" ca="1" si="5"/>
        <v/>
      </c>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row>
    <row r="30" spans="1:64" s="3" customFormat="1" ht="30" customHeight="1" thickBot="1">
      <c r="A30" s="45"/>
      <c r="B30" s="271" t="s">
        <v>396</v>
      </c>
      <c r="C30" s="274"/>
      <c r="D30" s="231"/>
      <c r="E30" s="274"/>
      <c r="F30" s="274"/>
      <c r="G30" s="14"/>
      <c r="H30" s="14" t="str">
        <f t="shared" ca="1" si="5"/>
        <v/>
      </c>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row>
    <row r="31" spans="1:64" s="3" customFormat="1" ht="30" customHeight="1" thickBot="1">
      <c r="A31" s="45"/>
      <c r="B31" s="271" t="s">
        <v>397</v>
      </c>
      <c r="C31" s="274"/>
      <c r="D31" s="231"/>
      <c r="E31" s="274"/>
      <c r="F31" s="274"/>
      <c r="G31" s="14"/>
      <c r="H31" s="14" t="str">
        <f t="shared" ca="1" si="5"/>
        <v/>
      </c>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row>
    <row r="32" spans="1:64" s="3" customFormat="1" ht="30" customHeight="1" thickBot="1">
      <c r="A32" s="45"/>
      <c r="B32" s="271" t="s">
        <v>398</v>
      </c>
      <c r="C32" s="274"/>
      <c r="D32" s="231"/>
      <c r="E32" s="274"/>
      <c r="F32" s="274"/>
      <c r="G32" s="14"/>
      <c r="H32" s="14" t="str">
        <f t="shared" ca="1" si="5"/>
        <v/>
      </c>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row>
    <row r="33" spans="1:64" s="3" customFormat="1" ht="30" customHeight="1" thickBot="1">
      <c r="A33" s="46" t="s">
        <v>21</v>
      </c>
      <c r="B33" s="271" t="s">
        <v>399</v>
      </c>
      <c r="C33" s="274"/>
      <c r="D33" s="231"/>
      <c r="E33" s="274"/>
      <c r="F33" s="274"/>
      <c r="G33" s="14"/>
      <c r="H33" s="14" t="str">
        <f t="shared" ca="1" si="5"/>
        <v/>
      </c>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row>
    <row r="34" spans="1:64" s="3" customFormat="1" ht="30" customHeight="1" thickBot="1">
      <c r="A34" s="45"/>
      <c r="B34" s="232" t="s">
        <v>400</v>
      </c>
      <c r="C34" s="274"/>
      <c r="D34" s="231"/>
      <c r="E34" s="274"/>
      <c r="F34" s="274"/>
      <c r="G34" s="14"/>
      <c r="H34" s="14" t="str">
        <f t="shared" ca="1" si="5"/>
        <v/>
      </c>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row>
  </sheetData>
  <mergeCells count="12">
    <mergeCell ref="C8:F8"/>
    <mergeCell ref="C3:D3"/>
    <mergeCell ref="C4:D4"/>
    <mergeCell ref="BF4:BL4"/>
    <mergeCell ref="E3:F3"/>
    <mergeCell ref="I4:O4"/>
    <mergeCell ref="P4:V4"/>
    <mergeCell ref="W4:AC4"/>
    <mergeCell ref="AD4:AJ4"/>
    <mergeCell ref="AK4:AQ4"/>
    <mergeCell ref="AR4:AX4"/>
    <mergeCell ref="AY4:BE4"/>
  </mergeCells>
  <conditionalFormatting sqref="D7">
    <cfRule type="dataBar" priority="2">
      <dataBar>
        <cfvo type="num" val="0"/>
        <cfvo type="num" val="1"/>
        <color theme="0" tint="-0.249977111117893"/>
      </dataBar>
      <extLst>
        <ext xmlns:x14="http://schemas.microsoft.com/office/spreadsheetml/2009/9/main" uri="{B025F937-C7B1-47D3-B67F-A62EFF666E3E}">
          <x14:id>{34B7ED23-05B9-408C-8D19-4325B0642D4D}</x14:id>
        </ext>
      </extLst>
    </cfRule>
  </conditionalFormatting>
  <conditionalFormatting sqref="I5:BL34">
    <cfRule type="expression" dxfId="64" priority="5">
      <formula>AND(TODAY()&gt;=I$5,TODAY()&lt;J$5)</formula>
    </cfRule>
  </conditionalFormatting>
  <conditionalFormatting sqref="I7:BL34">
    <cfRule type="expression" dxfId="63" priority="3">
      <formula>AND(task_start&lt;=I$5,ROUNDDOWN((task_end-task_start+1)*task_progress,0)+task_start-1&gt;=I$5)</formula>
    </cfRule>
    <cfRule type="expression" dxfId="62" priority="4" stopIfTrue="1">
      <formula>AND(task_end&gt;=I$5,task_start&lt;J$5)</formula>
    </cfRule>
  </conditionalFormatting>
  <conditionalFormatting sqref="D9:D34">
    <cfRule type="dataBar" priority="1">
      <dataBar>
        <cfvo type="num" val="0"/>
        <cfvo type="num" val="1"/>
        <color theme="0" tint="-0.249977111117893"/>
      </dataBar>
      <extLst>
        <ext xmlns:x14="http://schemas.microsoft.com/office/spreadsheetml/2009/9/main" uri="{B025F937-C7B1-47D3-B67F-A62EFF666E3E}">
          <x14:id>{AF63FCFD-3E87-4955-B414-92A2584A1D5E}</x14:id>
        </ext>
      </extLst>
    </cfRule>
  </conditionalFormatting>
  <dataValidations count="1">
    <dataValidation type="whole" operator="greaterThanOrEqual" allowBlank="1" showInputMessage="1" promptTitle="Mostrar semana" prompt="Al cambiar este número, se desplazará la vista del diagrama de Gantt." sqref="E4" xr:uid="{00000000-0002-0000-0000-000000000000}">
      <formula1>1</formula1>
    </dataValidation>
  </dataValidations>
  <hyperlinks>
    <hyperlink ref="I2" r:id="rId1" xr:uid="{4B12E886-180F-41A5-B901-7D4AB3D0B477}"/>
    <hyperlink ref="I1" r:id="rId2" xr:uid="{6BBABFC7-1128-4D41-8193-49249757DEFC}"/>
  </hyperlinks>
  <printOptions horizontalCentered="1"/>
  <pageMargins left="0.35" right="0.35" top="0.35" bottom="0.5" header="0.3" footer="0.3"/>
  <pageSetup paperSize="9" scale="51" fitToHeight="0" orientation="landscape" r:id="rId3"/>
  <headerFooter differentFirst="1" scaleWithDoc="0">
    <oddFooter>Page &amp;P of &amp;N</oddFooter>
  </headerFooter>
  <drawing r:id="rId4"/>
  <extLst>
    <ext xmlns:x14="http://schemas.microsoft.com/office/spreadsheetml/2009/9/main" uri="{78C0D931-6437-407d-A8EE-F0AAD7539E65}">
      <x14:conditionalFormattings>
        <x14:conditionalFormatting xmlns:xm="http://schemas.microsoft.com/office/excel/2006/main">
          <x14:cfRule type="dataBar" id="{34B7ED23-05B9-408C-8D19-4325B0642D4D}">
            <x14:dataBar minLength="0" maxLength="100" gradient="0">
              <x14:cfvo type="num">
                <xm:f>0</xm:f>
              </x14:cfvo>
              <x14:cfvo type="num">
                <xm:f>1</xm:f>
              </x14:cfvo>
              <x14:negativeFillColor rgb="FFFF0000"/>
              <x14:axisColor rgb="FF000000"/>
            </x14:dataBar>
          </x14:cfRule>
          <xm:sqref>D7</xm:sqref>
        </x14:conditionalFormatting>
        <x14:conditionalFormatting xmlns:xm="http://schemas.microsoft.com/office/excel/2006/main">
          <x14:cfRule type="dataBar" id="{AF63FCFD-3E87-4955-B414-92A2584A1D5E}">
            <x14:dataBar minLength="0" maxLength="100" gradient="0">
              <x14:cfvo type="num">
                <xm:f>0</xm:f>
              </x14:cfvo>
              <x14:cfvo type="num">
                <xm:f>1</xm:f>
              </x14:cfvo>
              <x14:negativeFillColor rgb="FFFF0000"/>
              <x14:axisColor rgb="FF000000"/>
            </x14:dataBar>
          </x14:cfRule>
          <xm:sqref>D9:D34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AD0EC-1A45-4C42-A998-A169CC0ABD1A}">
  <sheetPr codeName="Hoja10">
    <tabColor theme="3"/>
    <pageSetUpPr fitToPage="1"/>
  </sheetPr>
  <dimension ref="A1:LY39"/>
  <sheetViews>
    <sheetView showGridLines="0" showRuler="0" zoomScale="90" zoomScaleNormal="90" zoomScalePageLayoutView="70" workbookViewId="0">
      <pane ySplit="6" topLeftCell="A26" activePane="bottomLeft" state="frozen"/>
      <selection pane="bottomLeft" activeCell="B27" sqref="B27:F27"/>
    </sheetView>
  </sheetViews>
  <sheetFormatPr defaultColWidth="9.140625" defaultRowHeight="30" customHeight="1"/>
  <cols>
    <col min="1" max="1" width="2.7109375" style="45" customWidth="1"/>
    <col min="2" max="2" width="61.140625" customWidth="1"/>
    <col min="3" max="3" width="11.42578125" bestFit="1" customWidth="1"/>
    <col min="4" max="4" width="9" bestFit="1" customWidth="1"/>
    <col min="5" max="5" width="10.42578125" style="5" customWidth="1"/>
    <col min="6" max="6" width="10.42578125" customWidth="1"/>
    <col min="7" max="7" width="3.140625" customWidth="1"/>
    <col min="8" max="8" width="6.140625" hidden="1" customWidth="1"/>
    <col min="9" max="239" width="3.140625" customWidth="1"/>
    <col min="240" max="246" width="3.42578125" customWidth="1"/>
    <col min="247" max="337" width="3.7109375" customWidth="1"/>
  </cols>
  <sheetData>
    <row r="1" spans="1:337" ht="64.5" customHeight="1">
      <c r="A1" s="46" t="s">
        <v>0</v>
      </c>
      <c r="B1" s="49" t="s">
        <v>1</v>
      </c>
      <c r="C1" s="1"/>
      <c r="D1" s="2"/>
      <c r="E1" s="4"/>
      <c r="F1" s="34"/>
      <c r="G1" s="85"/>
      <c r="H1" s="86"/>
      <c r="I1" s="87" t="s">
        <v>2</v>
      </c>
      <c r="J1" s="85"/>
      <c r="K1" s="85"/>
      <c r="L1" s="85"/>
      <c r="M1" s="85"/>
      <c r="N1" s="85"/>
      <c r="O1" s="85"/>
      <c r="P1" s="85"/>
      <c r="Q1" s="85"/>
      <c r="R1" s="85"/>
      <c r="S1" s="85"/>
      <c r="T1" s="85"/>
      <c r="U1" s="85"/>
      <c r="V1" s="85"/>
      <c r="W1" s="85"/>
      <c r="X1" s="85"/>
      <c r="Y1" s="85"/>
      <c r="Z1" s="85"/>
      <c r="AA1" s="85"/>
      <c r="AB1" s="85"/>
      <c r="AC1" s="85"/>
      <c r="AD1" s="85"/>
      <c r="AE1" s="85"/>
    </row>
    <row r="2" spans="1:337" ht="30" customHeight="1">
      <c r="A2" s="45" t="s">
        <v>3</v>
      </c>
      <c r="B2" s="89" t="s">
        <v>4</v>
      </c>
      <c r="G2" s="85"/>
      <c r="H2" s="85"/>
      <c r="I2" s="88" t="s">
        <v>5</v>
      </c>
      <c r="J2" s="85"/>
      <c r="K2" s="85"/>
      <c r="L2" s="85"/>
      <c r="M2" s="85"/>
      <c r="N2" s="85"/>
      <c r="O2" s="85"/>
      <c r="P2" s="85"/>
      <c r="Q2" s="85"/>
      <c r="R2" s="85"/>
      <c r="S2" s="85"/>
      <c r="T2" s="85"/>
      <c r="U2" s="85"/>
      <c r="V2" s="85"/>
      <c r="W2" s="85"/>
      <c r="X2" s="85"/>
      <c r="Y2" s="85"/>
      <c r="Z2" s="85"/>
      <c r="AA2" s="85"/>
      <c r="AB2" s="85"/>
      <c r="AC2" s="85"/>
      <c r="AD2" s="85"/>
      <c r="AE2" s="85"/>
      <c r="JD2">
        <v>0</v>
      </c>
    </row>
    <row r="3" spans="1:337" ht="17.25" customHeight="1">
      <c r="A3" s="45" t="s">
        <v>6</v>
      </c>
      <c r="B3" s="50" t="s">
        <v>7</v>
      </c>
      <c r="C3" s="379" t="s">
        <v>8</v>
      </c>
      <c r="D3" s="380"/>
      <c r="E3" s="381">
        <v>45313</v>
      </c>
      <c r="F3" s="381"/>
    </row>
    <row r="4" spans="1:337" ht="28.5" customHeight="1">
      <c r="A4" s="46" t="s">
        <v>9</v>
      </c>
      <c r="C4" s="379" t="s">
        <v>11</v>
      </c>
      <c r="D4" s="380"/>
      <c r="E4" s="7">
        <v>1</v>
      </c>
      <c r="I4" s="302">
        <f>I5</f>
        <v>45313</v>
      </c>
      <c r="J4" s="303"/>
      <c r="K4" s="303"/>
      <c r="L4" s="303"/>
      <c r="M4" s="303"/>
      <c r="N4" s="303"/>
      <c r="O4" s="304"/>
      <c r="P4" s="302">
        <f>P5</f>
        <v>45320</v>
      </c>
      <c r="Q4" s="303"/>
      <c r="R4" s="303"/>
      <c r="S4" s="303"/>
      <c r="T4" s="303"/>
      <c r="U4" s="303"/>
      <c r="V4" s="304"/>
      <c r="W4" s="302">
        <f>W5</f>
        <v>45327</v>
      </c>
      <c r="X4" s="303"/>
      <c r="Y4" s="303"/>
      <c r="Z4" s="303"/>
      <c r="AA4" s="303"/>
      <c r="AB4" s="303"/>
      <c r="AC4" s="304"/>
      <c r="AD4" s="302">
        <f>AD5</f>
        <v>45334</v>
      </c>
      <c r="AE4" s="303"/>
      <c r="AF4" s="303"/>
      <c r="AG4" s="303"/>
      <c r="AH4" s="303"/>
      <c r="AI4" s="303"/>
      <c r="AJ4" s="304"/>
      <c r="AK4" s="302">
        <f>AK5</f>
        <v>45341</v>
      </c>
      <c r="AL4" s="303"/>
      <c r="AM4" s="303"/>
      <c r="AN4" s="303"/>
      <c r="AO4" s="303"/>
      <c r="AP4" s="303"/>
      <c r="AQ4" s="304"/>
      <c r="AR4" s="302">
        <f>AR5</f>
        <v>45348</v>
      </c>
      <c r="AS4" s="303"/>
      <c r="AT4" s="303"/>
      <c r="AU4" s="303"/>
      <c r="AV4" s="303"/>
      <c r="AW4" s="303"/>
      <c r="AX4" s="304"/>
      <c r="AY4" s="302">
        <f>AY5</f>
        <v>45355</v>
      </c>
      <c r="AZ4" s="303"/>
      <c r="BA4" s="303"/>
      <c r="BB4" s="303"/>
      <c r="BC4" s="303"/>
      <c r="BD4" s="303"/>
      <c r="BE4" s="304"/>
      <c r="BF4" s="302">
        <f>BF5</f>
        <v>45362</v>
      </c>
      <c r="BG4" s="303"/>
      <c r="BH4" s="303"/>
      <c r="BI4" s="303"/>
      <c r="BJ4" s="303"/>
      <c r="BK4" s="303"/>
      <c r="BL4" s="304"/>
      <c r="BM4" s="302">
        <f>BM5</f>
        <v>45369</v>
      </c>
      <c r="BN4" s="303"/>
      <c r="BO4" s="303"/>
      <c r="BP4" s="303"/>
      <c r="BQ4" s="303"/>
      <c r="BR4" s="303"/>
      <c r="BS4" s="304"/>
      <c r="BT4" s="302">
        <f>BT5</f>
        <v>45376</v>
      </c>
      <c r="BU4" s="303"/>
      <c r="BV4" s="303"/>
      <c r="BW4" s="303"/>
      <c r="BX4" s="303"/>
      <c r="BY4" s="303"/>
      <c r="BZ4" s="304"/>
      <c r="CA4" s="302">
        <f>CA5</f>
        <v>45383</v>
      </c>
      <c r="CB4" s="303"/>
      <c r="CC4" s="303"/>
      <c r="CD4" s="303"/>
      <c r="CE4" s="303"/>
      <c r="CF4" s="303"/>
      <c r="CG4" s="304"/>
      <c r="CH4" s="302">
        <f>CH5</f>
        <v>45390</v>
      </c>
      <c r="CI4" s="303"/>
      <c r="CJ4" s="303"/>
      <c r="CK4" s="303"/>
      <c r="CL4" s="303"/>
      <c r="CM4" s="303"/>
      <c r="CN4" s="304"/>
      <c r="CO4" s="302">
        <f>CO5</f>
        <v>45397</v>
      </c>
      <c r="CP4" s="303"/>
      <c r="CQ4" s="303"/>
      <c r="CR4" s="303"/>
      <c r="CS4" s="303"/>
      <c r="CT4" s="303"/>
      <c r="CU4" s="304"/>
      <c r="CV4" s="302">
        <f>CV5</f>
        <v>45404</v>
      </c>
      <c r="CW4" s="303"/>
      <c r="CX4" s="303"/>
      <c r="CY4" s="303"/>
      <c r="CZ4" s="303"/>
      <c r="DA4" s="303"/>
      <c r="DB4" s="304"/>
      <c r="DC4" s="302">
        <f>DC5</f>
        <v>45411</v>
      </c>
      <c r="DD4" s="303"/>
      <c r="DE4" s="303"/>
      <c r="DF4" s="303"/>
      <c r="DG4" s="303"/>
      <c r="DH4" s="303"/>
      <c r="DI4" s="304"/>
      <c r="DJ4" s="302">
        <f>DJ5</f>
        <v>45418</v>
      </c>
      <c r="DK4" s="303"/>
      <c r="DL4" s="303"/>
      <c r="DM4" s="303"/>
      <c r="DN4" s="303"/>
      <c r="DO4" s="303"/>
      <c r="DP4" s="304"/>
      <c r="DQ4" s="302">
        <f>DQ5</f>
        <v>45425</v>
      </c>
      <c r="DR4" s="303"/>
      <c r="DS4" s="303"/>
      <c r="DT4" s="303"/>
      <c r="DU4" s="303"/>
      <c r="DV4" s="303"/>
      <c r="DW4" s="304"/>
      <c r="DX4" s="302">
        <f>DX5</f>
        <v>45432</v>
      </c>
      <c r="DY4" s="303"/>
      <c r="DZ4" s="303"/>
      <c r="EA4" s="303"/>
      <c r="EB4" s="303"/>
      <c r="EC4" s="303"/>
      <c r="ED4" s="304"/>
      <c r="EE4" s="302">
        <f>EE5</f>
        <v>45439</v>
      </c>
      <c r="EF4" s="303"/>
      <c r="EG4" s="303"/>
      <c r="EH4" s="303"/>
      <c r="EI4" s="303"/>
      <c r="EJ4" s="303"/>
      <c r="EK4" s="304"/>
      <c r="EL4" s="302">
        <f>EL5</f>
        <v>45446</v>
      </c>
      <c r="EM4" s="303"/>
      <c r="EN4" s="303"/>
      <c r="EO4" s="303"/>
      <c r="EP4" s="303"/>
      <c r="EQ4" s="303"/>
      <c r="ER4" s="304"/>
      <c r="ES4" s="302">
        <f>ES5</f>
        <v>45453</v>
      </c>
      <c r="ET4" s="303"/>
      <c r="EU4" s="303"/>
      <c r="EV4" s="303"/>
      <c r="EW4" s="303"/>
      <c r="EX4" s="303"/>
      <c r="EY4" s="304"/>
      <c r="EZ4" s="302">
        <f>EZ5</f>
        <v>45460</v>
      </c>
      <c r="FA4" s="303"/>
      <c r="FB4" s="303"/>
      <c r="FC4" s="303"/>
      <c r="FD4" s="303"/>
      <c r="FE4" s="303"/>
      <c r="FF4" s="304"/>
      <c r="FG4" s="302">
        <f>FG5</f>
        <v>45467</v>
      </c>
      <c r="FH4" s="303"/>
      <c r="FI4" s="303"/>
      <c r="FJ4" s="303"/>
      <c r="FK4" s="303"/>
      <c r="FL4" s="303"/>
      <c r="FM4" s="304"/>
      <c r="FN4" s="302">
        <f>FN5</f>
        <v>45474</v>
      </c>
      <c r="FO4" s="303"/>
      <c r="FP4" s="303"/>
      <c r="FQ4" s="303"/>
      <c r="FR4" s="303"/>
      <c r="FS4" s="303"/>
      <c r="FT4" s="304"/>
      <c r="FU4" s="302">
        <f>FU5</f>
        <v>45481</v>
      </c>
      <c r="FV4" s="303"/>
      <c r="FW4" s="303"/>
      <c r="FX4" s="303"/>
      <c r="FY4" s="303"/>
      <c r="FZ4" s="303"/>
      <c r="GA4" s="304"/>
      <c r="GB4" s="302">
        <f>GB5</f>
        <v>45488</v>
      </c>
      <c r="GC4" s="303"/>
      <c r="GD4" s="303"/>
      <c r="GE4" s="303"/>
      <c r="GF4" s="303"/>
      <c r="GG4" s="303"/>
      <c r="GH4" s="304"/>
      <c r="GI4" s="302">
        <f>GI5</f>
        <v>45495</v>
      </c>
      <c r="GJ4" s="303"/>
      <c r="GK4" s="303"/>
      <c r="GL4" s="303"/>
      <c r="GM4" s="303"/>
      <c r="GN4" s="303"/>
      <c r="GO4" s="304"/>
      <c r="GP4" s="302">
        <f>GP5</f>
        <v>45502</v>
      </c>
      <c r="GQ4" s="303"/>
      <c r="GR4" s="303"/>
      <c r="GS4" s="303"/>
      <c r="GT4" s="303"/>
      <c r="GU4" s="303"/>
      <c r="GV4" s="304"/>
      <c r="GW4" s="302">
        <f>GW5</f>
        <v>45509</v>
      </c>
      <c r="GX4" s="303"/>
      <c r="GY4" s="303"/>
      <c r="GZ4" s="303"/>
      <c r="HA4" s="303"/>
      <c r="HB4" s="303"/>
      <c r="HC4" s="304"/>
      <c r="HD4" s="302">
        <f>HD5</f>
        <v>45516</v>
      </c>
      <c r="HE4" s="303"/>
      <c r="HF4" s="303"/>
      <c r="HG4" s="303"/>
      <c r="HH4" s="303"/>
      <c r="HI4" s="303"/>
      <c r="HJ4" s="304"/>
      <c r="HK4" s="302">
        <f>HK5</f>
        <v>45523</v>
      </c>
      <c r="HL4" s="303"/>
      <c r="HM4" s="303"/>
      <c r="HN4" s="303"/>
      <c r="HO4" s="303"/>
      <c r="HP4" s="303"/>
      <c r="HQ4" s="304"/>
      <c r="HR4" s="302">
        <f>HR5</f>
        <v>45530</v>
      </c>
      <c r="HS4" s="303"/>
      <c r="HT4" s="303"/>
      <c r="HU4" s="303"/>
      <c r="HV4" s="303"/>
      <c r="HW4" s="303"/>
      <c r="HX4" s="304"/>
      <c r="HY4" s="302">
        <f>HY5</f>
        <v>45537</v>
      </c>
      <c r="HZ4" s="303"/>
      <c r="IA4" s="303"/>
      <c r="IB4" s="303"/>
      <c r="IC4" s="303"/>
      <c r="ID4" s="303"/>
      <c r="IE4" s="304"/>
      <c r="IF4" s="302">
        <f>IF5</f>
        <v>45544</v>
      </c>
      <c r="IG4" s="303"/>
      <c r="IH4" s="303"/>
      <c r="II4" s="303"/>
      <c r="IJ4" s="303"/>
      <c r="IK4" s="303"/>
      <c r="IL4" s="304"/>
      <c r="IM4" s="302">
        <f>IM5</f>
        <v>45551</v>
      </c>
      <c r="IN4" s="303"/>
      <c r="IO4" s="303"/>
      <c r="IP4" s="303"/>
      <c r="IQ4" s="303"/>
      <c r="IR4" s="303"/>
      <c r="IS4" s="304"/>
      <c r="IT4" s="302">
        <f>IT5</f>
        <v>45558</v>
      </c>
      <c r="IU4" s="303"/>
      <c r="IV4" s="303"/>
      <c r="IW4" s="303"/>
      <c r="IX4" s="303"/>
      <c r="IY4" s="303"/>
      <c r="IZ4" s="304"/>
      <c r="JA4" s="302">
        <f>JA5</f>
        <v>45565</v>
      </c>
      <c r="JB4" s="303"/>
      <c r="JC4" s="303"/>
      <c r="JD4" s="303"/>
      <c r="JE4" s="303"/>
      <c r="JF4" s="303"/>
      <c r="JG4" s="304"/>
      <c r="JH4" s="302">
        <f>JH5</f>
        <v>45572</v>
      </c>
      <c r="JI4" s="303"/>
      <c r="JJ4" s="303"/>
      <c r="JK4" s="303"/>
      <c r="JL4" s="303"/>
      <c r="JM4" s="303"/>
      <c r="JN4" s="304"/>
      <c r="JO4" s="302">
        <f>JO5</f>
        <v>45579</v>
      </c>
      <c r="JP4" s="303"/>
      <c r="JQ4" s="303"/>
      <c r="JR4" s="303"/>
      <c r="JS4" s="303"/>
      <c r="JT4" s="303"/>
      <c r="JU4" s="304"/>
      <c r="JV4" s="302">
        <f>JV5</f>
        <v>45586</v>
      </c>
      <c r="JW4" s="303"/>
      <c r="JX4" s="303"/>
      <c r="JY4" s="303"/>
      <c r="JZ4" s="303"/>
      <c r="KA4" s="303"/>
      <c r="KB4" s="304"/>
      <c r="KC4" s="302">
        <f>KC5</f>
        <v>45593</v>
      </c>
      <c r="KD4" s="303"/>
      <c r="KE4" s="303"/>
      <c r="KF4" s="303"/>
      <c r="KG4" s="303"/>
      <c r="KH4" s="303"/>
      <c r="KI4" s="304"/>
      <c r="KJ4" s="302">
        <f>KJ5</f>
        <v>45600</v>
      </c>
      <c r="KK4" s="303"/>
      <c r="KL4" s="303"/>
      <c r="KM4" s="303"/>
      <c r="KN4" s="303"/>
      <c r="KO4" s="303"/>
      <c r="KP4" s="304"/>
      <c r="KQ4" s="302">
        <f>KQ5</f>
        <v>45607</v>
      </c>
      <c r="KR4" s="303"/>
      <c r="KS4" s="303"/>
      <c r="KT4" s="303"/>
      <c r="KU4" s="303"/>
      <c r="KV4" s="303"/>
      <c r="KW4" s="304"/>
      <c r="KX4" s="302">
        <f>KX5</f>
        <v>45614</v>
      </c>
      <c r="KY4" s="303"/>
      <c r="KZ4" s="303"/>
      <c r="LA4" s="303"/>
      <c r="LB4" s="303"/>
      <c r="LC4" s="303"/>
      <c r="LD4" s="304"/>
      <c r="LE4" s="302">
        <f>LE5</f>
        <v>45621</v>
      </c>
      <c r="LF4" s="303"/>
      <c r="LG4" s="303"/>
      <c r="LH4" s="303"/>
      <c r="LI4" s="303"/>
      <c r="LJ4" s="303"/>
      <c r="LK4" s="304"/>
      <c r="LL4" s="302">
        <f>LL5</f>
        <v>45628</v>
      </c>
      <c r="LM4" s="303"/>
      <c r="LN4" s="303"/>
      <c r="LO4" s="303"/>
      <c r="LP4" s="303"/>
      <c r="LQ4" s="303"/>
      <c r="LR4" s="304"/>
      <c r="LS4" s="302">
        <f>LS5</f>
        <v>45635</v>
      </c>
      <c r="LT4" s="303"/>
      <c r="LU4" s="303"/>
      <c r="LV4" s="303"/>
      <c r="LW4" s="303"/>
      <c r="LX4" s="303"/>
      <c r="LY4" s="304"/>
    </row>
    <row r="5" spans="1:337" ht="15" customHeight="1">
      <c r="A5" s="46" t="s">
        <v>12</v>
      </c>
      <c r="B5" s="65"/>
      <c r="C5" s="65"/>
      <c r="D5" s="65"/>
      <c r="E5" s="65"/>
      <c r="F5" s="65"/>
      <c r="G5" s="65"/>
      <c r="I5" s="82">
        <f>Inicio_del_proyecto-WEEKDAY(Inicio_del_proyecto,1)+2+7*(Semana_para_mostrar-1)</f>
        <v>45313</v>
      </c>
      <c r="J5" s="83">
        <f t="shared" ref="J5:AO5" si="0">I5+1</f>
        <v>45314</v>
      </c>
      <c r="K5" s="83">
        <f t="shared" si="0"/>
        <v>45315</v>
      </c>
      <c r="L5" s="83">
        <f t="shared" si="0"/>
        <v>45316</v>
      </c>
      <c r="M5" s="83">
        <f t="shared" si="0"/>
        <v>45317</v>
      </c>
      <c r="N5" s="83">
        <f t="shared" si="0"/>
        <v>45318</v>
      </c>
      <c r="O5" s="84">
        <f t="shared" si="0"/>
        <v>45319</v>
      </c>
      <c r="P5" s="82">
        <f t="shared" si="0"/>
        <v>45320</v>
      </c>
      <c r="Q5" s="83">
        <f t="shared" si="0"/>
        <v>45321</v>
      </c>
      <c r="R5" s="83">
        <f t="shared" si="0"/>
        <v>45322</v>
      </c>
      <c r="S5" s="83">
        <f t="shared" si="0"/>
        <v>45323</v>
      </c>
      <c r="T5" s="83">
        <f t="shared" si="0"/>
        <v>45324</v>
      </c>
      <c r="U5" s="83">
        <f t="shared" si="0"/>
        <v>45325</v>
      </c>
      <c r="V5" s="84">
        <f t="shared" si="0"/>
        <v>45326</v>
      </c>
      <c r="W5" s="82">
        <f t="shared" si="0"/>
        <v>45327</v>
      </c>
      <c r="X5" s="83">
        <f t="shared" si="0"/>
        <v>45328</v>
      </c>
      <c r="Y5" s="83">
        <f t="shared" si="0"/>
        <v>45329</v>
      </c>
      <c r="Z5" s="83">
        <f t="shared" si="0"/>
        <v>45330</v>
      </c>
      <c r="AA5" s="83">
        <f t="shared" si="0"/>
        <v>45331</v>
      </c>
      <c r="AB5" s="83">
        <f t="shared" si="0"/>
        <v>45332</v>
      </c>
      <c r="AC5" s="84">
        <f t="shared" si="0"/>
        <v>45333</v>
      </c>
      <c r="AD5" s="82">
        <f t="shared" si="0"/>
        <v>45334</v>
      </c>
      <c r="AE5" s="83">
        <f t="shared" si="0"/>
        <v>45335</v>
      </c>
      <c r="AF5" s="83">
        <f t="shared" si="0"/>
        <v>45336</v>
      </c>
      <c r="AG5" s="83">
        <f t="shared" si="0"/>
        <v>45337</v>
      </c>
      <c r="AH5" s="83">
        <f t="shared" si="0"/>
        <v>45338</v>
      </c>
      <c r="AI5" s="83">
        <f t="shared" si="0"/>
        <v>45339</v>
      </c>
      <c r="AJ5" s="84">
        <f t="shared" si="0"/>
        <v>45340</v>
      </c>
      <c r="AK5" s="82">
        <f t="shared" si="0"/>
        <v>45341</v>
      </c>
      <c r="AL5" s="83">
        <f t="shared" si="0"/>
        <v>45342</v>
      </c>
      <c r="AM5" s="83">
        <f t="shared" si="0"/>
        <v>45343</v>
      </c>
      <c r="AN5" s="83">
        <f t="shared" si="0"/>
        <v>45344</v>
      </c>
      <c r="AO5" s="83">
        <f t="shared" si="0"/>
        <v>45345</v>
      </c>
      <c r="AP5" s="83">
        <f t="shared" ref="AP5:BL5" si="1">AO5+1</f>
        <v>45346</v>
      </c>
      <c r="AQ5" s="84">
        <f t="shared" si="1"/>
        <v>45347</v>
      </c>
      <c r="AR5" s="82">
        <f t="shared" si="1"/>
        <v>45348</v>
      </c>
      <c r="AS5" s="83">
        <f t="shared" si="1"/>
        <v>45349</v>
      </c>
      <c r="AT5" s="83">
        <f t="shared" si="1"/>
        <v>45350</v>
      </c>
      <c r="AU5" s="83">
        <f t="shared" si="1"/>
        <v>45351</v>
      </c>
      <c r="AV5" s="83">
        <f t="shared" si="1"/>
        <v>45352</v>
      </c>
      <c r="AW5" s="83">
        <f t="shared" si="1"/>
        <v>45353</v>
      </c>
      <c r="AX5" s="84">
        <f t="shared" si="1"/>
        <v>45354</v>
      </c>
      <c r="AY5" s="82">
        <f t="shared" si="1"/>
        <v>45355</v>
      </c>
      <c r="AZ5" s="83">
        <f t="shared" si="1"/>
        <v>45356</v>
      </c>
      <c r="BA5" s="83">
        <f t="shared" si="1"/>
        <v>45357</v>
      </c>
      <c r="BB5" s="83">
        <f t="shared" si="1"/>
        <v>45358</v>
      </c>
      <c r="BC5" s="83">
        <f t="shared" si="1"/>
        <v>45359</v>
      </c>
      <c r="BD5" s="83">
        <f t="shared" si="1"/>
        <v>45360</v>
      </c>
      <c r="BE5" s="84">
        <f t="shared" si="1"/>
        <v>45361</v>
      </c>
      <c r="BF5" s="82">
        <f t="shared" si="1"/>
        <v>45362</v>
      </c>
      <c r="BG5" s="83">
        <f t="shared" si="1"/>
        <v>45363</v>
      </c>
      <c r="BH5" s="83">
        <f t="shared" si="1"/>
        <v>45364</v>
      </c>
      <c r="BI5" s="83">
        <f t="shared" si="1"/>
        <v>45365</v>
      </c>
      <c r="BJ5" s="83">
        <f t="shared" si="1"/>
        <v>45366</v>
      </c>
      <c r="BK5" s="83">
        <f t="shared" si="1"/>
        <v>45367</v>
      </c>
      <c r="BL5" s="84">
        <f t="shared" si="1"/>
        <v>45368</v>
      </c>
      <c r="BM5" s="82">
        <f t="shared" ref="BM5" si="2">BL5+1</f>
        <v>45369</v>
      </c>
      <c r="BN5" s="83">
        <f t="shared" ref="BN5" si="3">BM5+1</f>
        <v>45370</v>
      </c>
      <c r="BO5" s="83">
        <f t="shared" ref="BO5" si="4">BN5+1</f>
        <v>45371</v>
      </c>
      <c r="BP5" s="83">
        <f t="shared" ref="BP5" si="5">BO5+1</f>
        <v>45372</v>
      </c>
      <c r="BQ5" s="83">
        <f t="shared" ref="BQ5" si="6">BP5+1</f>
        <v>45373</v>
      </c>
      <c r="BR5" s="83">
        <f t="shared" ref="BR5" si="7">BQ5+1</f>
        <v>45374</v>
      </c>
      <c r="BS5" s="84">
        <f t="shared" ref="BS5" si="8">BR5+1</f>
        <v>45375</v>
      </c>
      <c r="BT5" s="82">
        <f t="shared" ref="BT5" si="9">BS5+1</f>
        <v>45376</v>
      </c>
      <c r="BU5" s="83">
        <f t="shared" ref="BU5" si="10">BT5+1</f>
        <v>45377</v>
      </c>
      <c r="BV5" s="83">
        <f t="shared" ref="BV5" si="11">BU5+1</f>
        <v>45378</v>
      </c>
      <c r="BW5" s="83">
        <f t="shared" ref="BW5" si="12">BV5+1</f>
        <v>45379</v>
      </c>
      <c r="BX5" s="83">
        <f t="shared" ref="BX5" si="13">BW5+1</f>
        <v>45380</v>
      </c>
      <c r="BY5" s="83">
        <f t="shared" ref="BY5" si="14">BX5+1</f>
        <v>45381</v>
      </c>
      <c r="BZ5" s="84">
        <f t="shared" ref="BZ5" si="15">BY5+1</f>
        <v>45382</v>
      </c>
      <c r="CA5" s="82">
        <f t="shared" ref="CA5" si="16">BZ5+1</f>
        <v>45383</v>
      </c>
      <c r="CB5" s="83">
        <f t="shared" ref="CB5" si="17">CA5+1</f>
        <v>45384</v>
      </c>
      <c r="CC5" s="83">
        <f t="shared" ref="CC5" si="18">CB5+1</f>
        <v>45385</v>
      </c>
      <c r="CD5" s="83">
        <f t="shared" ref="CD5" si="19">CC5+1</f>
        <v>45386</v>
      </c>
      <c r="CE5" s="83">
        <f t="shared" ref="CE5" si="20">CD5+1</f>
        <v>45387</v>
      </c>
      <c r="CF5" s="83">
        <f t="shared" ref="CF5" si="21">CE5+1</f>
        <v>45388</v>
      </c>
      <c r="CG5" s="84">
        <f t="shared" ref="CG5" si="22">CF5+1</f>
        <v>45389</v>
      </c>
      <c r="CH5" s="82">
        <f t="shared" ref="CH5" si="23">CG5+1</f>
        <v>45390</v>
      </c>
      <c r="CI5" s="83">
        <f t="shared" ref="CI5" si="24">CH5+1</f>
        <v>45391</v>
      </c>
      <c r="CJ5" s="83">
        <f t="shared" ref="CJ5" si="25">CI5+1</f>
        <v>45392</v>
      </c>
      <c r="CK5" s="83">
        <f t="shared" ref="CK5" si="26">CJ5+1</f>
        <v>45393</v>
      </c>
      <c r="CL5" s="83">
        <f t="shared" ref="CL5" si="27">CK5+1</f>
        <v>45394</v>
      </c>
      <c r="CM5" s="83">
        <f t="shared" ref="CM5" si="28">CL5+1</f>
        <v>45395</v>
      </c>
      <c r="CN5" s="84">
        <f t="shared" ref="CN5" si="29">CM5+1</f>
        <v>45396</v>
      </c>
      <c r="CO5" s="82">
        <f t="shared" ref="CO5" si="30">CN5+1</f>
        <v>45397</v>
      </c>
      <c r="CP5" s="83">
        <f t="shared" ref="CP5" si="31">CO5+1</f>
        <v>45398</v>
      </c>
      <c r="CQ5" s="83">
        <f t="shared" ref="CQ5" si="32">CP5+1</f>
        <v>45399</v>
      </c>
      <c r="CR5" s="83">
        <f t="shared" ref="CR5" si="33">CQ5+1</f>
        <v>45400</v>
      </c>
      <c r="CS5" s="83">
        <f t="shared" ref="CS5" si="34">CR5+1</f>
        <v>45401</v>
      </c>
      <c r="CT5" s="83">
        <f t="shared" ref="CT5" si="35">CS5+1</f>
        <v>45402</v>
      </c>
      <c r="CU5" s="84">
        <f t="shared" ref="CU5" si="36">CT5+1</f>
        <v>45403</v>
      </c>
      <c r="CV5" s="82">
        <f t="shared" ref="CV5" si="37">CU5+1</f>
        <v>45404</v>
      </c>
      <c r="CW5" s="83">
        <f t="shared" ref="CW5" si="38">CV5+1</f>
        <v>45405</v>
      </c>
      <c r="CX5" s="83">
        <f t="shared" ref="CX5" si="39">CW5+1</f>
        <v>45406</v>
      </c>
      <c r="CY5" s="83">
        <f t="shared" ref="CY5" si="40">CX5+1</f>
        <v>45407</v>
      </c>
      <c r="CZ5" s="83">
        <f t="shared" ref="CZ5" si="41">CY5+1</f>
        <v>45408</v>
      </c>
      <c r="DA5" s="83">
        <f t="shared" ref="DA5" si="42">CZ5+1</f>
        <v>45409</v>
      </c>
      <c r="DB5" s="84">
        <f t="shared" ref="DB5" si="43">DA5+1</f>
        <v>45410</v>
      </c>
      <c r="DC5" s="82">
        <f t="shared" ref="DC5" si="44">DB5+1</f>
        <v>45411</v>
      </c>
      <c r="DD5" s="83">
        <f t="shared" ref="DD5" si="45">DC5+1</f>
        <v>45412</v>
      </c>
      <c r="DE5" s="83">
        <f t="shared" ref="DE5" si="46">DD5+1</f>
        <v>45413</v>
      </c>
      <c r="DF5" s="83">
        <f t="shared" ref="DF5" si="47">DE5+1</f>
        <v>45414</v>
      </c>
      <c r="DG5" s="83">
        <f t="shared" ref="DG5" si="48">DF5+1</f>
        <v>45415</v>
      </c>
      <c r="DH5" s="83">
        <f t="shared" ref="DH5" si="49">DG5+1</f>
        <v>45416</v>
      </c>
      <c r="DI5" s="84">
        <f t="shared" ref="DI5" si="50">DH5+1</f>
        <v>45417</v>
      </c>
      <c r="DJ5" s="82">
        <f t="shared" ref="DJ5" si="51">DI5+1</f>
        <v>45418</v>
      </c>
      <c r="DK5" s="83">
        <f t="shared" ref="DK5" si="52">DJ5+1</f>
        <v>45419</v>
      </c>
      <c r="DL5" s="83">
        <f t="shared" ref="DL5" si="53">DK5+1</f>
        <v>45420</v>
      </c>
      <c r="DM5" s="83">
        <f t="shared" ref="DM5" si="54">DL5+1</f>
        <v>45421</v>
      </c>
      <c r="DN5" s="83">
        <f t="shared" ref="DN5" si="55">DM5+1</f>
        <v>45422</v>
      </c>
      <c r="DO5" s="83">
        <f t="shared" ref="DO5" si="56">DN5+1</f>
        <v>45423</v>
      </c>
      <c r="DP5" s="84">
        <f t="shared" ref="DP5" si="57">DO5+1</f>
        <v>45424</v>
      </c>
      <c r="DQ5" s="82">
        <f t="shared" ref="DQ5" si="58">DP5+1</f>
        <v>45425</v>
      </c>
      <c r="DR5" s="83">
        <f t="shared" ref="DR5" si="59">DQ5+1</f>
        <v>45426</v>
      </c>
      <c r="DS5" s="83">
        <f t="shared" ref="DS5" si="60">DR5+1</f>
        <v>45427</v>
      </c>
      <c r="DT5" s="83">
        <f t="shared" ref="DT5" si="61">DS5+1</f>
        <v>45428</v>
      </c>
      <c r="DU5" s="83">
        <f t="shared" ref="DU5" si="62">DT5+1</f>
        <v>45429</v>
      </c>
      <c r="DV5" s="83">
        <f t="shared" ref="DV5" si="63">DU5+1</f>
        <v>45430</v>
      </c>
      <c r="DW5" s="84">
        <f t="shared" ref="DW5" si="64">DV5+1</f>
        <v>45431</v>
      </c>
      <c r="DX5" s="82">
        <f t="shared" ref="DX5" si="65">DW5+1</f>
        <v>45432</v>
      </c>
      <c r="DY5" s="83">
        <f t="shared" ref="DY5" si="66">DX5+1</f>
        <v>45433</v>
      </c>
      <c r="DZ5" s="83">
        <f t="shared" ref="DZ5" si="67">DY5+1</f>
        <v>45434</v>
      </c>
      <c r="EA5" s="83">
        <f t="shared" ref="EA5" si="68">DZ5+1</f>
        <v>45435</v>
      </c>
      <c r="EB5" s="83">
        <f t="shared" ref="EB5" si="69">EA5+1</f>
        <v>45436</v>
      </c>
      <c r="EC5" s="83">
        <f t="shared" ref="EC5" si="70">EB5+1</f>
        <v>45437</v>
      </c>
      <c r="ED5" s="84">
        <f t="shared" ref="ED5" si="71">EC5+1</f>
        <v>45438</v>
      </c>
      <c r="EE5" s="82">
        <f t="shared" ref="EE5" si="72">ED5+1</f>
        <v>45439</v>
      </c>
      <c r="EF5" s="83">
        <f t="shared" ref="EF5" si="73">EE5+1</f>
        <v>45440</v>
      </c>
      <c r="EG5" s="83">
        <f t="shared" ref="EG5" si="74">EF5+1</f>
        <v>45441</v>
      </c>
      <c r="EH5" s="83">
        <f t="shared" ref="EH5" si="75">EG5+1</f>
        <v>45442</v>
      </c>
      <c r="EI5" s="83">
        <f t="shared" ref="EI5" si="76">EH5+1</f>
        <v>45443</v>
      </c>
      <c r="EJ5" s="83">
        <f t="shared" ref="EJ5" si="77">EI5+1</f>
        <v>45444</v>
      </c>
      <c r="EK5" s="84">
        <f t="shared" ref="EK5" si="78">EJ5+1</f>
        <v>45445</v>
      </c>
      <c r="EL5" s="82">
        <f t="shared" ref="EL5" si="79">EK5+1</f>
        <v>45446</v>
      </c>
      <c r="EM5" s="83">
        <f t="shared" ref="EM5" si="80">EL5+1</f>
        <v>45447</v>
      </c>
      <c r="EN5" s="83">
        <f t="shared" ref="EN5" si="81">EM5+1</f>
        <v>45448</v>
      </c>
      <c r="EO5" s="83">
        <f t="shared" ref="EO5" si="82">EN5+1</f>
        <v>45449</v>
      </c>
      <c r="EP5" s="83">
        <f t="shared" ref="EP5" si="83">EO5+1</f>
        <v>45450</v>
      </c>
      <c r="EQ5" s="83">
        <f t="shared" ref="EQ5" si="84">EP5+1</f>
        <v>45451</v>
      </c>
      <c r="ER5" s="84">
        <f t="shared" ref="ER5" si="85">EQ5+1</f>
        <v>45452</v>
      </c>
      <c r="ES5" s="82">
        <f t="shared" ref="ES5" si="86">ER5+1</f>
        <v>45453</v>
      </c>
      <c r="ET5" s="83">
        <f t="shared" ref="ET5" si="87">ES5+1</f>
        <v>45454</v>
      </c>
      <c r="EU5" s="83">
        <f t="shared" ref="EU5" si="88">ET5+1</f>
        <v>45455</v>
      </c>
      <c r="EV5" s="83">
        <f t="shared" ref="EV5" si="89">EU5+1</f>
        <v>45456</v>
      </c>
      <c r="EW5" s="83">
        <f t="shared" ref="EW5" si="90">EV5+1</f>
        <v>45457</v>
      </c>
      <c r="EX5" s="83">
        <f t="shared" ref="EX5" si="91">EW5+1</f>
        <v>45458</v>
      </c>
      <c r="EY5" s="84">
        <f t="shared" ref="EY5" si="92">EX5+1</f>
        <v>45459</v>
      </c>
      <c r="EZ5" s="82">
        <f t="shared" ref="EZ5" si="93">EY5+1</f>
        <v>45460</v>
      </c>
      <c r="FA5" s="83">
        <f t="shared" ref="FA5" si="94">EZ5+1</f>
        <v>45461</v>
      </c>
      <c r="FB5" s="83">
        <f t="shared" ref="FB5" si="95">FA5+1</f>
        <v>45462</v>
      </c>
      <c r="FC5" s="83">
        <f t="shared" ref="FC5" si="96">FB5+1</f>
        <v>45463</v>
      </c>
      <c r="FD5" s="83">
        <f t="shared" ref="FD5" si="97">FC5+1</f>
        <v>45464</v>
      </c>
      <c r="FE5" s="83">
        <f t="shared" ref="FE5" si="98">FD5+1</f>
        <v>45465</v>
      </c>
      <c r="FF5" s="84">
        <f t="shared" ref="FF5" si="99">FE5+1</f>
        <v>45466</v>
      </c>
      <c r="FG5" s="82">
        <f t="shared" ref="FG5" si="100">FF5+1</f>
        <v>45467</v>
      </c>
      <c r="FH5" s="83">
        <f t="shared" ref="FH5" si="101">FG5+1</f>
        <v>45468</v>
      </c>
      <c r="FI5" s="83">
        <f t="shared" ref="FI5" si="102">FH5+1</f>
        <v>45469</v>
      </c>
      <c r="FJ5" s="83">
        <f t="shared" ref="FJ5" si="103">FI5+1</f>
        <v>45470</v>
      </c>
      <c r="FK5" s="83">
        <f t="shared" ref="FK5" si="104">FJ5+1</f>
        <v>45471</v>
      </c>
      <c r="FL5" s="83">
        <f t="shared" ref="FL5" si="105">FK5+1</f>
        <v>45472</v>
      </c>
      <c r="FM5" s="84">
        <f t="shared" ref="FM5" si="106">FL5+1</f>
        <v>45473</v>
      </c>
      <c r="FN5" s="82">
        <f t="shared" ref="FN5" si="107">FM5+1</f>
        <v>45474</v>
      </c>
      <c r="FO5" s="83">
        <f t="shared" ref="FO5" si="108">FN5+1</f>
        <v>45475</v>
      </c>
      <c r="FP5" s="83">
        <f t="shared" ref="FP5" si="109">FO5+1</f>
        <v>45476</v>
      </c>
      <c r="FQ5" s="83">
        <f t="shared" ref="FQ5" si="110">FP5+1</f>
        <v>45477</v>
      </c>
      <c r="FR5" s="83">
        <f t="shared" ref="FR5" si="111">FQ5+1</f>
        <v>45478</v>
      </c>
      <c r="FS5" s="83">
        <f t="shared" ref="FS5" si="112">FR5+1</f>
        <v>45479</v>
      </c>
      <c r="FT5" s="84">
        <f t="shared" ref="FT5" si="113">FS5+1</f>
        <v>45480</v>
      </c>
      <c r="FU5" s="82">
        <f t="shared" ref="FU5" si="114">FT5+1</f>
        <v>45481</v>
      </c>
      <c r="FV5" s="83">
        <f t="shared" ref="FV5" si="115">FU5+1</f>
        <v>45482</v>
      </c>
      <c r="FW5" s="83">
        <f t="shared" ref="FW5" si="116">FV5+1</f>
        <v>45483</v>
      </c>
      <c r="FX5" s="83">
        <f t="shared" ref="FX5" si="117">FW5+1</f>
        <v>45484</v>
      </c>
      <c r="FY5" s="83">
        <f t="shared" ref="FY5" si="118">FX5+1</f>
        <v>45485</v>
      </c>
      <c r="FZ5" s="83">
        <f t="shared" ref="FZ5" si="119">FY5+1</f>
        <v>45486</v>
      </c>
      <c r="GA5" s="84">
        <f t="shared" ref="GA5" si="120">FZ5+1</f>
        <v>45487</v>
      </c>
      <c r="GB5" s="82">
        <f t="shared" ref="GB5" si="121">GA5+1</f>
        <v>45488</v>
      </c>
      <c r="GC5" s="83">
        <f t="shared" ref="GC5" si="122">GB5+1</f>
        <v>45489</v>
      </c>
      <c r="GD5" s="83">
        <f t="shared" ref="GD5" si="123">GC5+1</f>
        <v>45490</v>
      </c>
      <c r="GE5" s="83">
        <f t="shared" ref="GE5" si="124">GD5+1</f>
        <v>45491</v>
      </c>
      <c r="GF5" s="83">
        <f t="shared" ref="GF5" si="125">GE5+1</f>
        <v>45492</v>
      </c>
      <c r="GG5" s="83">
        <f t="shared" ref="GG5" si="126">GF5+1</f>
        <v>45493</v>
      </c>
      <c r="GH5" s="84">
        <f t="shared" ref="GH5" si="127">GG5+1</f>
        <v>45494</v>
      </c>
      <c r="GI5" s="82">
        <f t="shared" ref="GI5" si="128">GH5+1</f>
        <v>45495</v>
      </c>
      <c r="GJ5" s="83">
        <f t="shared" ref="GJ5" si="129">GI5+1</f>
        <v>45496</v>
      </c>
      <c r="GK5" s="83">
        <f t="shared" ref="GK5" si="130">GJ5+1</f>
        <v>45497</v>
      </c>
      <c r="GL5" s="83">
        <f t="shared" ref="GL5" si="131">GK5+1</f>
        <v>45498</v>
      </c>
      <c r="GM5" s="83">
        <f t="shared" ref="GM5" si="132">GL5+1</f>
        <v>45499</v>
      </c>
      <c r="GN5" s="83">
        <f t="shared" ref="GN5" si="133">GM5+1</f>
        <v>45500</v>
      </c>
      <c r="GO5" s="84">
        <f t="shared" ref="GO5" si="134">GN5+1</f>
        <v>45501</v>
      </c>
      <c r="GP5" s="82">
        <f t="shared" ref="GP5" si="135">GO5+1</f>
        <v>45502</v>
      </c>
      <c r="GQ5" s="83">
        <f t="shared" ref="GQ5" si="136">GP5+1</f>
        <v>45503</v>
      </c>
      <c r="GR5" s="83">
        <f t="shared" ref="GR5" si="137">GQ5+1</f>
        <v>45504</v>
      </c>
      <c r="GS5" s="83">
        <f t="shared" ref="GS5" si="138">GR5+1</f>
        <v>45505</v>
      </c>
      <c r="GT5" s="83">
        <f t="shared" ref="GT5" si="139">GS5+1</f>
        <v>45506</v>
      </c>
      <c r="GU5" s="83">
        <f t="shared" ref="GU5" si="140">GT5+1</f>
        <v>45507</v>
      </c>
      <c r="GV5" s="84">
        <f t="shared" ref="GV5" si="141">GU5+1</f>
        <v>45508</v>
      </c>
      <c r="GW5" s="82">
        <f t="shared" ref="GW5" si="142">GV5+1</f>
        <v>45509</v>
      </c>
      <c r="GX5" s="83">
        <f t="shared" ref="GX5" si="143">GW5+1</f>
        <v>45510</v>
      </c>
      <c r="GY5" s="83">
        <f t="shared" ref="GY5" si="144">GX5+1</f>
        <v>45511</v>
      </c>
      <c r="GZ5" s="83">
        <f t="shared" ref="GZ5" si="145">GY5+1</f>
        <v>45512</v>
      </c>
      <c r="HA5" s="83">
        <f t="shared" ref="HA5" si="146">GZ5+1</f>
        <v>45513</v>
      </c>
      <c r="HB5" s="83">
        <f t="shared" ref="HB5" si="147">HA5+1</f>
        <v>45514</v>
      </c>
      <c r="HC5" s="84">
        <f t="shared" ref="HC5" si="148">HB5+1</f>
        <v>45515</v>
      </c>
      <c r="HD5" s="82">
        <f t="shared" ref="HD5" si="149">HC5+1</f>
        <v>45516</v>
      </c>
      <c r="HE5" s="83">
        <f t="shared" ref="HE5" si="150">HD5+1</f>
        <v>45517</v>
      </c>
      <c r="HF5" s="83">
        <f t="shared" ref="HF5" si="151">HE5+1</f>
        <v>45518</v>
      </c>
      <c r="HG5" s="83">
        <f t="shared" ref="HG5" si="152">HF5+1</f>
        <v>45519</v>
      </c>
      <c r="HH5" s="83">
        <f t="shared" ref="HH5" si="153">HG5+1</f>
        <v>45520</v>
      </c>
      <c r="HI5" s="83">
        <f t="shared" ref="HI5" si="154">HH5+1</f>
        <v>45521</v>
      </c>
      <c r="HJ5" s="84">
        <f t="shared" ref="HJ5" si="155">HI5+1</f>
        <v>45522</v>
      </c>
      <c r="HK5" s="82">
        <f t="shared" ref="HK5" si="156">HJ5+1</f>
        <v>45523</v>
      </c>
      <c r="HL5" s="83">
        <f t="shared" ref="HL5" si="157">HK5+1</f>
        <v>45524</v>
      </c>
      <c r="HM5" s="83">
        <f t="shared" ref="HM5" si="158">HL5+1</f>
        <v>45525</v>
      </c>
      <c r="HN5" s="83">
        <f t="shared" ref="HN5" si="159">HM5+1</f>
        <v>45526</v>
      </c>
      <c r="HO5" s="83">
        <f t="shared" ref="HO5" si="160">HN5+1</f>
        <v>45527</v>
      </c>
      <c r="HP5" s="83">
        <f t="shared" ref="HP5" si="161">HO5+1</f>
        <v>45528</v>
      </c>
      <c r="HQ5" s="84">
        <f t="shared" ref="HQ5" si="162">HP5+1</f>
        <v>45529</v>
      </c>
      <c r="HR5" s="82">
        <f t="shared" ref="HR5" si="163">HQ5+1</f>
        <v>45530</v>
      </c>
      <c r="HS5" s="83">
        <f t="shared" ref="HS5" si="164">HR5+1</f>
        <v>45531</v>
      </c>
      <c r="HT5" s="83">
        <f t="shared" ref="HT5" si="165">HS5+1</f>
        <v>45532</v>
      </c>
      <c r="HU5" s="83">
        <f t="shared" ref="HU5" si="166">HT5+1</f>
        <v>45533</v>
      </c>
      <c r="HV5" s="83">
        <f t="shared" ref="HV5" si="167">HU5+1</f>
        <v>45534</v>
      </c>
      <c r="HW5" s="83">
        <f t="shared" ref="HW5" si="168">HV5+1</f>
        <v>45535</v>
      </c>
      <c r="HX5" s="84">
        <f t="shared" ref="HX5" si="169">HW5+1</f>
        <v>45536</v>
      </c>
      <c r="HY5" s="82">
        <f t="shared" ref="HY5" si="170">HX5+1</f>
        <v>45537</v>
      </c>
      <c r="HZ5" s="83">
        <f t="shared" ref="HZ5" si="171">HY5+1</f>
        <v>45538</v>
      </c>
      <c r="IA5" s="83">
        <f t="shared" ref="IA5" si="172">HZ5+1</f>
        <v>45539</v>
      </c>
      <c r="IB5" s="83">
        <f t="shared" ref="IB5" si="173">IA5+1</f>
        <v>45540</v>
      </c>
      <c r="IC5" s="83">
        <f t="shared" ref="IC5" si="174">IB5+1</f>
        <v>45541</v>
      </c>
      <c r="ID5" s="83">
        <f t="shared" ref="ID5" si="175">IC5+1</f>
        <v>45542</v>
      </c>
      <c r="IE5" s="84">
        <f t="shared" ref="IE5" si="176">ID5+1</f>
        <v>45543</v>
      </c>
      <c r="IF5" s="82">
        <f t="shared" ref="IF5" si="177">IE5+1</f>
        <v>45544</v>
      </c>
      <c r="IG5" s="83">
        <f t="shared" ref="IG5" si="178">IF5+1</f>
        <v>45545</v>
      </c>
      <c r="IH5" s="83">
        <f t="shared" ref="IH5" si="179">IG5+1</f>
        <v>45546</v>
      </c>
      <c r="II5" s="83">
        <f t="shared" ref="II5" si="180">IH5+1</f>
        <v>45547</v>
      </c>
      <c r="IJ5" s="83">
        <f t="shared" ref="IJ5" si="181">II5+1</f>
        <v>45548</v>
      </c>
      <c r="IK5" s="83">
        <f t="shared" ref="IK5" si="182">IJ5+1</f>
        <v>45549</v>
      </c>
      <c r="IL5" s="84">
        <f t="shared" ref="IL5" si="183">IK5+1</f>
        <v>45550</v>
      </c>
      <c r="IM5" s="82">
        <f t="shared" ref="IM5" si="184">IL5+1</f>
        <v>45551</v>
      </c>
      <c r="IN5" s="83">
        <f t="shared" ref="IN5" si="185">IM5+1</f>
        <v>45552</v>
      </c>
      <c r="IO5" s="83">
        <f t="shared" ref="IO5" si="186">IN5+1</f>
        <v>45553</v>
      </c>
      <c r="IP5" s="83">
        <f t="shared" ref="IP5" si="187">IO5+1</f>
        <v>45554</v>
      </c>
      <c r="IQ5" s="83">
        <f t="shared" ref="IQ5" si="188">IP5+1</f>
        <v>45555</v>
      </c>
      <c r="IR5" s="83">
        <f t="shared" ref="IR5" si="189">IQ5+1</f>
        <v>45556</v>
      </c>
      <c r="IS5" s="84">
        <f t="shared" ref="IS5" si="190">IR5+1</f>
        <v>45557</v>
      </c>
      <c r="IT5" s="82">
        <f t="shared" ref="IT5" si="191">IS5+1</f>
        <v>45558</v>
      </c>
      <c r="IU5" s="83">
        <f t="shared" ref="IU5" si="192">IT5+1</f>
        <v>45559</v>
      </c>
      <c r="IV5" s="83">
        <f t="shared" ref="IV5" si="193">IU5+1</f>
        <v>45560</v>
      </c>
      <c r="IW5" s="83">
        <f t="shared" ref="IW5" si="194">IV5+1</f>
        <v>45561</v>
      </c>
      <c r="IX5" s="83">
        <f t="shared" ref="IX5" si="195">IW5+1</f>
        <v>45562</v>
      </c>
      <c r="IY5" s="83">
        <f t="shared" ref="IY5" si="196">IX5+1</f>
        <v>45563</v>
      </c>
      <c r="IZ5" s="84">
        <f t="shared" ref="IZ5" si="197">IY5+1</f>
        <v>45564</v>
      </c>
      <c r="JA5" s="82">
        <f t="shared" ref="JA5" si="198">IZ5+1</f>
        <v>45565</v>
      </c>
      <c r="JB5" s="83">
        <f t="shared" ref="JB5" si="199">JA5+1</f>
        <v>45566</v>
      </c>
      <c r="JC5" s="83">
        <f t="shared" ref="JC5" si="200">JB5+1</f>
        <v>45567</v>
      </c>
      <c r="JD5" s="83">
        <f t="shared" ref="JD5" si="201">JC5+1</f>
        <v>45568</v>
      </c>
      <c r="JE5" s="83">
        <f t="shared" ref="JE5" si="202">JD5+1</f>
        <v>45569</v>
      </c>
      <c r="JF5" s="83">
        <f t="shared" ref="JF5" si="203">JE5+1</f>
        <v>45570</v>
      </c>
      <c r="JG5" s="84">
        <f t="shared" ref="JG5" si="204">JF5+1</f>
        <v>45571</v>
      </c>
      <c r="JH5" s="82">
        <f t="shared" ref="JH5" si="205">JG5+1</f>
        <v>45572</v>
      </c>
      <c r="JI5" s="83">
        <f t="shared" ref="JI5" si="206">JH5+1</f>
        <v>45573</v>
      </c>
      <c r="JJ5" s="83">
        <f t="shared" ref="JJ5" si="207">JI5+1</f>
        <v>45574</v>
      </c>
      <c r="JK5" s="83">
        <f t="shared" ref="JK5" si="208">JJ5+1</f>
        <v>45575</v>
      </c>
      <c r="JL5" s="83">
        <f t="shared" ref="JL5" si="209">JK5+1</f>
        <v>45576</v>
      </c>
      <c r="JM5" s="83">
        <f t="shared" ref="JM5" si="210">JL5+1</f>
        <v>45577</v>
      </c>
      <c r="JN5" s="84">
        <f t="shared" ref="JN5" si="211">JM5+1</f>
        <v>45578</v>
      </c>
      <c r="JO5" s="82">
        <f t="shared" ref="JO5" si="212">JN5+1</f>
        <v>45579</v>
      </c>
      <c r="JP5" s="83">
        <f t="shared" ref="JP5" si="213">JO5+1</f>
        <v>45580</v>
      </c>
      <c r="JQ5" s="83">
        <f t="shared" ref="JQ5" si="214">JP5+1</f>
        <v>45581</v>
      </c>
      <c r="JR5" s="83">
        <f t="shared" ref="JR5" si="215">JQ5+1</f>
        <v>45582</v>
      </c>
      <c r="JS5" s="83">
        <f t="shared" ref="JS5" si="216">JR5+1</f>
        <v>45583</v>
      </c>
      <c r="JT5" s="83">
        <f t="shared" ref="JT5" si="217">JS5+1</f>
        <v>45584</v>
      </c>
      <c r="JU5" s="84">
        <f t="shared" ref="JU5" si="218">JT5+1</f>
        <v>45585</v>
      </c>
      <c r="JV5" s="82">
        <f t="shared" ref="JV5" si="219">JU5+1</f>
        <v>45586</v>
      </c>
      <c r="JW5" s="83">
        <f t="shared" ref="JW5" si="220">JV5+1</f>
        <v>45587</v>
      </c>
      <c r="JX5" s="83">
        <f t="shared" ref="JX5" si="221">JW5+1</f>
        <v>45588</v>
      </c>
      <c r="JY5" s="83">
        <f t="shared" ref="JY5" si="222">JX5+1</f>
        <v>45589</v>
      </c>
      <c r="JZ5" s="83">
        <f t="shared" ref="JZ5" si="223">JY5+1</f>
        <v>45590</v>
      </c>
      <c r="KA5" s="83">
        <f t="shared" ref="KA5" si="224">JZ5+1</f>
        <v>45591</v>
      </c>
      <c r="KB5" s="84">
        <f t="shared" ref="KB5" si="225">KA5+1</f>
        <v>45592</v>
      </c>
      <c r="KC5" s="82">
        <f t="shared" ref="KC5" si="226">KB5+1</f>
        <v>45593</v>
      </c>
      <c r="KD5" s="83">
        <f t="shared" ref="KD5" si="227">KC5+1</f>
        <v>45594</v>
      </c>
      <c r="KE5" s="83">
        <f t="shared" ref="KE5" si="228">KD5+1</f>
        <v>45595</v>
      </c>
      <c r="KF5" s="83">
        <f t="shared" ref="KF5" si="229">KE5+1</f>
        <v>45596</v>
      </c>
      <c r="KG5" s="83">
        <f t="shared" ref="KG5" si="230">KF5+1</f>
        <v>45597</v>
      </c>
      <c r="KH5" s="83">
        <f t="shared" ref="KH5" si="231">KG5+1</f>
        <v>45598</v>
      </c>
      <c r="KI5" s="84">
        <f t="shared" ref="KI5" si="232">KH5+1</f>
        <v>45599</v>
      </c>
      <c r="KJ5" s="82">
        <f t="shared" ref="KJ5" si="233">KI5+1</f>
        <v>45600</v>
      </c>
      <c r="KK5" s="83">
        <f t="shared" ref="KK5" si="234">KJ5+1</f>
        <v>45601</v>
      </c>
      <c r="KL5" s="83">
        <f t="shared" ref="KL5" si="235">KK5+1</f>
        <v>45602</v>
      </c>
      <c r="KM5" s="83">
        <f t="shared" ref="KM5" si="236">KL5+1</f>
        <v>45603</v>
      </c>
      <c r="KN5" s="83">
        <f t="shared" ref="KN5" si="237">KM5+1</f>
        <v>45604</v>
      </c>
      <c r="KO5" s="83">
        <f t="shared" ref="KO5" si="238">KN5+1</f>
        <v>45605</v>
      </c>
      <c r="KP5" s="84">
        <f t="shared" ref="KP5" si="239">KO5+1</f>
        <v>45606</v>
      </c>
      <c r="KQ5" s="82">
        <f t="shared" ref="KQ5" si="240">KP5+1</f>
        <v>45607</v>
      </c>
      <c r="KR5" s="83">
        <f t="shared" ref="KR5" si="241">KQ5+1</f>
        <v>45608</v>
      </c>
      <c r="KS5" s="83">
        <f t="shared" ref="KS5" si="242">KR5+1</f>
        <v>45609</v>
      </c>
      <c r="KT5" s="83">
        <f t="shared" ref="KT5" si="243">KS5+1</f>
        <v>45610</v>
      </c>
      <c r="KU5" s="83">
        <f t="shared" ref="KU5" si="244">KT5+1</f>
        <v>45611</v>
      </c>
      <c r="KV5" s="83">
        <f t="shared" ref="KV5" si="245">KU5+1</f>
        <v>45612</v>
      </c>
      <c r="KW5" s="84">
        <f t="shared" ref="KW5" si="246">KV5+1</f>
        <v>45613</v>
      </c>
      <c r="KX5" s="82">
        <f t="shared" ref="KX5" si="247">KW5+1</f>
        <v>45614</v>
      </c>
      <c r="KY5" s="83">
        <f t="shared" ref="KY5" si="248">KX5+1</f>
        <v>45615</v>
      </c>
      <c r="KZ5" s="83">
        <f t="shared" ref="KZ5" si="249">KY5+1</f>
        <v>45616</v>
      </c>
      <c r="LA5" s="83">
        <f t="shared" ref="LA5" si="250">KZ5+1</f>
        <v>45617</v>
      </c>
      <c r="LB5" s="83">
        <f t="shared" ref="LB5" si="251">LA5+1</f>
        <v>45618</v>
      </c>
      <c r="LC5" s="83">
        <f t="shared" ref="LC5" si="252">LB5+1</f>
        <v>45619</v>
      </c>
      <c r="LD5" s="84">
        <f t="shared" ref="LD5" si="253">LC5+1</f>
        <v>45620</v>
      </c>
      <c r="LE5" s="82">
        <f t="shared" ref="LE5" si="254">LD5+1</f>
        <v>45621</v>
      </c>
      <c r="LF5" s="83">
        <f t="shared" ref="LF5" si="255">LE5+1</f>
        <v>45622</v>
      </c>
      <c r="LG5" s="83">
        <f t="shared" ref="LG5" si="256">LF5+1</f>
        <v>45623</v>
      </c>
      <c r="LH5" s="83">
        <f t="shared" ref="LH5" si="257">LG5+1</f>
        <v>45624</v>
      </c>
      <c r="LI5" s="83">
        <f t="shared" ref="LI5" si="258">LH5+1</f>
        <v>45625</v>
      </c>
      <c r="LJ5" s="83">
        <f t="shared" ref="LJ5" si="259">LI5+1</f>
        <v>45626</v>
      </c>
      <c r="LK5" s="84">
        <f t="shared" ref="LK5" si="260">LJ5+1</f>
        <v>45627</v>
      </c>
      <c r="LL5" s="82">
        <f t="shared" ref="LL5" si="261">LK5+1</f>
        <v>45628</v>
      </c>
      <c r="LM5" s="83">
        <f t="shared" ref="LM5" si="262">LL5+1</f>
        <v>45629</v>
      </c>
      <c r="LN5" s="83">
        <f t="shared" ref="LN5" si="263">LM5+1</f>
        <v>45630</v>
      </c>
      <c r="LO5" s="83">
        <f t="shared" ref="LO5" si="264">LN5+1</f>
        <v>45631</v>
      </c>
      <c r="LP5" s="83">
        <f t="shared" ref="LP5" si="265">LO5+1</f>
        <v>45632</v>
      </c>
      <c r="LQ5" s="83">
        <f t="shared" ref="LQ5" si="266">LP5+1</f>
        <v>45633</v>
      </c>
      <c r="LR5" s="84">
        <f t="shared" ref="LR5" si="267">LQ5+1</f>
        <v>45634</v>
      </c>
      <c r="LS5" s="82">
        <f t="shared" ref="LS5" si="268">LR5+1</f>
        <v>45635</v>
      </c>
      <c r="LT5" s="83">
        <f t="shared" ref="LT5" si="269">LS5+1</f>
        <v>45636</v>
      </c>
      <c r="LU5" s="83">
        <f t="shared" ref="LU5" si="270">LT5+1</f>
        <v>45637</v>
      </c>
      <c r="LV5" s="83">
        <f t="shared" ref="LV5" si="271">LU5+1</f>
        <v>45638</v>
      </c>
      <c r="LW5" s="83">
        <f t="shared" ref="LW5" si="272">LV5+1</f>
        <v>45639</v>
      </c>
      <c r="LX5" s="83">
        <f t="shared" ref="LX5" si="273">LW5+1</f>
        <v>45640</v>
      </c>
      <c r="LY5" s="84">
        <f t="shared" ref="LY5" si="274">LX5+1</f>
        <v>45641</v>
      </c>
    </row>
    <row r="6" spans="1:337" ht="30" customHeight="1" thickBot="1">
      <c r="A6" s="46" t="s">
        <v>13</v>
      </c>
      <c r="B6" s="8" t="s">
        <v>14</v>
      </c>
      <c r="C6" s="9" t="s">
        <v>55</v>
      </c>
      <c r="D6" s="9" t="s">
        <v>16</v>
      </c>
      <c r="E6" s="9" t="s">
        <v>17</v>
      </c>
      <c r="F6" s="9" t="s">
        <v>18</v>
      </c>
      <c r="G6" s="9"/>
      <c r="H6" s="9" t="s">
        <v>19</v>
      </c>
      <c r="I6" s="10" t="str">
        <f t="shared" ref="I6:AN6" si="275">LEFT(TEXT(I5,"ddd"),1)</f>
        <v>l</v>
      </c>
      <c r="J6" s="10" t="str">
        <f t="shared" si="275"/>
        <v>m</v>
      </c>
      <c r="K6" s="10" t="str">
        <f t="shared" si="275"/>
        <v>m</v>
      </c>
      <c r="L6" s="10" t="str">
        <f t="shared" si="275"/>
        <v>j</v>
      </c>
      <c r="M6" s="10" t="str">
        <f t="shared" si="275"/>
        <v>v</v>
      </c>
      <c r="N6" s="10" t="str">
        <f t="shared" si="275"/>
        <v>s</v>
      </c>
      <c r="O6" s="10" t="str">
        <f t="shared" si="275"/>
        <v>d</v>
      </c>
      <c r="P6" s="10" t="str">
        <f t="shared" si="275"/>
        <v>l</v>
      </c>
      <c r="Q6" s="10" t="str">
        <f t="shared" si="275"/>
        <v>m</v>
      </c>
      <c r="R6" s="10" t="str">
        <f t="shared" si="275"/>
        <v>m</v>
      </c>
      <c r="S6" s="10" t="str">
        <f t="shared" si="275"/>
        <v>j</v>
      </c>
      <c r="T6" s="10" t="str">
        <f t="shared" si="275"/>
        <v>v</v>
      </c>
      <c r="U6" s="10" t="str">
        <f t="shared" si="275"/>
        <v>s</v>
      </c>
      <c r="V6" s="10" t="str">
        <f t="shared" si="275"/>
        <v>d</v>
      </c>
      <c r="W6" s="10" t="str">
        <f t="shared" si="275"/>
        <v>l</v>
      </c>
      <c r="X6" s="10" t="str">
        <f t="shared" si="275"/>
        <v>m</v>
      </c>
      <c r="Y6" s="10" t="str">
        <f t="shared" si="275"/>
        <v>m</v>
      </c>
      <c r="Z6" s="10" t="str">
        <f t="shared" si="275"/>
        <v>j</v>
      </c>
      <c r="AA6" s="10" t="str">
        <f t="shared" si="275"/>
        <v>v</v>
      </c>
      <c r="AB6" s="10" t="str">
        <f t="shared" si="275"/>
        <v>s</v>
      </c>
      <c r="AC6" s="10" t="str">
        <f t="shared" si="275"/>
        <v>d</v>
      </c>
      <c r="AD6" s="10" t="str">
        <f t="shared" si="275"/>
        <v>l</v>
      </c>
      <c r="AE6" s="10" t="str">
        <f t="shared" si="275"/>
        <v>m</v>
      </c>
      <c r="AF6" s="10" t="str">
        <f t="shared" si="275"/>
        <v>m</v>
      </c>
      <c r="AG6" s="10" t="str">
        <f t="shared" si="275"/>
        <v>j</v>
      </c>
      <c r="AH6" s="10" t="str">
        <f t="shared" si="275"/>
        <v>v</v>
      </c>
      <c r="AI6" s="10" t="str">
        <f t="shared" si="275"/>
        <v>s</v>
      </c>
      <c r="AJ6" s="10" t="str">
        <f t="shared" si="275"/>
        <v>d</v>
      </c>
      <c r="AK6" s="10" t="str">
        <f t="shared" si="275"/>
        <v>l</v>
      </c>
      <c r="AL6" s="10" t="str">
        <f t="shared" si="275"/>
        <v>m</v>
      </c>
      <c r="AM6" s="10" t="str">
        <f t="shared" si="275"/>
        <v>m</v>
      </c>
      <c r="AN6" s="10" t="str">
        <f t="shared" si="275"/>
        <v>j</v>
      </c>
      <c r="AO6" s="10" t="str">
        <f t="shared" ref="AO6:BL6" si="276">LEFT(TEXT(AO5,"ddd"),1)</f>
        <v>v</v>
      </c>
      <c r="AP6" s="10" t="str">
        <f t="shared" si="276"/>
        <v>s</v>
      </c>
      <c r="AQ6" s="10" t="str">
        <f t="shared" si="276"/>
        <v>d</v>
      </c>
      <c r="AR6" s="10" t="str">
        <f t="shared" si="276"/>
        <v>l</v>
      </c>
      <c r="AS6" s="10" t="str">
        <f t="shared" si="276"/>
        <v>m</v>
      </c>
      <c r="AT6" s="10" t="str">
        <f t="shared" si="276"/>
        <v>m</v>
      </c>
      <c r="AU6" s="10" t="str">
        <f t="shared" si="276"/>
        <v>j</v>
      </c>
      <c r="AV6" s="10" t="str">
        <f t="shared" si="276"/>
        <v>v</v>
      </c>
      <c r="AW6" s="10" t="str">
        <f t="shared" si="276"/>
        <v>s</v>
      </c>
      <c r="AX6" s="10" t="str">
        <f t="shared" si="276"/>
        <v>d</v>
      </c>
      <c r="AY6" s="10" t="str">
        <f t="shared" si="276"/>
        <v>l</v>
      </c>
      <c r="AZ6" s="10" t="str">
        <f t="shared" si="276"/>
        <v>m</v>
      </c>
      <c r="BA6" s="10" t="str">
        <f t="shared" si="276"/>
        <v>m</v>
      </c>
      <c r="BB6" s="10" t="str">
        <f t="shared" si="276"/>
        <v>j</v>
      </c>
      <c r="BC6" s="10" t="str">
        <f t="shared" si="276"/>
        <v>v</v>
      </c>
      <c r="BD6" s="10" t="str">
        <f t="shared" si="276"/>
        <v>s</v>
      </c>
      <c r="BE6" s="10" t="str">
        <f t="shared" si="276"/>
        <v>d</v>
      </c>
      <c r="BF6" s="10" t="str">
        <f t="shared" si="276"/>
        <v>l</v>
      </c>
      <c r="BG6" s="10" t="str">
        <f t="shared" si="276"/>
        <v>m</v>
      </c>
      <c r="BH6" s="10" t="str">
        <f t="shared" si="276"/>
        <v>m</v>
      </c>
      <c r="BI6" s="10" t="str">
        <f t="shared" si="276"/>
        <v>j</v>
      </c>
      <c r="BJ6" s="10" t="str">
        <f t="shared" si="276"/>
        <v>v</v>
      </c>
      <c r="BK6" s="10" t="str">
        <f t="shared" si="276"/>
        <v>s</v>
      </c>
      <c r="BL6" s="10" t="str">
        <f t="shared" si="276"/>
        <v>d</v>
      </c>
      <c r="BM6" s="10" t="str">
        <f t="shared" ref="BM6:DX6" si="277">LEFT(TEXT(BM5,"ddd"),1)</f>
        <v>l</v>
      </c>
      <c r="BN6" s="10" t="str">
        <f t="shared" si="277"/>
        <v>m</v>
      </c>
      <c r="BO6" s="10" t="str">
        <f t="shared" si="277"/>
        <v>m</v>
      </c>
      <c r="BP6" s="10" t="str">
        <f t="shared" si="277"/>
        <v>j</v>
      </c>
      <c r="BQ6" s="10" t="str">
        <f t="shared" si="277"/>
        <v>v</v>
      </c>
      <c r="BR6" s="10" t="str">
        <f t="shared" si="277"/>
        <v>s</v>
      </c>
      <c r="BS6" s="10" t="str">
        <f t="shared" si="277"/>
        <v>d</v>
      </c>
      <c r="BT6" s="10" t="str">
        <f t="shared" si="277"/>
        <v>l</v>
      </c>
      <c r="BU6" s="10" t="str">
        <f t="shared" si="277"/>
        <v>m</v>
      </c>
      <c r="BV6" s="10" t="str">
        <f t="shared" si="277"/>
        <v>m</v>
      </c>
      <c r="BW6" s="10" t="str">
        <f t="shared" si="277"/>
        <v>j</v>
      </c>
      <c r="BX6" s="10" t="str">
        <f t="shared" si="277"/>
        <v>v</v>
      </c>
      <c r="BY6" s="10" t="str">
        <f t="shared" si="277"/>
        <v>s</v>
      </c>
      <c r="BZ6" s="10" t="str">
        <f t="shared" si="277"/>
        <v>d</v>
      </c>
      <c r="CA6" s="10" t="str">
        <f t="shared" si="277"/>
        <v>l</v>
      </c>
      <c r="CB6" s="10" t="str">
        <f t="shared" si="277"/>
        <v>m</v>
      </c>
      <c r="CC6" s="10" t="str">
        <f t="shared" si="277"/>
        <v>m</v>
      </c>
      <c r="CD6" s="10" t="str">
        <f t="shared" si="277"/>
        <v>j</v>
      </c>
      <c r="CE6" s="10" t="str">
        <f t="shared" si="277"/>
        <v>v</v>
      </c>
      <c r="CF6" s="10" t="str">
        <f t="shared" si="277"/>
        <v>s</v>
      </c>
      <c r="CG6" s="10" t="str">
        <f t="shared" si="277"/>
        <v>d</v>
      </c>
      <c r="CH6" s="10" t="str">
        <f t="shared" si="277"/>
        <v>l</v>
      </c>
      <c r="CI6" s="10" t="str">
        <f t="shared" si="277"/>
        <v>m</v>
      </c>
      <c r="CJ6" s="10" t="str">
        <f t="shared" si="277"/>
        <v>m</v>
      </c>
      <c r="CK6" s="10" t="str">
        <f t="shared" si="277"/>
        <v>j</v>
      </c>
      <c r="CL6" s="10" t="str">
        <f t="shared" si="277"/>
        <v>v</v>
      </c>
      <c r="CM6" s="10" t="str">
        <f t="shared" si="277"/>
        <v>s</v>
      </c>
      <c r="CN6" s="10" t="str">
        <f t="shared" si="277"/>
        <v>d</v>
      </c>
      <c r="CO6" s="10" t="str">
        <f t="shared" si="277"/>
        <v>l</v>
      </c>
      <c r="CP6" s="10" t="str">
        <f t="shared" si="277"/>
        <v>m</v>
      </c>
      <c r="CQ6" s="10" t="str">
        <f t="shared" si="277"/>
        <v>m</v>
      </c>
      <c r="CR6" s="10" t="str">
        <f t="shared" si="277"/>
        <v>j</v>
      </c>
      <c r="CS6" s="10" t="str">
        <f t="shared" si="277"/>
        <v>v</v>
      </c>
      <c r="CT6" s="10" t="str">
        <f t="shared" si="277"/>
        <v>s</v>
      </c>
      <c r="CU6" s="10" t="str">
        <f t="shared" si="277"/>
        <v>d</v>
      </c>
      <c r="CV6" s="10" t="str">
        <f t="shared" si="277"/>
        <v>l</v>
      </c>
      <c r="CW6" s="10" t="str">
        <f t="shared" si="277"/>
        <v>m</v>
      </c>
      <c r="CX6" s="10" t="str">
        <f t="shared" si="277"/>
        <v>m</v>
      </c>
      <c r="CY6" s="10" t="str">
        <f t="shared" si="277"/>
        <v>j</v>
      </c>
      <c r="CZ6" s="10" t="str">
        <f t="shared" si="277"/>
        <v>v</v>
      </c>
      <c r="DA6" s="10" t="str">
        <f t="shared" si="277"/>
        <v>s</v>
      </c>
      <c r="DB6" s="10" t="str">
        <f t="shared" si="277"/>
        <v>d</v>
      </c>
      <c r="DC6" s="10" t="str">
        <f t="shared" si="277"/>
        <v>l</v>
      </c>
      <c r="DD6" s="10" t="str">
        <f t="shared" si="277"/>
        <v>m</v>
      </c>
      <c r="DE6" s="10" t="str">
        <f t="shared" si="277"/>
        <v>m</v>
      </c>
      <c r="DF6" s="10" t="str">
        <f t="shared" si="277"/>
        <v>j</v>
      </c>
      <c r="DG6" s="10" t="str">
        <f t="shared" si="277"/>
        <v>v</v>
      </c>
      <c r="DH6" s="10" t="str">
        <f t="shared" si="277"/>
        <v>s</v>
      </c>
      <c r="DI6" s="10" t="str">
        <f t="shared" si="277"/>
        <v>d</v>
      </c>
      <c r="DJ6" s="10" t="str">
        <f t="shared" si="277"/>
        <v>l</v>
      </c>
      <c r="DK6" s="10" t="str">
        <f t="shared" si="277"/>
        <v>m</v>
      </c>
      <c r="DL6" s="10" t="str">
        <f t="shared" si="277"/>
        <v>m</v>
      </c>
      <c r="DM6" s="10" t="str">
        <f t="shared" si="277"/>
        <v>j</v>
      </c>
      <c r="DN6" s="10" t="str">
        <f t="shared" si="277"/>
        <v>v</v>
      </c>
      <c r="DO6" s="10" t="str">
        <f t="shared" si="277"/>
        <v>s</v>
      </c>
      <c r="DP6" s="10" t="str">
        <f t="shared" si="277"/>
        <v>d</v>
      </c>
      <c r="DQ6" s="10" t="str">
        <f t="shared" si="277"/>
        <v>l</v>
      </c>
      <c r="DR6" s="10" t="str">
        <f t="shared" si="277"/>
        <v>m</v>
      </c>
      <c r="DS6" s="10" t="str">
        <f t="shared" si="277"/>
        <v>m</v>
      </c>
      <c r="DT6" s="10" t="str">
        <f t="shared" si="277"/>
        <v>j</v>
      </c>
      <c r="DU6" s="10" t="str">
        <f t="shared" si="277"/>
        <v>v</v>
      </c>
      <c r="DV6" s="10" t="str">
        <f t="shared" si="277"/>
        <v>s</v>
      </c>
      <c r="DW6" s="10" t="str">
        <f t="shared" si="277"/>
        <v>d</v>
      </c>
      <c r="DX6" s="10" t="str">
        <f t="shared" si="277"/>
        <v>l</v>
      </c>
      <c r="DY6" s="10" t="str">
        <f t="shared" ref="DY6:FF6" si="278">LEFT(TEXT(DY5,"ddd"),1)</f>
        <v>m</v>
      </c>
      <c r="DZ6" s="10" t="str">
        <f t="shared" si="278"/>
        <v>m</v>
      </c>
      <c r="EA6" s="10" t="str">
        <f t="shared" si="278"/>
        <v>j</v>
      </c>
      <c r="EB6" s="10" t="str">
        <f t="shared" si="278"/>
        <v>v</v>
      </c>
      <c r="EC6" s="10" t="str">
        <f t="shared" si="278"/>
        <v>s</v>
      </c>
      <c r="ED6" s="10" t="str">
        <f t="shared" si="278"/>
        <v>d</v>
      </c>
      <c r="EE6" s="10" t="str">
        <f t="shared" si="278"/>
        <v>l</v>
      </c>
      <c r="EF6" s="10" t="str">
        <f t="shared" si="278"/>
        <v>m</v>
      </c>
      <c r="EG6" s="10" t="str">
        <f t="shared" si="278"/>
        <v>m</v>
      </c>
      <c r="EH6" s="10" t="str">
        <f t="shared" si="278"/>
        <v>j</v>
      </c>
      <c r="EI6" s="10" t="str">
        <f t="shared" si="278"/>
        <v>v</v>
      </c>
      <c r="EJ6" s="10" t="str">
        <f t="shared" si="278"/>
        <v>s</v>
      </c>
      <c r="EK6" s="10" t="str">
        <f t="shared" si="278"/>
        <v>d</v>
      </c>
      <c r="EL6" s="10" t="str">
        <f t="shared" si="278"/>
        <v>l</v>
      </c>
      <c r="EM6" s="10" t="str">
        <f t="shared" si="278"/>
        <v>m</v>
      </c>
      <c r="EN6" s="10" t="str">
        <f t="shared" si="278"/>
        <v>m</v>
      </c>
      <c r="EO6" s="10" t="str">
        <f t="shared" si="278"/>
        <v>j</v>
      </c>
      <c r="EP6" s="10" t="str">
        <f t="shared" si="278"/>
        <v>v</v>
      </c>
      <c r="EQ6" s="10" t="str">
        <f t="shared" si="278"/>
        <v>s</v>
      </c>
      <c r="ER6" s="10" t="str">
        <f t="shared" si="278"/>
        <v>d</v>
      </c>
      <c r="ES6" s="10" t="str">
        <f t="shared" si="278"/>
        <v>l</v>
      </c>
      <c r="ET6" s="10" t="str">
        <f t="shared" si="278"/>
        <v>m</v>
      </c>
      <c r="EU6" s="10" t="str">
        <f t="shared" si="278"/>
        <v>m</v>
      </c>
      <c r="EV6" s="10" t="str">
        <f t="shared" si="278"/>
        <v>j</v>
      </c>
      <c r="EW6" s="10" t="str">
        <f t="shared" si="278"/>
        <v>v</v>
      </c>
      <c r="EX6" s="10" t="str">
        <f t="shared" si="278"/>
        <v>s</v>
      </c>
      <c r="EY6" s="10" t="str">
        <f t="shared" si="278"/>
        <v>d</v>
      </c>
      <c r="EZ6" s="10" t="str">
        <f t="shared" si="278"/>
        <v>l</v>
      </c>
      <c r="FA6" s="10" t="str">
        <f t="shared" si="278"/>
        <v>m</v>
      </c>
      <c r="FB6" s="10" t="str">
        <f t="shared" si="278"/>
        <v>m</v>
      </c>
      <c r="FC6" s="10" t="str">
        <f t="shared" si="278"/>
        <v>j</v>
      </c>
      <c r="FD6" s="10" t="str">
        <f t="shared" si="278"/>
        <v>v</v>
      </c>
      <c r="FE6" s="10" t="str">
        <f t="shared" si="278"/>
        <v>s</v>
      </c>
      <c r="FF6" s="10" t="str">
        <f t="shared" si="278"/>
        <v>d</v>
      </c>
      <c r="FG6" s="10" t="str">
        <f t="shared" ref="FG6:HR6" si="279">LEFT(TEXT(FG5,"ddd"),1)</f>
        <v>l</v>
      </c>
      <c r="FH6" s="10" t="str">
        <f t="shared" si="279"/>
        <v>m</v>
      </c>
      <c r="FI6" s="10" t="str">
        <f t="shared" si="279"/>
        <v>m</v>
      </c>
      <c r="FJ6" s="10" t="str">
        <f t="shared" si="279"/>
        <v>j</v>
      </c>
      <c r="FK6" s="10" t="str">
        <f t="shared" si="279"/>
        <v>v</v>
      </c>
      <c r="FL6" s="10" t="str">
        <f t="shared" si="279"/>
        <v>s</v>
      </c>
      <c r="FM6" s="10" t="str">
        <f t="shared" si="279"/>
        <v>d</v>
      </c>
      <c r="FN6" s="10" t="str">
        <f t="shared" si="279"/>
        <v>l</v>
      </c>
      <c r="FO6" s="10" t="str">
        <f t="shared" si="279"/>
        <v>m</v>
      </c>
      <c r="FP6" s="10" t="str">
        <f t="shared" si="279"/>
        <v>m</v>
      </c>
      <c r="FQ6" s="10" t="str">
        <f t="shared" si="279"/>
        <v>j</v>
      </c>
      <c r="FR6" s="10" t="str">
        <f t="shared" si="279"/>
        <v>v</v>
      </c>
      <c r="FS6" s="10" t="str">
        <f t="shared" si="279"/>
        <v>s</v>
      </c>
      <c r="FT6" s="10" t="str">
        <f t="shared" si="279"/>
        <v>d</v>
      </c>
      <c r="FU6" s="10" t="str">
        <f t="shared" si="279"/>
        <v>l</v>
      </c>
      <c r="FV6" s="10" t="str">
        <f t="shared" si="279"/>
        <v>m</v>
      </c>
      <c r="FW6" s="10" t="str">
        <f t="shared" si="279"/>
        <v>m</v>
      </c>
      <c r="FX6" s="10" t="str">
        <f t="shared" si="279"/>
        <v>j</v>
      </c>
      <c r="FY6" s="10" t="str">
        <f t="shared" si="279"/>
        <v>v</v>
      </c>
      <c r="FZ6" s="10" t="str">
        <f t="shared" si="279"/>
        <v>s</v>
      </c>
      <c r="GA6" s="10" t="str">
        <f t="shared" si="279"/>
        <v>d</v>
      </c>
      <c r="GB6" s="10" t="str">
        <f t="shared" si="279"/>
        <v>l</v>
      </c>
      <c r="GC6" s="10" t="str">
        <f t="shared" si="279"/>
        <v>m</v>
      </c>
      <c r="GD6" s="10" t="str">
        <f t="shared" si="279"/>
        <v>m</v>
      </c>
      <c r="GE6" s="10" t="str">
        <f t="shared" si="279"/>
        <v>j</v>
      </c>
      <c r="GF6" s="10" t="str">
        <f t="shared" si="279"/>
        <v>v</v>
      </c>
      <c r="GG6" s="10" t="str">
        <f t="shared" si="279"/>
        <v>s</v>
      </c>
      <c r="GH6" s="10" t="str">
        <f t="shared" si="279"/>
        <v>d</v>
      </c>
      <c r="GI6" s="10" t="str">
        <f t="shared" si="279"/>
        <v>l</v>
      </c>
      <c r="GJ6" s="10" t="str">
        <f t="shared" si="279"/>
        <v>m</v>
      </c>
      <c r="GK6" s="10" t="str">
        <f t="shared" si="279"/>
        <v>m</v>
      </c>
      <c r="GL6" s="10" t="str">
        <f t="shared" si="279"/>
        <v>j</v>
      </c>
      <c r="GM6" s="10" t="str">
        <f t="shared" si="279"/>
        <v>v</v>
      </c>
      <c r="GN6" s="10" t="str">
        <f t="shared" si="279"/>
        <v>s</v>
      </c>
      <c r="GO6" s="10" t="str">
        <f t="shared" si="279"/>
        <v>d</v>
      </c>
      <c r="GP6" s="10" t="str">
        <f t="shared" si="279"/>
        <v>l</v>
      </c>
      <c r="GQ6" s="10" t="str">
        <f t="shared" si="279"/>
        <v>m</v>
      </c>
      <c r="GR6" s="10" t="str">
        <f t="shared" si="279"/>
        <v>m</v>
      </c>
      <c r="GS6" s="10" t="str">
        <f t="shared" si="279"/>
        <v>j</v>
      </c>
      <c r="GT6" s="10" t="str">
        <f t="shared" si="279"/>
        <v>v</v>
      </c>
      <c r="GU6" s="10" t="str">
        <f t="shared" si="279"/>
        <v>s</v>
      </c>
      <c r="GV6" s="10" t="str">
        <f t="shared" si="279"/>
        <v>d</v>
      </c>
      <c r="GW6" s="10" t="str">
        <f t="shared" si="279"/>
        <v>l</v>
      </c>
      <c r="GX6" s="10" t="str">
        <f t="shared" si="279"/>
        <v>m</v>
      </c>
      <c r="GY6" s="10" t="str">
        <f t="shared" si="279"/>
        <v>m</v>
      </c>
      <c r="GZ6" s="10" t="str">
        <f t="shared" si="279"/>
        <v>j</v>
      </c>
      <c r="HA6" s="10" t="str">
        <f t="shared" si="279"/>
        <v>v</v>
      </c>
      <c r="HB6" s="10" t="str">
        <f t="shared" si="279"/>
        <v>s</v>
      </c>
      <c r="HC6" s="10" t="str">
        <f t="shared" si="279"/>
        <v>d</v>
      </c>
      <c r="HD6" s="10" t="str">
        <f t="shared" si="279"/>
        <v>l</v>
      </c>
      <c r="HE6" s="10" t="str">
        <f t="shared" si="279"/>
        <v>m</v>
      </c>
      <c r="HF6" s="10" t="str">
        <f t="shared" si="279"/>
        <v>m</v>
      </c>
      <c r="HG6" s="10" t="str">
        <f t="shared" si="279"/>
        <v>j</v>
      </c>
      <c r="HH6" s="10" t="str">
        <f t="shared" si="279"/>
        <v>v</v>
      </c>
      <c r="HI6" s="10" t="str">
        <f t="shared" si="279"/>
        <v>s</v>
      </c>
      <c r="HJ6" s="10" t="str">
        <f t="shared" si="279"/>
        <v>d</v>
      </c>
      <c r="HK6" s="10" t="str">
        <f t="shared" si="279"/>
        <v>l</v>
      </c>
      <c r="HL6" s="10" t="str">
        <f t="shared" si="279"/>
        <v>m</v>
      </c>
      <c r="HM6" s="10" t="str">
        <f t="shared" si="279"/>
        <v>m</v>
      </c>
      <c r="HN6" s="10" t="str">
        <f t="shared" si="279"/>
        <v>j</v>
      </c>
      <c r="HO6" s="10" t="str">
        <f t="shared" si="279"/>
        <v>v</v>
      </c>
      <c r="HP6" s="10" t="str">
        <f t="shared" si="279"/>
        <v>s</v>
      </c>
      <c r="HQ6" s="10" t="str">
        <f t="shared" si="279"/>
        <v>d</v>
      </c>
      <c r="HR6" s="10" t="str">
        <f t="shared" si="279"/>
        <v>l</v>
      </c>
      <c r="HS6" s="10" t="str">
        <f t="shared" ref="HS6:IL6" si="280">LEFT(TEXT(HS5,"ddd"),1)</f>
        <v>m</v>
      </c>
      <c r="HT6" s="10" t="str">
        <f t="shared" si="280"/>
        <v>m</v>
      </c>
      <c r="HU6" s="10" t="str">
        <f t="shared" si="280"/>
        <v>j</v>
      </c>
      <c r="HV6" s="10" t="str">
        <f t="shared" si="280"/>
        <v>v</v>
      </c>
      <c r="HW6" s="10" t="str">
        <f t="shared" si="280"/>
        <v>s</v>
      </c>
      <c r="HX6" s="10" t="str">
        <f t="shared" si="280"/>
        <v>d</v>
      </c>
      <c r="HY6" s="10" t="str">
        <f t="shared" si="280"/>
        <v>l</v>
      </c>
      <c r="HZ6" s="10" t="str">
        <f t="shared" si="280"/>
        <v>m</v>
      </c>
      <c r="IA6" s="10" t="str">
        <f t="shared" si="280"/>
        <v>m</v>
      </c>
      <c r="IB6" s="10" t="str">
        <f t="shared" si="280"/>
        <v>j</v>
      </c>
      <c r="IC6" s="10" t="str">
        <f t="shared" si="280"/>
        <v>v</v>
      </c>
      <c r="ID6" s="10" t="str">
        <f t="shared" si="280"/>
        <v>s</v>
      </c>
      <c r="IE6" s="10" t="str">
        <f t="shared" si="280"/>
        <v>d</v>
      </c>
      <c r="IF6" s="10" t="str">
        <f t="shared" si="280"/>
        <v>l</v>
      </c>
      <c r="IG6" s="10" t="str">
        <f t="shared" si="280"/>
        <v>m</v>
      </c>
      <c r="IH6" s="10" t="str">
        <f t="shared" si="280"/>
        <v>m</v>
      </c>
      <c r="II6" s="10" t="str">
        <f t="shared" si="280"/>
        <v>j</v>
      </c>
      <c r="IJ6" s="10" t="str">
        <f t="shared" si="280"/>
        <v>v</v>
      </c>
      <c r="IK6" s="10" t="str">
        <f t="shared" si="280"/>
        <v>s</v>
      </c>
      <c r="IL6" s="10" t="str">
        <f t="shared" si="280"/>
        <v>d</v>
      </c>
      <c r="IM6" s="10" t="str">
        <f t="shared" ref="IM6:JG6" si="281">LEFT(TEXT(IM5,"ddd"),1)</f>
        <v>l</v>
      </c>
      <c r="IN6" s="10" t="str">
        <f t="shared" si="281"/>
        <v>m</v>
      </c>
      <c r="IO6" s="10" t="str">
        <f t="shared" si="281"/>
        <v>m</v>
      </c>
      <c r="IP6" s="10" t="str">
        <f t="shared" si="281"/>
        <v>j</v>
      </c>
      <c r="IQ6" s="10" t="str">
        <f t="shared" si="281"/>
        <v>v</v>
      </c>
      <c r="IR6" s="10" t="str">
        <f t="shared" si="281"/>
        <v>s</v>
      </c>
      <c r="IS6" s="10" t="str">
        <f t="shared" si="281"/>
        <v>d</v>
      </c>
      <c r="IT6" s="10" t="str">
        <f t="shared" si="281"/>
        <v>l</v>
      </c>
      <c r="IU6" s="10" t="str">
        <f t="shared" si="281"/>
        <v>m</v>
      </c>
      <c r="IV6" s="10" t="str">
        <f t="shared" si="281"/>
        <v>m</v>
      </c>
      <c r="IW6" s="10" t="str">
        <f t="shared" si="281"/>
        <v>j</v>
      </c>
      <c r="IX6" s="10" t="str">
        <f t="shared" si="281"/>
        <v>v</v>
      </c>
      <c r="IY6" s="10" t="str">
        <f t="shared" si="281"/>
        <v>s</v>
      </c>
      <c r="IZ6" s="10" t="str">
        <f t="shared" si="281"/>
        <v>d</v>
      </c>
      <c r="JA6" s="10" t="str">
        <f t="shared" si="281"/>
        <v>l</v>
      </c>
      <c r="JB6" s="10" t="str">
        <f t="shared" si="281"/>
        <v>m</v>
      </c>
      <c r="JC6" s="10" t="str">
        <f t="shared" si="281"/>
        <v>m</v>
      </c>
      <c r="JD6" s="10" t="str">
        <f t="shared" si="281"/>
        <v>j</v>
      </c>
      <c r="JE6" s="10" t="str">
        <f t="shared" si="281"/>
        <v>v</v>
      </c>
      <c r="JF6" s="10" t="str">
        <f t="shared" si="281"/>
        <v>s</v>
      </c>
      <c r="JG6" s="10" t="str">
        <f t="shared" si="281"/>
        <v>d</v>
      </c>
      <c r="JH6" s="10" t="str">
        <f t="shared" ref="JH6:LS6" si="282">LEFT(TEXT(JH5,"ddd"),1)</f>
        <v>l</v>
      </c>
      <c r="JI6" s="10" t="str">
        <f t="shared" si="282"/>
        <v>m</v>
      </c>
      <c r="JJ6" s="10" t="str">
        <f t="shared" si="282"/>
        <v>m</v>
      </c>
      <c r="JK6" s="10" t="str">
        <f t="shared" si="282"/>
        <v>j</v>
      </c>
      <c r="JL6" s="10" t="str">
        <f t="shared" si="282"/>
        <v>v</v>
      </c>
      <c r="JM6" s="10" t="str">
        <f t="shared" si="282"/>
        <v>s</v>
      </c>
      <c r="JN6" s="10" t="str">
        <f t="shared" si="282"/>
        <v>d</v>
      </c>
      <c r="JO6" s="10" t="str">
        <f t="shared" si="282"/>
        <v>l</v>
      </c>
      <c r="JP6" s="10" t="str">
        <f t="shared" si="282"/>
        <v>m</v>
      </c>
      <c r="JQ6" s="10" t="str">
        <f t="shared" si="282"/>
        <v>m</v>
      </c>
      <c r="JR6" s="10" t="str">
        <f t="shared" si="282"/>
        <v>j</v>
      </c>
      <c r="JS6" s="10" t="str">
        <f t="shared" si="282"/>
        <v>v</v>
      </c>
      <c r="JT6" s="10" t="str">
        <f t="shared" si="282"/>
        <v>s</v>
      </c>
      <c r="JU6" s="10" t="str">
        <f t="shared" si="282"/>
        <v>d</v>
      </c>
      <c r="JV6" s="10" t="str">
        <f t="shared" si="282"/>
        <v>l</v>
      </c>
      <c r="JW6" s="10" t="str">
        <f t="shared" si="282"/>
        <v>m</v>
      </c>
      <c r="JX6" s="10" t="str">
        <f t="shared" si="282"/>
        <v>m</v>
      </c>
      <c r="JY6" s="10" t="str">
        <f t="shared" si="282"/>
        <v>j</v>
      </c>
      <c r="JZ6" s="10" t="str">
        <f t="shared" si="282"/>
        <v>v</v>
      </c>
      <c r="KA6" s="10" t="str">
        <f t="shared" si="282"/>
        <v>s</v>
      </c>
      <c r="KB6" s="10" t="str">
        <f t="shared" si="282"/>
        <v>d</v>
      </c>
      <c r="KC6" s="10" t="str">
        <f t="shared" si="282"/>
        <v>l</v>
      </c>
      <c r="KD6" s="10" t="str">
        <f t="shared" si="282"/>
        <v>m</v>
      </c>
      <c r="KE6" s="10" t="str">
        <f t="shared" si="282"/>
        <v>m</v>
      </c>
      <c r="KF6" s="10" t="str">
        <f t="shared" si="282"/>
        <v>j</v>
      </c>
      <c r="KG6" s="10" t="str">
        <f t="shared" si="282"/>
        <v>v</v>
      </c>
      <c r="KH6" s="10" t="str">
        <f t="shared" si="282"/>
        <v>s</v>
      </c>
      <c r="KI6" s="10" t="str">
        <f t="shared" si="282"/>
        <v>d</v>
      </c>
      <c r="KJ6" s="10" t="str">
        <f t="shared" si="282"/>
        <v>l</v>
      </c>
      <c r="KK6" s="10" t="str">
        <f t="shared" si="282"/>
        <v>m</v>
      </c>
      <c r="KL6" s="10" t="str">
        <f t="shared" si="282"/>
        <v>m</v>
      </c>
      <c r="KM6" s="10" t="str">
        <f t="shared" si="282"/>
        <v>j</v>
      </c>
      <c r="KN6" s="10" t="str">
        <f t="shared" si="282"/>
        <v>v</v>
      </c>
      <c r="KO6" s="10" t="str">
        <f t="shared" si="282"/>
        <v>s</v>
      </c>
      <c r="KP6" s="10" t="str">
        <f t="shared" si="282"/>
        <v>d</v>
      </c>
      <c r="KQ6" s="10" t="str">
        <f t="shared" si="282"/>
        <v>l</v>
      </c>
      <c r="KR6" s="10" t="str">
        <f t="shared" si="282"/>
        <v>m</v>
      </c>
      <c r="KS6" s="10" t="str">
        <f t="shared" si="282"/>
        <v>m</v>
      </c>
      <c r="KT6" s="10" t="str">
        <f t="shared" si="282"/>
        <v>j</v>
      </c>
      <c r="KU6" s="10" t="str">
        <f t="shared" si="282"/>
        <v>v</v>
      </c>
      <c r="KV6" s="10" t="str">
        <f t="shared" si="282"/>
        <v>s</v>
      </c>
      <c r="KW6" s="10" t="str">
        <f t="shared" si="282"/>
        <v>d</v>
      </c>
      <c r="KX6" s="10" t="str">
        <f t="shared" si="282"/>
        <v>l</v>
      </c>
      <c r="KY6" s="10" t="str">
        <f t="shared" si="282"/>
        <v>m</v>
      </c>
      <c r="KZ6" s="10" t="str">
        <f t="shared" si="282"/>
        <v>m</v>
      </c>
      <c r="LA6" s="10" t="str">
        <f t="shared" si="282"/>
        <v>j</v>
      </c>
      <c r="LB6" s="10" t="str">
        <f t="shared" si="282"/>
        <v>v</v>
      </c>
      <c r="LC6" s="10" t="str">
        <f t="shared" si="282"/>
        <v>s</v>
      </c>
      <c r="LD6" s="10" t="str">
        <f t="shared" si="282"/>
        <v>d</v>
      </c>
      <c r="LE6" s="10" t="str">
        <f t="shared" si="282"/>
        <v>l</v>
      </c>
      <c r="LF6" s="10" t="str">
        <f t="shared" si="282"/>
        <v>m</v>
      </c>
      <c r="LG6" s="10" t="str">
        <f t="shared" si="282"/>
        <v>m</v>
      </c>
      <c r="LH6" s="10" t="str">
        <f t="shared" si="282"/>
        <v>j</v>
      </c>
      <c r="LI6" s="10" t="str">
        <f t="shared" si="282"/>
        <v>v</v>
      </c>
      <c r="LJ6" s="10" t="str">
        <f t="shared" si="282"/>
        <v>s</v>
      </c>
      <c r="LK6" s="10" t="str">
        <f t="shared" si="282"/>
        <v>d</v>
      </c>
      <c r="LL6" s="10" t="str">
        <f t="shared" si="282"/>
        <v>l</v>
      </c>
      <c r="LM6" s="10" t="str">
        <f t="shared" si="282"/>
        <v>m</v>
      </c>
      <c r="LN6" s="10" t="str">
        <f t="shared" si="282"/>
        <v>m</v>
      </c>
      <c r="LO6" s="10" t="str">
        <f t="shared" si="282"/>
        <v>j</v>
      </c>
      <c r="LP6" s="10" t="str">
        <f t="shared" si="282"/>
        <v>v</v>
      </c>
      <c r="LQ6" s="10" t="str">
        <f t="shared" si="282"/>
        <v>s</v>
      </c>
      <c r="LR6" s="10" t="str">
        <f t="shared" si="282"/>
        <v>d</v>
      </c>
      <c r="LS6" s="10" t="str">
        <f t="shared" si="282"/>
        <v>l</v>
      </c>
      <c r="LT6" s="10" t="str">
        <f t="shared" ref="LT6:LY6" si="283">LEFT(TEXT(LT5,"ddd"),1)</f>
        <v>m</v>
      </c>
      <c r="LU6" s="10" t="str">
        <f t="shared" si="283"/>
        <v>m</v>
      </c>
      <c r="LV6" s="10" t="str">
        <f t="shared" si="283"/>
        <v>j</v>
      </c>
      <c r="LW6" s="10" t="str">
        <f t="shared" si="283"/>
        <v>v</v>
      </c>
      <c r="LX6" s="10" t="str">
        <f t="shared" si="283"/>
        <v>s</v>
      </c>
      <c r="LY6" s="10" t="str">
        <f t="shared" si="283"/>
        <v>d</v>
      </c>
    </row>
    <row r="7" spans="1:337" ht="30" hidden="1" customHeight="1" thickBot="1">
      <c r="A7" s="45" t="s">
        <v>20</v>
      </c>
      <c r="C7" s="48"/>
      <c r="E7"/>
      <c r="H7" t="str">
        <f ca="1">IF(OR(ISBLANK(task_start),ISBLANK(task_end)),"",task_end-task_start+1)</f>
        <v/>
      </c>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31"/>
      <c r="IZ7" s="31"/>
      <c r="JA7" s="31"/>
      <c r="JB7" s="31"/>
      <c r="JC7" s="31"/>
      <c r="JD7" s="31"/>
      <c r="JE7" s="31"/>
      <c r="JF7" s="31"/>
      <c r="JG7" s="31"/>
      <c r="JH7" s="31"/>
      <c r="JI7" s="31"/>
      <c r="JJ7" s="31"/>
      <c r="JK7" s="31"/>
      <c r="JL7" s="31"/>
      <c r="JM7" s="31"/>
      <c r="JN7" s="31"/>
      <c r="JO7" s="31"/>
      <c r="JP7" s="31"/>
      <c r="JQ7" s="31"/>
      <c r="JR7" s="31"/>
      <c r="JS7" s="31"/>
      <c r="JT7" s="31"/>
      <c r="JU7" s="31"/>
      <c r="JV7" s="31"/>
      <c r="JW7" s="31"/>
      <c r="JX7" s="31"/>
      <c r="JY7" s="31"/>
      <c r="JZ7" s="31"/>
      <c r="KA7" s="31"/>
      <c r="KB7" s="31"/>
      <c r="KC7" s="31"/>
      <c r="KD7" s="31"/>
      <c r="KE7" s="31"/>
      <c r="KF7" s="31"/>
      <c r="KG7" s="31"/>
      <c r="KH7" s="31"/>
      <c r="KI7" s="31"/>
      <c r="KJ7" s="31"/>
      <c r="KK7" s="31"/>
      <c r="KL7" s="31"/>
      <c r="KM7" s="31"/>
      <c r="KN7" s="31"/>
      <c r="KO7" s="31"/>
      <c r="KP7" s="31"/>
      <c r="KQ7" s="31"/>
      <c r="KR7" s="31"/>
      <c r="KS7" s="31"/>
      <c r="KT7" s="31"/>
      <c r="KU7" s="31"/>
      <c r="KV7" s="31"/>
      <c r="KW7" s="31"/>
      <c r="KX7" s="31"/>
      <c r="KY7" s="31"/>
      <c r="KZ7" s="31"/>
      <c r="LA7" s="31"/>
      <c r="LB7" s="31"/>
      <c r="LC7" s="31"/>
      <c r="LD7" s="31"/>
      <c r="LE7" s="31"/>
      <c r="LF7" s="31"/>
      <c r="LG7" s="31"/>
      <c r="LH7" s="31"/>
      <c r="LI7" s="31"/>
      <c r="LJ7" s="31"/>
      <c r="LK7" s="31"/>
      <c r="LL7" s="31"/>
      <c r="LM7" s="31"/>
      <c r="LN7" s="31"/>
      <c r="LO7" s="31"/>
      <c r="LP7" s="31"/>
      <c r="LQ7" s="31"/>
      <c r="LR7" s="31"/>
      <c r="LS7" s="31"/>
      <c r="LT7" s="31"/>
      <c r="LU7" s="31"/>
      <c r="LV7" s="31"/>
      <c r="LW7" s="31"/>
      <c r="LX7" s="31"/>
      <c r="LY7" s="31"/>
    </row>
    <row r="8" spans="1:337" s="3" customFormat="1" ht="30" customHeight="1" thickBot="1">
      <c r="A8" s="46" t="s">
        <v>21</v>
      </c>
      <c r="B8" s="344" t="s">
        <v>407</v>
      </c>
      <c r="C8" s="345"/>
      <c r="D8" s="345"/>
      <c r="E8" s="345"/>
      <c r="F8" s="346"/>
      <c r="G8" s="14"/>
      <c r="H8" s="14" t="str">
        <f ca="1">IF(OR(ISBLANK(task_start),ISBLANK(task_end)),"",task_end-task_start+1)</f>
        <v/>
      </c>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c r="KD8" s="31"/>
      <c r="KE8" s="31"/>
      <c r="KF8" s="31"/>
      <c r="KG8" s="31"/>
      <c r="KH8" s="31"/>
      <c r="KI8" s="31"/>
      <c r="KJ8" s="31"/>
      <c r="KK8" s="31"/>
      <c r="KL8" s="31"/>
      <c r="KM8" s="31"/>
      <c r="KN8" s="31"/>
      <c r="KO8" s="31"/>
      <c r="KP8" s="31"/>
      <c r="KQ8" s="31"/>
      <c r="KR8" s="31"/>
      <c r="KS8" s="31"/>
      <c r="KT8" s="31"/>
      <c r="KU8" s="31"/>
      <c r="KV8" s="31"/>
      <c r="KW8" s="31"/>
      <c r="KX8" s="31"/>
      <c r="KY8" s="31"/>
      <c r="KZ8" s="31"/>
      <c r="LA8" s="31"/>
      <c r="LB8" s="31"/>
      <c r="LC8" s="31"/>
      <c r="LD8" s="31"/>
      <c r="LE8" s="31"/>
      <c r="LF8" s="31"/>
      <c r="LG8" s="31"/>
      <c r="LH8" s="31"/>
      <c r="LI8" s="31"/>
      <c r="LJ8" s="31"/>
      <c r="LK8" s="31"/>
      <c r="LL8" s="31"/>
      <c r="LM8" s="31"/>
      <c r="LN8" s="31"/>
      <c r="LO8" s="31"/>
      <c r="LP8" s="31"/>
      <c r="LQ8" s="31"/>
      <c r="LR8" s="31"/>
      <c r="LS8" s="31"/>
      <c r="LT8" s="31"/>
      <c r="LU8" s="31"/>
      <c r="LV8" s="31"/>
      <c r="LW8" s="31"/>
      <c r="LX8" s="31"/>
      <c r="LY8" s="31"/>
    </row>
    <row r="9" spans="1:337" s="3" customFormat="1" ht="30" customHeight="1" thickBot="1">
      <c r="A9" s="46" t="s">
        <v>26</v>
      </c>
      <c r="B9" s="103" t="s">
        <v>408</v>
      </c>
      <c r="C9" s="102"/>
      <c r="D9" s="101"/>
      <c r="E9" s="100">
        <v>45313</v>
      </c>
      <c r="F9" s="100">
        <v>45373</v>
      </c>
      <c r="G9" s="14"/>
      <c r="H9" s="14">
        <f ca="1">IF(OR(ISBLANK(task_start),ISBLANK(task_end)),"",task_end-task_start+1)</f>
        <v>61</v>
      </c>
      <c r="I9" s="31"/>
      <c r="J9" s="31"/>
      <c r="K9" s="31"/>
      <c r="L9" s="31"/>
      <c r="M9" s="31"/>
      <c r="N9" s="31"/>
      <c r="O9" s="31"/>
      <c r="P9" s="31"/>
      <c r="Q9" s="31"/>
      <c r="R9" s="31"/>
      <c r="S9" s="31"/>
      <c r="T9" s="31"/>
      <c r="U9" s="32"/>
      <c r="V9" s="32"/>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31"/>
      <c r="IZ9" s="31"/>
      <c r="JA9" s="31"/>
      <c r="JB9" s="31"/>
      <c r="JC9" s="31"/>
      <c r="JD9" s="31"/>
      <c r="JE9" s="31"/>
      <c r="JF9" s="31"/>
      <c r="JG9" s="31"/>
      <c r="JH9" s="31"/>
      <c r="JI9" s="31"/>
      <c r="JJ9" s="31"/>
      <c r="JK9" s="31"/>
      <c r="JL9" s="31"/>
      <c r="JM9" s="31"/>
      <c r="JN9" s="31"/>
      <c r="JO9" s="31"/>
      <c r="JP9" s="31"/>
      <c r="JQ9" s="31"/>
      <c r="JR9" s="31"/>
      <c r="JS9" s="31"/>
      <c r="JT9" s="31"/>
      <c r="JU9" s="31"/>
      <c r="JV9" s="31"/>
      <c r="JW9" s="31"/>
      <c r="JX9" s="31"/>
      <c r="JY9" s="31"/>
      <c r="JZ9" s="31"/>
      <c r="KA9" s="31"/>
      <c r="KB9" s="31"/>
      <c r="KC9" s="31"/>
      <c r="KD9" s="31"/>
      <c r="KE9" s="31"/>
      <c r="KF9" s="31"/>
      <c r="KG9" s="31"/>
      <c r="KH9" s="31"/>
      <c r="KI9" s="31"/>
      <c r="KJ9" s="31"/>
      <c r="KK9" s="31"/>
      <c r="KL9" s="31"/>
      <c r="KM9" s="31"/>
      <c r="KN9" s="31"/>
      <c r="KO9" s="31"/>
      <c r="KP9" s="31"/>
      <c r="KQ9" s="31"/>
      <c r="KR9" s="31"/>
      <c r="KS9" s="31"/>
      <c r="KT9" s="31"/>
      <c r="KU9" s="31"/>
      <c r="KV9" s="31"/>
      <c r="KW9" s="31"/>
      <c r="KX9" s="31"/>
      <c r="KY9" s="31"/>
      <c r="KZ9" s="31"/>
      <c r="LA9" s="31"/>
      <c r="LB9" s="31"/>
      <c r="LC9" s="31"/>
      <c r="LD9" s="31"/>
      <c r="LE9" s="31"/>
      <c r="LF9" s="31"/>
      <c r="LG9" s="31"/>
      <c r="LH9" s="31"/>
      <c r="LI9" s="31"/>
      <c r="LJ9" s="31"/>
      <c r="LK9" s="31"/>
      <c r="LL9" s="31"/>
      <c r="LM9" s="31"/>
      <c r="LN9" s="31"/>
      <c r="LO9" s="31"/>
      <c r="LP9" s="31"/>
      <c r="LQ9" s="31"/>
      <c r="LR9" s="31"/>
      <c r="LS9" s="31"/>
      <c r="LT9" s="31"/>
      <c r="LU9" s="31"/>
      <c r="LV9" s="31"/>
      <c r="LW9" s="31"/>
      <c r="LX9" s="31"/>
      <c r="LY9" s="31"/>
    </row>
    <row r="10" spans="1:337" s="3" customFormat="1" ht="30" customHeight="1" thickBot="1">
      <c r="A10" s="46"/>
      <c r="B10" s="103" t="s">
        <v>409</v>
      </c>
      <c r="C10" s="102"/>
      <c r="D10" s="101"/>
      <c r="E10" s="100">
        <v>45383</v>
      </c>
      <c r="F10" s="100">
        <v>45397</v>
      </c>
      <c r="G10" s="14"/>
      <c r="H10" s="14"/>
      <c r="I10" s="31"/>
      <c r="J10" s="31"/>
      <c r="K10" s="31"/>
      <c r="L10" s="31"/>
      <c r="M10" s="31"/>
      <c r="N10" s="31"/>
      <c r="O10" s="31"/>
      <c r="P10" s="31"/>
      <c r="Q10" s="31"/>
      <c r="R10" s="31"/>
      <c r="S10" s="31"/>
      <c r="T10" s="31"/>
      <c r="U10" s="32"/>
      <c r="V10" s="32"/>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31"/>
      <c r="IZ10" s="31"/>
      <c r="JA10" s="31"/>
      <c r="JB10" s="31"/>
      <c r="JC10" s="31"/>
      <c r="JD10" s="31"/>
      <c r="JE10" s="31"/>
      <c r="JF10" s="31"/>
      <c r="JG10" s="31"/>
      <c r="JH10" s="31"/>
      <c r="JI10" s="31"/>
      <c r="JJ10" s="31"/>
      <c r="JK10" s="31"/>
      <c r="JL10" s="31"/>
      <c r="JM10" s="31"/>
      <c r="JN10" s="31"/>
      <c r="JO10" s="31"/>
      <c r="JP10" s="31"/>
      <c r="JQ10" s="31"/>
      <c r="JR10" s="31"/>
      <c r="JS10" s="31"/>
      <c r="JT10" s="31"/>
      <c r="JU10" s="31"/>
      <c r="JV10" s="31"/>
      <c r="JW10" s="31"/>
      <c r="JX10" s="31"/>
      <c r="JY10" s="31"/>
      <c r="JZ10" s="31"/>
      <c r="KA10" s="31"/>
      <c r="KB10" s="31"/>
      <c r="KC10" s="31"/>
      <c r="KD10" s="31"/>
      <c r="KE10" s="31"/>
      <c r="KF10" s="31"/>
      <c r="KG10" s="31"/>
      <c r="KH10" s="31"/>
      <c r="KI10" s="31"/>
      <c r="KJ10" s="31"/>
      <c r="KK10" s="31"/>
      <c r="KL10" s="31"/>
      <c r="KM10" s="31"/>
      <c r="KN10" s="31"/>
      <c r="KO10" s="31"/>
      <c r="KP10" s="31"/>
      <c r="KQ10" s="31"/>
      <c r="KR10" s="31"/>
      <c r="KS10" s="31"/>
      <c r="KT10" s="31"/>
      <c r="KU10" s="31"/>
      <c r="KV10" s="31"/>
      <c r="KW10" s="31"/>
      <c r="KX10" s="31"/>
      <c r="KY10" s="31"/>
      <c r="KZ10" s="31"/>
      <c r="LA10" s="31"/>
      <c r="LB10" s="31"/>
      <c r="LC10" s="31"/>
      <c r="LD10" s="31"/>
      <c r="LE10" s="31"/>
      <c r="LF10" s="31"/>
      <c r="LG10" s="31"/>
      <c r="LH10" s="31"/>
      <c r="LI10" s="31"/>
      <c r="LJ10" s="31"/>
      <c r="LK10" s="31"/>
      <c r="LL10" s="31"/>
      <c r="LM10" s="31"/>
      <c r="LN10" s="31"/>
      <c r="LO10" s="31"/>
      <c r="LP10" s="31"/>
      <c r="LQ10" s="31"/>
      <c r="LR10" s="31"/>
      <c r="LS10" s="31"/>
      <c r="LT10" s="31"/>
      <c r="LU10" s="31"/>
      <c r="LV10" s="31"/>
      <c r="LW10" s="31"/>
      <c r="LX10" s="31"/>
      <c r="LY10" s="31"/>
    </row>
    <row r="11" spans="1:337" s="3" customFormat="1" ht="30" customHeight="1" thickBot="1">
      <c r="A11" s="46"/>
      <c r="B11" s="103" t="s">
        <v>410</v>
      </c>
      <c r="C11" s="102"/>
      <c r="D11" s="101"/>
      <c r="E11" s="100">
        <v>45397</v>
      </c>
      <c r="F11" s="100">
        <v>45412</v>
      </c>
      <c r="G11" s="14"/>
      <c r="H11" s="14"/>
      <c r="I11" s="31"/>
      <c r="J11" s="31"/>
      <c r="K11" s="31"/>
      <c r="L11" s="31"/>
      <c r="M11" s="31"/>
      <c r="N11" s="31"/>
      <c r="O11" s="31"/>
      <c r="P11" s="31"/>
      <c r="Q11" s="31"/>
      <c r="R11" s="31"/>
      <c r="S11" s="31"/>
      <c r="T11" s="31"/>
      <c r="U11" s="32"/>
      <c r="V11" s="32"/>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31"/>
      <c r="IZ11" s="31"/>
      <c r="JA11" s="31"/>
      <c r="JB11" s="31"/>
      <c r="JC11" s="31"/>
      <c r="JD11" s="31"/>
      <c r="JE11" s="31"/>
      <c r="JF11" s="31"/>
      <c r="JG11" s="31"/>
      <c r="JH11" s="31"/>
      <c r="JI11" s="31"/>
      <c r="JJ11" s="31"/>
      <c r="JK11" s="31"/>
      <c r="JL11" s="31"/>
      <c r="JM11" s="31"/>
      <c r="JN11" s="31"/>
      <c r="JO11" s="31"/>
      <c r="JP11" s="31"/>
      <c r="JQ11" s="31"/>
      <c r="JR11" s="31"/>
      <c r="JS11" s="31"/>
      <c r="JT11" s="31"/>
      <c r="JU11" s="31"/>
      <c r="JV11" s="31"/>
      <c r="JW11" s="31"/>
      <c r="JX11" s="31"/>
      <c r="JY11" s="31"/>
      <c r="JZ11" s="31"/>
      <c r="KA11" s="31"/>
      <c r="KB11" s="31"/>
      <c r="KC11" s="31"/>
      <c r="KD11" s="31"/>
      <c r="KE11" s="31"/>
      <c r="KF11" s="31"/>
      <c r="KG11" s="31"/>
      <c r="KH11" s="31"/>
      <c r="KI11" s="31"/>
      <c r="KJ11" s="31"/>
      <c r="KK11" s="31"/>
      <c r="KL11" s="31"/>
      <c r="KM11" s="31"/>
      <c r="KN11" s="31"/>
      <c r="KO11" s="31"/>
      <c r="KP11" s="31"/>
      <c r="KQ11" s="31"/>
      <c r="KR11" s="31"/>
      <c r="KS11" s="31"/>
      <c r="KT11" s="31"/>
      <c r="KU11" s="31"/>
      <c r="KV11" s="31"/>
      <c r="KW11" s="31"/>
      <c r="KX11" s="31"/>
      <c r="KY11" s="31"/>
      <c r="KZ11" s="31"/>
      <c r="LA11" s="31"/>
      <c r="LB11" s="31"/>
      <c r="LC11" s="31"/>
      <c r="LD11" s="31"/>
      <c r="LE11" s="31"/>
      <c r="LF11" s="31"/>
      <c r="LG11" s="31"/>
      <c r="LH11" s="31"/>
      <c r="LI11" s="31"/>
      <c r="LJ11" s="31"/>
      <c r="LK11" s="31"/>
      <c r="LL11" s="31"/>
      <c r="LM11" s="31"/>
      <c r="LN11" s="31"/>
      <c r="LO11" s="31"/>
      <c r="LP11" s="31"/>
      <c r="LQ11" s="31"/>
      <c r="LR11" s="31"/>
      <c r="LS11" s="31"/>
      <c r="LT11" s="31"/>
      <c r="LU11" s="31"/>
      <c r="LV11" s="31"/>
      <c r="LW11" s="31"/>
      <c r="LX11" s="31"/>
      <c r="LY11" s="31"/>
    </row>
    <row r="12" spans="1:337" s="3" customFormat="1" ht="30" customHeight="1" thickBot="1">
      <c r="A12" s="45"/>
      <c r="B12" s="103" t="s">
        <v>411</v>
      </c>
      <c r="C12" s="102"/>
      <c r="D12" s="101"/>
      <c r="E12" s="100">
        <v>45327</v>
      </c>
      <c r="F12" s="100">
        <v>45632</v>
      </c>
      <c r="G12" s="14"/>
      <c r="H12" s="14">
        <f ca="1">IF(OR(ISBLANK(task_start),ISBLANK(task_end)),"",task_end-task_start+1)</f>
        <v>306</v>
      </c>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c r="KD12" s="31"/>
      <c r="KE12" s="31"/>
      <c r="KF12" s="31"/>
      <c r="KG12" s="31"/>
      <c r="KH12" s="31"/>
      <c r="KI12" s="31"/>
      <c r="KJ12" s="31"/>
      <c r="KK12" s="31"/>
      <c r="KL12" s="31"/>
      <c r="KM12" s="31"/>
      <c r="KN12" s="31"/>
      <c r="KO12" s="31"/>
      <c r="KP12" s="31"/>
      <c r="KQ12" s="31"/>
      <c r="KR12" s="31"/>
      <c r="KS12" s="31"/>
      <c r="KT12" s="31"/>
      <c r="KU12" s="31"/>
      <c r="KV12" s="31"/>
      <c r="KW12" s="31"/>
      <c r="KX12" s="31"/>
      <c r="KY12" s="31"/>
      <c r="KZ12" s="31"/>
      <c r="LA12" s="31"/>
      <c r="LB12" s="31"/>
      <c r="LC12" s="31"/>
      <c r="LD12" s="31"/>
      <c r="LE12" s="31"/>
      <c r="LF12" s="31"/>
      <c r="LG12" s="31"/>
      <c r="LH12" s="31"/>
      <c r="LI12" s="31"/>
      <c r="LJ12" s="31"/>
      <c r="LK12" s="31"/>
      <c r="LL12" s="31"/>
      <c r="LM12" s="31"/>
      <c r="LN12" s="31"/>
      <c r="LO12" s="31"/>
      <c r="LP12" s="31"/>
      <c r="LQ12" s="31"/>
      <c r="LR12" s="31"/>
      <c r="LS12" s="31"/>
      <c r="LT12" s="31"/>
      <c r="LU12" s="31"/>
      <c r="LV12" s="31"/>
      <c r="LW12" s="31"/>
      <c r="LX12" s="31"/>
      <c r="LY12" s="31"/>
    </row>
    <row r="13" spans="1:337" s="3" customFormat="1" ht="30" customHeight="1" thickBot="1">
      <c r="A13" s="45"/>
      <c r="B13" s="103" t="s">
        <v>412</v>
      </c>
      <c r="C13" s="102"/>
      <c r="D13" s="101"/>
      <c r="E13" s="100">
        <v>45352</v>
      </c>
      <c r="F13" s="100">
        <v>45394</v>
      </c>
      <c r="G13" s="14"/>
      <c r="H13" s="14"/>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31"/>
      <c r="IZ13" s="31"/>
      <c r="JA13" s="31"/>
      <c r="JB13" s="31"/>
      <c r="JC13" s="31"/>
      <c r="JD13" s="31"/>
      <c r="JE13" s="31"/>
      <c r="JF13" s="31"/>
      <c r="JG13" s="31"/>
      <c r="JH13" s="31"/>
      <c r="JI13" s="31"/>
      <c r="JJ13" s="31"/>
      <c r="JK13" s="31"/>
      <c r="JL13" s="31"/>
      <c r="JM13" s="31"/>
      <c r="JN13" s="31"/>
      <c r="JO13" s="31"/>
      <c r="JP13" s="31"/>
      <c r="JQ13" s="31"/>
      <c r="JR13" s="31"/>
      <c r="JS13" s="31"/>
      <c r="JT13" s="31"/>
      <c r="JU13" s="31"/>
      <c r="JV13" s="31"/>
      <c r="JW13" s="31"/>
      <c r="JX13" s="31"/>
      <c r="JY13" s="31"/>
      <c r="JZ13" s="31"/>
      <c r="KA13" s="31"/>
      <c r="KB13" s="31"/>
      <c r="KC13" s="31"/>
      <c r="KD13" s="31"/>
      <c r="KE13" s="31"/>
      <c r="KF13" s="31"/>
      <c r="KG13" s="31"/>
      <c r="KH13" s="31"/>
      <c r="KI13" s="31"/>
      <c r="KJ13" s="31"/>
      <c r="KK13" s="31"/>
      <c r="KL13" s="31"/>
      <c r="KM13" s="31"/>
      <c r="KN13" s="31"/>
      <c r="KO13" s="31"/>
      <c r="KP13" s="31"/>
      <c r="KQ13" s="31"/>
      <c r="KR13" s="31"/>
      <c r="KS13" s="31"/>
      <c r="KT13" s="31"/>
      <c r="KU13" s="31"/>
      <c r="KV13" s="31"/>
      <c r="KW13" s="31"/>
      <c r="KX13" s="31"/>
      <c r="KY13" s="31"/>
      <c r="KZ13" s="31"/>
      <c r="LA13" s="31"/>
      <c r="LB13" s="31"/>
      <c r="LC13" s="31"/>
      <c r="LD13" s="31"/>
      <c r="LE13" s="31"/>
      <c r="LF13" s="31"/>
      <c r="LG13" s="31"/>
      <c r="LH13" s="31"/>
      <c r="LI13" s="31"/>
      <c r="LJ13" s="31"/>
      <c r="LK13" s="31"/>
      <c r="LL13" s="31"/>
      <c r="LM13" s="31"/>
      <c r="LN13" s="31"/>
      <c r="LO13" s="31"/>
      <c r="LP13" s="31"/>
      <c r="LQ13" s="31"/>
      <c r="LR13" s="31"/>
      <c r="LS13" s="31"/>
      <c r="LT13" s="31"/>
      <c r="LU13" s="31"/>
      <c r="LV13" s="31"/>
      <c r="LW13" s="31"/>
      <c r="LX13" s="31"/>
      <c r="LY13" s="31"/>
    </row>
    <row r="14" spans="1:337" s="3" customFormat="1" ht="30" customHeight="1" thickBot="1">
      <c r="A14" s="45"/>
      <c r="B14" s="103" t="s">
        <v>413</v>
      </c>
      <c r="C14" s="102"/>
      <c r="D14" s="101"/>
      <c r="E14" s="100">
        <v>45313</v>
      </c>
      <c r="F14" s="100">
        <v>45639</v>
      </c>
      <c r="G14" s="14"/>
      <c r="H14" s="14">
        <f ca="1">IF(OR(ISBLANK(task_start),ISBLANK(task_end)),"",task_end-task_start+1)</f>
        <v>327</v>
      </c>
      <c r="I14" s="31"/>
      <c r="J14" s="31"/>
      <c r="K14" s="31"/>
      <c r="L14" s="31"/>
      <c r="M14" s="31"/>
      <c r="N14" s="31"/>
      <c r="O14" s="31"/>
      <c r="P14" s="31"/>
      <c r="Q14" s="31"/>
      <c r="R14" s="31"/>
      <c r="S14" s="31"/>
      <c r="T14" s="31"/>
      <c r="U14" s="31"/>
      <c r="V14" s="31"/>
      <c r="W14" s="31"/>
      <c r="X14" s="31"/>
      <c r="Y14" s="32"/>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31"/>
      <c r="IZ14" s="31"/>
      <c r="JA14" s="31"/>
      <c r="JB14" s="31"/>
      <c r="JC14" s="31"/>
      <c r="JD14" s="31"/>
      <c r="JE14" s="31"/>
      <c r="JF14" s="31"/>
      <c r="JG14" s="31"/>
      <c r="JH14" s="31"/>
      <c r="JI14" s="31"/>
      <c r="JJ14" s="31"/>
      <c r="JK14" s="31"/>
      <c r="JL14" s="31"/>
      <c r="JM14" s="31"/>
      <c r="JN14" s="31"/>
      <c r="JO14" s="31"/>
      <c r="JP14" s="31"/>
      <c r="JQ14" s="31"/>
      <c r="JR14" s="31"/>
      <c r="JS14" s="31"/>
      <c r="JT14" s="31"/>
      <c r="JU14" s="31"/>
      <c r="JV14" s="31"/>
      <c r="JW14" s="31"/>
      <c r="JX14" s="31"/>
      <c r="JY14" s="31"/>
      <c r="JZ14" s="31"/>
      <c r="KA14" s="31"/>
      <c r="KB14" s="31"/>
      <c r="KC14" s="31"/>
      <c r="KD14" s="31"/>
      <c r="KE14" s="31"/>
      <c r="KF14" s="31"/>
      <c r="KG14" s="31"/>
      <c r="KH14" s="31"/>
      <c r="KI14" s="31"/>
      <c r="KJ14" s="31"/>
      <c r="KK14" s="31"/>
      <c r="KL14" s="31"/>
      <c r="KM14" s="31"/>
      <c r="KN14" s="31"/>
      <c r="KO14" s="31"/>
      <c r="KP14" s="31"/>
      <c r="KQ14" s="31"/>
      <c r="KR14" s="31"/>
      <c r="KS14" s="31"/>
      <c r="KT14" s="31"/>
      <c r="KU14" s="31"/>
      <c r="KV14" s="31"/>
      <c r="KW14" s="31"/>
      <c r="KX14" s="31"/>
      <c r="KY14" s="31"/>
      <c r="KZ14" s="31"/>
      <c r="LA14" s="31"/>
      <c r="LB14" s="31"/>
      <c r="LC14" s="31"/>
      <c r="LD14" s="31"/>
      <c r="LE14" s="31"/>
      <c r="LF14" s="31"/>
      <c r="LG14" s="31"/>
      <c r="LH14" s="31"/>
      <c r="LI14" s="31"/>
      <c r="LJ14" s="31"/>
      <c r="LK14" s="31"/>
      <c r="LL14" s="31"/>
      <c r="LM14" s="31"/>
      <c r="LN14" s="31"/>
      <c r="LO14" s="31"/>
      <c r="LP14" s="31"/>
      <c r="LQ14" s="31"/>
      <c r="LR14" s="31"/>
      <c r="LS14" s="31"/>
      <c r="LT14" s="31"/>
      <c r="LU14" s="31"/>
      <c r="LV14" s="31"/>
      <c r="LW14" s="31"/>
      <c r="LX14" s="31"/>
      <c r="LY14" s="31"/>
    </row>
    <row r="15" spans="1:337" s="3" customFormat="1" ht="30" customHeight="1" thickBot="1">
      <c r="A15" s="46" t="s">
        <v>31</v>
      </c>
      <c r="B15" s="341" t="s">
        <v>414</v>
      </c>
      <c r="C15" s="342"/>
      <c r="D15" s="342"/>
      <c r="E15" s="342"/>
      <c r="F15" s="343"/>
      <c r="G15" s="14"/>
      <c r="H15" s="14" t="str">
        <f t="shared" ref="H15:H20" ca="1" si="284">IF(OR(ISBLANK(task_start),ISBLANK(task_end)),"",task_end-task_start+1)</f>
        <v/>
      </c>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c r="KD15" s="31"/>
      <c r="KE15" s="31"/>
      <c r="KF15" s="31"/>
      <c r="KG15" s="31"/>
      <c r="KH15" s="31"/>
      <c r="KI15" s="31"/>
      <c r="KJ15" s="31"/>
      <c r="KK15" s="31"/>
      <c r="KL15" s="31"/>
      <c r="KM15" s="31"/>
      <c r="KN15" s="31"/>
      <c r="KO15" s="31"/>
      <c r="KP15" s="31"/>
      <c r="KQ15" s="31"/>
      <c r="KR15" s="31"/>
      <c r="KS15" s="31"/>
      <c r="KT15" s="31"/>
      <c r="KU15" s="31"/>
      <c r="KV15" s="31"/>
      <c r="KW15" s="31"/>
      <c r="KX15" s="31"/>
      <c r="KY15" s="31"/>
      <c r="KZ15" s="31"/>
      <c r="LA15" s="31"/>
      <c r="LB15" s="31"/>
      <c r="LC15" s="31"/>
      <c r="LD15" s="31"/>
      <c r="LE15" s="31"/>
      <c r="LF15" s="31"/>
      <c r="LG15" s="31"/>
      <c r="LH15" s="31"/>
      <c r="LI15" s="31"/>
      <c r="LJ15" s="31"/>
      <c r="LK15" s="31"/>
      <c r="LL15" s="31"/>
      <c r="LM15" s="31"/>
      <c r="LN15" s="31"/>
      <c r="LO15" s="31"/>
      <c r="LP15" s="31"/>
      <c r="LQ15" s="31"/>
      <c r="LR15" s="31"/>
      <c r="LS15" s="31"/>
      <c r="LT15" s="31"/>
      <c r="LU15" s="31"/>
      <c r="LV15" s="31"/>
      <c r="LW15" s="31"/>
      <c r="LX15" s="31"/>
      <c r="LY15" s="31"/>
    </row>
    <row r="16" spans="1:337" s="3" customFormat="1" ht="30" customHeight="1" thickBot="1">
      <c r="A16" s="46"/>
      <c r="B16" s="99" t="s">
        <v>415</v>
      </c>
      <c r="C16" s="98"/>
      <c r="D16" s="97"/>
      <c r="E16" s="96">
        <v>45323</v>
      </c>
      <c r="F16" s="96">
        <v>45351</v>
      </c>
      <c r="G16" s="14"/>
      <c r="H16" s="14">
        <f t="shared" ca="1" si="284"/>
        <v>29</v>
      </c>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row>
    <row r="17" spans="1:337" s="3" customFormat="1" ht="30" customHeight="1" thickBot="1">
      <c r="A17" s="45"/>
      <c r="B17" s="99" t="s">
        <v>415</v>
      </c>
      <c r="C17" s="98"/>
      <c r="D17" s="97"/>
      <c r="E17" s="96">
        <v>45352</v>
      </c>
      <c r="F17" s="96">
        <v>45382</v>
      </c>
      <c r="G17" s="14"/>
      <c r="H17" s="14">
        <f t="shared" ca="1" si="284"/>
        <v>31</v>
      </c>
      <c r="I17" s="31"/>
      <c r="J17" s="31"/>
      <c r="K17" s="31"/>
      <c r="L17" s="31"/>
      <c r="M17" s="31"/>
      <c r="N17" s="31"/>
      <c r="O17" s="31"/>
      <c r="P17" s="31"/>
      <c r="Q17" s="31"/>
      <c r="R17" s="31"/>
      <c r="S17" s="31"/>
      <c r="T17" s="31"/>
      <c r="U17" s="32"/>
      <c r="V17" s="32"/>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31"/>
      <c r="IZ17" s="31"/>
      <c r="JA17" s="31"/>
      <c r="JB17" s="31"/>
      <c r="JC17" s="31"/>
      <c r="JD17" s="31"/>
      <c r="JE17" s="31"/>
      <c r="JF17" s="31"/>
      <c r="JG17" s="31"/>
      <c r="JH17" s="31"/>
      <c r="JI17" s="31"/>
      <c r="JJ17" s="31"/>
      <c r="JK17" s="31"/>
      <c r="JL17" s="31"/>
      <c r="JM17" s="31"/>
      <c r="JN17" s="31"/>
      <c r="JO17" s="31"/>
      <c r="JP17" s="31"/>
      <c r="JQ17" s="31"/>
      <c r="JR17" s="31"/>
      <c r="JS17" s="31"/>
      <c r="JT17" s="31"/>
      <c r="JU17" s="31"/>
      <c r="JV17" s="31"/>
      <c r="JW17" s="31"/>
      <c r="JX17" s="31"/>
      <c r="JY17" s="31"/>
      <c r="JZ17" s="31"/>
      <c r="KA17" s="31"/>
      <c r="KB17" s="31"/>
      <c r="KC17" s="31"/>
      <c r="KD17" s="31"/>
      <c r="KE17" s="31"/>
      <c r="KF17" s="31"/>
      <c r="KG17" s="31"/>
      <c r="KH17" s="31"/>
      <c r="KI17" s="31"/>
      <c r="KJ17" s="31"/>
      <c r="KK17" s="31"/>
      <c r="KL17" s="31"/>
      <c r="KM17" s="31"/>
      <c r="KN17" s="31"/>
      <c r="KO17" s="31"/>
      <c r="KP17" s="31"/>
      <c r="KQ17" s="31"/>
      <c r="KR17" s="31"/>
      <c r="KS17" s="31"/>
      <c r="KT17" s="31"/>
      <c r="KU17" s="31"/>
      <c r="KV17" s="31"/>
      <c r="KW17" s="31"/>
      <c r="KX17" s="31"/>
      <c r="KY17" s="31"/>
      <c r="KZ17" s="31"/>
      <c r="LA17" s="31"/>
      <c r="LB17" s="31"/>
      <c r="LC17" s="31"/>
      <c r="LD17" s="31"/>
      <c r="LE17" s="31"/>
      <c r="LF17" s="31"/>
      <c r="LG17" s="31"/>
      <c r="LH17" s="31"/>
      <c r="LI17" s="31"/>
      <c r="LJ17" s="31"/>
      <c r="LK17" s="31"/>
      <c r="LL17" s="31"/>
      <c r="LM17" s="31"/>
      <c r="LN17" s="31"/>
      <c r="LO17" s="31"/>
      <c r="LP17" s="31"/>
      <c r="LQ17" s="31"/>
      <c r="LR17" s="31"/>
      <c r="LS17" s="31"/>
      <c r="LT17" s="31"/>
      <c r="LU17" s="31"/>
      <c r="LV17" s="31"/>
      <c r="LW17" s="31"/>
      <c r="LX17" s="31"/>
      <c r="LY17" s="31"/>
    </row>
    <row r="18" spans="1:337" s="3" customFormat="1" ht="30" customHeight="1" thickBot="1">
      <c r="A18" s="45"/>
      <c r="B18" s="99" t="s">
        <v>415</v>
      </c>
      <c r="C18" s="98"/>
      <c r="D18" s="97"/>
      <c r="E18" s="96">
        <v>45383</v>
      </c>
      <c r="F18" s="96">
        <v>45412</v>
      </c>
      <c r="G18" s="14"/>
      <c r="H18" s="14">
        <f t="shared" ca="1" si="284"/>
        <v>30</v>
      </c>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31"/>
      <c r="IZ18" s="31"/>
      <c r="JA18" s="31"/>
      <c r="JB18" s="31"/>
      <c r="JC18" s="31"/>
      <c r="JD18" s="31"/>
      <c r="JE18" s="31"/>
      <c r="JF18" s="31"/>
      <c r="JG18" s="31"/>
      <c r="JH18" s="31"/>
      <c r="JI18" s="31"/>
      <c r="JJ18" s="31"/>
      <c r="JK18" s="31"/>
      <c r="JL18" s="31"/>
      <c r="JM18" s="31"/>
      <c r="JN18" s="31"/>
      <c r="JO18" s="31"/>
      <c r="JP18" s="31"/>
      <c r="JQ18" s="31"/>
      <c r="JR18" s="31"/>
      <c r="JS18" s="31"/>
      <c r="JT18" s="31"/>
      <c r="JU18" s="31"/>
      <c r="JV18" s="31"/>
      <c r="JW18" s="31"/>
      <c r="JX18" s="31"/>
      <c r="JY18" s="31"/>
      <c r="JZ18" s="31"/>
      <c r="KA18" s="31"/>
      <c r="KB18" s="31"/>
      <c r="KC18" s="31"/>
      <c r="KD18" s="31"/>
      <c r="KE18" s="31"/>
      <c r="KF18" s="31"/>
      <c r="KG18" s="31"/>
      <c r="KH18" s="31"/>
      <c r="KI18" s="31"/>
      <c r="KJ18" s="31"/>
      <c r="KK18" s="31"/>
      <c r="KL18" s="31"/>
      <c r="KM18" s="31"/>
      <c r="KN18" s="31"/>
      <c r="KO18" s="31"/>
      <c r="KP18" s="31"/>
      <c r="KQ18" s="31"/>
      <c r="KR18" s="31"/>
      <c r="KS18" s="31"/>
      <c r="KT18" s="31"/>
      <c r="KU18" s="31"/>
      <c r="KV18" s="31"/>
      <c r="KW18" s="31"/>
      <c r="KX18" s="31"/>
      <c r="KY18" s="31"/>
      <c r="KZ18" s="31"/>
      <c r="LA18" s="31"/>
      <c r="LB18" s="31"/>
      <c r="LC18" s="31"/>
      <c r="LD18" s="31"/>
      <c r="LE18" s="31"/>
      <c r="LF18" s="31"/>
      <c r="LG18" s="31"/>
      <c r="LH18" s="31"/>
      <c r="LI18" s="31"/>
      <c r="LJ18" s="31"/>
      <c r="LK18" s="31"/>
      <c r="LL18" s="31"/>
      <c r="LM18" s="31"/>
      <c r="LN18" s="31"/>
      <c r="LO18" s="31"/>
      <c r="LP18" s="31"/>
      <c r="LQ18" s="31"/>
      <c r="LR18" s="31"/>
      <c r="LS18" s="31"/>
      <c r="LT18" s="31"/>
      <c r="LU18" s="31"/>
      <c r="LV18" s="31"/>
      <c r="LW18" s="31"/>
      <c r="LX18" s="31"/>
      <c r="LY18" s="31"/>
    </row>
    <row r="19" spans="1:337" s="3" customFormat="1" ht="30" customHeight="1" thickBot="1">
      <c r="A19" s="45"/>
      <c r="B19" s="99" t="s">
        <v>415</v>
      </c>
      <c r="C19" s="98"/>
      <c r="D19" s="97"/>
      <c r="E19" s="96">
        <v>45414</v>
      </c>
      <c r="F19" s="96">
        <v>45443</v>
      </c>
      <c r="G19" s="14"/>
      <c r="H19" s="14">
        <f t="shared" ca="1" si="284"/>
        <v>30</v>
      </c>
      <c r="I19" s="31"/>
      <c r="J19" s="31"/>
      <c r="K19" s="31"/>
      <c r="L19" s="31"/>
      <c r="M19" s="31"/>
      <c r="N19" s="31"/>
      <c r="O19" s="31"/>
      <c r="P19" s="31"/>
      <c r="Q19" s="31"/>
      <c r="R19" s="31"/>
      <c r="S19" s="31"/>
      <c r="T19" s="31"/>
      <c r="U19" s="31"/>
      <c r="V19" s="31"/>
      <c r="W19" s="31"/>
      <c r="X19" s="31"/>
      <c r="Y19" s="32"/>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row>
    <row r="20" spans="1:337" s="3" customFormat="1" ht="30" customHeight="1" thickBot="1">
      <c r="A20" s="45"/>
      <c r="B20" s="99" t="s">
        <v>415</v>
      </c>
      <c r="C20" s="98"/>
      <c r="D20" s="97"/>
      <c r="E20" s="96">
        <v>45447</v>
      </c>
      <c r="F20" s="96">
        <v>45471</v>
      </c>
      <c r="G20" s="14"/>
      <c r="H20" s="14">
        <f t="shared" ca="1" si="284"/>
        <v>25</v>
      </c>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31"/>
      <c r="IZ20" s="31"/>
      <c r="JA20" s="31"/>
      <c r="JB20" s="31"/>
      <c r="JC20" s="31"/>
      <c r="JD20" s="31"/>
      <c r="JE20" s="31"/>
      <c r="JF20" s="31"/>
      <c r="JG20" s="31"/>
      <c r="JH20" s="31"/>
      <c r="JI20" s="31"/>
      <c r="JJ20" s="31"/>
      <c r="JK20" s="31"/>
      <c r="JL20" s="31"/>
      <c r="JM20" s="31"/>
      <c r="JN20" s="31"/>
      <c r="JO20" s="31"/>
      <c r="JP20" s="31"/>
      <c r="JQ20" s="31"/>
      <c r="JR20" s="31"/>
      <c r="JS20" s="31"/>
      <c r="JT20" s="31"/>
      <c r="JU20" s="31"/>
      <c r="JV20" s="31"/>
      <c r="JW20" s="31"/>
      <c r="JX20" s="31"/>
      <c r="JY20" s="31"/>
      <c r="JZ20" s="31"/>
      <c r="KA20" s="31"/>
      <c r="KB20" s="31"/>
      <c r="KC20" s="31"/>
      <c r="KD20" s="31"/>
      <c r="KE20" s="31"/>
      <c r="KF20" s="31"/>
      <c r="KG20" s="31"/>
      <c r="KH20" s="31"/>
      <c r="KI20" s="31"/>
      <c r="KJ20" s="31"/>
      <c r="KK20" s="31"/>
      <c r="KL20" s="31"/>
      <c r="KM20" s="31"/>
      <c r="KN20" s="31"/>
      <c r="KO20" s="31"/>
      <c r="KP20" s="31"/>
      <c r="KQ20" s="31"/>
      <c r="KR20" s="31"/>
      <c r="KS20" s="31"/>
      <c r="KT20" s="31"/>
      <c r="KU20" s="31"/>
      <c r="KV20" s="31"/>
      <c r="KW20" s="31"/>
      <c r="KX20" s="31"/>
      <c r="KY20" s="31"/>
      <c r="KZ20" s="31"/>
      <c r="LA20" s="31"/>
      <c r="LB20" s="31"/>
      <c r="LC20" s="31"/>
      <c r="LD20" s="31"/>
      <c r="LE20" s="31"/>
      <c r="LF20" s="31"/>
      <c r="LG20" s="31"/>
      <c r="LH20" s="31"/>
      <c r="LI20" s="31"/>
      <c r="LJ20" s="31"/>
      <c r="LK20" s="31"/>
      <c r="LL20" s="31"/>
      <c r="LM20" s="31"/>
      <c r="LN20" s="31"/>
      <c r="LO20" s="31"/>
      <c r="LP20" s="31"/>
      <c r="LQ20" s="31"/>
      <c r="LR20" s="31"/>
      <c r="LS20" s="31"/>
      <c r="LT20" s="31"/>
      <c r="LU20" s="31"/>
      <c r="LV20" s="31"/>
      <c r="LW20" s="31"/>
      <c r="LX20" s="31"/>
      <c r="LY20" s="31"/>
    </row>
    <row r="21" spans="1:337" s="3" customFormat="1" ht="30" customHeight="1" thickBot="1">
      <c r="A21" s="45"/>
      <c r="B21" s="99" t="s">
        <v>415</v>
      </c>
      <c r="C21" s="98"/>
      <c r="D21" s="97"/>
      <c r="E21" s="96">
        <v>45475</v>
      </c>
      <c r="F21" s="96">
        <v>45504</v>
      </c>
      <c r="G21" s="14"/>
      <c r="H21" s="14"/>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31"/>
      <c r="IZ21" s="31"/>
      <c r="JA21" s="31"/>
      <c r="JB21" s="31"/>
      <c r="JC21" s="31"/>
      <c r="JD21" s="31"/>
      <c r="JE21" s="31"/>
      <c r="JF21" s="31"/>
      <c r="JG21" s="31"/>
      <c r="JH21" s="31"/>
      <c r="JI21" s="31"/>
      <c r="JJ21" s="31"/>
      <c r="JK21" s="31"/>
      <c r="JL21" s="31"/>
      <c r="JM21" s="31"/>
      <c r="JN21" s="31"/>
      <c r="JO21" s="31"/>
      <c r="JP21" s="31"/>
      <c r="JQ21" s="31"/>
      <c r="JR21" s="31"/>
      <c r="JS21" s="31"/>
      <c r="JT21" s="31"/>
      <c r="JU21" s="31"/>
      <c r="JV21" s="31"/>
      <c r="JW21" s="31"/>
      <c r="JX21" s="31"/>
      <c r="JY21" s="31"/>
      <c r="JZ21" s="31"/>
      <c r="KA21" s="31"/>
      <c r="KB21" s="31"/>
      <c r="KC21" s="31"/>
      <c r="KD21" s="31"/>
      <c r="KE21" s="31"/>
      <c r="KF21" s="31"/>
      <c r="KG21" s="31"/>
      <c r="KH21" s="31"/>
      <c r="KI21" s="31"/>
      <c r="KJ21" s="31"/>
      <c r="KK21" s="31"/>
      <c r="KL21" s="31"/>
      <c r="KM21" s="31"/>
      <c r="KN21" s="31"/>
      <c r="KO21" s="31"/>
      <c r="KP21" s="31"/>
      <c r="KQ21" s="31"/>
      <c r="KR21" s="31"/>
      <c r="KS21" s="31"/>
      <c r="KT21" s="31"/>
      <c r="KU21" s="31"/>
      <c r="KV21" s="31"/>
      <c r="KW21" s="31"/>
      <c r="KX21" s="31"/>
      <c r="KY21" s="31"/>
      <c r="KZ21" s="31"/>
      <c r="LA21" s="31"/>
      <c r="LB21" s="31"/>
      <c r="LC21" s="31"/>
      <c r="LD21" s="31"/>
      <c r="LE21" s="31"/>
      <c r="LF21" s="31"/>
      <c r="LG21" s="31"/>
      <c r="LH21" s="31"/>
      <c r="LI21" s="31"/>
      <c r="LJ21" s="31"/>
      <c r="LK21" s="31"/>
      <c r="LL21" s="31"/>
      <c r="LM21" s="31"/>
      <c r="LN21" s="31"/>
      <c r="LO21" s="31"/>
      <c r="LP21" s="31"/>
      <c r="LQ21" s="31"/>
      <c r="LR21" s="31"/>
      <c r="LS21" s="31"/>
      <c r="LT21" s="31"/>
      <c r="LU21" s="31"/>
      <c r="LV21" s="31"/>
      <c r="LW21" s="31"/>
      <c r="LX21" s="31"/>
      <c r="LY21" s="31"/>
    </row>
    <row r="22" spans="1:337" s="3" customFormat="1" ht="30" customHeight="1" thickBot="1">
      <c r="A22" s="45"/>
      <c r="B22" s="99" t="s">
        <v>415</v>
      </c>
      <c r="C22" s="98"/>
      <c r="D22" s="97"/>
      <c r="E22" s="96">
        <v>45505</v>
      </c>
      <c r="F22" s="96">
        <v>45534</v>
      </c>
      <c r="G22" s="14"/>
      <c r="H22" s="14"/>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31"/>
      <c r="IZ22" s="31"/>
      <c r="JA22" s="31"/>
      <c r="JB22" s="31"/>
      <c r="JC22" s="31"/>
      <c r="JD22" s="31"/>
      <c r="JE22" s="31"/>
      <c r="JF22" s="31"/>
      <c r="JG22" s="31"/>
      <c r="JH22" s="31"/>
      <c r="JI22" s="31"/>
      <c r="JJ22" s="31"/>
      <c r="JK22" s="31"/>
      <c r="JL22" s="31"/>
      <c r="JM22" s="31"/>
      <c r="JN22" s="31"/>
      <c r="JO22" s="31"/>
      <c r="JP22" s="31"/>
      <c r="JQ22" s="31"/>
      <c r="JR22" s="31"/>
      <c r="JS22" s="31"/>
      <c r="JT22" s="31"/>
      <c r="JU22" s="31"/>
      <c r="JV22" s="31"/>
      <c r="JW22" s="31"/>
      <c r="JX22" s="31"/>
      <c r="JY22" s="31"/>
      <c r="JZ22" s="31"/>
      <c r="KA22" s="31"/>
      <c r="KB22" s="31"/>
      <c r="KC22" s="31"/>
      <c r="KD22" s="31"/>
      <c r="KE22" s="31"/>
      <c r="KF22" s="31"/>
      <c r="KG22" s="31"/>
      <c r="KH22" s="31"/>
      <c r="KI22" s="31"/>
      <c r="KJ22" s="31"/>
      <c r="KK22" s="31"/>
      <c r="KL22" s="31"/>
      <c r="KM22" s="31"/>
      <c r="KN22" s="31"/>
      <c r="KO22" s="31"/>
      <c r="KP22" s="31"/>
      <c r="KQ22" s="31"/>
      <c r="KR22" s="31"/>
      <c r="KS22" s="31"/>
      <c r="KT22" s="31"/>
      <c r="KU22" s="31"/>
      <c r="KV22" s="31"/>
      <c r="KW22" s="31"/>
      <c r="KX22" s="31"/>
      <c r="KY22" s="31"/>
      <c r="KZ22" s="31"/>
      <c r="LA22" s="31"/>
      <c r="LB22" s="31"/>
      <c r="LC22" s="31"/>
      <c r="LD22" s="31"/>
      <c r="LE22" s="31"/>
      <c r="LF22" s="31"/>
      <c r="LG22" s="31"/>
      <c r="LH22" s="31"/>
      <c r="LI22" s="31"/>
      <c r="LJ22" s="31"/>
      <c r="LK22" s="31"/>
      <c r="LL22" s="31"/>
      <c r="LM22" s="31"/>
      <c r="LN22" s="31"/>
      <c r="LO22" s="31"/>
      <c r="LP22" s="31"/>
      <c r="LQ22" s="31"/>
      <c r="LR22" s="31"/>
      <c r="LS22" s="31"/>
      <c r="LT22" s="31"/>
      <c r="LU22" s="31"/>
      <c r="LV22" s="31"/>
      <c r="LW22" s="31"/>
      <c r="LX22" s="31"/>
      <c r="LY22" s="31"/>
    </row>
    <row r="23" spans="1:337" s="3" customFormat="1" ht="30" customHeight="1" thickBot="1">
      <c r="A23" s="45"/>
      <c r="B23" s="99" t="s">
        <v>415</v>
      </c>
      <c r="C23" s="98"/>
      <c r="D23" s="97"/>
      <c r="E23" s="96">
        <v>45537</v>
      </c>
      <c r="F23" s="96">
        <v>45565</v>
      </c>
      <c r="G23" s="14"/>
      <c r="H23" s="14"/>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31"/>
      <c r="IZ23" s="31"/>
      <c r="JA23" s="31"/>
      <c r="JB23" s="31"/>
      <c r="JC23" s="31"/>
      <c r="JD23" s="31"/>
      <c r="JE23" s="31"/>
      <c r="JF23" s="31"/>
      <c r="JG23" s="31"/>
      <c r="JH23" s="31"/>
      <c r="JI23" s="31"/>
      <c r="JJ23" s="31"/>
      <c r="JK23" s="31"/>
      <c r="JL23" s="31"/>
      <c r="JM23" s="31"/>
      <c r="JN23" s="31"/>
      <c r="JO23" s="31"/>
      <c r="JP23" s="31"/>
      <c r="JQ23" s="31"/>
      <c r="JR23" s="31"/>
      <c r="JS23" s="31"/>
      <c r="JT23" s="31"/>
      <c r="JU23" s="31"/>
      <c r="JV23" s="31"/>
      <c r="JW23" s="31"/>
      <c r="JX23" s="31"/>
      <c r="JY23" s="31"/>
      <c r="JZ23" s="31"/>
      <c r="KA23" s="31"/>
      <c r="KB23" s="31"/>
      <c r="KC23" s="31"/>
      <c r="KD23" s="31"/>
      <c r="KE23" s="31"/>
      <c r="KF23" s="31"/>
      <c r="KG23" s="31"/>
      <c r="KH23" s="31"/>
      <c r="KI23" s="31"/>
      <c r="KJ23" s="31"/>
      <c r="KK23" s="31"/>
      <c r="KL23" s="31"/>
      <c r="KM23" s="31"/>
      <c r="KN23" s="31"/>
      <c r="KO23" s="31"/>
      <c r="KP23" s="31"/>
      <c r="KQ23" s="31"/>
      <c r="KR23" s="31"/>
      <c r="KS23" s="31"/>
      <c r="KT23" s="31"/>
      <c r="KU23" s="31"/>
      <c r="KV23" s="31"/>
      <c r="KW23" s="31"/>
      <c r="KX23" s="31"/>
      <c r="KY23" s="31"/>
      <c r="KZ23" s="31"/>
      <c r="LA23" s="31"/>
      <c r="LB23" s="31"/>
      <c r="LC23" s="31"/>
      <c r="LD23" s="31"/>
      <c r="LE23" s="31"/>
      <c r="LF23" s="31"/>
      <c r="LG23" s="31"/>
      <c r="LH23" s="31"/>
      <c r="LI23" s="31"/>
      <c r="LJ23" s="31"/>
      <c r="LK23" s="31"/>
      <c r="LL23" s="31"/>
      <c r="LM23" s="31"/>
      <c r="LN23" s="31"/>
      <c r="LO23" s="31"/>
      <c r="LP23" s="31"/>
      <c r="LQ23" s="31"/>
      <c r="LR23" s="31"/>
      <c r="LS23" s="31"/>
      <c r="LT23" s="31"/>
      <c r="LU23" s="31"/>
      <c r="LV23" s="31"/>
      <c r="LW23" s="31"/>
      <c r="LX23" s="31"/>
      <c r="LY23" s="31"/>
    </row>
    <row r="24" spans="1:337" s="3" customFormat="1" ht="30" customHeight="1" thickBot="1">
      <c r="A24" s="45"/>
      <c r="B24" s="99" t="s">
        <v>415</v>
      </c>
      <c r="C24" s="98"/>
      <c r="D24" s="97"/>
      <c r="E24" s="96">
        <v>45566</v>
      </c>
      <c r="F24" s="96">
        <v>45596</v>
      </c>
      <c r="G24" s="14"/>
      <c r="H24" s="14"/>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31"/>
      <c r="IZ24" s="31"/>
      <c r="JA24" s="31"/>
      <c r="JB24" s="31"/>
      <c r="JC24" s="31"/>
      <c r="JD24" s="31"/>
      <c r="JE24" s="31"/>
      <c r="JF24" s="31"/>
      <c r="JG24" s="31"/>
      <c r="JH24" s="31"/>
      <c r="JI24" s="31"/>
      <c r="JJ24" s="31"/>
      <c r="JK24" s="31"/>
      <c r="JL24" s="31"/>
      <c r="JM24" s="31"/>
      <c r="JN24" s="31"/>
      <c r="JO24" s="31"/>
      <c r="JP24" s="31"/>
      <c r="JQ24" s="31"/>
      <c r="JR24" s="31"/>
      <c r="JS24" s="31"/>
      <c r="JT24" s="31"/>
      <c r="JU24" s="31"/>
      <c r="JV24" s="31"/>
      <c r="JW24" s="31"/>
      <c r="JX24" s="31"/>
      <c r="JY24" s="31"/>
      <c r="JZ24" s="31"/>
      <c r="KA24" s="31"/>
      <c r="KB24" s="31"/>
      <c r="KC24" s="31"/>
      <c r="KD24" s="31"/>
      <c r="KE24" s="31"/>
      <c r="KF24" s="31"/>
      <c r="KG24" s="31"/>
      <c r="KH24" s="31"/>
      <c r="KI24" s="31"/>
      <c r="KJ24" s="31"/>
      <c r="KK24" s="31"/>
      <c r="KL24" s="31"/>
      <c r="KM24" s="31"/>
      <c r="KN24" s="31"/>
      <c r="KO24" s="31"/>
      <c r="KP24" s="31"/>
      <c r="KQ24" s="31"/>
      <c r="KR24" s="31"/>
      <c r="KS24" s="31"/>
      <c r="KT24" s="31"/>
      <c r="KU24" s="31"/>
      <c r="KV24" s="31"/>
      <c r="KW24" s="31"/>
      <c r="KX24" s="31"/>
      <c r="KY24" s="31"/>
      <c r="KZ24" s="31"/>
      <c r="LA24" s="31"/>
      <c r="LB24" s="31"/>
      <c r="LC24" s="31"/>
      <c r="LD24" s="31"/>
      <c r="LE24" s="31"/>
      <c r="LF24" s="31"/>
      <c r="LG24" s="31"/>
      <c r="LH24" s="31"/>
      <c r="LI24" s="31"/>
      <c r="LJ24" s="31"/>
      <c r="LK24" s="31"/>
      <c r="LL24" s="31"/>
      <c r="LM24" s="31"/>
      <c r="LN24" s="31"/>
      <c r="LO24" s="31"/>
      <c r="LP24" s="31"/>
      <c r="LQ24" s="31"/>
      <c r="LR24" s="31"/>
      <c r="LS24" s="31"/>
      <c r="LT24" s="31"/>
      <c r="LU24" s="31"/>
      <c r="LV24" s="31"/>
      <c r="LW24" s="31"/>
      <c r="LX24" s="31"/>
      <c r="LY24" s="31"/>
    </row>
    <row r="25" spans="1:337" s="3" customFormat="1" ht="30" customHeight="1" thickBot="1">
      <c r="A25" s="45"/>
      <c r="B25" s="99" t="s">
        <v>415</v>
      </c>
      <c r="C25" s="98"/>
      <c r="D25" s="97"/>
      <c r="E25" s="96">
        <v>45597</v>
      </c>
      <c r="F25" s="96">
        <v>45625</v>
      </c>
      <c r="G25" s="14"/>
      <c r="H25" s="14">
        <f ca="1">IF(OR(ISBLANK(task_start),ISBLANK(task_end)),"",task_end-task_start+1)</f>
        <v>29</v>
      </c>
      <c r="I25" s="31"/>
      <c r="J25" s="31"/>
      <c r="K25" s="31"/>
      <c r="L25" s="31"/>
      <c r="M25" s="31"/>
      <c r="N25" s="31"/>
      <c r="O25" s="31"/>
      <c r="P25" s="31"/>
      <c r="Q25" s="31"/>
      <c r="R25" s="31"/>
      <c r="S25" s="31"/>
      <c r="T25" s="31"/>
      <c r="U25" s="31"/>
      <c r="V25" s="31"/>
      <c r="W25" s="31"/>
      <c r="X25" s="31"/>
      <c r="Y25" s="32"/>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31"/>
      <c r="IZ25" s="31"/>
      <c r="JA25" s="31"/>
      <c r="JB25" s="31"/>
      <c r="JC25" s="31"/>
      <c r="JD25" s="31"/>
      <c r="JE25" s="31"/>
      <c r="JF25" s="31"/>
      <c r="JG25" s="31"/>
      <c r="JH25" s="31"/>
      <c r="JI25" s="31"/>
      <c r="JJ25" s="31"/>
      <c r="JK25" s="31"/>
      <c r="JL25" s="31"/>
      <c r="JM25" s="31"/>
      <c r="JN25" s="31"/>
      <c r="JO25" s="31"/>
      <c r="JP25" s="31"/>
      <c r="JQ25" s="31"/>
      <c r="JR25" s="31"/>
      <c r="JS25" s="31"/>
      <c r="JT25" s="31"/>
      <c r="JU25" s="31"/>
      <c r="JV25" s="31"/>
      <c r="JW25" s="31"/>
      <c r="JX25" s="31"/>
      <c r="JY25" s="31"/>
      <c r="JZ25" s="31"/>
      <c r="KA25" s="31"/>
      <c r="KB25" s="31"/>
      <c r="KC25" s="31"/>
      <c r="KD25" s="31"/>
      <c r="KE25" s="31"/>
      <c r="KF25" s="31"/>
      <c r="KG25" s="31"/>
      <c r="KH25" s="31"/>
      <c r="KI25" s="31"/>
      <c r="KJ25" s="31"/>
      <c r="KK25" s="31"/>
      <c r="KL25" s="31"/>
      <c r="KM25" s="31"/>
      <c r="KN25" s="31"/>
      <c r="KO25" s="31"/>
      <c r="KP25" s="31"/>
      <c r="KQ25" s="31"/>
      <c r="KR25" s="31"/>
      <c r="KS25" s="31"/>
      <c r="KT25" s="31"/>
      <c r="KU25" s="31"/>
      <c r="KV25" s="31"/>
      <c r="KW25" s="31"/>
      <c r="KX25" s="31"/>
      <c r="KY25" s="31"/>
      <c r="KZ25" s="31"/>
      <c r="LA25" s="31"/>
      <c r="LB25" s="31"/>
      <c r="LC25" s="31"/>
      <c r="LD25" s="31"/>
      <c r="LE25" s="31"/>
      <c r="LF25" s="31"/>
      <c r="LG25" s="31"/>
      <c r="LH25" s="31"/>
      <c r="LI25" s="31"/>
      <c r="LJ25" s="31"/>
      <c r="LK25" s="31"/>
      <c r="LL25" s="31"/>
      <c r="LM25" s="31"/>
      <c r="LN25" s="31"/>
      <c r="LO25" s="31"/>
      <c r="LP25" s="31"/>
      <c r="LQ25" s="31"/>
      <c r="LR25" s="31"/>
      <c r="LS25" s="31"/>
      <c r="LT25" s="31"/>
      <c r="LU25" s="31"/>
      <c r="LV25" s="31"/>
      <c r="LW25" s="31"/>
      <c r="LX25" s="31"/>
      <c r="LY25" s="31"/>
    </row>
    <row r="26" spans="1:337" s="3" customFormat="1" ht="30" customHeight="1" thickBot="1">
      <c r="A26" s="45"/>
      <c r="B26" s="99" t="s">
        <v>415</v>
      </c>
      <c r="C26" s="98"/>
      <c r="D26" s="97"/>
      <c r="E26" s="96">
        <v>45628</v>
      </c>
      <c r="F26" s="96">
        <v>45646</v>
      </c>
      <c r="G26" s="14"/>
      <c r="H26" s="14"/>
      <c r="I26" s="31"/>
      <c r="J26" s="31"/>
      <c r="K26" s="31"/>
      <c r="L26" s="31"/>
      <c r="M26" s="31"/>
      <c r="N26" s="31"/>
      <c r="O26" s="31"/>
      <c r="P26" s="31"/>
      <c r="Q26" s="31"/>
      <c r="R26" s="31"/>
      <c r="S26" s="31"/>
      <c r="T26" s="31"/>
      <c r="U26" s="31"/>
      <c r="V26" s="31"/>
      <c r="W26" s="31"/>
      <c r="X26" s="31"/>
      <c r="Y26" s="32"/>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31"/>
      <c r="IZ26" s="31"/>
      <c r="JA26" s="31"/>
      <c r="JB26" s="31"/>
      <c r="JC26" s="31"/>
      <c r="JD26" s="31"/>
      <c r="JE26" s="31"/>
      <c r="JF26" s="31"/>
      <c r="JG26" s="31"/>
      <c r="JH26" s="31"/>
      <c r="JI26" s="31"/>
      <c r="JJ26" s="31"/>
      <c r="JK26" s="31"/>
      <c r="JL26" s="31"/>
      <c r="JM26" s="31"/>
      <c r="JN26" s="31"/>
      <c r="JO26" s="31"/>
      <c r="JP26" s="31"/>
      <c r="JQ26" s="31"/>
      <c r="JR26" s="31"/>
      <c r="JS26" s="31"/>
      <c r="JT26" s="31"/>
      <c r="JU26" s="31"/>
      <c r="JV26" s="31"/>
      <c r="JW26" s="31"/>
      <c r="JX26" s="31"/>
      <c r="JY26" s="31"/>
      <c r="JZ26" s="31"/>
      <c r="KA26" s="31"/>
      <c r="KB26" s="31"/>
      <c r="KC26" s="31"/>
      <c r="KD26" s="31"/>
      <c r="KE26" s="31"/>
      <c r="KF26" s="31"/>
      <c r="KG26" s="31"/>
      <c r="KH26" s="31"/>
      <c r="KI26" s="31"/>
      <c r="KJ26" s="31"/>
      <c r="KK26" s="31"/>
      <c r="KL26" s="31"/>
      <c r="KM26" s="31"/>
      <c r="KN26" s="31"/>
      <c r="KO26" s="31"/>
      <c r="KP26" s="31"/>
      <c r="KQ26" s="31"/>
      <c r="KR26" s="31"/>
      <c r="KS26" s="31"/>
      <c r="KT26" s="31"/>
      <c r="KU26" s="31"/>
      <c r="KV26" s="31"/>
      <c r="KW26" s="31"/>
      <c r="KX26" s="31"/>
      <c r="KY26" s="31"/>
      <c r="KZ26" s="31"/>
      <c r="LA26" s="31"/>
      <c r="LB26" s="31"/>
      <c r="LC26" s="31"/>
      <c r="LD26" s="31"/>
      <c r="LE26" s="31"/>
      <c r="LF26" s="31"/>
      <c r="LG26" s="31"/>
      <c r="LH26" s="31"/>
      <c r="LI26" s="31"/>
      <c r="LJ26" s="31"/>
      <c r="LK26" s="31"/>
      <c r="LL26" s="31"/>
      <c r="LM26" s="31"/>
      <c r="LN26" s="31"/>
      <c r="LO26" s="31"/>
      <c r="LP26" s="31"/>
      <c r="LQ26" s="31"/>
      <c r="LR26" s="31"/>
      <c r="LS26" s="31"/>
      <c r="LT26" s="31"/>
      <c r="LU26" s="31"/>
      <c r="LV26" s="31"/>
      <c r="LW26" s="31"/>
      <c r="LX26" s="31"/>
      <c r="LY26" s="31"/>
    </row>
    <row r="27" spans="1:337" s="3" customFormat="1" ht="30" customHeight="1" thickBot="1">
      <c r="A27" s="45" t="s">
        <v>33</v>
      </c>
      <c r="B27" s="347" t="s">
        <v>416</v>
      </c>
      <c r="C27" s="348"/>
      <c r="D27" s="348"/>
      <c r="E27" s="348"/>
      <c r="F27" s="349"/>
      <c r="G27" s="14"/>
      <c r="H27" s="14" t="str">
        <f t="shared" ref="H27:H29" ca="1" si="285">IF(OR(ISBLANK(task_start),ISBLANK(task_end)),"",task_end-task_start+1)</f>
        <v/>
      </c>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31"/>
      <c r="IZ27" s="31"/>
      <c r="JA27" s="31"/>
      <c r="JB27" s="31"/>
      <c r="JC27" s="31"/>
      <c r="JD27" s="31"/>
      <c r="JE27" s="31"/>
      <c r="JF27" s="31"/>
      <c r="JG27" s="31"/>
      <c r="JH27" s="31"/>
      <c r="JI27" s="31"/>
      <c r="JJ27" s="31"/>
      <c r="JK27" s="31"/>
      <c r="JL27" s="31"/>
      <c r="JM27" s="31"/>
      <c r="JN27" s="31"/>
      <c r="JO27" s="31"/>
      <c r="JP27" s="31"/>
      <c r="JQ27" s="31"/>
      <c r="JR27" s="31"/>
      <c r="JS27" s="31"/>
      <c r="JT27" s="31"/>
      <c r="JU27" s="31"/>
      <c r="JV27" s="31"/>
      <c r="JW27" s="31"/>
      <c r="JX27" s="31"/>
      <c r="JY27" s="31"/>
      <c r="JZ27" s="31"/>
      <c r="KA27" s="31"/>
      <c r="KB27" s="31"/>
      <c r="KC27" s="31"/>
      <c r="KD27" s="31"/>
      <c r="KE27" s="31"/>
      <c r="KF27" s="31"/>
      <c r="KG27" s="31"/>
      <c r="KH27" s="31"/>
      <c r="KI27" s="31"/>
      <c r="KJ27" s="31"/>
      <c r="KK27" s="31"/>
      <c r="KL27" s="31"/>
      <c r="KM27" s="31"/>
      <c r="KN27" s="31"/>
      <c r="KO27" s="31"/>
      <c r="KP27" s="31"/>
      <c r="KQ27" s="31"/>
      <c r="KR27" s="31"/>
      <c r="KS27" s="31"/>
      <c r="KT27" s="31"/>
      <c r="KU27" s="31"/>
      <c r="KV27" s="31"/>
      <c r="KW27" s="31"/>
      <c r="KX27" s="31"/>
      <c r="KY27" s="31"/>
      <c r="KZ27" s="31"/>
      <c r="LA27" s="31"/>
      <c r="LB27" s="31"/>
      <c r="LC27" s="31"/>
      <c r="LD27" s="31"/>
      <c r="LE27" s="31"/>
      <c r="LF27" s="31"/>
      <c r="LG27" s="31"/>
      <c r="LH27" s="31"/>
      <c r="LI27" s="31"/>
      <c r="LJ27" s="31"/>
      <c r="LK27" s="31"/>
      <c r="LL27" s="31"/>
      <c r="LM27" s="31"/>
      <c r="LN27" s="31"/>
      <c r="LO27" s="31"/>
      <c r="LP27" s="31"/>
      <c r="LQ27" s="31"/>
      <c r="LR27" s="31"/>
      <c r="LS27" s="31"/>
      <c r="LT27" s="31"/>
      <c r="LU27" s="31"/>
      <c r="LV27" s="31"/>
      <c r="LW27" s="31"/>
      <c r="LX27" s="31"/>
      <c r="LY27" s="31"/>
    </row>
    <row r="28" spans="1:337" s="3" customFormat="1" ht="30" customHeight="1" thickBot="1">
      <c r="A28" s="45"/>
      <c r="B28" s="95" t="s">
        <v>417</v>
      </c>
      <c r="C28" s="387" t="s">
        <v>418</v>
      </c>
      <c r="D28" s="388"/>
      <c r="E28" s="389">
        <v>45355</v>
      </c>
      <c r="F28" s="389">
        <v>45637</v>
      </c>
      <c r="G28" s="14"/>
      <c r="H28" s="14">
        <f t="shared" ca="1" si="285"/>
        <v>283</v>
      </c>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31"/>
      <c r="IZ28" s="31"/>
      <c r="JA28" s="31"/>
      <c r="JB28" s="31"/>
      <c r="JC28" s="31"/>
      <c r="JD28" s="31"/>
      <c r="JE28" s="31"/>
      <c r="JF28" s="31"/>
      <c r="JG28" s="31"/>
      <c r="JH28" s="31"/>
      <c r="JI28" s="31"/>
      <c r="JJ28" s="31"/>
      <c r="JK28" s="31"/>
      <c r="JL28" s="31"/>
      <c r="JM28" s="31"/>
      <c r="JN28" s="31"/>
      <c r="JO28" s="31"/>
      <c r="JP28" s="31"/>
      <c r="JQ28" s="31"/>
      <c r="JR28" s="31"/>
      <c r="JS28" s="31"/>
      <c r="JT28" s="31"/>
      <c r="JU28" s="31"/>
      <c r="JV28" s="31"/>
      <c r="JW28" s="31"/>
      <c r="JX28" s="31"/>
      <c r="JY28" s="31"/>
      <c r="JZ28" s="31"/>
      <c r="KA28" s="31"/>
      <c r="KB28" s="31"/>
      <c r="KC28" s="31"/>
      <c r="KD28" s="31"/>
      <c r="KE28" s="31"/>
      <c r="KF28" s="31"/>
      <c r="KG28" s="31"/>
      <c r="KH28" s="31"/>
      <c r="KI28" s="31"/>
      <c r="KJ28" s="31"/>
      <c r="KK28" s="31"/>
      <c r="KL28" s="31"/>
      <c r="KM28" s="31"/>
      <c r="KN28" s="31"/>
      <c r="KO28" s="31"/>
      <c r="KP28" s="31"/>
      <c r="KQ28" s="31"/>
      <c r="KR28" s="31"/>
      <c r="KS28" s="31"/>
      <c r="KT28" s="31"/>
      <c r="KU28" s="31"/>
      <c r="KV28" s="31"/>
      <c r="KW28" s="31"/>
      <c r="KX28" s="31"/>
      <c r="KY28" s="31"/>
      <c r="KZ28" s="31"/>
      <c r="LA28" s="31"/>
      <c r="LB28" s="31"/>
      <c r="LC28" s="31"/>
      <c r="LD28" s="31"/>
      <c r="LE28" s="31"/>
      <c r="LF28" s="31"/>
      <c r="LG28" s="31"/>
      <c r="LH28" s="31"/>
      <c r="LI28" s="31"/>
      <c r="LJ28" s="31"/>
      <c r="LK28" s="31"/>
      <c r="LL28" s="31"/>
      <c r="LM28" s="31"/>
      <c r="LN28" s="31"/>
      <c r="LO28" s="31"/>
      <c r="LP28" s="31"/>
      <c r="LQ28" s="31"/>
      <c r="LR28" s="31"/>
      <c r="LS28" s="31"/>
      <c r="LT28" s="31"/>
      <c r="LU28" s="31"/>
      <c r="LV28" s="31"/>
      <c r="LW28" s="31"/>
      <c r="LX28" s="31"/>
      <c r="LY28" s="31"/>
    </row>
    <row r="29" spans="1:337" s="3" customFormat="1" ht="30" customHeight="1" thickBot="1">
      <c r="A29" s="45"/>
      <c r="B29" s="95" t="s">
        <v>419</v>
      </c>
      <c r="C29" s="390"/>
      <c r="D29" s="391"/>
      <c r="E29" s="392"/>
      <c r="F29" s="392"/>
      <c r="G29" s="14"/>
      <c r="H29" s="14" t="str">
        <f t="shared" ca="1" si="285"/>
        <v/>
      </c>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31"/>
      <c r="IZ29" s="31"/>
      <c r="JA29" s="31"/>
      <c r="JB29" s="31"/>
      <c r="JC29" s="31"/>
      <c r="JD29" s="31"/>
      <c r="JE29" s="31"/>
      <c r="JF29" s="31"/>
      <c r="JG29" s="31"/>
      <c r="JH29" s="31"/>
      <c r="JI29" s="31"/>
      <c r="JJ29" s="31"/>
      <c r="JK29" s="31"/>
      <c r="JL29" s="31"/>
      <c r="JM29" s="31"/>
      <c r="JN29" s="31"/>
      <c r="JO29" s="31"/>
      <c r="JP29" s="31"/>
      <c r="JQ29" s="31"/>
      <c r="JR29" s="31"/>
      <c r="JS29" s="31"/>
      <c r="JT29" s="31"/>
      <c r="JU29" s="31"/>
      <c r="JV29" s="31"/>
      <c r="JW29" s="31"/>
      <c r="JX29" s="31"/>
      <c r="JY29" s="31"/>
      <c r="JZ29" s="31"/>
      <c r="KA29" s="31"/>
      <c r="KB29" s="31"/>
      <c r="KC29" s="31"/>
      <c r="KD29" s="31"/>
      <c r="KE29" s="31"/>
      <c r="KF29" s="31"/>
      <c r="KG29" s="31"/>
      <c r="KH29" s="31"/>
      <c r="KI29" s="31"/>
      <c r="KJ29" s="31"/>
      <c r="KK29" s="31"/>
      <c r="KL29" s="31"/>
      <c r="KM29" s="31"/>
      <c r="KN29" s="31"/>
      <c r="KO29" s="31"/>
      <c r="KP29" s="31"/>
      <c r="KQ29" s="31"/>
      <c r="KR29" s="31"/>
      <c r="KS29" s="31"/>
      <c r="KT29" s="31"/>
      <c r="KU29" s="31"/>
      <c r="KV29" s="31"/>
      <c r="KW29" s="31"/>
      <c r="KX29" s="31"/>
      <c r="KY29" s="31"/>
      <c r="KZ29" s="31"/>
      <c r="LA29" s="31"/>
      <c r="LB29" s="31"/>
      <c r="LC29" s="31"/>
      <c r="LD29" s="31"/>
      <c r="LE29" s="31"/>
      <c r="LF29" s="31"/>
      <c r="LG29" s="31"/>
      <c r="LH29" s="31"/>
      <c r="LI29" s="31"/>
      <c r="LJ29" s="31"/>
      <c r="LK29" s="31"/>
      <c r="LL29" s="31"/>
      <c r="LM29" s="31"/>
      <c r="LN29" s="31"/>
      <c r="LO29" s="31"/>
      <c r="LP29" s="31"/>
      <c r="LQ29" s="31"/>
      <c r="LR29" s="31"/>
      <c r="LS29" s="31"/>
      <c r="LT29" s="31"/>
      <c r="LU29" s="31"/>
      <c r="LV29" s="31"/>
      <c r="LW29" s="31"/>
      <c r="LX29" s="31"/>
      <c r="LY29" s="31"/>
    </row>
    <row r="30" spans="1:337" s="3" customFormat="1" ht="30" customHeight="1" thickBot="1">
      <c r="A30" s="45" t="s">
        <v>33</v>
      </c>
      <c r="B30" s="350" t="s">
        <v>420</v>
      </c>
      <c r="C30" s="350"/>
      <c r="D30" s="350"/>
      <c r="E30" s="350"/>
      <c r="F30" s="350"/>
      <c r="G30" s="14"/>
      <c r="H30" s="14" t="str">
        <f t="shared" ref="H30:H36" ca="1" si="286">IF(OR(ISBLANK(task_start),ISBLANK(task_end)),"",task_end-task_start+1)</f>
        <v/>
      </c>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c r="IX30" s="31"/>
      <c r="IY30" s="31"/>
      <c r="IZ30" s="31"/>
      <c r="JA30" s="31"/>
      <c r="JB30" s="31"/>
      <c r="JC30" s="31"/>
      <c r="JD30" s="31"/>
      <c r="JE30" s="31"/>
      <c r="JF30" s="31"/>
      <c r="JG30" s="31"/>
      <c r="JH30" s="31"/>
      <c r="JI30" s="31"/>
      <c r="JJ30" s="31"/>
      <c r="JK30" s="3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row>
    <row r="31" spans="1:337" s="3" customFormat="1" ht="78" customHeight="1" thickBot="1">
      <c r="A31" s="45"/>
      <c r="B31" s="94" t="s">
        <v>421</v>
      </c>
      <c r="C31" s="93"/>
      <c r="D31" s="92"/>
      <c r="E31" s="91">
        <v>45366</v>
      </c>
      <c r="F31" s="91">
        <v>45373</v>
      </c>
      <c r="G31" s="14"/>
      <c r="H31" s="14">
        <f t="shared" ca="1" si="286"/>
        <v>8</v>
      </c>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31"/>
      <c r="IZ31" s="31"/>
      <c r="JA31" s="31"/>
      <c r="JB31" s="31"/>
      <c r="JC31" s="31"/>
      <c r="JD31" s="31"/>
      <c r="JE31" s="31"/>
      <c r="JF31" s="31"/>
      <c r="JG31" s="31"/>
      <c r="JH31" s="31"/>
      <c r="JI31" s="31"/>
      <c r="JJ31" s="31"/>
      <c r="JK31" s="31"/>
      <c r="JL31" s="31"/>
      <c r="JM31" s="31"/>
      <c r="JN31" s="31"/>
      <c r="JO31" s="31"/>
      <c r="JP31" s="31"/>
      <c r="JQ31" s="31"/>
      <c r="JR31" s="31"/>
      <c r="JS31" s="31"/>
      <c r="JT31" s="31"/>
      <c r="JU31" s="31"/>
      <c r="JV31" s="31"/>
      <c r="JW31" s="31"/>
      <c r="JX31" s="31"/>
      <c r="JY31" s="31"/>
      <c r="JZ31" s="31"/>
      <c r="KA31" s="31"/>
      <c r="KB31" s="31"/>
      <c r="KC31" s="31"/>
      <c r="KD31" s="31"/>
      <c r="KE31" s="31"/>
      <c r="KF31" s="31"/>
      <c r="KG31" s="31"/>
      <c r="KH31" s="31"/>
      <c r="KI31" s="31"/>
      <c r="KJ31" s="31"/>
      <c r="KK31" s="31"/>
      <c r="KL31" s="31"/>
      <c r="KM31" s="31"/>
      <c r="KN31" s="31"/>
      <c r="KO31" s="31"/>
      <c r="KP31" s="31"/>
      <c r="KQ31" s="31"/>
      <c r="KR31" s="31"/>
      <c r="KS31" s="31"/>
      <c r="KT31" s="31"/>
      <c r="KU31" s="31"/>
      <c r="KV31" s="31"/>
      <c r="KW31" s="31"/>
      <c r="KX31" s="31"/>
      <c r="KY31" s="31"/>
      <c r="KZ31" s="31"/>
      <c r="LA31" s="31"/>
      <c r="LB31" s="31"/>
      <c r="LC31" s="31"/>
      <c r="LD31" s="31"/>
      <c r="LE31" s="31"/>
      <c r="LF31" s="31"/>
      <c r="LG31" s="31"/>
      <c r="LH31" s="31"/>
      <c r="LI31" s="31"/>
      <c r="LJ31" s="31"/>
      <c r="LK31" s="31"/>
      <c r="LL31" s="31"/>
      <c r="LM31" s="31"/>
      <c r="LN31" s="31"/>
      <c r="LO31" s="31"/>
      <c r="LP31" s="31"/>
      <c r="LQ31" s="31"/>
      <c r="LR31" s="31"/>
      <c r="LS31" s="31"/>
      <c r="LT31" s="31"/>
      <c r="LU31" s="31"/>
      <c r="LV31" s="31"/>
      <c r="LW31" s="31"/>
      <c r="LX31" s="31"/>
      <c r="LY31" s="31"/>
    </row>
    <row r="32" spans="1:337" s="3" customFormat="1" ht="60.75" thickBot="1">
      <c r="A32" s="45"/>
      <c r="B32" s="94" t="s">
        <v>422</v>
      </c>
      <c r="C32" s="93"/>
      <c r="D32" s="92"/>
      <c r="E32" s="91">
        <v>45414</v>
      </c>
      <c r="F32" s="91">
        <v>45443</v>
      </c>
      <c r="G32" s="14"/>
      <c r="H32" s="14">
        <f t="shared" ca="1" si="286"/>
        <v>30</v>
      </c>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31"/>
      <c r="IZ32" s="31"/>
      <c r="JA32" s="31"/>
      <c r="JB32" s="31"/>
      <c r="JC32" s="31"/>
      <c r="JD32" s="31"/>
      <c r="JE32" s="31"/>
      <c r="JF32" s="31"/>
      <c r="JG32" s="31"/>
      <c r="JH32" s="31"/>
      <c r="JI32" s="31"/>
      <c r="JJ32" s="31"/>
      <c r="JK32" s="31"/>
      <c r="JL32" s="31"/>
      <c r="JM32" s="31"/>
      <c r="JN32" s="31"/>
      <c r="JO32" s="31"/>
      <c r="JP32" s="31"/>
      <c r="JQ32" s="31"/>
      <c r="JR32" s="31"/>
      <c r="JS32" s="31"/>
      <c r="JT32" s="31"/>
      <c r="JU32" s="31"/>
      <c r="JV32" s="31"/>
      <c r="JW32" s="31"/>
      <c r="JX32" s="31"/>
      <c r="JY32" s="31"/>
      <c r="JZ32" s="31"/>
      <c r="KA32" s="31"/>
      <c r="KB32" s="31"/>
      <c r="KC32" s="31"/>
      <c r="KD32" s="31"/>
      <c r="KE32" s="31"/>
      <c r="KF32" s="31"/>
      <c r="KG32" s="31"/>
      <c r="KH32" s="31"/>
      <c r="KI32" s="31"/>
      <c r="KJ32" s="31"/>
      <c r="KK32" s="31"/>
      <c r="KL32" s="31"/>
      <c r="KM32" s="31"/>
      <c r="KN32" s="31"/>
      <c r="KO32" s="31"/>
      <c r="KP32" s="31"/>
      <c r="KQ32" s="31"/>
      <c r="KR32" s="31"/>
      <c r="KS32" s="31"/>
      <c r="KT32" s="31"/>
      <c r="KU32" s="31"/>
      <c r="KV32" s="31"/>
      <c r="KW32" s="31"/>
      <c r="KX32" s="31"/>
      <c r="KY32" s="31"/>
      <c r="KZ32" s="31"/>
      <c r="LA32" s="31"/>
      <c r="LB32" s="31"/>
      <c r="LC32" s="31"/>
      <c r="LD32" s="31"/>
      <c r="LE32" s="31"/>
      <c r="LF32" s="31"/>
      <c r="LG32" s="31"/>
      <c r="LH32" s="31"/>
      <c r="LI32" s="31"/>
      <c r="LJ32" s="31"/>
      <c r="LK32" s="31"/>
      <c r="LL32" s="31"/>
      <c r="LM32" s="31"/>
      <c r="LN32" s="31"/>
      <c r="LO32" s="31"/>
      <c r="LP32" s="31"/>
      <c r="LQ32" s="31"/>
      <c r="LR32" s="31"/>
      <c r="LS32" s="31"/>
      <c r="LT32" s="31"/>
      <c r="LU32" s="31"/>
      <c r="LV32" s="31"/>
      <c r="LW32" s="31"/>
      <c r="LX32" s="31"/>
      <c r="LY32" s="31"/>
    </row>
    <row r="33" spans="1:337" s="3" customFormat="1" ht="60.75" thickBot="1">
      <c r="A33" s="45"/>
      <c r="B33" s="94" t="s">
        <v>423</v>
      </c>
      <c r="C33" s="93"/>
      <c r="D33" s="92"/>
      <c r="E33" s="91">
        <v>45505</v>
      </c>
      <c r="F33" s="91">
        <v>45534</v>
      </c>
      <c r="G33" s="14"/>
      <c r="H33" s="14">
        <f t="shared" ca="1" si="286"/>
        <v>30</v>
      </c>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c r="IW33" s="31"/>
      <c r="IX33" s="31"/>
      <c r="IY33" s="31"/>
      <c r="IZ33" s="31"/>
      <c r="JA33" s="31"/>
      <c r="JB33" s="31"/>
      <c r="JC33" s="31"/>
      <c r="JD33" s="31"/>
      <c r="JE33" s="31"/>
      <c r="JF33" s="31"/>
      <c r="JG33" s="31"/>
      <c r="JH33" s="31"/>
      <c r="JI33" s="31"/>
      <c r="JJ33" s="31"/>
      <c r="JK33" s="31"/>
      <c r="JL33" s="31"/>
      <c r="JM33" s="31"/>
      <c r="JN33" s="31"/>
      <c r="JO33" s="31"/>
      <c r="JP33" s="31"/>
      <c r="JQ33" s="31"/>
      <c r="JR33" s="31"/>
      <c r="JS33" s="31"/>
      <c r="JT33" s="31"/>
      <c r="JU33" s="31"/>
      <c r="JV33" s="31"/>
      <c r="JW33" s="31"/>
      <c r="JX33" s="31"/>
      <c r="JY33" s="31"/>
      <c r="JZ33" s="31"/>
      <c r="KA33" s="31"/>
      <c r="KB33" s="31"/>
      <c r="KC33" s="31"/>
      <c r="KD33" s="31"/>
      <c r="KE33" s="31"/>
      <c r="KF33" s="31"/>
      <c r="KG33" s="31"/>
      <c r="KH33" s="31"/>
      <c r="KI33" s="31"/>
      <c r="KJ33" s="31"/>
      <c r="KK33" s="31"/>
      <c r="KL33" s="31"/>
      <c r="KM33" s="31"/>
      <c r="KN33" s="31"/>
      <c r="KO33" s="31"/>
      <c r="KP33" s="31"/>
      <c r="KQ33" s="31"/>
      <c r="KR33" s="31"/>
      <c r="KS33" s="31"/>
      <c r="KT33" s="31"/>
      <c r="KU33" s="31"/>
      <c r="KV33" s="31"/>
      <c r="KW33" s="31"/>
      <c r="KX33" s="31"/>
      <c r="KY33" s="31"/>
      <c r="KZ33" s="31"/>
      <c r="LA33" s="31"/>
      <c r="LB33" s="31"/>
      <c r="LC33" s="31"/>
      <c r="LD33" s="31"/>
      <c r="LE33" s="31"/>
      <c r="LF33" s="31"/>
      <c r="LG33" s="31"/>
      <c r="LH33" s="31"/>
      <c r="LI33" s="31"/>
      <c r="LJ33" s="31"/>
      <c r="LK33" s="31"/>
      <c r="LL33" s="31"/>
      <c r="LM33" s="31"/>
      <c r="LN33" s="31"/>
      <c r="LO33" s="31"/>
      <c r="LP33" s="31"/>
      <c r="LQ33" s="31"/>
      <c r="LR33" s="31"/>
      <c r="LS33" s="31"/>
      <c r="LT33" s="31"/>
      <c r="LU33" s="31"/>
      <c r="LV33" s="31"/>
      <c r="LW33" s="31"/>
      <c r="LX33" s="31"/>
      <c r="LY33" s="31"/>
    </row>
    <row r="34" spans="1:337" s="3" customFormat="1" ht="60.75" thickBot="1">
      <c r="A34" s="45"/>
      <c r="B34" s="94" t="s">
        <v>424</v>
      </c>
      <c r="C34" s="93"/>
      <c r="D34" s="92"/>
      <c r="E34" s="91">
        <v>45566</v>
      </c>
      <c r="F34" s="91">
        <v>45596</v>
      </c>
      <c r="G34" s="14"/>
      <c r="H34" s="14">
        <f t="shared" ca="1" si="286"/>
        <v>31</v>
      </c>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c r="IW34" s="31"/>
      <c r="IX34" s="31"/>
      <c r="IY34" s="31"/>
      <c r="IZ34" s="31"/>
      <c r="JA34" s="31"/>
      <c r="JB34" s="31"/>
      <c r="JC34" s="31"/>
      <c r="JD34" s="31"/>
      <c r="JE34" s="31"/>
      <c r="JF34" s="31"/>
      <c r="JG34" s="31"/>
      <c r="JH34" s="31"/>
      <c r="JI34" s="31"/>
      <c r="JJ34" s="31"/>
      <c r="JK34" s="31"/>
      <c r="JL34" s="31"/>
      <c r="JM34" s="31"/>
      <c r="JN34" s="31"/>
      <c r="JO34" s="31"/>
      <c r="JP34" s="31"/>
      <c r="JQ34" s="31"/>
      <c r="JR34" s="31"/>
      <c r="JS34" s="31"/>
      <c r="JT34" s="31"/>
      <c r="JU34" s="31"/>
      <c r="JV34" s="31"/>
      <c r="JW34" s="31"/>
      <c r="JX34" s="31"/>
      <c r="JY34" s="31"/>
      <c r="JZ34" s="31"/>
      <c r="KA34" s="31"/>
      <c r="KB34" s="31"/>
      <c r="KC34" s="31"/>
      <c r="KD34" s="31"/>
      <c r="KE34" s="31"/>
      <c r="KF34" s="31"/>
      <c r="KG34" s="31"/>
      <c r="KH34" s="31"/>
      <c r="KI34" s="31"/>
      <c r="KJ34" s="31"/>
      <c r="KK34" s="31"/>
      <c r="KL34" s="31"/>
      <c r="KM34" s="31"/>
      <c r="KN34" s="31"/>
      <c r="KO34" s="31"/>
      <c r="KP34" s="31"/>
      <c r="KQ34" s="31"/>
      <c r="KR34" s="31"/>
      <c r="KS34" s="31"/>
      <c r="KT34" s="31"/>
      <c r="KU34" s="31"/>
      <c r="KV34" s="31"/>
      <c r="KW34" s="31"/>
      <c r="KX34" s="31"/>
      <c r="KY34" s="31"/>
      <c r="KZ34" s="31"/>
      <c r="LA34" s="31"/>
      <c r="LB34" s="31"/>
      <c r="LC34" s="31"/>
      <c r="LD34" s="31"/>
      <c r="LE34" s="31"/>
      <c r="LF34" s="31"/>
      <c r="LG34" s="31"/>
      <c r="LH34" s="31"/>
      <c r="LI34" s="31"/>
      <c r="LJ34" s="31"/>
      <c r="LK34" s="31"/>
      <c r="LL34" s="31"/>
      <c r="LM34" s="31"/>
      <c r="LN34" s="31"/>
      <c r="LO34" s="31"/>
      <c r="LP34" s="31"/>
      <c r="LQ34" s="31"/>
      <c r="LR34" s="31"/>
      <c r="LS34" s="31"/>
      <c r="LT34" s="31"/>
      <c r="LU34" s="31"/>
      <c r="LV34" s="31"/>
      <c r="LW34" s="31"/>
      <c r="LX34" s="31"/>
      <c r="LY34" s="31"/>
    </row>
    <row r="35" spans="1:337" s="3" customFormat="1" ht="60.75" thickBot="1">
      <c r="A35" s="45"/>
      <c r="B35" s="94" t="s">
        <v>425</v>
      </c>
      <c r="C35" s="93"/>
      <c r="D35" s="92"/>
      <c r="E35" s="91">
        <v>45601</v>
      </c>
      <c r="F35" s="91">
        <v>45625</v>
      </c>
      <c r="G35" s="14"/>
      <c r="H35" s="14">
        <f t="shared" ca="1" si="286"/>
        <v>25</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c r="IW35" s="31"/>
      <c r="IX35" s="31"/>
      <c r="IY35" s="31"/>
      <c r="IZ35" s="31"/>
      <c r="JA35" s="31"/>
      <c r="JB35" s="31"/>
      <c r="JC35" s="31"/>
      <c r="JD35" s="31"/>
      <c r="JE35" s="31"/>
      <c r="JF35" s="31"/>
      <c r="JG35" s="31"/>
      <c r="JH35" s="31"/>
      <c r="JI35" s="31"/>
      <c r="JJ35" s="31"/>
      <c r="JK35" s="31"/>
      <c r="JL35" s="31"/>
      <c r="JM35" s="31"/>
      <c r="JN35" s="31"/>
      <c r="JO35" s="31"/>
      <c r="JP35" s="31"/>
      <c r="JQ35" s="31"/>
      <c r="JR35" s="31"/>
      <c r="JS35" s="31"/>
      <c r="JT35" s="31"/>
      <c r="JU35" s="31"/>
      <c r="JV35" s="31"/>
      <c r="JW35" s="31"/>
      <c r="JX35" s="31"/>
      <c r="JY35" s="31"/>
      <c r="JZ35" s="31"/>
      <c r="KA35" s="31"/>
      <c r="KB35" s="31"/>
      <c r="KC35" s="31"/>
      <c r="KD35" s="31"/>
      <c r="KE35" s="31"/>
      <c r="KF35" s="31"/>
      <c r="KG35" s="31"/>
      <c r="KH35" s="31"/>
      <c r="KI35" s="31"/>
      <c r="KJ35" s="31"/>
      <c r="KK35" s="31"/>
      <c r="KL35" s="31"/>
      <c r="KM35" s="31"/>
      <c r="KN35" s="31"/>
      <c r="KO35" s="31"/>
      <c r="KP35" s="31"/>
      <c r="KQ35" s="31"/>
      <c r="KR35" s="31"/>
      <c r="KS35" s="31"/>
      <c r="KT35" s="31"/>
      <c r="KU35" s="31"/>
      <c r="KV35" s="31"/>
      <c r="KW35" s="31"/>
      <c r="KX35" s="31"/>
      <c r="KY35" s="31"/>
      <c r="KZ35" s="31"/>
      <c r="LA35" s="31"/>
      <c r="LB35" s="31"/>
      <c r="LC35" s="31"/>
      <c r="LD35" s="31"/>
      <c r="LE35" s="31"/>
      <c r="LF35" s="31"/>
      <c r="LG35" s="31"/>
      <c r="LH35" s="31"/>
      <c r="LI35" s="31"/>
      <c r="LJ35" s="31"/>
      <c r="LK35" s="31"/>
      <c r="LL35" s="31"/>
      <c r="LM35" s="31"/>
      <c r="LN35" s="31"/>
      <c r="LO35" s="31"/>
      <c r="LP35" s="31"/>
      <c r="LQ35" s="31"/>
      <c r="LR35" s="31"/>
      <c r="LS35" s="31"/>
      <c r="LT35" s="31"/>
      <c r="LU35" s="31"/>
      <c r="LV35" s="31"/>
      <c r="LW35" s="31"/>
      <c r="LX35" s="31"/>
      <c r="LY35" s="31"/>
    </row>
    <row r="36" spans="1:337" s="3" customFormat="1" ht="30" customHeight="1" thickBot="1">
      <c r="A36" s="46" t="s">
        <v>38</v>
      </c>
      <c r="B36" s="27" t="s">
        <v>39</v>
      </c>
      <c r="C36" s="28"/>
      <c r="D36" s="29"/>
      <c r="E36" s="80"/>
      <c r="F36" s="81"/>
      <c r="G36" s="30"/>
      <c r="H36" s="30" t="str">
        <f t="shared" ca="1" si="286"/>
        <v/>
      </c>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3"/>
      <c r="IW36" s="33"/>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row>
    <row r="37" spans="1:337" ht="30" customHeight="1">
      <c r="G37" s="6"/>
    </row>
    <row r="38" spans="1:337" ht="30" customHeight="1">
      <c r="C38" s="11"/>
      <c r="F38" s="47"/>
    </row>
    <row r="39" spans="1:337" ht="30" customHeight="1">
      <c r="C39" s="12"/>
    </row>
  </sheetData>
  <mergeCells count="57">
    <mergeCell ref="LL4:LR4"/>
    <mergeCell ref="LS4:LY4"/>
    <mergeCell ref="KJ4:KP4"/>
    <mergeCell ref="KQ4:KW4"/>
    <mergeCell ref="KX4:LD4"/>
    <mergeCell ref="LE4:LK4"/>
    <mergeCell ref="JH4:JN4"/>
    <mergeCell ref="JO4:JU4"/>
    <mergeCell ref="JV4:KB4"/>
    <mergeCell ref="KC4:KI4"/>
    <mergeCell ref="HY4:IE4"/>
    <mergeCell ref="IF4:IL4"/>
    <mergeCell ref="IM4:IS4"/>
    <mergeCell ref="IT4:IZ4"/>
    <mergeCell ref="JA4:JG4"/>
    <mergeCell ref="GP4:GV4"/>
    <mergeCell ref="GW4:HC4"/>
    <mergeCell ref="HD4:HJ4"/>
    <mergeCell ref="HK4:HQ4"/>
    <mergeCell ref="HR4:HX4"/>
    <mergeCell ref="FG4:FM4"/>
    <mergeCell ref="FN4:FT4"/>
    <mergeCell ref="FU4:GA4"/>
    <mergeCell ref="GB4:GH4"/>
    <mergeCell ref="GI4:GO4"/>
    <mergeCell ref="EE4:EK4"/>
    <mergeCell ref="EL4:ER4"/>
    <mergeCell ref="ES4:EY4"/>
    <mergeCell ref="EZ4:FF4"/>
    <mergeCell ref="CV4:DB4"/>
    <mergeCell ref="DC4:DI4"/>
    <mergeCell ref="DJ4:DP4"/>
    <mergeCell ref="DQ4:DW4"/>
    <mergeCell ref="DX4:ED4"/>
    <mergeCell ref="BM4:BS4"/>
    <mergeCell ref="BT4:BZ4"/>
    <mergeCell ref="CA4:CG4"/>
    <mergeCell ref="CH4:CN4"/>
    <mergeCell ref="CO4:CU4"/>
    <mergeCell ref="B15:F15"/>
    <mergeCell ref="B8:F8"/>
    <mergeCell ref="B27:F27"/>
    <mergeCell ref="B30:F30"/>
    <mergeCell ref="C3:D3"/>
    <mergeCell ref="C4:D4"/>
    <mergeCell ref="E28:E29"/>
    <mergeCell ref="F28:F29"/>
    <mergeCell ref="C28:D29"/>
    <mergeCell ref="AK4:AQ4"/>
    <mergeCell ref="AR4:AX4"/>
    <mergeCell ref="AY4:BE4"/>
    <mergeCell ref="BF4:BL4"/>
    <mergeCell ref="E3:F3"/>
    <mergeCell ref="I4:O4"/>
    <mergeCell ref="P4:V4"/>
    <mergeCell ref="W4:AC4"/>
    <mergeCell ref="AD4:AJ4"/>
  </mergeCells>
  <conditionalFormatting sqref="D16:D26 D7 D9:D14 D31:D36">
    <cfRule type="dataBar" priority="22">
      <dataBar>
        <cfvo type="num" val="0"/>
        <cfvo type="num" val="1"/>
        <color theme="0" tint="-0.249977111117893"/>
      </dataBar>
      <extLst>
        <ext xmlns:x14="http://schemas.microsoft.com/office/spreadsheetml/2009/9/main" uri="{B025F937-C7B1-47D3-B67F-A62EFF666E3E}">
          <x14:id>{481DC6EA-47B8-4D5D-B3C9-F94C033DA0ED}</x14:id>
        </ext>
      </extLst>
    </cfRule>
  </conditionalFormatting>
  <conditionalFormatting sqref="I5:BL36">
    <cfRule type="expression" dxfId="61" priority="25">
      <formula>AND(TODAY()&gt;=I$5,TODAY()&lt;J$5)</formula>
    </cfRule>
  </conditionalFormatting>
  <conditionalFormatting sqref="I7:BL36">
    <cfRule type="expression" dxfId="60" priority="23">
      <formula>AND(task_start&lt;=I$5,ROUNDDOWN((task_end-task_start+1)*task_progress,0)+task_start-1&gt;=I$5)</formula>
    </cfRule>
    <cfRule type="expression" dxfId="59" priority="24" stopIfTrue="1">
      <formula>AND(task_end&gt;=I$5,task_start&lt;J$5)</formula>
    </cfRule>
  </conditionalFormatting>
  <conditionalFormatting sqref="BM7:LY36">
    <cfRule type="expression" dxfId="58" priority="21">
      <formula>AND(TODAY()&gt;=BM$5,TODAY()&lt;BN$5)</formula>
    </cfRule>
  </conditionalFormatting>
  <conditionalFormatting sqref="BM7:LY36">
    <cfRule type="expression" dxfId="57" priority="19">
      <formula>AND(task_start&lt;=BM$5,ROUNDDOWN((task_end-task_start+1)*task_progress,0)+task_start-1&gt;=BM$5)</formula>
    </cfRule>
    <cfRule type="expression" dxfId="56" priority="20" stopIfTrue="1">
      <formula>AND(task_end&gt;=BM$5,task_start&lt;BN$5)</formula>
    </cfRule>
  </conditionalFormatting>
  <conditionalFormatting sqref="BM5:BS6">
    <cfRule type="expression" dxfId="55" priority="18">
      <formula>AND(TODAY()&gt;=BM$5,TODAY()&lt;BN$5)</formula>
    </cfRule>
  </conditionalFormatting>
  <conditionalFormatting sqref="BT5:BZ6">
    <cfRule type="expression" dxfId="54" priority="17">
      <formula>AND(TODAY()&gt;=BT$5,TODAY()&lt;BU$5)</formula>
    </cfRule>
  </conditionalFormatting>
  <conditionalFormatting sqref="CA5:CG6">
    <cfRule type="expression" dxfId="53" priority="16">
      <formula>AND(TODAY()&gt;=CA$5,TODAY()&lt;CB$5)</formula>
    </cfRule>
  </conditionalFormatting>
  <conditionalFormatting sqref="CH5:CN6">
    <cfRule type="expression" dxfId="52" priority="15">
      <formula>AND(TODAY()&gt;=CH$5,TODAY()&lt;CI$5)</formula>
    </cfRule>
  </conditionalFormatting>
  <conditionalFormatting sqref="CO5:CU6">
    <cfRule type="expression" dxfId="51" priority="14">
      <formula>AND(TODAY()&gt;=CO$5,TODAY()&lt;CP$5)</formula>
    </cfRule>
  </conditionalFormatting>
  <conditionalFormatting sqref="CV5:DB6">
    <cfRule type="expression" dxfId="50" priority="13">
      <formula>AND(TODAY()&gt;=CV$5,TODAY()&lt;CW$5)</formula>
    </cfRule>
  </conditionalFormatting>
  <conditionalFormatting sqref="DC5:DI6">
    <cfRule type="expression" dxfId="49" priority="12">
      <formula>AND(TODAY()&gt;=DC$5,TODAY()&lt;DD$5)</formula>
    </cfRule>
  </conditionalFormatting>
  <conditionalFormatting sqref="DJ5:DP6">
    <cfRule type="expression" dxfId="48" priority="11">
      <formula>AND(TODAY()&gt;=DJ$5,TODAY()&lt;DK$5)</formula>
    </cfRule>
  </conditionalFormatting>
  <conditionalFormatting sqref="DQ5:DW6">
    <cfRule type="expression" dxfId="47" priority="10">
      <formula>AND(TODAY()&gt;=DQ$5,TODAY()&lt;DR$5)</formula>
    </cfRule>
  </conditionalFormatting>
  <conditionalFormatting sqref="DX5:ED6">
    <cfRule type="expression" dxfId="46" priority="9">
      <formula>AND(TODAY()&gt;=DX$5,TODAY()&lt;DY$5)</formula>
    </cfRule>
  </conditionalFormatting>
  <conditionalFormatting sqref="EE5:EK6">
    <cfRule type="expression" dxfId="45" priority="8">
      <formula>AND(TODAY()&gt;=EE$5,TODAY()&lt;EF$5)</formula>
    </cfRule>
  </conditionalFormatting>
  <conditionalFormatting sqref="EL5:ER6">
    <cfRule type="expression" dxfId="44" priority="7">
      <formula>AND(TODAY()&gt;=EL$5,TODAY()&lt;EM$5)</formula>
    </cfRule>
  </conditionalFormatting>
  <conditionalFormatting sqref="ES5:EY6">
    <cfRule type="expression" dxfId="43" priority="6">
      <formula>AND(TODAY()&gt;=ES$5,TODAY()&lt;ET$5)</formula>
    </cfRule>
  </conditionalFormatting>
  <conditionalFormatting sqref="EZ5:LY6">
    <cfRule type="expression" dxfId="42" priority="4">
      <formula>AND(TODAY()&gt;=EZ$5,TODAY()&lt;FA$5)</formula>
    </cfRule>
  </conditionalFormatting>
  <dataValidations disablePrompts="1" count="1">
    <dataValidation type="whole" operator="greaterThanOrEqual" allowBlank="1" showInputMessage="1" promptTitle="Mostrar semana" prompt="Al cambiar este número, se desplazará la vista del diagrama de Gantt." sqref="E4" xr:uid="{00000000-0002-0000-0000-000000000000}">
      <formula1>1</formula1>
    </dataValidation>
  </dataValidations>
  <hyperlinks>
    <hyperlink ref="I1" r:id="rId1" xr:uid="{54266F98-8853-4FB2-BEC6-779DB9C3B5FC}"/>
    <hyperlink ref="I2" r:id="rId2" xr:uid="{5015B76B-1AD5-481D-AB3D-FB93196B61FD}"/>
  </hyperlinks>
  <printOptions horizontalCentered="1"/>
  <pageMargins left="0.35" right="0.35" top="0.35" bottom="0.5" header="0.3" footer="0.3"/>
  <pageSetup paperSize="9" scale="51" fitToHeight="0" orientation="landscape" r:id="rId3"/>
  <headerFooter differentFirst="1" scaleWithDoc="0">
    <oddFooter>Page &amp;P of &amp;N</oddFooter>
  </headerFooter>
  <drawing r:id="rId4"/>
  <extLst>
    <ext xmlns:x14="http://schemas.microsoft.com/office/spreadsheetml/2009/9/main" uri="{78C0D931-6437-407d-A8EE-F0AAD7539E65}">
      <x14:conditionalFormattings>
        <x14:conditionalFormatting xmlns:xm="http://schemas.microsoft.com/office/excel/2006/main">
          <x14:cfRule type="dataBar" id="{481DC6EA-47B8-4D5D-B3C9-F94C033DA0ED}">
            <x14:dataBar minLength="0" maxLength="100" gradient="0">
              <x14:cfvo type="num">
                <xm:f>0</xm:f>
              </x14:cfvo>
              <x14:cfvo type="num">
                <xm:f>1</xm:f>
              </x14:cfvo>
              <x14:negativeFillColor rgb="FFFF0000"/>
              <x14:axisColor rgb="FF000000"/>
            </x14:dataBar>
          </x14:cfRule>
          <xm:sqref>D16:D26 D7 D9:D14 D31:D36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49827-8FD5-4996-80AF-C818723B835B}">
  <sheetPr codeName="Hoja11">
    <tabColor theme="5" tint="0.39997558519241921"/>
    <pageSetUpPr fitToPage="1"/>
  </sheetPr>
  <dimension ref="A1:CF56"/>
  <sheetViews>
    <sheetView showGridLines="0" showRuler="0" zoomScale="93" zoomScaleNormal="93" zoomScalePageLayoutView="70" workbookViewId="0">
      <pane ySplit="6" topLeftCell="A51" activePane="bottomLeft" state="frozen"/>
      <selection pane="bottomLeft" activeCell="B57" sqref="B57"/>
    </sheetView>
  </sheetViews>
  <sheetFormatPr defaultColWidth="9.140625" defaultRowHeight="30" customHeight="1"/>
  <cols>
    <col min="1" max="1" width="2.7109375" style="45" customWidth="1"/>
    <col min="2" max="2" width="47.42578125" customWidth="1"/>
    <col min="3" max="3" width="20.28515625" customWidth="1"/>
    <col min="4" max="4" width="16.140625" customWidth="1"/>
    <col min="5" max="5" width="10.42578125" style="5" customWidth="1"/>
    <col min="6" max="6" width="10.42578125" customWidth="1"/>
    <col min="7" max="7" width="3.140625" customWidth="1"/>
    <col min="8" max="8" width="6.140625" hidden="1" customWidth="1"/>
    <col min="9" max="84" width="3.140625" customWidth="1"/>
  </cols>
  <sheetData>
    <row r="1" spans="1:84" ht="64.5" customHeight="1">
      <c r="A1" s="46" t="s">
        <v>0</v>
      </c>
      <c r="B1" s="49" t="s">
        <v>1</v>
      </c>
      <c r="C1" s="1"/>
      <c r="D1" s="2"/>
      <c r="E1" s="4"/>
      <c r="F1" s="34"/>
      <c r="G1" s="85"/>
      <c r="H1" s="86"/>
      <c r="I1" s="87" t="s">
        <v>2</v>
      </c>
      <c r="J1" s="85"/>
      <c r="K1" s="85"/>
      <c r="L1" s="85"/>
      <c r="M1" s="85"/>
      <c r="N1" s="85"/>
      <c r="O1" s="85"/>
      <c r="P1" s="85"/>
      <c r="Q1" s="85"/>
      <c r="R1" s="85"/>
      <c r="S1" s="85"/>
      <c r="T1" s="85"/>
      <c r="U1" s="85"/>
      <c r="V1" s="85"/>
      <c r="W1" s="85"/>
      <c r="X1" s="85"/>
      <c r="Y1" s="85"/>
      <c r="Z1" s="85"/>
      <c r="AA1" s="85"/>
      <c r="AB1" s="85"/>
      <c r="AC1" s="85"/>
      <c r="AD1" s="85"/>
      <c r="AE1" s="85"/>
    </row>
    <row r="2" spans="1:84" ht="30" customHeight="1">
      <c r="A2" s="45" t="s">
        <v>3</v>
      </c>
      <c r="B2" s="89" t="s">
        <v>4</v>
      </c>
      <c r="G2" s="85"/>
      <c r="H2" s="85"/>
      <c r="I2" s="88" t="s">
        <v>5</v>
      </c>
      <c r="J2" s="85"/>
      <c r="K2" s="85"/>
      <c r="L2" s="85"/>
      <c r="M2" s="85"/>
      <c r="N2" s="85"/>
      <c r="O2" s="85"/>
      <c r="P2" s="85"/>
      <c r="Q2" s="85"/>
      <c r="R2" s="85"/>
      <c r="S2" s="85"/>
      <c r="T2" s="85"/>
      <c r="U2" s="85"/>
      <c r="V2" s="85"/>
      <c r="W2" s="85"/>
      <c r="X2" s="85"/>
      <c r="Y2" s="85"/>
      <c r="Z2" s="85"/>
      <c r="AA2" s="85"/>
      <c r="AB2" s="85"/>
      <c r="AC2" s="85"/>
      <c r="AD2" s="85"/>
      <c r="AE2" s="85"/>
    </row>
    <row r="3" spans="1:84" ht="17.25" customHeight="1">
      <c r="A3" s="45" t="s">
        <v>6</v>
      </c>
      <c r="B3" s="50" t="s">
        <v>426</v>
      </c>
      <c r="C3" s="379" t="s">
        <v>8</v>
      </c>
      <c r="D3" s="380"/>
      <c r="E3" s="381">
        <v>45301</v>
      </c>
      <c r="F3" s="381"/>
    </row>
    <row r="4" spans="1:84" ht="18" customHeight="1">
      <c r="A4" s="46" t="s">
        <v>9</v>
      </c>
      <c r="C4" s="379" t="s">
        <v>11</v>
      </c>
      <c r="D4" s="380"/>
      <c r="E4" s="7">
        <v>1</v>
      </c>
      <c r="I4" s="302">
        <f>I5</f>
        <v>45299</v>
      </c>
      <c r="J4" s="303"/>
      <c r="K4" s="303"/>
      <c r="L4" s="303"/>
      <c r="M4" s="303"/>
      <c r="N4" s="303"/>
      <c r="O4" s="304"/>
      <c r="P4" s="302">
        <f>P5</f>
        <v>45306</v>
      </c>
      <c r="Q4" s="303"/>
      <c r="R4" s="303"/>
      <c r="S4" s="303"/>
      <c r="T4" s="303"/>
      <c r="U4" s="303"/>
      <c r="V4" s="304"/>
      <c r="W4" s="302">
        <f>W5</f>
        <v>45313</v>
      </c>
      <c r="X4" s="303"/>
      <c r="Y4" s="303"/>
      <c r="Z4" s="303"/>
      <c r="AA4" s="303"/>
      <c r="AB4" s="303"/>
      <c r="AC4" s="304"/>
      <c r="AD4" s="302">
        <f>AD5</f>
        <v>45320</v>
      </c>
      <c r="AE4" s="303"/>
      <c r="AF4" s="303"/>
      <c r="AG4" s="303"/>
      <c r="AH4" s="303"/>
      <c r="AI4" s="303"/>
      <c r="AJ4" s="304"/>
      <c r="AK4" s="302">
        <f>AK5</f>
        <v>45327</v>
      </c>
      <c r="AL4" s="303"/>
      <c r="AM4" s="303"/>
      <c r="AN4" s="303"/>
      <c r="AO4" s="303"/>
      <c r="AP4" s="303"/>
      <c r="AQ4" s="304"/>
      <c r="AR4" s="302">
        <f>AR5</f>
        <v>45334</v>
      </c>
      <c r="AS4" s="303"/>
      <c r="AT4" s="303"/>
      <c r="AU4" s="303"/>
      <c r="AV4" s="303"/>
      <c r="AW4" s="303"/>
      <c r="AX4" s="304"/>
      <c r="AY4" s="302">
        <f>AY5</f>
        <v>45341</v>
      </c>
      <c r="AZ4" s="303"/>
      <c r="BA4" s="303"/>
      <c r="BB4" s="303"/>
      <c r="BC4" s="303"/>
      <c r="BD4" s="303"/>
      <c r="BE4" s="304"/>
      <c r="BF4" s="302">
        <f>BF5</f>
        <v>45348</v>
      </c>
      <c r="BG4" s="303"/>
      <c r="BH4" s="303"/>
      <c r="BI4" s="303"/>
      <c r="BJ4" s="303"/>
      <c r="BK4" s="303"/>
      <c r="BL4" s="304"/>
      <c r="BM4" s="302"/>
      <c r="BN4" s="303"/>
      <c r="BO4" s="303"/>
      <c r="BP4" s="303"/>
      <c r="BQ4" s="303"/>
      <c r="BR4" s="303"/>
      <c r="BS4" s="304"/>
      <c r="BT4" s="302"/>
      <c r="BU4" s="303"/>
      <c r="BV4" s="303"/>
      <c r="BW4" s="303"/>
      <c r="BX4" s="303"/>
      <c r="BY4" s="303"/>
      <c r="BZ4" s="304"/>
      <c r="CA4" s="302"/>
      <c r="CB4" s="384"/>
      <c r="CC4" s="384"/>
      <c r="CD4" s="384"/>
      <c r="CE4" s="384"/>
      <c r="CF4" s="384"/>
    </row>
    <row r="5" spans="1:84" ht="15" customHeight="1">
      <c r="A5" s="46" t="s">
        <v>12</v>
      </c>
      <c r="B5" s="65"/>
      <c r="C5" s="65"/>
      <c r="D5" s="65"/>
      <c r="E5" s="65"/>
      <c r="F5" s="65"/>
      <c r="G5" s="65"/>
      <c r="I5" s="82">
        <f>Inicio_del_proyecto-WEEKDAY(Inicio_del_proyecto,1)+2+7*(Semana_para_mostrar-1)</f>
        <v>45299</v>
      </c>
      <c r="J5" s="83">
        <f>I5+1</f>
        <v>45300</v>
      </c>
      <c r="K5" s="83">
        <f t="shared" ref="K5:AX5" si="0">J5+1</f>
        <v>45301</v>
      </c>
      <c r="L5" s="83">
        <f t="shared" si="0"/>
        <v>45302</v>
      </c>
      <c r="M5" s="83">
        <f t="shared" si="0"/>
        <v>45303</v>
      </c>
      <c r="N5" s="83">
        <f t="shared" si="0"/>
        <v>45304</v>
      </c>
      <c r="O5" s="84">
        <f t="shared" si="0"/>
        <v>45305</v>
      </c>
      <c r="P5" s="82">
        <f>O5+1</f>
        <v>45306</v>
      </c>
      <c r="Q5" s="83">
        <f>P5+1</f>
        <v>45307</v>
      </c>
      <c r="R5" s="83">
        <f t="shared" si="0"/>
        <v>45308</v>
      </c>
      <c r="S5" s="83">
        <f t="shared" si="0"/>
        <v>45309</v>
      </c>
      <c r="T5" s="83">
        <f t="shared" si="0"/>
        <v>45310</v>
      </c>
      <c r="U5" s="83">
        <f t="shared" si="0"/>
        <v>45311</v>
      </c>
      <c r="V5" s="84">
        <f t="shared" si="0"/>
        <v>45312</v>
      </c>
      <c r="W5" s="82">
        <f>V5+1</f>
        <v>45313</v>
      </c>
      <c r="X5" s="83">
        <f>W5+1</f>
        <v>45314</v>
      </c>
      <c r="Y5" s="83">
        <f t="shared" si="0"/>
        <v>45315</v>
      </c>
      <c r="Z5" s="83">
        <f t="shared" si="0"/>
        <v>45316</v>
      </c>
      <c r="AA5" s="83">
        <f t="shared" si="0"/>
        <v>45317</v>
      </c>
      <c r="AB5" s="83">
        <f t="shared" si="0"/>
        <v>45318</v>
      </c>
      <c r="AC5" s="84">
        <f t="shared" si="0"/>
        <v>45319</v>
      </c>
      <c r="AD5" s="82">
        <f>AC5+1</f>
        <v>45320</v>
      </c>
      <c r="AE5" s="83">
        <f>AD5+1</f>
        <v>45321</v>
      </c>
      <c r="AF5" s="83">
        <f t="shared" si="0"/>
        <v>45322</v>
      </c>
      <c r="AG5" s="83">
        <f t="shared" si="0"/>
        <v>45323</v>
      </c>
      <c r="AH5" s="83">
        <f t="shared" si="0"/>
        <v>45324</v>
      </c>
      <c r="AI5" s="83">
        <f t="shared" si="0"/>
        <v>45325</v>
      </c>
      <c r="AJ5" s="84">
        <f t="shared" si="0"/>
        <v>45326</v>
      </c>
      <c r="AK5" s="82">
        <f>AJ5+1</f>
        <v>45327</v>
      </c>
      <c r="AL5" s="83">
        <f>AK5+1</f>
        <v>45328</v>
      </c>
      <c r="AM5" s="83">
        <f t="shared" si="0"/>
        <v>45329</v>
      </c>
      <c r="AN5" s="83">
        <f t="shared" si="0"/>
        <v>45330</v>
      </c>
      <c r="AO5" s="83">
        <f t="shared" si="0"/>
        <v>45331</v>
      </c>
      <c r="AP5" s="83">
        <f t="shared" si="0"/>
        <v>45332</v>
      </c>
      <c r="AQ5" s="84">
        <f t="shared" si="0"/>
        <v>45333</v>
      </c>
      <c r="AR5" s="82">
        <f>AQ5+1</f>
        <v>45334</v>
      </c>
      <c r="AS5" s="83">
        <f>AR5+1</f>
        <v>45335</v>
      </c>
      <c r="AT5" s="83">
        <f t="shared" si="0"/>
        <v>45336</v>
      </c>
      <c r="AU5" s="83">
        <f t="shared" si="0"/>
        <v>45337</v>
      </c>
      <c r="AV5" s="83">
        <f t="shared" si="0"/>
        <v>45338</v>
      </c>
      <c r="AW5" s="83">
        <f t="shared" si="0"/>
        <v>45339</v>
      </c>
      <c r="AX5" s="84">
        <f t="shared" si="0"/>
        <v>45340</v>
      </c>
      <c r="AY5" s="82">
        <f>AX5+1</f>
        <v>45341</v>
      </c>
      <c r="AZ5" s="83">
        <f>AY5+1</f>
        <v>45342</v>
      </c>
      <c r="BA5" s="83">
        <f t="shared" ref="BA5:BE5" si="1">AZ5+1</f>
        <v>45343</v>
      </c>
      <c r="BB5" s="83">
        <f t="shared" si="1"/>
        <v>45344</v>
      </c>
      <c r="BC5" s="83">
        <f t="shared" si="1"/>
        <v>45345</v>
      </c>
      <c r="BD5" s="83">
        <f t="shared" si="1"/>
        <v>45346</v>
      </c>
      <c r="BE5" s="84">
        <f t="shared" si="1"/>
        <v>45347</v>
      </c>
      <c r="BF5" s="82">
        <f>BE5+1</f>
        <v>45348</v>
      </c>
      <c r="BG5" s="83">
        <f>BF5+1</f>
        <v>45349</v>
      </c>
      <c r="BH5" s="83">
        <f t="shared" ref="BH5:BL5" si="2">BG5+1</f>
        <v>45350</v>
      </c>
      <c r="BI5" s="83">
        <f t="shared" si="2"/>
        <v>45351</v>
      </c>
      <c r="BJ5" s="83">
        <f t="shared" si="2"/>
        <v>45352</v>
      </c>
      <c r="BK5" s="83">
        <f t="shared" si="2"/>
        <v>45353</v>
      </c>
      <c r="BL5" s="84">
        <f t="shared" si="2"/>
        <v>45354</v>
      </c>
      <c r="BM5" s="82"/>
      <c r="BN5" s="83"/>
      <c r="BO5" s="83"/>
      <c r="BP5" s="83"/>
      <c r="BQ5" s="83"/>
      <c r="BR5" s="83"/>
      <c r="BS5" s="84"/>
      <c r="BT5" s="82"/>
      <c r="BU5" s="83"/>
      <c r="BV5" s="83"/>
      <c r="BW5" s="83"/>
      <c r="BX5" s="83"/>
      <c r="BY5" s="83"/>
      <c r="BZ5" s="84"/>
      <c r="CA5" s="82"/>
      <c r="CB5" s="83"/>
      <c r="CC5" s="83"/>
      <c r="CD5" s="83"/>
      <c r="CE5" s="83"/>
      <c r="CF5" s="83"/>
    </row>
    <row r="6" spans="1:84" ht="30" customHeight="1" thickBot="1">
      <c r="A6" s="46" t="s">
        <v>13</v>
      </c>
      <c r="B6" s="8" t="s">
        <v>14</v>
      </c>
      <c r="C6" s="9" t="s">
        <v>55</v>
      </c>
      <c r="D6" s="9" t="s">
        <v>16</v>
      </c>
      <c r="E6" s="9" t="s">
        <v>17</v>
      </c>
      <c r="F6" s="9" t="s">
        <v>18</v>
      </c>
      <c r="G6" s="9"/>
      <c r="H6" s="9" t="s">
        <v>19</v>
      </c>
      <c r="I6" s="10" t="str">
        <f t="shared" ref="I6:BL6" si="3">LEFT(TEXT(I5,"ddd"),1)</f>
        <v>l</v>
      </c>
      <c r="J6" s="10" t="str">
        <f t="shared" si="3"/>
        <v>m</v>
      </c>
      <c r="K6" s="10" t="str">
        <f t="shared" si="3"/>
        <v>m</v>
      </c>
      <c r="L6" s="10" t="str">
        <f t="shared" si="3"/>
        <v>j</v>
      </c>
      <c r="M6" s="10" t="str">
        <f t="shared" si="3"/>
        <v>v</v>
      </c>
      <c r="N6" s="10" t="str">
        <f t="shared" si="3"/>
        <v>s</v>
      </c>
      <c r="O6" s="10" t="str">
        <f t="shared" si="3"/>
        <v>d</v>
      </c>
      <c r="P6" s="10" t="str">
        <f t="shared" si="3"/>
        <v>l</v>
      </c>
      <c r="Q6" s="10" t="str">
        <f t="shared" si="3"/>
        <v>m</v>
      </c>
      <c r="R6" s="10" t="str">
        <f t="shared" si="3"/>
        <v>m</v>
      </c>
      <c r="S6" s="10" t="str">
        <f t="shared" si="3"/>
        <v>j</v>
      </c>
      <c r="T6" s="10" t="str">
        <f t="shared" si="3"/>
        <v>v</v>
      </c>
      <c r="U6" s="10" t="str">
        <f t="shared" si="3"/>
        <v>s</v>
      </c>
      <c r="V6" s="10" t="str">
        <f t="shared" si="3"/>
        <v>d</v>
      </c>
      <c r="W6" s="10" t="str">
        <f t="shared" si="3"/>
        <v>l</v>
      </c>
      <c r="X6" s="10" t="str">
        <f t="shared" si="3"/>
        <v>m</v>
      </c>
      <c r="Y6" s="10" t="str">
        <f t="shared" si="3"/>
        <v>m</v>
      </c>
      <c r="Z6" s="10" t="str">
        <f t="shared" si="3"/>
        <v>j</v>
      </c>
      <c r="AA6" s="10" t="str">
        <f t="shared" si="3"/>
        <v>v</v>
      </c>
      <c r="AB6" s="10" t="str">
        <f t="shared" si="3"/>
        <v>s</v>
      </c>
      <c r="AC6" s="10" t="str">
        <f t="shared" si="3"/>
        <v>d</v>
      </c>
      <c r="AD6" s="10" t="str">
        <f t="shared" si="3"/>
        <v>l</v>
      </c>
      <c r="AE6" s="10" t="str">
        <f t="shared" si="3"/>
        <v>m</v>
      </c>
      <c r="AF6" s="10" t="str">
        <f t="shared" si="3"/>
        <v>m</v>
      </c>
      <c r="AG6" s="10" t="str">
        <f t="shared" si="3"/>
        <v>j</v>
      </c>
      <c r="AH6" s="10" t="str">
        <f t="shared" si="3"/>
        <v>v</v>
      </c>
      <c r="AI6" s="10" t="str">
        <f t="shared" si="3"/>
        <v>s</v>
      </c>
      <c r="AJ6" s="10" t="str">
        <f t="shared" si="3"/>
        <v>d</v>
      </c>
      <c r="AK6" s="10" t="str">
        <f t="shared" si="3"/>
        <v>l</v>
      </c>
      <c r="AL6" s="10" t="str">
        <f t="shared" si="3"/>
        <v>m</v>
      </c>
      <c r="AM6" s="10" t="str">
        <f t="shared" si="3"/>
        <v>m</v>
      </c>
      <c r="AN6" s="10" t="str">
        <f t="shared" si="3"/>
        <v>j</v>
      </c>
      <c r="AO6" s="10" t="str">
        <f t="shared" si="3"/>
        <v>v</v>
      </c>
      <c r="AP6" s="10" t="str">
        <f t="shared" si="3"/>
        <v>s</v>
      </c>
      <c r="AQ6" s="10" t="str">
        <f t="shared" si="3"/>
        <v>d</v>
      </c>
      <c r="AR6" s="10" t="str">
        <f t="shared" si="3"/>
        <v>l</v>
      </c>
      <c r="AS6" s="10" t="str">
        <f t="shared" si="3"/>
        <v>m</v>
      </c>
      <c r="AT6" s="10" t="str">
        <f t="shared" si="3"/>
        <v>m</v>
      </c>
      <c r="AU6" s="10" t="str">
        <f t="shared" si="3"/>
        <v>j</v>
      </c>
      <c r="AV6" s="10" t="str">
        <f t="shared" si="3"/>
        <v>v</v>
      </c>
      <c r="AW6" s="10" t="str">
        <f t="shared" si="3"/>
        <v>s</v>
      </c>
      <c r="AX6" s="10" t="str">
        <f t="shared" si="3"/>
        <v>d</v>
      </c>
      <c r="AY6" s="10" t="str">
        <f t="shared" si="3"/>
        <v>l</v>
      </c>
      <c r="AZ6" s="10" t="str">
        <f t="shared" si="3"/>
        <v>m</v>
      </c>
      <c r="BA6" s="10" t="str">
        <f t="shared" si="3"/>
        <v>m</v>
      </c>
      <c r="BB6" s="10" t="str">
        <f t="shared" si="3"/>
        <v>j</v>
      </c>
      <c r="BC6" s="10" t="str">
        <f t="shared" si="3"/>
        <v>v</v>
      </c>
      <c r="BD6" s="10" t="str">
        <f t="shared" si="3"/>
        <v>s</v>
      </c>
      <c r="BE6" s="10" t="str">
        <f t="shared" si="3"/>
        <v>d</v>
      </c>
      <c r="BF6" s="10" t="str">
        <f t="shared" si="3"/>
        <v>l</v>
      </c>
      <c r="BG6" s="10" t="str">
        <f t="shared" si="3"/>
        <v>m</v>
      </c>
      <c r="BH6" s="10" t="str">
        <f t="shared" si="3"/>
        <v>m</v>
      </c>
      <c r="BI6" s="10" t="str">
        <f t="shared" si="3"/>
        <v>j</v>
      </c>
      <c r="BJ6" s="10" t="str">
        <f t="shared" si="3"/>
        <v>v</v>
      </c>
      <c r="BK6" s="10" t="str">
        <f t="shared" si="3"/>
        <v>s</v>
      </c>
      <c r="BL6" s="10" t="str">
        <f t="shared" si="3"/>
        <v>d</v>
      </c>
      <c r="BM6" s="10"/>
      <c r="BN6" s="10"/>
      <c r="BO6" s="10"/>
      <c r="BP6" s="10"/>
      <c r="BQ6" s="10"/>
      <c r="BR6" s="10"/>
      <c r="BS6" s="10"/>
      <c r="BT6" s="10"/>
      <c r="BU6" s="10"/>
      <c r="BV6" s="10"/>
      <c r="BW6" s="10"/>
      <c r="BX6" s="10"/>
      <c r="BY6" s="10"/>
      <c r="BZ6" s="10"/>
      <c r="CA6" s="10"/>
      <c r="CB6" s="10"/>
      <c r="CC6" s="10"/>
      <c r="CD6" s="10"/>
      <c r="CE6" s="10"/>
      <c r="CF6" s="10"/>
    </row>
    <row r="7" spans="1:84" ht="30" hidden="1" customHeight="1" thickBot="1">
      <c r="A7" s="45" t="s">
        <v>20</v>
      </c>
      <c r="C7" s="48"/>
      <c r="E7"/>
      <c r="H7" t="str">
        <f ca="1">IF(OR(ISBLANK(task_start),ISBLANK(task_end)),"",task_end-task_start+1)</f>
        <v/>
      </c>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row>
    <row r="8" spans="1:84" s="3" customFormat="1" ht="30" customHeight="1" thickBot="1">
      <c r="A8" s="46" t="s">
        <v>21</v>
      </c>
      <c r="B8" s="104" t="s">
        <v>427</v>
      </c>
      <c r="C8" s="51"/>
      <c r="D8" s="16"/>
      <c r="E8" s="67"/>
      <c r="F8" s="68"/>
      <c r="G8" s="14"/>
      <c r="H8" s="14" t="str">
        <f t="shared" ref="H8:H52" ca="1" si="4">IF(OR(ISBLANK(task_start),ISBLANK(task_end)),"",task_end-task_start+1)</f>
        <v/>
      </c>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row>
    <row r="9" spans="1:84" s="3" customFormat="1" ht="80.25" customHeight="1" thickBot="1">
      <c r="A9" s="46" t="s">
        <v>26</v>
      </c>
      <c r="B9" s="113" t="s">
        <v>428</v>
      </c>
      <c r="C9" s="52" t="s">
        <v>429</v>
      </c>
      <c r="D9" s="17">
        <v>0.3</v>
      </c>
      <c r="E9" s="69">
        <v>45306</v>
      </c>
      <c r="F9" s="69">
        <v>45473</v>
      </c>
      <c r="G9" s="14"/>
      <c r="H9" s="14">
        <f t="shared" ca="1" si="4"/>
        <v>168</v>
      </c>
      <c r="I9" s="31"/>
      <c r="J9" s="31"/>
      <c r="K9" s="31"/>
      <c r="L9" s="31"/>
      <c r="M9" s="31"/>
      <c r="N9" s="31"/>
      <c r="O9" s="31"/>
      <c r="P9" s="31"/>
      <c r="Q9" s="31"/>
      <c r="R9" s="31"/>
      <c r="S9" s="31"/>
      <c r="T9" s="31"/>
      <c r="U9" s="32"/>
      <c r="V9" s="32"/>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row>
    <row r="10" spans="1:84" s="3" customFormat="1" ht="59.25" customHeight="1" thickBot="1">
      <c r="A10" s="45"/>
      <c r="B10" s="113" t="s">
        <v>430</v>
      </c>
      <c r="C10" s="52" t="s">
        <v>429</v>
      </c>
      <c r="D10" s="17">
        <v>0.3</v>
      </c>
      <c r="E10" s="69">
        <v>45313</v>
      </c>
      <c r="F10" s="69">
        <v>45473</v>
      </c>
      <c r="G10" s="14"/>
      <c r="H10" s="14">
        <f t="shared" ca="1" si="4"/>
        <v>161</v>
      </c>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row>
    <row r="11" spans="1:84" s="3" customFormat="1" ht="45" customHeight="1" thickBot="1">
      <c r="A11" s="45"/>
      <c r="B11" s="113" t="s">
        <v>431</v>
      </c>
      <c r="C11" s="52" t="s">
        <v>429</v>
      </c>
      <c r="D11" s="17">
        <v>0.3</v>
      </c>
      <c r="E11" s="69">
        <v>45315</v>
      </c>
      <c r="F11" s="69">
        <v>45473</v>
      </c>
      <c r="G11" s="14"/>
      <c r="H11" s="14">
        <f t="shared" ca="1" si="4"/>
        <v>159</v>
      </c>
      <c r="I11" s="31"/>
      <c r="J11" s="31"/>
      <c r="K11" s="31"/>
      <c r="L11" s="31"/>
      <c r="M11" s="31"/>
      <c r="N11" s="31"/>
      <c r="O11" s="31"/>
      <c r="P11" s="31"/>
      <c r="Q11" s="31"/>
      <c r="R11" s="31"/>
      <c r="S11" s="31"/>
      <c r="T11" s="31"/>
      <c r="U11" s="31"/>
      <c r="V11" s="31"/>
      <c r="W11" s="31"/>
      <c r="X11" s="31"/>
      <c r="Y11" s="32"/>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row>
    <row r="12" spans="1:84" s="3" customFormat="1" ht="97.5" customHeight="1" thickBot="1">
      <c r="A12" s="45"/>
      <c r="B12" s="113" t="s">
        <v>432</v>
      </c>
      <c r="C12" s="52" t="s">
        <v>429</v>
      </c>
      <c r="D12" s="17">
        <v>0.3</v>
      </c>
      <c r="E12" s="69">
        <v>45315</v>
      </c>
      <c r="F12" s="69">
        <v>45473</v>
      </c>
      <c r="G12" s="14"/>
      <c r="H12" s="14"/>
      <c r="I12" s="31"/>
      <c r="J12" s="31"/>
      <c r="K12" s="31"/>
      <c r="L12" s="31"/>
      <c r="M12" s="31"/>
      <c r="N12" s="31"/>
      <c r="O12" s="31"/>
      <c r="P12" s="31"/>
      <c r="Q12" s="31"/>
      <c r="R12" s="31"/>
      <c r="S12" s="31"/>
      <c r="T12" s="31"/>
      <c r="U12" s="31"/>
      <c r="V12" s="31"/>
      <c r="W12" s="31"/>
      <c r="X12" s="31"/>
      <c r="Y12" s="32"/>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row>
    <row r="13" spans="1:84" s="3" customFormat="1" ht="24" customHeight="1" thickBot="1">
      <c r="A13" s="45"/>
      <c r="B13" s="113" t="s">
        <v>433</v>
      </c>
      <c r="C13" s="52"/>
      <c r="D13" s="17"/>
      <c r="E13" s="69">
        <v>45358</v>
      </c>
      <c r="F13" s="69">
        <v>45358</v>
      </c>
      <c r="G13" s="14"/>
      <c r="H13" s="14"/>
      <c r="I13" s="31"/>
      <c r="J13" s="31"/>
      <c r="K13" s="31"/>
      <c r="L13" s="31"/>
      <c r="M13" s="31"/>
      <c r="N13" s="31"/>
      <c r="O13" s="31"/>
      <c r="P13" s="31"/>
      <c r="Q13" s="31"/>
      <c r="R13" s="31"/>
      <c r="S13" s="31"/>
      <c r="T13" s="31"/>
      <c r="U13" s="31"/>
      <c r="V13" s="31"/>
      <c r="W13" s="31"/>
      <c r="X13" s="31"/>
      <c r="Y13" s="32"/>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row>
    <row r="14" spans="1:84" s="3" customFormat="1" ht="24" customHeight="1" thickBot="1">
      <c r="A14" s="45"/>
      <c r="B14" s="113" t="s">
        <v>434</v>
      </c>
      <c r="C14" s="52"/>
      <c r="D14" s="17"/>
      <c r="E14" s="69">
        <v>45372</v>
      </c>
      <c r="F14" s="69">
        <v>45372</v>
      </c>
      <c r="G14" s="14"/>
      <c r="H14" s="14"/>
      <c r="I14" s="31"/>
      <c r="J14" s="31"/>
      <c r="K14" s="31"/>
      <c r="L14" s="31"/>
      <c r="M14" s="31"/>
      <c r="N14" s="31"/>
      <c r="O14" s="31"/>
      <c r="P14" s="31"/>
      <c r="Q14" s="31"/>
      <c r="R14" s="31"/>
      <c r="S14" s="31"/>
      <c r="T14" s="31"/>
      <c r="U14" s="31"/>
      <c r="V14" s="31"/>
      <c r="W14" s="31"/>
      <c r="X14" s="31"/>
      <c r="Y14" s="32"/>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row>
    <row r="15" spans="1:84" s="3" customFormat="1" ht="24" customHeight="1" thickBot="1">
      <c r="A15" s="45"/>
      <c r="B15" s="113" t="s">
        <v>435</v>
      </c>
      <c r="C15" s="52"/>
      <c r="D15" s="17"/>
      <c r="E15" s="69">
        <v>45415</v>
      </c>
      <c r="F15" s="69">
        <v>45415</v>
      </c>
      <c r="G15" s="14"/>
      <c r="H15" s="14"/>
      <c r="I15" s="31"/>
      <c r="J15" s="31"/>
      <c r="K15" s="31"/>
      <c r="L15" s="31"/>
      <c r="M15" s="31"/>
      <c r="N15" s="31"/>
      <c r="O15" s="31"/>
      <c r="P15" s="31"/>
      <c r="Q15" s="31"/>
      <c r="R15" s="31"/>
      <c r="S15" s="31"/>
      <c r="T15" s="31"/>
      <c r="U15" s="31"/>
      <c r="V15" s="31"/>
      <c r="W15" s="31"/>
      <c r="X15" s="31"/>
      <c r="Y15" s="32"/>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row>
    <row r="16" spans="1:84" s="3" customFormat="1" ht="24" customHeight="1" thickBot="1">
      <c r="A16" s="45"/>
      <c r="B16" s="113" t="s">
        <v>436</v>
      </c>
      <c r="C16" s="52"/>
      <c r="D16" s="17"/>
      <c r="E16" s="69">
        <v>45449</v>
      </c>
      <c r="F16" s="69">
        <v>45449</v>
      </c>
      <c r="G16" s="14"/>
      <c r="H16" s="14"/>
      <c r="I16" s="31"/>
      <c r="J16" s="31"/>
      <c r="K16" s="31"/>
      <c r="L16" s="31"/>
      <c r="M16" s="31"/>
      <c r="N16" s="31"/>
      <c r="O16" s="31"/>
      <c r="P16" s="31"/>
      <c r="Q16" s="31"/>
      <c r="R16" s="31"/>
      <c r="S16" s="31"/>
      <c r="T16" s="31"/>
      <c r="U16" s="31"/>
      <c r="V16" s="31"/>
      <c r="W16" s="31"/>
      <c r="X16" s="31"/>
      <c r="Y16" s="32"/>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row>
    <row r="17" spans="1:84" s="3" customFormat="1" ht="27" customHeight="1" thickBot="1">
      <c r="A17" s="45" t="str">
        <f>+B20</f>
        <v>Planeación estrategica de la actividad Ludopedagógicas (ponentes)</v>
      </c>
      <c r="B17" s="114" t="s">
        <v>437</v>
      </c>
      <c r="C17" s="52" t="s">
        <v>429</v>
      </c>
      <c r="D17" s="17">
        <v>0.3</v>
      </c>
      <c r="E17" s="69">
        <v>45315</v>
      </c>
      <c r="F17" s="69">
        <v>45657</v>
      </c>
      <c r="G17" s="14"/>
      <c r="H17" s="14">
        <f t="shared" ca="1" si="4"/>
        <v>343</v>
      </c>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row>
    <row r="18" spans="1:84" s="3" customFormat="1" ht="27" customHeight="1" thickBot="1">
      <c r="A18" s="45"/>
      <c r="B18" s="114" t="s">
        <v>438</v>
      </c>
      <c r="C18" s="52" t="s">
        <v>429</v>
      </c>
      <c r="D18" s="17">
        <v>1</v>
      </c>
      <c r="E18" s="69">
        <v>45335</v>
      </c>
      <c r="F18" s="69">
        <v>45335</v>
      </c>
      <c r="G18" s="14"/>
      <c r="H18" s="14"/>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row>
    <row r="19" spans="1:84" s="3" customFormat="1" ht="50.25" customHeight="1" thickBot="1">
      <c r="A19" s="45"/>
      <c r="B19" s="90" t="s">
        <v>439</v>
      </c>
      <c r="C19" s="52" t="s">
        <v>429</v>
      </c>
      <c r="D19" s="17">
        <v>1</v>
      </c>
      <c r="E19" s="69">
        <v>45321</v>
      </c>
      <c r="F19" s="69">
        <v>45328</v>
      </c>
      <c r="G19" s="14"/>
      <c r="H19" s="14"/>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row>
    <row r="20" spans="1:84" s="3" customFormat="1" ht="30" customHeight="1" thickBot="1">
      <c r="A20" s="45"/>
      <c r="B20" s="90" t="s">
        <v>440</v>
      </c>
      <c r="C20" s="52" t="s">
        <v>429</v>
      </c>
      <c r="D20" s="17">
        <v>1</v>
      </c>
      <c r="E20" s="69">
        <v>45315</v>
      </c>
      <c r="F20" s="69">
        <v>45331</v>
      </c>
      <c r="G20" s="14"/>
      <c r="H20" s="14"/>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row>
    <row r="21" spans="1:84" s="3" customFormat="1" ht="30" customHeight="1" thickBot="1">
      <c r="A21" s="45"/>
      <c r="B21" s="90" t="s">
        <v>441</v>
      </c>
      <c r="C21" s="52" t="s">
        <v>429</v>
      </c>
      <c r="D21" s="17">
        <v>1</v>
      </c>
      <c r="E21" s="69">
        <v>45321</v>
      </c>
      <c r="F21" s="69">
        <v>45323</v>
      </c>
      <c r="G21" s="14"/>
      <c r="H21" s="14">
        <f t="shared" ca="1" si="4"/>
        <v>3</v>
      </c>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row>
    <row r="22" spans="1:84" s="3" customFormat="1" ht="25.5" customHeight="1" thickBot="1">
      <c r="A22" s="45"/>
      <c r="B22" s="90" t="s">
        <v>442</v>
      </c>
      <c r="C22" s="52" t="s">
        <v>429</v>
      </c>
      <c r="D22" s="17">
        <v>1</v>
      </c>
      <c r="E22" s="69">
        <v>45323</v>
      </c>
      <c r="F22" s="69">
        <v>45323</v>
      </c>
      <c r="G22" s="14"/>
      <c r="H22" s="14">
        <f t="shared" ca="1" si="4"/>
        <v>1</v>
      </c>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row>
    <row r="23" spans="1:84" s="3" customFormat="1" ht="30" customHeight="1" thickBot="1">
      <c r="A23" s="45"/>
      <c r="B23" s="113" t="s">
        <v>443</v>
      </c>
      <c r="C23" s="52" t="s">
        <v>429</v>
      </c>
      <c r="D23" s="17">
        <v>1</v>
      </c>
      <c r="E23" s="69">
        <v>45335</v>
      </c>
      <c r="F23" s="69">
        <v>45335</v>
      </c>
      <c r="G23" s="14"/>
      <c r="H23" s="14">
        <f t="shared" ca="1" si="4"/>
        <v>1</v>
      </c>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row>
    <row r="24" spans="1:84" s="3" customFormat="1" ht="30" customHeight="1" thickBot="1">
      <c r="A24" s="46" t="s">
        <v>31</v>
      </c>
      <c r="B24" s="113" t="s">
        <v>444</v>
      </c>
      <c r="C24" s="52" t="s">
        <v>429</v>
      </c>
      <c r="D24" s="17">
        <v>1</v>
      </c>
      <c r="E24" s="69">
        <v>45341</v>
      </c>
      <c r="F24" s="69">
        <v>45341</v>
      </c>
      <c r="G24" s="14"/>
      <c r="H24" s="14">
        <f t="shared" ca="1" si="4"/>
        <v>1</v>
      </c>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row>
    <row r="25" spans="1:84" s="3" customFormat="1" ht="30" customHeight="1" thickBot="1">
      <c r="A25" s="46"/>
      <c r="B25" s="113" t="s">
        <v>445</v>
      </c>
      <c r="C25" s="52"/>
      <c r="D25" s="17"/>
      <c r="E25" s="69"/>
      <c r="F25" s="69"/>
      <c r="G25" s="14"/>
      <c r="H25" s="14"/>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row>
    <row r="26" spans="1:84" s="3" customFormat="1" ht="30" customHeight="1" thickBot="1">
      <c r="A26" s="46"/>
      <c r="B26" s="114" t="s">
        <v>446</v>
      </c>
      <c r="C26" s="52" t="s">
        <v>429</v>
      </c>
      <c r="D26" s="17"/>
      <c r="E26" s="69">
        <v>45442</v>
      </c>
      <c r="F26" s="69">
        <v>45442</v>
      </c>
      <c r="G26" s="14"/>
      <c r="H26" s="14"/>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row>
    <row r="27" spans="1:84" s="3" customFormat="1" ht="30" customHeight="1" thickBot="1">
      <c r="A27" s="46"/>
      <c r="B27" s="114" t="s">
        <v>447</v>
      </c>
      <c r="C27" s="52" t="s">
        <v>429</v>
      </c>
      <c r="D27" s="17"/>
      <c r="E27" s="69">
        <v>45566</v>
      </c>
      <c r="F27" s="69">
        <v>45566</v>
      </c>
      <c r="G27" s="14"/>
      <c r="H27" s="14"/>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row>
    <row r="28" spans="1:84" s="3" customFormat="1" ht="30" customHeight="1" thickBot="1">
      <c r="A28" s="46"/>
      <c r="B28" s="114" t="s">
        <v>448</v>
      </c>
      <c r="C28" s="115" t="s">
        <v>429</v>
      </c>
      <c r="D28" s="17"/>
      <c r="E28" s="69">
        <v>45631</v>
      </c>
      <c r="F28" s="69">
        <v>45631</v>
      </c>
      <c r="G28" s="14"/>
      <c r="H28" s="14"/>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row>
    <row r="29" spans="1:84" s="3" customFormat="1" ht="30" customHeight="1" thickBot="1">
      <c r="A29" s="46"/>
      <c r="B29" s="114" t="s">
        <v>449</v>
      </c>
      <c r="C29" s="52" t="s">
        <v>429</v>
      </c>
      <c r="D29" s="17"/>
      <c r="E29" s="69">
        <v>45321</v>
      </c>
      <c r="F29" s="69">
        <v>45336</v>
      </c>
      <c r="G29" s="14"/>
      <c r="H29" s="14">
        <f t="shared" ca="1" si="4"/>
        <v>16</v>
      </c>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row>
    <row r="30" spans="1:84" s="3" customFormat="1" ht="30" customHeight="1" thickBot="1">
      <c r="A30" s="46"/>
      <c r="B30" s="116" t="s">
        <v>450</v>
      </c>
      <c r="C30" s="117" t="s">
        <v>451</v>
      </c>
      <c r="D30" s="17">
        <v>1</v>
      </c>
      <c r="E30" s="69">
        <v>45321</v>
      </c>
      <c r="F30" s="69">
        <v>45336</v>
      </c>
      <c r="G30" s="14"/>
      <c r="H30" s="14"/>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row>
    <row r="31" spans="1:84" s="3" customFormat="1" ht="30" customHeight="1" thickBot="1">
      <c r="A31" s="46"/>
      <c r="B31" s="90" t="s">
        <v>452</v>
      </c>
      <c r="C31" s="52" t="s">
        <v>429</v>
      </c>
      <c r="D31" s="17"/>
      <c r="E31" s="69">
        <v>45321</v>
      </c>
      <c r="F31" s="69">
        <v>45335</v>
      </c>
      <c r="G31" s="14"/>
      <c r="H31" s="14"/>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row>
    <row r="32" spans="1:84" s="3" customFormat="1" ht="30" customHeight="1" thickBot="1">
      <c r="A32" s="46"/>
      <c r="B32" s="90" t="s">
        <v>441</v>
      </c>
      <c r="C32" s="52" t="s">
        <v>429</v>
      </c>
      <c r="D32" s="17"/>
      <c r="E32" s="69">
        <v>45323</v>
      </c>
      <c r="F32" s="69">
        <v>45330</v>
      </c>
      <c r="G32" s="14"/>
      <c r="H32" s="14"/>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row>
    <row r="33" spans="1:84" s="3" customFormat="1" ht="30" customHeight="1" thickBot="1">
      <c r="A33" s="46"/>
      <c r="B33" s="90" t="s">
        <v>442</v>
      </c>
      <c r="C33" s="52" t="s">
        <v>429</v>
      </c>
      <c r="D33" s="17"/>
      <c r="E33" s="69">
        <v>45335</v>
      </c>
      <c r="F33" s="69">
        <v>45335</v>
      </c>
      <c r="G33" s="14"/>
      <c r="H33" s="14"/>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row>
    <row r="34" spans="1:84" s="3" customFormat="1" ht="30" customHeight="1" thickBot="1">
      <c r="A34" s="46"/>
      <c r="B34" s="113" t="s">
        <v>443</v>
      </c>
      <c r="C34" s="52" t="s">
        <v>429</v>
      </c>
      <c r="D34" s="17"/>
      <c r="E34" s="69">
        <v>45336</v>
      </c>
      <c r="F34" s="69">
        <v>45336</v>
      </c>
      <c r="G34" s="14"/>
      <c r="H34" s="14"/>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row>
    <row r="35" spans="1:84" s="3" customFormat="1" ht="30" customHeight="1" thickBot="1">
      <c r="A35" s="46"/>
      <c r="B35" s="113" t="s">
        <v>444</v>
      </c>
      <c r="C35" s="118" t="s">
        <v>429</v>
      </c>
      <c r="D35" s="17"/>
      <c r="E35" s="69">
        <v>45338</v>
      </c>
      <c r="F35" s="69">
        <v>45338</v>
      </c>
      <c r="G35" s="14"/>
      <c r="H35" s="14"/>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row>
    <row r="36" spans="1:84" s="3" customFormat="1" ht="49.5" customHeight="1" thickBot="1">
      <c r="A36" s="46" t="s">
        <v>453</v>
      </c>
      <c r="B36" s="114" t="s">
        <v>454</v>
      </c>
      <c r="C36" s="118" t="s">
        <v>429</v>
      </c>
      <c r="D36" s="17"/>
      <c r="E36" s="69"/>
      <c r="F36" s="69">
        <v>45350</v>
      </c>
      <c r="G36" s="14"/>
      <c r="H36" s="14"/>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row>
    <row r="37" spans="1:84" s="3" customFormat="1" ht="51" customHeight="1" thickBot="1">
      <c r="A37" s="45"/>
      <c r="B37" s="90" t="s">
        <v>455</v>
      </c>
      <c r="C37" s="52" t="s">
        <v>429</v>
      </c>
      <c r="D37" s="17">
        <v>0.1</v>
      </c>
      <c r="E37" s="69">
        <v>45315</v>
      </c>
      <c r="F37" s="69">
        <v>45350</v>
      </c>
      <c r="G37" s="14"/>
      <c r="H37" s="14">
        <f t="shared" ca="1" si="4"/>
        <v>36</v>
      </c>
      <c r="I37" s="31"/>
      <c r="J37" s="31"/>
      <c r="K37" s="31"/>
      <c r="L37" s="31"/>
      <c r="M37" s="31"/>
      <c r="N37" s="31"/>
      <c r="O37" s="31"/>
      <c r="P37" s="31"/>
      <c r="Q37" s="31"/>
      <c r="R37" s="31"/>
      <c r="S37" s="31"/>
      <c r="T37" s="31"/>
      <c r="U37" s="32"/>
      <c r="V37" s="32"/>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row>
    <row r="38" spans="1:84" s="3" customFormat="1" ht="30" customHeight="1" thickBot="1">
      <c r="A38" s="45"/>
      <c r="B38" s="113" t="s">
        <v>456</v>
      </c>
      <c r="C38" s="52" t="s">
        <v>429</v>
      </c>
      <c r="D38" s="17"/>
      <c r="E38" s="69">
        <v>45324</v>
      </c>
      <c r="F38" s="69">
        <v>45332</v>
      </c>
      <c r="G38" s="14"/>
      <c r="H38" s="14">
        <f t="shared" ca="1" si="4"/>
        <v>9</v>
      </c>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row>
    <row r="39" spans="1:84" s="3" customFormat="1" ht="30" customHeight="1" thickBot="1">
      <c r="A39" s="45"/>
      <c r="B39" s="247" t="s">
        <v>457</v>
      </c>
      <c r="C39" s="52" t="s">
        <v>429</v>
      </c>
      <c r="D39" s="17"/>
      <c r="E39" s="69">
        <v>45342</v>
      </c>
      <c r="F39" s="69">
        <v>45356</v>
      </c>
      <c r="G39" s="14"/>
      <c r="H39" s="14">
        <f t="shared" ca="1" si="4"/>
        <v>15</v>
      </c>
      <c r="I39" s="31"/>
      <c r="J39" s="31"/>
      <c r="K39" s="31"/>
      <c r="L39" s="31"/>
      <c r="M39" s="31"/>
      <c r="N39" s="31"/>
      <c r="O39" s="31"/>
      <c r="P39" s="31"/>
      <c r="Q39" s="31"/>
      <c r="R39" s="31"/>
      <c r="S39" s="31"/>
      <c r="T39" s="31"/>
      <c r="U39" s="31"/>
      <c r="V39" s="31"/>
      <c r="W39" s="31"/>
      <c r="X39" s="31"/>
      <c r="Y39" s="32"/>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row>
    <row r="40" spans="1:84" s="3" customFormat="1" ht="30" customHeight="1" thickBot="1">
      <c r="A40" s="45" t="s">
        <v>458</v>
      </c>
      <c r="B40" s="114" t="s">
        <v>459</v>
      </c>
      <c r="C40" s="52"/>
      <c r="D40" s="17"/>
      <c r="E40" s="69"/>
      <c r="F40" s="69"/>
      <c r="G40" s="14"/>
      <c r="H40" s="14"/>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row>
    <row r="41" spans="1:84" s="251" customFormat="1" ht="30" customHeight="1" thickBot="1">
      <c r="A41" s="169"/>
      <c r="B41" s="247" t="s">
        <v>460</v>
      </c>
      <c r="C41" s="248" t="s">
        <v>429</v>
      </c>
      <c r="D41" s="17"/>
      <c r="E41" s="249"/>
      <c r="F41" s="249">
        <v>45380</v>
      </c>
      <c r="G41" s="14"/>
      <c r="H41" s="14"/>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0"/>
      <c r="BR41" s="250"/>
      <c r="BS41" s="250"/>
      <c r="BT41" s="250"/>
      <c r="BU41" s="250"/>
      <c r="BV41" s="250"/>
      <c r="BW41" s="250"/>
      <c r="BX41" s="250"/>
      <c r="BY41" s="250"/>
      <c r="BZ41" s="250"/>
      <c r="CA41" s="250"/>
      <c r="CB41" s="250"/>
      <c r="CC41" s="250"/>
      <c r="CD41" s="250"/>
      <c r="CE41" s="250"/>
      <c r="CF41" s="250"/>
    </row>
    <row r="42" spans="1:84" s="251" customFormat="1" ht="30" customHeight="1" thickBot="1">
      <c r="A42" s="169"/>
      <c r="B42" s="247" t="s">
        <v>461</v>
      </c>
      <c r="C42" s="248" t="s">
        <v>429</v>
      </c>
      <c r="D42" s="17"/>
      <c r="E42" s="249"/>
      <c r="F42" s="249">
        <v>45412</v>
      </c>
      <c r="G42" s="14"/>
      <c r="H42" s="14" t="str">
        <f t="shared" ca="1" si="4"/>
        <v/>
      </c>
      <c r="I42" s="250"/>
      <c r="J42" s="250"/>
      <c r="K42" s="250"/>
      <c r="L42" s="250"/>
      <c r="M42" s="250"/>
      <c r="N42" s="250"/>
      <c r="O42" s="250"/>
      <c r="P42" s="250"/>
      <c r="Q42" s="250"/>
      <c r="R42" s="250"/>
      <c r="S42" s="250"/>
      <c r="T42" s="250"/>
      <c r="U42" s="250"/>
      <c r="V42" s="250"/>
      <c r="W42" s="250"/>
      <c r="X42" s="250"/>
      <c r="Y42" s="252"/>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row>
    <row r="43" spans="1:84" s="251" customFormat="1" ht="30" customHeight="1" thickBot="1">
      <c r="A43" s="169" t="s">
        <v>33</v>
      </c>
      <c r="B43" s="247" t="s">
        <v>462</v>
      </c>
      <c r="C43" s="248" t="s">
        <v>429</v>
      </c>
      <c r="D43" s="17"/>
      <c r="E43" s="249"/>
      <c r="F43" s="249">
        <v>45443</v>
      </c>
      <c r="G43" s="14"/>
      <c r="H43" s="14" t="str">
        <f t="shared" ca="1" si="4"/>
        <v/>
      </c>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row>
    <row r="44" spans="1:84" s="251" customFormat="1" ht="30" customHeight="1" thickBot="1">
      <c r="A44" s="169"/>
      <c r="B44" s="247" t="s">
        <v>463</v>
      </c>
      <c r="C44" s="253" t="s">
        <v>464</v>
      </c>
      <c r="D44" s="17"/>
      <c r="E44" s="249"/>
      <c r="F44" s="249">
        <v>45471</v>
      </c>
      <c r="G44" s="14"/>
      <c r="H44" s="14" t="str">
        <f t="shared" ca="1" si="4"/>
        <v/>
      </c>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row>
    <row r="45" spans="1:84" s="251" customFormat="1" ht="30" customHeight="1" thickBot="1">
      <c r="A45" s="169"/>
      <c r="B45" s="247" t="s">
        <v>465</v>
      </c>
      <c r="C45" s="253" t="s">
        <v>429</v>
      </c>
      <c r="D45" s="17"/>
      <c r="E45" s="249"/>
      <c r="F45" s="249">
        <v>45504</v>
      </c>
      <c r="G45" s="14"/>
      <c r="H45" s="14" t="str">
        <f t="shared" ca="1" si="4"/>
        <v/>
      </c>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row>
    <row r="46" spans="1:84" s="251" customFormat="1" ht="30" customHeight="1" thickBot="1">
      <c r="A46" s="169"/>
      <c r="B46" s="247" t="s">
        <v>466</v>
      </c>
      <c r="C46" s="248" t="s">
        <v>429</v>
      </c>
      <c r="D46" s="17"/>
      <c r="E46" s="249"/>
      <c r="F46" s="249">
        <v>45534</v>
      </c>
      <c r="G46" s="14"/>
      <c r="H46" s="14" t="str">
        <f t="shared" ca="1" si="4"/>
        <v/>
      </c>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0"/>
      <c r="BR46" s="250"/>
      <c r="BS46" s="250"/>
      <c r="BT46" s="250"/>
      <c r="BU46" s="250"/>
      <c r="BV46" s="250"/>
      <c r="BW46" s="250"/>
      <c r="BX46" s="250"/>
      <c r="BY46" s="250"/>
      <c r="BZ46" s="250"/>
      <c r="CA46" s="250"/>
      <c r="CB46" s="250"/>
      <c r="CC46" s="250"/>
      <c r="CD46" s="250"/>
      <c r="CE46" s="250"/>
      <c r="CF46" s="250"/>
    </row>
    <row r="47" spans="1:84" s="3" customFormat="1" ht="30" customHeight="1" thickBot="1">
      <c r="A47" s="45"/>
      <c r="B47" s="105" t="s">
        <v>467</v>
      </c>
      <c r="C47" s="53"/>
      <c r="D47" s="19"/>
      <c r="E47" s="70"/>
      <c r="F47" s="71"/>
      <c r="G47" s="14"/>
      <c r="H47" s="14" t="str">
        <f t="shared" ca="1" si="4"/>
        <v/>
      </c>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row>
    <row r="48" spans="1:84" s="3" customFormat="1" ht="60.75" customHeight="1" thickBot="1">
      <c r="A48" s="45"/>
      <c r="B48" s="107" t="s">
        <v>468</v>
      </c>
      <c r="C48" s="54" t="s">
        <v>429</v>
      </c>
      <c r="D48" s="20">
        <v>0.3</v>
      </c>
      <c r="E48" s="72">
        <v>45315</v>
      </c>
      <c r="F48" s="72">
        <v>45442</v>
      </c>
      <c r="G48" s="14"/>
      <c r="H48" s="14">
        <f t="shared" ca="1" si="4"/>
        <v>128</v>
      </c>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row>
    <row r="49" spans="1:84" s="3" customFormat="1" ht="30" customHeight="1" thickBot="1">
      <c r="A49" s="45"/>
      <c r="B49" s="119" t="s">
        <v>469</v>
      </c>
      <c r="C49" s="120" t="s">
        <v>470</v>
      </c>
      <c r="D49" s="20"/>
      <c r="E49" s="72"/>
      <c r="F49" s="72"/>
      <c r="G49" s="14"/>
      <c r="H49" s="14" t="str">
        <f t="shared" ca="1" si="4"/>
        <v/>
      </c>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row>
    <row r="50" spans="1:84" s="3" customFormat="1" ht="30" customHeight="1" thickBot="1">
      <c r="A50" s="45" t="s">
        <v>33</v>
      </c>
      <c r="B50" s="107" t="s">
        <v>471</v>
      </c>
      <c r="C50" s="120" t="s">
        <v>470</v>
      </c>
      <c r="D50" s="20"/>
      <c r="E50" s="72"/>
      <c r="F50" s="72"/>
      <c r="G50" s="14"/>
      <c r="H50" s="14" t="str">
        <f t="shared" ca="1" si="4"/>
        <v/>
      </c>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row>
    <row r="51" spans="1:84" s="3" customFormat="1" ht="30" customHeight="1" thickBot="1">
      <c r="A51" s="45"/>
      <c r="B51" s="121" t="s">
        <v>472</v>
      </c>
      <c r="C51" s="54" t="s">
        <v>429</v>
      </c>
      <c r="D51" s="20"/>
      <c r="E51" s="72"/>
      <c r="F51" s="72"/>
      <c r="G51" s="14"/>
      <c r="H51" s="14" t="str">
        <f t="shared" ca="1" si="4"/>
        <v/>
      </c>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row>
    <row r="52" spans="1:84" s="3" customFormat="1" ht="30" customHeight="1" thickBot="1">
      <c r="A52" s="45"/>
      <c r="B52" s="107" t="s">
        <v>473</v>
      </c>
      <c r="C52" s="54" t="s">
        <v>429</v>
      </c>
      <c r="D52" s="20">
        <v>0</v>
      </c>
      <c r="E52" s="72">
        <v>45402</v>
      </c>
      <c r="F52" s="72">
        <v>45412</v>
      </c>
      <c r="G52" s="14"/>
      <c r="H52" s="14">
        <f t="shared" ca="1" si="4"/>
        <v>11</v>
      </c>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row>
    <row r="53" spans="1:84" ht="30" customHeight="1" thickBot="1">
      <c r="B53" s="27" t="s">
        <v>39</v>
      </c>
      <c r="C53" s="28"/>
      <c r="D53" s="29"/>
      <c r="E53" s="80"/>
      <c r="F53" s="81"/>
    </row>
    <row r="55" spans="1:84" ht="30" customHeight="1">
      <c r="C55" s="11"/>
      <c r="F55" s="47"/>
    </row>
    <row r="56" spans="1:84" ht="30" customHeight="1">
      <c r="C56" s="12"/>
    </row>
  </sheetData>
  <mergeCells count="14">
    <mergeCell ref="BT4:BZ4"/>
    <mergeCell ref="CA4:CF4"/>
    <mergeCell ref="AD4:AJ4"/>
    <mergeCell ref="AK4:AQ4"/>
    <mergeCell ref="AR4:AX4"/>
    <mergeCell ref="AY4:BE4"/>
    <mergeCell ref="BF4:BL4"/>
    <mergeCell ref="BM4:BS4"/>
    <mergeCell ref="W4:AC4"/>
    <mergeCell ref="C3:D3"/>
    <mergeCell ref="E3:F3"/>
    <mergeCell ref="C4:D4"/>
    <mergeCell ref="I4:O4"/>
    <mergeCell ref="P4:V4"/>
  </mergeCells>
  <conditionalFormatting sqref="D7:D53">
    <cfRule type="dataBar" priority="4">
      <dataBar>
        <cfvo type="num" val="0"/>
        <cfvo type="num" val="1"/>
        <color theme="0" tint="-0.249977111117893"/>
      </dataBar>
      <extLst>
        <ext xmlns:x14="http://schemas.microsoft.com/office/spreadsheetml/2009/9/main" uri="{B025F937-C7B1-47D3-B67F-A62EFF666E3E}">
          <x14:id>{9B368700-5804-49E9-8CFD-6AB8ABA2719B}</x14:id>
        </ext>
      </extLst>
    </cfRule>
  </conditionalFormatting>
  <conditionalFormatting sqref="I5:CF52">
    <cfRule type="expression" dxfId="41" priority="7">
      <formula>AND(TODAY()&gt;=I$5,TODAY()&lt;J$5)</formula>
    </cfRule>
  </conditionalFormatting>
  <conditionalFormatting sqref="I7:CF52">
    <cfRule type="expression" dxfId="40" priority="5">
      <formula>AND(task_start&lt;=I$5,ROUNDDOWN((task_end-task_start+1)*task_progress,0)+task_start-1&gt;=I$5)</formula>
    </cfRule>
    <cfRule type="expression" dxfId="39" priority="6" stopIfTrue="1">
      <formula>AND(task_end&gt;=I$5,task_start&lt;J$5)</formula>
    </cfRule>
  </conditionalFormatting>
  <dataValidations disablePrompts="1" count="1">
    <dataValidation type="whole" operator="greaterThanOrEqual" allowBlank="1" showInputMessage="1" promptTitle="Mostrar semana" prompt="Al cambiar este número, se desplazará la vista del diagrama de Gantt." sqref="E4" xr:uid="{E9E158FE-4498-43CC-986D-1E729B014DC0}">
      <formula1>1</formula1>
    </dataValidation>
  </dataValidations>
  <hyperlinks>
    <hyperlink ref="I2" r:id="rId1" xr:uid="{6ED97315-B974-45E8-9529-5A351D781D96}"/>
    <hyperlink ref="I1" r:id="rId2" xr:uid="{9690524D-15BC-4CB0-88C1-83EDA3A67D7B}"/>
  </hyperlinks>
  <printOptions horizontalCentered="1"/>
  <pageMargins left="0.35" right="0.35" top="0.35" bottom="0.5" header="0.3" footer="0.3"/>
  <pageSetup paperSize="9" scale="51" fitToHeight="0" orientation="landscape" r:id="rId3"/>
  <headerFooter differentFirst="1" scaleWithDoc="0">
    <oddFooter>Page &amp;P of &amp;N</oddFooter>
  </headerFooter>
  <drawing r:id="rId4"/>
  <extLst>
    <ext xmlns:x14="http://schemas.microsoft.com/office/spreadsheetml/2009/9/main" uri="{78C0D931-6437-407d-A8EE-F0AAD7539E65}">
      <x14:conditionalFormattings>
        <x14:conditionalFormatting xmlns:xm="http://schemas.microsoft.com/office/excel/2006/main">
          <x14:cfRule type="dataBar" id="{9B368700-5804-49E9-8CFD-6AB8ABA2719B}">
            <x14:dataBar minLength="0" maxLength="100" gradient="0">
              <x14:cfvo type="num">
                <xm:f>0</xm:f>
              </x14:cfvo>
              <x14:cfvo type="num">
                <xm:f>1</xm:f>
              </x14:cfvo>
              <x14:negativeFillColor rgb="FFFF0000"/>
              <x14:axisColor rgb="FF000000"/>
            </x14:dataBar>
          </x14:cfRule>
          <xm:sqref>D7:D53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060D2-A80E-4515-8567-BBAC2462D3A1}">
  <sheetPr codeName="Hoja12"/>
  <dimension ref="B2:AZ21"/>
  <sheetViews>
    <sheetView topLeftCell="C2" workbookViewId="0">
      <selection activeCell="G3" sqref="G3:L3"/>
    </sheetView>
  </sheetViews>
  <sheetFormatPr defaultColWidth="11.42578125" defaultRowHeight="15"/>
  <cols>
    <col min="2" max="2" width="44.42578125" bestFit="1" customWidth="1"/>
  </cols>
  <sheetData>
    <row r="2" spans="2:52" ht="15.75" thickBot="1"/>
    <row r="3" spans="2:52" ht="15.75" thickBot="1">
      <c r="B3" s="363"/>
      <c r="C3" s="364"/>
      <c r="D3" s="364"/>
      <c r="E3" s="364"/>
      <c r="F3" s="365"/>
      <c r="G3" s="366" t="s">
        <v>474</v>
      </c>
      <c r="H3" s="355"/>
      <c r="I3" s="355"/>
      <c r="J3" s="355"/>
      <c r="K3" s="355"/>
      <c r="L3" s="356"/>
      <c r="M3" s="351" t="s">
        <v>475</v>
      </c>
      <c r="N3" s="352"/>
      <c r="O3" s="352"/>
      <c r="P3" s="352"/>
      <c r="Q3" s="352"/>
      <c r="R3" s="353"/>
      <c r="S3" s="351" t="s">
        <v>476</v>
      </c>
      <c r="T3" s="352"/>
      <c r="U3" s="352"/>
      <c r="V3" s="352"/>
      <c r="W3" s="352"/>
      <c r="X3" s="353"/>
      <c r="Y3" s="351" t="s">
        <v>477</v>
      </c>
      <c r="Z3" s="352"/>
      <c r="AA3" s="352"/>
      <c r="AB3" s="352"/>
      <c r="AC3" s="352"/>
      <c r="AD3" s="353"/>
      <c r="AE3" s="354" t="s">
        <v>478</v>
      </c>
      <c r="AF3" s="355"/>
      <c r="AG3" s="355"/>
      <c r="AH3" s="355"/>
      <c r="AI3" s="355"/>
      <c r="AJ3" s="356"/>
      <c r="AK3" s="351" t="s">
        <v>479</v>
      </c>
      <c r="AL3" s="352"/>
      <c r="AM3" s="352"/>
      <c r="AN3" s="352"/>
      <c r="AO3" s="352"/>
      <c r="AP3" s="353"/>
      <c r="AQ3" s="354" t="s">
        <v>480</v>
      </c>
      <c r="AR3" s="355"/>
      <c r="AS3" s="355"/>
      <c r="AT3" s="355"/>
      <c r="AU3" s="355"/>
      <c r="AV3" s="356"/>
      <c r="AW3" s="351" t="s">
        <v>481</v>
      </c>
      <c r="AX3" s="352"/>
      <c r="AY3" s="353"/>
      <c r="AZ3" s="255" t="s">
        <v>482</v>
      </c>
    </row>
    <row r="4" spans="2:52" ht="15.75" thickBot="1">
      <c r="B4" s="357" t="s">
        <v>483</v>
      </c>
      <c r="C4" s="358"/>
      <c r="D4" s="358"/>
      <c r="E4" s="358"/>
      <c r="F4" s="359"/>
      <c r="G4" s="360" t="s">
        <v>460</v>
      </c>
      <c r="H4" s="361"/>
      <c r="I4" s="361"/>
      <c r="J4" s="361"/>
      <c r="K4" s="361"/>
      <c r="L4" s="362"/>
      <c r="M4" s="351" t="s">
        <v>484</v>
      </c>
      <c r="N4" s="352"/>
      <c r="O4" s="352"/>
      <c r="P4" s="352"/>
      <c r="Q4" s="352"/>
      <c r="R4" s="353"/>
      <c r="S4" s="351" t="s">
        <v>485</v>
      </c>
      <c r="T4" s="352"/>
      <c r="U4" s="352"/>
      <c r="V4" s="352"/>
      <c r="W4" s="352"/>
      <c r="X4" s="353"/>
      <c r="Y4" s="351" t="s">
        <v>486</v>
      </c>
      <c r="Z4" s="352"/>
      <c r="AA4" s="352"/>
      <c r="AB4" s="352"/>
      <c r="AC4" s="352"/>
      <c r="AD4" s="353"/>
      <c r="AE4" s="354" t="s">
        <v>487</v>
      </c>
      <c r="AF4" s="355"/>
      <c r="AG4" s="355"/>
      <c r="AH4" s="355"/>
      <c r="AI4" s="355"/>
      <c r="AJ4" s="356"/>
      <c r="AK4" s="351" t="s">
        <v>488</v>
      </c>
      <c r="AL4" s="352"/>
      <c r="AM4" s="352"/>
      <c r="AN4" s="352"/>
      <c r="AO4" s="352"/>
      <c r="AP4" s="353"/>
      <c r="AQ4" s="354" t="s">
        <v>489</v>
      </c>
      <c r="AR4" s="355"/>
      <c r="AS4" s="355"/>
      <c r="AT4" s="355"/>
      <c r="AU4" s="355"/>
      <c r="AV4" s="356"/>
      <c r="AW4" s="351" t="s">
        <v>490</v>
      </c>
      <c r="AX4" s="352"/>
      <c r="AY4" s="353"/>
      <c r="AZ4" s="255" t="s">
        <v>491</v>
      </c>
    </row>
    <row r="5" spans="2:52" ht="39.75" customHeight="1" thickBot="1">
      <c r="B5" s="367" t="s">
        <v>492</v>
      </c>
      <c r="C5" s="256"/>
      <c r="D5" s="256"/>
      <c r="E5" s="257" t="s">
        <v>493</v>
      </c>
      <c r="F5" s="257"/>
      <c r="G5" s="258">
        <v>1</v>
      </c>
      <c r="H5" s="259"/>
      <c r="I5" s="259">
        <v>90</v>
      </c>
      <c r="J5" s="259"/>
      <c r="K5" s="259"/>
      <c r="L5" s="259"/>
      <c r="M5" s="258">
        <v>1</v>
      </c>
      <c r="N5" s="258"/>
      <c r="O5" s="258">
        <v>90</v>
      </c>
      <c r="P5" s="258"/>
      <c r="Q5" s="258"/>
      <c r="R5" s="258"/>
      <c r="S5" s="258">
        <v>1</v>
      </c>
      <c r="T5" s="258"/>
      <c r="U5" s="258">
        <v>90</v>
      </c>
      <c r="V5" s="258"/>
      <c r="W5" s="258"/>
      <c r="X5" s="258"/>
      <c r="Y5" s="258">
        <v>1</v>
      </c>
      <c r="Z5" s="258"/>
      <c r="AA5" s="258">
        <v>90</v>
      </c>
      <c r="AB5" s="258"/>
      <c r="AC5" s="258"/>
      <c r="AD5" s="258"/>
      <c r="AE5" s="258">
        <v>1</v>
      </c>
      <c r="AF5" s="258"/>
      <c r="AG5" s="258">
        <v>90</v>
      </c>
      <c r="AH5" s="258"/>
      <c r="AI5" s="258"/>
      <c r="AJ5" s="258"/>
      <c r="AK5" s="258">
        <v>1</v>
      </c>
      <c r="AL5" s="258"/>
      <c r="AM5" s="258">
        <v>90</v>
      </c>
      <c r="AN5" s="258"/>
      <c r="AO5" s="258"/>
      <c r="AP5" s="258"/>
      <c r="AQ5" s="258">
        <v>1</v>
      </c>
      <c r="AR5" s="258"/>
      <c r="AS5" s="258">
        <v>90</v>
      </c>
      <c r="AT5" s="258"/>
      <c r="AU5" s="258"/>
      <c r="AV5" s="258"/>
      <c r="AW5" s="258">
        <v>1</v>
      </c>
      <c r="AX5" s="258"/>
      <c r="AY5" s="258">
        <v>90</v>
      </c>
      <c r="AZ5" s="258" t="s">
        <v>494</v>
      </c>
    </row>
    <row r="6" spans="2:52" ht="15.75" thickBot="1">
      <c r="B6" s="368"/>
      <c r="C6" s="256"/>
      <c r="D6" s="256"/>
      <c r="E6" s="257" t="s">
        <v>495</v>
      </c>
      <c r="F6" s="257"/>
      <c r="G6" s="259"/>
      <c r="H6" s="259"/>
      <c r="I6" s="259"/>
      <c r="J6" s="259"/>
      <c r="K6" s="259"/>
      <c r="L6" s="259"/>
      <c r="M6" s="259">
        <v>1</v>
      </c>
      <c r="N6" s="259"/>
      <c r="O6" s="259">
        <v>90</v>
      </c>
      <c r="P6" s="259"/>
      <c r="Q6" s="259"/>
      <c r="R6" s="259"/>
      <c r="S6" s="259"/>
      <c r="T6" s="259"/>
      <c r="U6" s="259"/>
      <c r="V6" s="259"/>
      <c r="W6" s="259"/>
      <c r="X6" s="259"/>
      <c r="Y6" s="259">
        <v>1</v>
      </c>
      <c r="Z6" s="259"/>
      <c r="AA6" s="259">
        <v>90</v>
      </c>
      <c r="AB6" s="259"/>
      <c r="AC6" s="259"/>
      <c r="AD6" s="259"/>
      <c r="AE6" s="259"/>
      <c r="AF6" s="259"/>
      <c r="AG6" s="259"/>
      <c r="AH6" s="259"/>
      <c r="AI6" s="259"/>
      <c r="AJ6" s="259"/>
      <c r="AK6" s="259">
        <v>1</v>
      </c>
      <c r="AL6" s="259"/>
      <c r="AM6" s="259">
        <v>90</v>
      </c>
      <c r="AN6" s="259"/>
      <c r="AO6" s="259"/>
      <c r="AP6" s="259"/>
      <c r="AQ6" s="259"/>
      <c r="AR6" s="259"/>
      <c r="AS6" s="259"/>
      <c r="AT6" s="259"/>
      <c r="AU6" s="259"/>
      <c r="AV6" s="259"/>
      <c r="AW6" s="259">
        <v>1</v>
      </c>
      <c r="AX6" s="259"/>
      <c r="AY6" s="259">
        <v>90</v>
      </c>
      <c r="AZ6" s="259" t="s">
        <v>496</v>
      </c>
    </row>
    <row r="7" spans="2:52" ht="15.75" thickBot="1">
      <c r="B7" s="368"/>
      <c r="C7" s="256"/>
      <c r="D7" s="256"/>
      <c r="E7" s="257" t="s">
        <v>497</v>
      </c>
      <c r="F7" s="257"/>
      <c r="G7" s="259"/>
      <c r="H7" s="259"/>
      <c r="I7" s="259"/>
      <c r="J7" s="259"/>
      <c r="K7" s="259"/>
      <c r="L7" s="259"/>
      <c r="M7" s="259">
        <v>1</v>
      </c>
      <c r="N7" s="259"/>
      <c r="O7" s="259">
        <v>90</v>
      </c>
      <c r="P7" s="259"/>
      <c r="Q7" s="259"/>
      <c r="R7" s="259"/>
      <c r="S7" s="259"/>
      <c r="T7" s="259"/>
      <c r="U7" s="259"/>
      <c r="V7" s="259"/>
      <c r="W7" s="259"/>
      <c r="X7" s="259"/>
      <c r="Y7" s="259">
        <v>1</v>
      </c>
      <c r="Z7" s="259"/>
      <c r="AA7" s="259">
        <v>90</v>
      </c>
      <c r="AB7" s="259"/>
      <c r="AC7" s="259"/>
      <c r="AD7" s="259"/>
      <c r="AE7" s="259"/>
      <c r="AF7" s="259"/>
      <c r="AG7" s="259"/>
      <c r="AH7" s="259"/>
      <c r="AI7" s="259"/>
      <c r="AJ7" s="259"/>
      <c r="AK7" s="259">
        <v>1</v>
      </c>
      <c r="AL7" s="259"/>
      <c r="AM7" s="259">
        <v>90</v>
      </c>
      <c r="AN7" s="259"/>
      <c r="AO7" s="259"/>
      <c r="AP7" s="259"/>
      <c r="AQ7" s="259"/>
      <c r="AR7" s="259"/>
      <c r="AS7" s="259"/>
      <c r="AT7" s="259"/>
      <c r="AU7" s="259"/>
      <c r="AV7" s="259"/>
      <c r="AW7" s="259">
        <v>1</v>
      </c>
      <c r="AX7" s="259"/>
      <c r="AY7" s="259">
        <v>90</v>
      </c>
      <c r="AZ7" s="259" t="s">
        <v>496</v>
      </c>
    </row>
    <row r="8" spans="2:52" ht="15.75" thickBot="1">
      <c r="B8" s="368"/>
      <c r="C8" s="256"/>
      <c r="D8" s="256"/>
      <c r="E8" s="257" t="s">
        <v>498</v>
      </c>
      <c r="F8" s="257"/>
      <c r="G8" s="259"/>
      <c r="H8" s="259"/>
      <c r="I8" s="259"/>
      <c r="J8" s="259"/>
      <c r="K8" s="259"/>
      <c r="L8" s="259"/>
      <c r="M8" s="259">
        <v>1</v>
      </c>
      <c r="N8" s="259"/>
      <c r="O8" s="259">
        <v>90</v>
      </c>
      <c r="P8" s="259"/>
      <c r="Q8" s="259"/>
      <c r="R8" s="259"/>
      <c r="S8" s="259"/>
      <c r="T8" s="259"/>
      <c r="U8" s="259"/>
      <c r="V8" s="259"/>
      <c r="W8" s="259"/>
      <c r="X8" s="259"/>
      <c r="Y8" s="259">
        <v>1</v>
      </c>
      <c r="Z8" s="259"/>
      <c r="AA8" s="259">
        <v>90</v>
      </c>
      <c r="AB8" s="259"/>
      <c r="AC8" s="259"/>
      <c r="AD8" s="259"/>
      <c r="AE8" s="259"/>
      <c r="AF8" s="259"/>
      <c r="AG8" s="259"/>
      <c r="AH8" s="259"/>
      <c r="AI8" s="259"/>
      <c r="AJ8" s="259"/>
      <c r="AK8" s="259">
        <v>1</v>
      </c>
      <c r="AL8" s="259"/>
      <c r="AM8" s="259">
        <v>90</v>
      </c>
      <c r="AN8" s="259"/>
      <c r="AO8" s="259"/>
      <c r="AP8" s="259"/>
      <c r="AQ8" s="259"/>
      <c r="AR8" s="259"/>
      <c r="AS8" s="259"/>
      <c r="AT8" s="259"/>
      <c r="AU8" s="259"/>
      <c r="AV8" s="259"/>
      <c r="AW8" s="259">
        <v>1</v>
      </c>
      <c r="AX8" s="259"/>
      <c r="AY8" s="259">
        <v>90</v>
      </c>
      <c r="AZ8" s="259" t="s">
        <v>496</v>
      </c>
    </row>
    <row r="9" spans="2:52" ht="15.75" thickBot="1">
      <c r="B9" s="368"/>
      <c r="C9" s="256"/>
      <c r="D9" s="256"/>
      <c r="E9" s="257" t="s">
        <v>499</v>
      </c>
      <c r="F9" s="257"/>
      <c r="G9" s="259"/>
      <c r="H9" s="259"/>
      <c r="I9" s="259"/>
      <c r="J9" s="259"/>
      <c r="K9" s="259"/>
      <c r="L9" s="259"/>
      <c r="M9" s="259">
        <v>1</v>
      </c>
      <c r="N9" s="259"/>
      <c r="O9" s="259">
        <v>90</v>
      </c>
      <c r="P9" s="259"/>
      <c r="Q9" s="259"/>
      <c r="R9" s="259"/>
      <c r="S9" s="259"/>
      <c r="T9" s="259"/>
      <c r="U9" s="259"/>
      <c r="V9" s="259"/>
      <c r="W9" s="259"/>
      <c r="X9" s="259"/>
      <c r="Y9" s="259">
        <v>1</v>
      </c>
      <c r="Z9" s="259"/>
      <c r="AA9" s="259">
        <v>90</v>
      </c>
      <c r="AB9" s="259"/>
      <c r="AC9" s="259"/>
      <c r="AD9" s="259"/>
      <c r="AE9" s="259"/>
      <c r="AF9" s="259"/>
      <c r="AG9" s="259"/>
      <c r="AH9" s="259"/>
      <c r="AI9" s="259"/>
      <c r="AJ9" s="259"/>
      <c r="AK9" s="259">
        <v>1</v>
      </c>
      <c r="AL9" s="259"/>
      <c r="AM9" s="259">
        <v>90</v>
      </c>
      <c r="AN9" s="259"/>
      <c r="AO9" s="259"/>
      <c r="AP9" s="259"/>
      <c r="AQ9" s="259"/>
      <c r="AR9" s="259"/>
      <c r="AS9" s="259"/>
      <c r="AT9" s="259"/>
      <c r="AU9" s="259"/>
      <c r="AV9" s="259"/>
      <c r="AW9" s="259">
        <v>1</v>
      </c>
      <c r="AX9" s="259"/>
      <c r="AY9" s="259">
        <v>90</v>
      </c>
      <c r="AZ9" s="259" t="s">
        <v>496</v>
      </c>
    </row>
    <row r="10" spans="2:52" ht="15.75" thickBot="1">
      <c r="B10" s="368"/>
      <c r="C10" s="256"/>
      <c r="D10" s="256"/>
      <c r="E10" s="257" t="s">
        <v>500</v>
      </c>
      <c r="F10" s="257"/>
      <c r="G10" s="259"/>
      <c r="H10" s="259"/>
      <c r="I10" s="259"/>
      <c r="J10" s="259"/>
      <c r="K10" s="259"/>
      <c r="L10" s="259"/>
      <c r="M10" s="259">
        <v>1</v>
      </c>
      <c r="N10" s="259"/>
      <c r="O10" s="259">
        <v>90</v>
      </c>
      <c r="P10" s="259"/>
      <c r="Q10" s="259"/>
      <c r="R10" s="259"/>
      <c r="S10" s="259"/>
      <c r="T10" s="259"/>
      <c r="U10" s="259"/>
      <c r="V10" s="259"/>
      <c r="W10" s="259"/>
      <c r="X10" s="259"/>
      <c r="Y10" s="259">
        <v>1</v>
      </c>
      <c r="Z10" s="259"/>
      <c r="AA10" s="259">
        <v>90</v>
      </c>
      <c r="AB10" s="259"/>
      <c r="AC10" s="259"/>
      <c r="AD10" s="259"/>
      <c r="AE10" s="259"/>
      <c r="AF10" s="259"/>
      <c r="AG10" s="259"/>
      <c r="AH10" s="259"/>
      <c r="AI10" s="259"/>
      <c r="AJ10" s="259"/>
      <c r="AK10" s="259">
        <v>1</v>
      </c>
      <c r="AL10" s="259"/>
      <c r="AM10" s="259">
        <v>90</v>
      </c>
      <c r="AN10" s="259"/>
      <c r="AO10" s="259"/>
      <c r="AP10" s="259"/>
      <c r="AQ10" s="259"/>
      <c r="AR10" s="259"/>
      <c r="AS10" s="259"/>
      <c r="AT10" s="259"/>
      <c r="AU10" s="259"/>
      <c r="AV10" s="259"/>
      <c r="AW10" s="259">
        <v>1</v>
      </c>
      <c r="AX10" s="259"/>
      <c r="AY10" s="259">
        <v>90</v>
      </c>
      <c r="AZ10" s="259" t="s">
        <v>496</v>
      </c>
    </row>
    <row r="11" spans="2:52" ht="15.75" thickBot="1">
      <c r="B11" s="368"/>
      <c r="C11" s="256"/>
      <c r="D11" s="256"/>
      <c r="E11" s="257" t="s">
        <v>501</v>
      </c>
      <c r="F11" s="257"/>
      <c r="G11" s="259"/>
      <c r="H11" s="259"/>
      <c r="I11" s="259"/>
      <c r="J11" s="259"/>
      <c r="K11" s="259"/>
      <c r="L11" s="259"/>
      <c r="M11" s="259">
        <v>1</v>
      </c>
      <c r="N11" s="259"/>
      <c r="O11" s="259">
        <v>90</v>
      </c>
      <c r="P11" s="259"/>
      <c r="Q11" s="259"/>
      <c r="R11" s="259"/>
      <c r="S11" s="259"/>
      <c r="T11" s="259"/>
      <c r="U11" s="259"/>
      <c r="V11" s="259"/>
      <c r="W11" s="259"/>
      <c r="X11" s="259"/>
      <c r="Y11" s="259">
        <v>1</v>
      </c>
      <c r="Z11" s="259"/>
      <c r="AA11" s="259">
        <v>90</v>
      </c>
      <c r="AB11" s="259"/>
      <c r="AC11" s="259"/>
      <c r="AD11" s="259"/>
      <c r="AE11" s="259"/>
      <c r="AF11" s="259"/>
      <c r="AG11" s="259"/>
      <c r="AH11" s="259"/>
      <c r="AI11" s="259"/>
      <c r="AJ11" s="259"/>
      <c r="AK11" s="259">
        <v>1</v>
      </c>
      <c r="AL11" s="259"/>
      <c r="AM11" s="259">
        <v>90</v>
      </c>
      <c r="AN11" s="259"/>
      <c r="AO11" s="259"/>
      <c r="AP11" s="259"/>
      <c r="AQ11" s="259"/>
      <c r="AR11" s="259"/>
      <c r="AS11" s="259"/>
      <c r="AT11" s="259"/>
      <c r="AU11" s="259"/>
      <c r="AV11" s="259"/>
      <c r="AW11" s="259">
        <v>1</v>
      </c>
      <c r="AX11" s="259"/>
      <c r="AY11" s="259">
        <v>90</v>
      </c>
      <c r="AZ11" s="259" t="s">
        <v>496</v>
      </c>
    </row>
    <row r="12" spans="2:52" ht="15.75" thickBot="1">
      <c r="B12" s="369"/>
      <c r="C12" s="256"/>
      <c r="D12" s="256"/>
      <c r="E12" s="257" t="s">
        <v>502</v>
      </c>
      <c r="F12" s="257"/>
      <c r="G12" s="259"/>
      <c r="H12" s="259"/>
      <c r="I12" s="259"/>
      <c r="J12" s="259"/>
      <c r="K12" s="259"/>
      <c r="L12" s="259"/>
      <c r="M12" s="259">
        <v>1</v>
      </c>
      <c r="N12" s="259"/>
      <c r="O12" s="259">
        <v>90</v>
      </c>
      <c r="P12" s="259"/>
      <c r="Q12" s="259"/>
      <c r="R12" s="259"/>
      <c r="S12" s="259"/>
      <c r="T12" s="259"/>
      <c r="U12" s="259"/>
      <c r="V12" s="259"/>
      <c r="W12" s="259"/>
      <c r="X12" s="259"/>
      <c r="Y12" s="259">
        <v>1</v>
      </c>
      <c r="Z12" s="259"/>
      <c r="AA12" s="259">
        <v>90</v>
      </c>
      <c r="AB12" s="259"/>
      <c r="AC12" s="259"/>
      <c r="AD12" s="259"/>
      <c r="AE12" s="259"/>
      <c r="AF12" s="259"/>
      <c r="AG12" s="259"/>
      <c r="AH12" s="259"/>
      <c r="AI12" s="259"/>
      <c r="AJ12" s="259"/>
      <c r="AK12" s="259">
        <v>1</v>
      </c>
      <c r="AL12" s="259"/>
      <c r="AM12" s="259">
        <v>90</v>
      </c>
      <c r="AN12" s="259"/>
      <c r="AO12" s="259"/>
      <c r="AP12" s="259"/>
      <c r="AQ12" s="259"/>
      <c r="AR12" s="259"/>
      <c r="AS12" s="259"/>
      <c r="AT12" s="259"/>
      <c r="AU12" s="259"/>
      <c r="AV12" s="259"/>
      <c r="AW12" s="259">
        <v>1</v>
      </c>
      <c r="AX12" s="259"/>
      <c r="AY12" s="259">
        <v>90</v>
      </c>
      <c r="AZ12" s="259" t="s">
        <v>496</v>
      </c>
    </row>
    <row r="13" spans="2:52" ht="30.75" thickBot="1">
      <c r="B13" s="370" t="s">
        <v>483</v>
      </c>
      <c r="C13" s="371"/>
      <c r="D13" s="371"/>
      <c r="E13" s="371"/>
      <c r="F13" s="372"/>
      <c r="G13" s="373" t="s">
        <v>503</v>
      </c>
      <c r="H13" s="374"/>
      <c r="I13" s="374"/>
      <c r="J13" s="374"/>
      <c r="K13" s="374"/>
      <c r="L13" s="375"/>
      <c r="M13" s="351" t="s">
        <v>504</v>
      </c>
      <c r="N13" s="352"/>
      <c r="O13" s="352"/>
      <c r="P13" s="352"/>
      <c r="Q13" s="352"/>
      <c r="R13" s="353"/>
      <c r="S13" s="351" t="s">
        <v>505</v>
      </c>
      <c r="T13" s="352"/>
      <c r="U13" s="352"/>
      <c r="V13" s="352"/>
      <c r="W13" s="352"/>
      <c r="X13" s="353"/>
      <c r="Y13" s="351" t="s">
        <v>506</v>
      </c>
      <c r="Z13" s="352"/>
      <c r="AA13" s="352"/>
      <c r="AB13" s="352"/>
      <c r="AC13" s="352"/>
      <c r="AD13" s="353"/>
      <c r="AE13" s="351" t="s">
        <v>507</v>
      </c>
      <c r="AF13" s="352"/>
      <c r="AG13" s="352"/>
      <c r="AH13" s="352"/>
      <c r="AI13" s="352"/>
      <c r="AJ13" s="353"/>
      <c r="AK13" s="351" t="s">
        <v>508</v>
      </c>
      <c r="AL13" s="352"/>
      <c r="AM13" s="352"/>
      <c r="AN13" s="352"/>
      <c r="AO13" s="352"/>
      <c r="AP13" s="353"/>
      <c r="AQ13" s="351" t="s">
        <v>509</v>
      </c>
      <c r="AR13" s="352"/>
      <c r="AS13" s="352"/>
      <c r="AT13" s="352"/>
      <c r="AU13" s="352"/>
      <c r="AV13" s="353"/>
      <c r="AW13" s="351" t="s">
        <v>510</v>
      </c>
      <c r="AX13" s="352"/>
      <c r="AY13" s="353"/>
      <c r="AZ13" s="260" t="s">
        <v>511</v>
      </c>
    </row>
    <row r="14" spans="2:52" ht="144.75" customHeight="1" thickBot="1">
      <c r="B14" s="367" t="s">
        <v>512</v>
      </c>
      <c r="C14" s="256"/>
      <c r="D14" s="256"/>
      <c r="E14" s="257" t="s">
        <v>493</v>
      </c>
      <c r="F14" s="257"/>
      <c r="G14" s="258">
        <v>1</v>
      </c>
      <c r="H14" s="259"/>
      <c r="I14" s="259">
        <v>90</v>
      </c>
      <c r="J14" s="259"/>
      <c r="K14" s="259"/>
      <c r="L14" s="259"/>
      <c r="M14" s="258">
        <v>1</v>
      </c>
      <c r="N14" s="258"/>
      <c r="O14" s="258">
        <v>90</v>
      </c>
      <c r="P14" s="258"/>
      <c r="Q14" s="258"/>
      <c r="R14" s="258"/>
      <c r="S14" s="258">
        <v>1</v>
      </c>
      <c r="T14" s="258"/>
      <c r="U14" s="258">
        <v>90</v>
      </c>
      <c r="V14" s="258"/>
      <c r="W14" s="258"/>
      <c r="X14" s="258"/>
      <c r="Y14" s="258">
        <v>1</v>
      </c>
      <c r="Z14" s="258"/>
      <c r="AA14" s="258">
        <v>90</v>
      </c>
      <c r="AB14" s="258"/>
      <c r="AC14" s="258"/>
      <c r="AD14" s="258"/>
      <c r="AE14" s="258">
        <v>1</v>
      </c>
      <c r="AF14" s="258"/>
      <c r="AG14" s="258">
        <v>90</v>
      </c>
      <c r="AH14" s="258"/>
      <c r="AI14" s="258"/>
      <c r="AJ14" s="258"/>
      <c r="AK14" s="258">
        <v>1</v>
      </c>
      <c r="AL14" s="258"/>
      <c r="AM14" s="258">
        <v>90</v>
      </c>
      <c r="AN14" s="258"/>
      <c r="AO14" s="258"/>
      <c r="AP14" s="258"/>
      <c r="AQ14" s="258">
        <v>1</v>
      </c>
      <c r="AR14" s="258"/>
      <c r="AS14" s="258">
        <v>90</v>
      </c>
      <c r="AT14" s="258"/>
      <c r="AU14" s="258"/>
      <c r="AV14" s="258"/>
      <c r="AW14" s="258">
        <v>1</v>
      </c>
      <c r="AX14" s="258"/>
      <c r="AY14" s="258">
        <v>90</v>
      </c>
      <c r="AZ14" s="258" t="s">
        <v>494</v>
      </c>
    </row>
    <row r="15" spans="2:52" ht="15.75" thickBot="1">
      <c r="B15" s="368"/>
      <c r="C15" s="256"/>
      <c r="D15" s="256"/>
      <c r="E15" s="257" t="s">
        <v>495</v>
      </c>
      <c r="F15" s="257"/>
      <c r="G15" s="259">
        <v>1</v>
      </c>
      <c r="H15" s="259"/>
      <c r="I15" s="259">
        <v>90</v>
      </c>
      <c r="J15" s="259"/>
      <c r="K15" s="259"/>
      <c r="L15" s="259"/>
      <c r="M15" s="259"/>
      <c r="N15" s="259"/>
      <c r="O15" s="259"/>
      <c r="P15" s="259"/>
      <c r="Q15" s="259"/>
      <c r="R15" s="259"/>
      <c r="S15" s="259">
        <v>1</v>
      </c>
      <c r="T15" s="259"/>
      <c r="U15" s="259">
        <v>90</v>
      </c>
      <c r="V15" s="259"/>
      <c r="W15" s="259"/>
      <c r="X15" s="259"/>
      <c r="Y15" s="259"/>
      <c r="Z15" s="259"/>
      <c r="AA15" s="259"/>
      <c r="AB15" s="259"/>
      <c r="AC15" s="259"/>
      <c r="AD15" s="259"/>
      <c r="AE15" s="259">
        <v>1</v>
      </c>
      <c r="AF15" s="259"/>
      <c r="AG15" s="259">
        <v>90</v>
      </c>
      <c r="AH15" s="259"/>
      <c r="AI15" s="259"/>
      <c r="AJ15" s="259"/>
      <c r="AK15" s="259"/>
      <c r="AL15" s="259"/>
      <c r="AM15" s="259"/>
      <c r="AN15" s="259"/>
      <c r="AO15" s="259"/>
      <c r="AP15" s="259"/>
      <c r="AQ15" s="259">
        <v>1</v>
      </c>
      <c r="AR15" s="259"/>
      <c r="AS15" s="259">
        <v>90</v>
      </c>
      <c r="AT15" s="259"/>
      <c r="AU15" s="259"/>
      <c r="AV15" s="259"/>
      <c r="AW15" s="259"/>
      <c r="AX15" s="259"/>
      <c r="AY15" s="259"/>
      <c r="AZ15" s="259" t="s">
        <v>494</v>
      </c>
    </row>
    <row r="16" spans="2:52" ht="15.75" thickBot="1">
      <c r="B16" s="368"/>
      <c r="C16" s="256"/>
      <c r="D16" s="256"/>
      <c r="E16" s="257" t="s">
        <v>497</v>
      </c>
      <c r="F16" s="257"/>
      <c r="G16" s="259">
        <v>1</v>
      </c>
      <c r="H16" s="259"/>
      <c r="I16" s="259">
        <v>90</v>
      </c>
      <c r="J16" s="259"/>
      <c r="K16" s="259"/>
      <c r="L16" s="259"/>
      <c r="M16" s="259"/>
      <c r="N16" s="259"/>
      <c r="O16" s="259"/>
      <c r="P16" s="259"/>
      <c r="Q16" s="259"/>
      <c r="R16" s="259"/>
      <c r="S16" s="259">
        <v>1</v>
      </c>
      <c r="T16" s="259"/>
      <c r="U16" s="259">
        <v>90</v>
      </c>
      <c r="V16" s="259"/>
      <c r="W16" s="259"/>
      <c r="X16" s="259"/>
      <c r="Y16" s="259"/>
      <c r="Z16" s="259"/>
      <c r="AA16" s="259"/>
      <c r="AB16" s="259"/>
      <c r="AC16" s="259"/>
      <c r="AD16" s="259"/>
      <c r="AE16" s="259">
        <v>1</v>
      </c>
      <c r="AF16" s="259"/>
      <c r="AG16" s="259">
        <v>90</v>
      </c>
      <c r="AH16" s="259"/>
      <c r="AI16" s="259"/>
      <c r="AJ16" s="259"/>
      <c r="AK16" s="259"/>
      <c r="AL16" s="259"/>
      <c r="AM16" s="259"/>
      <c r="AN16" s="259"/>
      <c r="AO16" s="259"/>
      <c r="AP16" s="259"/>
      <c r="AQ16" s="259">
        <v>1</v>
      </c>
      <c r="AR16" s="259"/>
      <c r="AS16" s="259">
        <v>90</v>
      </c>
      <c r="AT16" s="259"/>
      <c r="AU16" s="259"/>
      <c r="AV16" s="259"/>
      <c r="AW16" s="259"/>
      <c r="AX16" s="259"/>
      <c r="AY16" s="259"/>
      <c r="AZ16" s="259" t="s">
        <v>494</v>
      </c>
    </row>
    <row r="17" spans="2:52" ht="15.75" thickBot="1">
      <c r="B17" s="368"/>
      <c r="C17" s="256"/>
      <c r="D17" s="256"/>
      <c r="E17" s="257" t="s">
        <v>498</v>
      </c>
      <c r="F17" s="257"/>
      <c r="G17" s="259">
        <v>1</v>
      </c>
      <c r="H17" s="259"/>
      <c r="I17" s="259">
        <v>90</v>
      </c>
      <c r="J17" s="259"/>
      <c r="K17" s="259"/>
      <c r="L17" s="259"/>
      <c r="M17" s="259"/>
      <c r="N17" s="259"/>
      <c r="O17" s="259"/>
      <c r="P17" s="259"/>
      <c r="Q17" s="259"/>
      <c r="R17" s="259"/>
      <c r="S17" s="259">
        <v>1</v>
      </c>
      <c r="T17" s="259"/>
      <c r="U17" s="259">
        <v>90</v>
      </c>
      <c r="V17" s="259"/>
      <c r="W17" s="259"/>
      <c r="X17" s="259"/>
      <c r="Y17" s="259"/>
      <c r="Z17" s="259"/>
      <c r="AA17" s="259"/>
      <c r="AB17" s="259"/>
      <c r="AC17" s="259"/>
      <c r="AD17" s="259"/>
      <c r="AE17" s="259">
        <v>1</v>
      </c>
      <c r="AF17" s="259"/>
      <c r="AG17" s="259">
        <v>90</v>
      </c>
      <c r="AH17" s="259"/>
      <c r="AI17" s="259"/>
      <c r="AJ17" s="259"/>
      <c r="AK17" s="259"/>
      <c r="AL17" s="259"/>
      <c r="AM17" s="259"/>
      <c r="AN17" s="259"/>
      <c r="AO17" s="259"/>
      <c r="AP17" s="259"/>
      <c r="AQ17" s="259">
        <v>1</v>
      </c>
      <c r="AR17" s="259"/>
      <c r="AS17" s="259">
        <v>90</v>
      </c>
      <c r="AT17" s="259"/>
      <c r="AU17" s="259"/>
      <c r="AV17" s="259"/>
      <c r="AW17" s="259"/>
      <c r="AX17" s="259"/>
      <c r="AY17" s="259"/>
      <c r="AZ17" s="259" t="s">
        <v>494</v>
      </c>
    </row>
    <row r="18" spans="2:52" ht="15.75" thickBot="1">
      <c r="B18" s="368"/>
      <c r="C18" s="256"/>
      <c r="D18" s="256"/>
      <c r="E18" s="257" t="s">
        <v>499</v>
      </c>
      <c r="F18" s="257"/>
      <c r="G18" s="259">
        <v>1</v>
      </c>
      <c r="H18" s="259"/>
      <c r="I18" s="259">
        <v>90</v>
      </c>
      <c r="J18" s="259"/>
      <c r="K18" s="259"/>
      <c r="L18" s="259"/>
      <c r="M18" s="259"/>
      <c r="N18" s="259"/>
      <c r="O18" s="259"/>
      <c r="P18" s="259"/>
      <c r="Q18" s="259"/>
      <c r="R18" s="259"/>
      <c r="S18" s="259">
        <v>1</v>
      </c>
      <c r="T18" s="259"/>
      <c r="U18" s="259">
        <v>90</v>
      </c>
      <c r="V18" s="259"/>
      <c r="W18" s="259"/>
      <c r="X18" s="259"/>
      <c r="Y18" s="259"/>
      <c r="Z18" s="259"/>
      <c r="AA18" s="259"/>
      <c r="AB18" s="259"/>
      <c r="AC18" s="259"/>
      <c r="AD18" s="259"/>
      <c r="AE18" s="259">
        <v>1</v>
      </c>
      <c r="AF18" s="259"/>
      <c r="AG18" s="259">
        <v>90</v>
      </c>
      <c r="AH18" s="259"/>
      <c r="AI18" s="259"/>
      <c r="AJ18" s="259"/>
      <c r="AK18" s="259"/>
      <c r="AL18" s="259"/>
      <c r="AM18" s="259"/>
      <c r="AN18" s="259"/>
      <c r="AO18" s="259"/>
      <c r="AP18" s="259"/>
      <c r="AQ18" s="259">
        <v>1</v>
      </c>
      <c r="AR18" s="259"/>
      <c r="AS18" s="259">
        <v>90</v>
      </c>
      <c r="AT18" s="259"/>
      <c r="AU18" s="259"/>
      <c r="AV18" s="259"/>
      <c r="AW18" s="259"/>
      <c r="AX18" s="259"/>
      <c r="AY18" s="259"/>
      <c r="AZ18" s="259" t="s">
        <v>494</v>
      </c>
    </row>
    <row r="19" spans="2:52" ht="15.75" thickBot="1">
      <c r="B19" s="368"/>
      <c r="C19" s="256"/>
      <c r="D19" s="256"/>
      <c r="E19" s="257" t="s">
        <v>500</v>
      </c>
      <c r="F19" s="257"/>
      <c r="G19" s="259">
        <v>1</v>
      </c>
      <c r="H19" s="259"/>
      <c r="I19" s="259">
        <v>90</v>
      </c>
      <c r="J19" s="259"/>
      <c r="K19" s="259"/>
      <c r="L19" s="259"/>
      <c r="M19" s="259"/>
      <c r="N19" s="259"/>
      <c r="O19" s="259"/>
      <c r="P19" s="259"/>
      <c r="Q19" s="259"/>
      <c r="R19" s="259"/>
      <c r="S19" s="259">
        <v>1</v>
      </c>
      <c r="T19" s="259"/>
      <c r="U19" s="259">
        <v>90</v>
      </c>
      <c r="V19" s="259"/>
      <c r="W19" s="259"/>
      <c r="X19" s="259"/>
      <c r="Y19" s="259"/>
      <c r="Z19" s="259"/>
      <c r="AA19" s="259"/>
      <c r="AB19" s="259"/>
      <c r="AC19" s="259"/>
      <c r="AD19" s="259"/>
      <c r="AE19" s="259">
        <v>1</v>
      </c>
      <c r="AF19" s="259"/>
      <c r="AG19" s="259">
        <v>90</v>
      </c>
      <c r="AH19" s="259"/>
      <c r="AI19" s="259"/>
      <c r="AJ19" s="259"/>
      <c r="AK19" s="259"/>
      <c r="AL19" s="259"/>
      <c r="AM19" s="259"/>
      <c r="AN19" s="259"/>
      <c r="AO19" s="259"/>
      <c r="AP19" s="259"/>
      <c r="AQ19" s="259">
        <v>1</v>
      </c>
      <c r="AR19" s="259"/>
      <c r="AS19" s="259">
        <v>90</v>
      </c>
      <c r="AT19" s="259"/>
      <c r="AU19" s="259"/>
      <c r="AV19" s="259"/>
      <c r="AW19" s="259"/>
      <c r="AX19" s="259"/>
      <c r="AY19" s="259"/>
      <c r="AZ19" s="259" t="s">
        <v>494</v>
      </c>
    </row>
    <row r="20" spans="2:52" ht="15.75" thickBot="1">
      <c r="B20" s="368"/>
      <c r="C20" s="256"/>
      <c r="D20" s="256"/>
      <c r="E20" s="257" t="s">
        <v>501</v>
      </c>
      <c r="F20" s="257"/>
      <c r="G20" s="259">
        <v>1</v>
      </c>
      <c r="H20" s="259"/>
      <c r="I20" s="259">
        <v>90</v>
      </c>
      <c r="J20" s="259"/>
      <c r="K20" s="259"/>
      <c r="L20" s="259"/>
      <c r="M20" s="259"/>
      <c r="N20" s="259"/>
      <c r="O20" s="259"/>
      <c r="P20" s="259"/>
      <c r="Q20" s="259"/>
      <c r="R20" s="259"/>
      <c r="S20" s="259">
        <v>1</v>
      </c>
      <c r="T20" s="259"/>
      <c r="U20" s="259">
        <v>90</v>
      </c>
      <c r="V20" s="259"/>
      <c r="W20" s="259"/>
      <c r="X20" s="259"/>
      <c r="Y20" s="259"/>
      <c r="Z20" s="259"/>
      <c r="AA20" s="259"/>
      <c r="AB20" s="259"/>
      <c r="AC20" s="259"/>
      <c r="AD20" s="259"/>
      <c r="AE20" s="259">
        <v>1</v>
      </c>
      <c r="AF20" s="259"/>
      <c r="AG20" s="259">
        <v>90</v>
      </c>
      <c r="AH20" s="259"/>
      <c r="AI20" s="259"/>
      <c r="AJ20" s="259"/>
      <c r="AK20" s="259"/>
      <c r="AL20" s="259"/>
      <c r="AM20" s="259"/>
      <c r="AN20" s="259"/>
      <c r="AO20" s="259"/>
      <c r="AP20" s="259"/>
      <c r="AQ20" s="259">
        <v>1</v>
      </c>
      <c r="AR20" s="259"/>
      <c r="AS20" s="259">
        <v>90</v>
      </c>
      <c r="AT20" s="259"/>
      <c r="AU20" s="259"/>
      <c r="AV20" s="259"/>
      <c r="AW20" s="259"/>
      <c r="AX20" s="259"/>
      <c r="AY20" s="259"/>
      <c r="AZ20" s="259" t="s">
        <v>494</v>
      </c>
    </row>
    <row r="21" spans="2:52" ht="15.75" thickBot="1">
      <c r="B21" s="369"/>
      <c r="C21" s="256"/>
      <c r="D21" s="256"/>
      <c r="E21" s="257" t="s">
        <v>502</v>
      </c>
      <c r="F21" s="257"/>
      <c r="G21" s="259">
        <v>1</v>
      </c>
      <c r="H21" s="259"/>
      <c r="I21" s="259">
        <v>90</v>
      </c>
      <c r="J21" s="259"/>
      <c r="K21" s="259"/>
      <c r="L21" s="259"/>
      <c r="M21" s="259"/>
      <c r="N21" s="259"/>
      <c r="O21" s="259"/>
      <c r="P21" s="259"/>
      <c r="Q21" s="259"/>
      <c r="R21" s="259"/>
      <c r="S21" s="259">
        <v>1</v>
      </c>
      <c r="T21" s="259"/>
      <c r="U21" s="259">
        <v>90</v>
      </c>
      <c r="V21" s="259"/>
      <c r="W21" s="259"/>
      <c r="X21" s="259"/>
      <c r="Y21" s="259"/>
      <c r="Z21" s="259"/>
      <c r="AA21" s="259"/>
      <c r="AB21" s="259"/>
      <c r="AC21" s="259"/>
      <c r="AD21" s="259"/>
      <c r="AE21" s="259">
        <v>1</v>
      </c>
      <c r="AF21" s="259"/>
      <c r="AG21" s="259">
        <v>90</v>
      </c>
      <c r="AH21" s="259"/>
      <c r="AI21" s="259"/>
      <c r="AJ21" s="259"/>
      <c r="AK21" s="259"/>
      <c r="AL21" s="259"/>
      <c r="AM21" s="259"/>
      <c r="AN21" s="259"/>
      <c r="AO21" s="259"/>
      <c r="AP21" s="259"/>
      <c r="AQ21" s="259">
        <v>1</v>
      </c>
      <c r="AR21" s="259"/>
      <c r="AS21" s="259">
        <v>90</v>
      </c>
      <c r="AT21" s="259"/>
      <c r="AU21" s="259"/>
      <c r="AV21" s="259"/>
      <c r="AW21" s="259"/>
      <c r="AX21" s="259"/>
      <c r="AY21" s="259"/>
      <c r="AZ21" s="259" t="s">
        <v>494</v>
      </c>
    </row>
  </sheetData>
  <mergeCells count="29">
    <mergeCell ref="AQ13:AV13"/>
    <mergeCell ref="AW13:AY13"/>
    <mergeCell ref="B14:B21"/>
    <mergeCell ref="AQ4:AV4"/>
    <mergeCell ref="AW4:AY4"/>
    <mergeCell ref="B5:B12"/>
    <mergeCell ref="B13:F13"/>
    <mergeCell ref="G13:L13"/>
    <mergeCell ref="M13:R13"/>
    <mergeCell ref="S13:X13"/>
    <mergeCell ref="Y13:AD13"/>
    <mergeCell ref="AE13:AJ13"/>
    <mergeCell ref="AK13:AP13"/>
    <mergeCell ref="AK3:AP3"/>
    <mergeCell ref="AQ3:AV3"/>
    <mergeCell ref="AW3:AY3"/>
    <mergeCell ref="B4:F4"/>
    <mergeCell ref="G4:L4"/>
    <mergeCell ref="M4:R4"/>
    <mergeCell ref="S4:X4"/>
    <mergeCell ref="Y4:AD4"/>
    <mergeCell ref="AE4:AJ4"/>
    <mergeCell ref="AK4:AP4"/>
    <mergeCell ref="B3:F3"/>
    <mergeCell ref="G3:L3"/>
    <mergeCell ref="M3:R3"/>
    <mergeCell ref="S3:X3"/>
    <mergeCell ref="Y3:AD3"/>
    <mergeCell ref="AE3:AJ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3CEB9-81D0-41F7-BB1A-C8EAE2A8FF05}">
  <sheetPr codeName="Hoja13">
    <pageSetUpPr fitToPage="1"/>
  </sheetPr>
  <dimension ref="A2:KI28"/>
  <sheetViews>
    <sheetView showGridLines="0" showRuler="0" topLeftCell="A18" zoomScale="90" zoomScaleNormal="90" zoomScalePageLayoutView="70" workbookViewId="0">
      <selection activeCell="E24" sqref="E24"/>
    </sheetView>
  </sheetViews>
  <sheetFormatPr defaultColWidth="9.140625" defaultRowHeight="30" customHeight="1"/>
  <cols>
    <col min="1" max="1" width="2.7109375" style="45" customWidth="1"/>
    <col min="2" max="2" width="54.85546875" customWidth="1"/>
    <col min="3" max="3" width="17.5703125" customWidth="1"/>
    <col min="4" max="4" width="20.140625" customWidth="1"/>
    <col min="5" max="5" width="14.28515625" style="5" customWidth="1"/>
    <col min="6" max="6" width="12.85546875" customWidth="1"/>
    <col min="7" max="7" width="3.140625" customWidth="1"/>
    <col min="8" max="8" width="9.42578125" bestFit="1" customWidth="1"/>
    <col min="9" max="295" width="3.42578125" customWidth="1"/>
  </cols>
  <sheetData>
    <row r="2" spans="1:295" ht="137.25" customHeight="1">
      <c r="A2" s="46" t="s">
        <v>0</v>
      </c>
      <c r="B2" s="336" t="s">
        <v>1</v>
      </c>
      <c r="C2" s="336"/>
      <c r="D2" s="336"/>
      <c r="E2" s="336"/>
      <c r="F2" s="336"/>
      <c r="G2" s="85"/>
      <c r="H2" s="86"/>
      <c r="I2" s="87" t="s">
        <v>2</v>
      </c>
      <c r="J2" s="85"/>
      <c r="K2" s="85"/>
      <c r="L2" s="85"/>
      <c r="M2" s="85"/>
      <c r="N2" s="85"/>
      <c r="O2" s="85"/>
      <c r="P2" s="87"/>
      <c r="Q2" s="85"/>
      <c r="R2" s="85"/>
      <c r="S2" s="85"/>
      <c r="T2" s="85"/>
      <c r="U2" s="85"/>
      <c r="V2" s="85"/>
      <c r="W2" s="87"/>
      <c r="X2" s="85"/>
      <c r="Y2" s="85"/>
      <c r="Z2" s="85"/>
      <c r="AA2" s="85"/>
      <c r="AB2" s="85"/>
      <c r="AC2" s="85"/>
      <c r="AD2" s="87"/>
      <c r="AE2" s="85"/>
      <c r="AF2" s="85"/>
      <c r="AG2" s="85"/>
      <c r="AH2" s="85"/>
      <c r="AI2" s="85"/>
      <c r="AJ2" s="85"/>
      <c r="AK2" s="87"/>
      <c r="AL2" s="85"/>
      <c r="AM2" s="85"/>
      <c r="AN2" s="85"/>
      <c r="AO2" s="85"/>
      <c r="AP2" s="85"/>
      <c r="AQ2" s="85"/>
      <c r="AR2" s="87"/>
      <c r="AS2" s="85"/>
      <c r="AT2" s="85"/>
      <c r="AU2" s="85"/>
      <c r="AV2" s="85"/>
      <c r="AW2" s="85"/>
      <c r="AX2" s="85"/>
      <c r="AY2" s="87"/>
      <c r="AZ2" s="85"/>
      <c r="BA2" s="85"/>
      <c r="BB2" s="85"/>
      <c r="BC2" s="85"/>
      <c r="BD2" s="85"/>
      <c r="BE2" s="85"/>
      <c r="BF2" s="87"/>
      <c r="BG2" s="85"/>
      <c r="BH2" s="85"/>
      <c r="BI2" s="85"/>
      <c r="BJ2" s="85"/>
      <c r="BK2" s="85"/>
      <c r="BL2" s="85"/>
      <c r="BM2" s="87"/>
      <c r="BN2" s="85"/>
      <c r="BO2" s="85"/>
      <c r="BP2" s="85"/>
      <c r="BQ2" s="85"/>
      <c r="BR2" s="85"/>
      <c r="BS2" s="85"/>
      <c r="BT2" s="87"/>
      <c r="BU2" s="85"/>
      <c r="BV2" s="85"/>
      <c r="BW2" s="85"/>
      <c r="BX2" s="85"/>
      <c r="BY2" s="85"/>
      <c r="BZ2" s="85"/>
      <c r="CA2" s="87"/>
      <c r="CB2" s="85"/>
      <c r="CC2" s="85"/>
      <c r="CD2" s="85"/>
      <c r="CE2" s="85"/>
      <c r="CF2" s="85"/>
      <c r="CG2" s="85"/>
      <c r="CH2" s="87"/>
      <c r="CI2" s="85"/>
      <c r="CJ2" s="85"/>
      <c r="CK2" s="85"/>
      <c r="CL2" s="85"/>
      <c r="CM2" s="85"/>
      <c r="CN2" s="85"/>
      <c r="CO2" s="87"/>
      <c r="CP2" s="85"/>
      <c r="CQ2" s="85"/>
      <c r="CR2" s="85"/>
      <c r="CS2" s="85"/>
      <c r="CT2" s="85"/>
      <c r="CU2" s="85"/>
      <c r="CV2" s="87"/>
      <c r="CW2" s="85"/>
      <c r="CX2" s="85"/>
      <c r="CY2" s="85"/>
      <c r="CZ2" s="85"/>
      <c r="DA2" s="85"/>
      <c r="DB2" s="85"/>
      <c r="DC2" s="87"/>
      <c r="DD2" s="85"/>
      <c r="DE2" s="85"/>
      <c r="DF2" s="85"/>
      <c r="DG2" s="85"/>
      <c r="DH2" s="85"/>
      <c r="DI2" s="85"/>
      <c r="DJ2" s="87"/>
      <c r="DK2" s="85"/>
      <c r="DL2" s="85"/>
      <c r="DM2" s="85"/>
      <c r="DN2" s="85"/>
      <c r="DO2" s="85"/>
      <c r="DP2" s="85"/>
      <c r="DQ2" s="87"/>
      <c r="DR2" s="85"/>
      <c r="DS2" s="85"/>
      <c r="DT2" s="85"/>
      <c r="DU2" s="85"/>
      <c r="DV2" s="85"/>
      <c r="DW2" s="85"/>
      <c r="DX2" s="87"/>
      <c r="DY2" s="85"/>
      <c r="DZ2" s="85"/>
      <c r="EA2" s="85"/>
      <c r="EB2" s="85"/>
      <c r="EC2" s="85"/>
      <c r="ED2" s="85"/>
      <c r="EE2" s="87"/>
      <c r="EF2" s="85"/>
      <c r="EG2" s="85"/>
      <c r="EH2" s="85"/>
      <c r="EI2" s="85"/>
      <c r="EJ2" s="85"/>
      <c r="EK2" s="85"/>
      <c r="EL2" s="87"/>
      <c r="EM2" s="85"/>
      <c r="EN2" s="85"/>
      <c r="EO2" s="85"/>
      <c r="EP2" s="85"/>
      <c r="EQ2" s="85"/>
      <c r="ER2" s="85"/>
      <c r="ES2" s="87"/>
      <c r="ET2" s="85"/>
      <c r="EU2" s="85"/>
      <c r="EV2" s="85"/>
      <c r="EW2" s="85"/>
      <c r="EX2" s="85"/>
      <c r="EY2" s="85"/>
      <c r="EZ2" s="87"/>
      <c r="FA2" s="85"/>
      <c r="FB2" s="85"/>
      <c r="FC2" s="85"/>
      <c r="FD2" s="85"/>
      <c r="FE2" s="85"/>
      <c r="FF2" s="85"/>
      <c r="FG2" s="87"/>
      <c r="FH2" s="85"/>
      <c r="FI2" s="85"/>
      <c r="FJ2" s="85"/>
      <c r="FK2" s="85"/>
      <c r="FL2" s="85"/>
      <c r="FM2" s="85"/>
      <c r="FN2" s="87"/>
      <c r="FO2" s="85"/>
      <c r="FP2" s="85"/>
      <c r="FQ2" s="85"/>
      <c r="FR2" s="85"/>
      <c r="FS2" s="85"/>
      <c r="FT2" s="85"/>
      <c r="FU2" s="87"/>
      <c r="FV2" s="85"/>
      <c r="FW2" s="85"/>
      <c r="FX2" s="85"/>
      <c r="FY2" s="85"/>
      <c r="FZ2" s="85"/>
      <c r="GA2" s="85"/>
      <c r="GB2" s="87"/>
      <c r="GC2" s="85"/>
      <c r="GD2" s="85"/>
      <c r="GE2" s="85"/>
      <c r="GF2" s="85"/>
      <c r="GG2" s="85"/>
      <c r="GH2" s="85"/>
      <c r="GI2" s="87"/>
      <c r="GJ2" s="85"/>
      <c r="GK2" s="85"/>
      <c r="GL2" s="85"/>
      <c r="GM2" s="85"/>
      <c r="GN2" s="85"/>
      <c r="GO2" s="85"/>
      <c r="GP2" s="87"/>
      <c r="GQ2" s="85"/>
      <c r="GR2" s="85"/>
      <c r="GS2" s="85"/>
      <c r="GT2" s="85"/>
      <c r="GU2" s="85"/>
      <c r="GV2" s="85"/>
      <c r="GW2" s="87"/>
      <c r="GX2" s="85"/>
      <c r="GY2" s="85"/>
      <c r="GZ2" s="85"/>
      <c r="HA2" s="85"/>
      <c r="HB2" s="85"/>
      <c r="HC2" s="85"/>
      <c r="HD2" s="87"/>
      <c r="HE2" s="85"/>
      <c r="HF2" s="85"/>
      <c r="HG2" s="85"/>
      <c r="HH2" s="85"/>
      <c r="HI2" s="85"/>
      <c r="HJ2" s="85"/>
      <c r="HK2" s="87"/>
      <c r="HL2" s="85"/>
      <c r="HM2" s="85"/>
      <c r="HN2" s="85"/>
      <c r="HO2" s="85"/>
      <c r="HP2" s="85"/>
      <c r="HQ2" s="85"/>
      <c r="HR2" s="87"/>
      <c r="HS2" s="85"/>
      <c r="HT2" s="85"/>
      <c r="HU2" s="85"/>
      <c r="HV2" s="85"/>
      <c r="HW2" s="85"/>
      <c r="HX2" s="85"/>
      <c r="HY2" s="87"/>
      <c r="HZ2" s="85"/>
      <c r="IA2" s="85"/>
      <c r="IB2" s="85"/>
      <c r="IC2" s="85"/>
      <c r="ID2" s="85"/>
      <c r="IE2" s="85"/>
      <c r="IF2" s="87"/>
      <c r="IG2" s="85"/>
      <c r="IH2" s="85"/>
      <c r="II2" s="85"/>
      <c r="IJ2" s="85"/>
      <c r="IK2" s="85"/>
      <c r="IL2" s="85"/>
      <c r="IM2" s="87"/>
      <c r="IN2" s="85"/>
      <c r="IO2" s="85"/>
      <c r="IP2" s="85"/>
      <c r="IQ2" s="85"/>
      <c r="IR2" s="85"/>
      <c r="IS2" s="85"/>
      <c r="IT2" s="87"/>
      <c r="IU2" s="85"/>
      <c r="IV2" s="85"/>
      <c r="IW2" s="85"/>
      <c r="IX2" s="85"/>
      <c r="IY2" s="85"/>
      <c r="IZ2" s="85"/>
      <c r="JA2" s="87"/>
      <c r="JB2" s="85"/>
      <c r="JC2" s="85"/>
      <c r="JD2" s="85"/>
      <c r="JE2" s="85"/>
      <c r="JF2" s="85"/>
      <c r="JG2" s="85"/>
      <c r="JH2" s="87"/>
      <c r="JI2" s="85"/>
      <c r="JJ2" s="85"/>
      <c r="JK2" s="85"/>
      <c r="JL2" s="85"/>
      <c r="JM2" s="85"/>
      <c r="JN2" s="85"/>
      <c r="JO2" s="87"/>
      <c r="JP2" s="85"/>
      <c r="JQ2" s="85"/>
      <c r="JR2" s="85"/>
      <c r="JS2" s="85"/>
      <c r="JT2" s="85"/>
      <c r="JU2" s="85"/>
      <c r="JV2" s="87"/>
      <c r="JW2" s="85"/>
      <c r="JX2" s="85"/>
      <c r="JY2" s="85"/>
      <c r="JZ2" s="85"/>
      <c r="KA2" s="85"/>
      <c r="KB2" s="85"/>
      <c r="KC2" s="87"/>
      <c r="KD2" s="85"/>
      <c r="KE2" s="85"/>
      <c r="KF2" s="85"/>
      <c r="KG2" s="85"/>
      <c r="KH2" s="85"/>
      <c r="KI2" s="85"/>
    </row>
    <row r="3" spans="1:295" ht="30" customHeight="1">
      <c r="A3" s="45" t="s">
        <v>3</v>
      </c>
      <c r="B3" s="89" t="s">
        <v>4</v>
      </c>
      <c r="G3" s="85"/>
      <c r="H3" s="85"/>
      <c r="I3" s="88" t="s">
        <v>5</v>
      </c>
      <c r="J3" s="85"/>
      <c r="K3" s="85"/>
      <c r="L3" s="85"/>
      <c r="M3" s="85"/>
      <c r="N3" s="85"/>
      <c r="O3" s="85"/>
      <c r="P3" s="88"/>
      <c r="Q3" s="85"/>
      <c r="R3" s="85"/>
      <c r="S3" s="85"/>
      <c r="T3" s="85"/>
      <c r="U3" s="85"/>
      <c r="V3" s="85"/>
      <c r="W3" s="88"/>
      <c r="X3" s="85"/>
      <c r="Y3" s="85"/>
      <c r="Z3" s="85"/>
      <c r="AA3" s="85"/>
      <c r="AB3" s="85"/>
      <c r="AC3" s="85"/>
      <c r="AD3" s="88"/>
      <c r="AE3" s="85"/>
      <c r="AF3" s="85"/>
      <c r="AG3" s="85"/>
      <c r="AH3" s="85"/>
      <c r="AI3" s="85"/>
      <c r="AJ3" s="85"/>
      <c r="AK3" s="88"/>
      <c r="AL3" s="85"/>
      <c r="AM3" s="85"/>
      <c r="AN3" s="85"/>
      <c r="AO3" s="85"/>
      <c r="AP3" s="85"/>
      <c r="AQ3" s="85"/>
      <c r="AR3" s="88"/>
      <c r="AS3" s="85"/>
      <c r="AT3" s="85"/>
      <c r="AU3" s="85"/>
      <c r="AV3" s="85"/>
      <c r="AW3" s="85"/>
      <c r="AX3" s="85"/>
      <c r="AY3" s="88"/>
      <c r="AZ3" s="85"/>
      <c r="BA3" s="85"/>
      <c r="BB3" s="85"/>
      <c r="BC3" s="85"/>
      <c r="BD3" s="85"/>
      <c r="BE3" s="85"/>
      <c r="BF3" s="88"/>
      <c r="BG3" s="85"/>
      <c r="BH3" s="85"/>
      <c r="BI3" s="85"/>
      <c r="BJ3" s="85"/>
      <c r="BK3" s="85"/>
      <c r="BL3" s="85"/>
      <c r="BM3" s="88"/>
      <c r="BN3" s="85"/>
      <c r="BO3" s="85"/>
      <c r="BP3" s="85"/>
      <c r="BQ3" s="85"/>
      <c r="BR3" s="85"/>
      <c r="BS3" s="85"/>
      <c r="BT3" s="88"/>
      <c r="BU3" s="85"/>
      <c r="BV3" s="85"/>
      <c r="BW3" s="85"/>
      <c r="BX3" s="85"/>
      <c r="BY3" s="85"/>
      <c r="BZ3" s="85"/>
      <c r="CA3" s="88"/>
      <c r="CB3" s="85"/>
      <c r="CC3" s="85"/>
      <c r="CD3" s="85"/>
      <c r="CE3" s="85"/>
      <c r="CF3" s="85"/>
      <c r="CG3" s="85"/>
      <c r="CH3" s="88"/>
      <c r="CI3" s="85"/>
      <c r="CJ3" s="85"/>
      <c r="CK3" s="85"/>
      <c r="CL3" s="85"/>
      <c r="CM3" s="85"/>
      <c r="CN3" s="85"/>
      <c r="CO3" s="88"/>
      <c r="CP3" s="85"/>
      <c r="CQ3" s="85"/>
      <c r="CR3" s="85"/>
      <c r="CS3" s="85"/>
      <c r="CT3" s="85"/>
      <c r="CU3" s="85"/>
      <c r="CV3" s="88"/>
      <c r="CW3" s="85"/>
      <c r="CX3" s="85"/>
      <c r="CY3" s="85"/>
      <c r="CZ3" s="85"/>
      <c r="DA3" s="85"/>
      <c r="DB3" s="85"/>
      <c r="DC3" s="88"/>
      <c r="DD3" s="85"/>
      <c r="DE3" s="85"/>
      <c r="DF3" s="85"/>
      <c r="DG3" s="85"/>
      <c r="DH3" s="85"/>
      <c r="DI3" s="85"/>
      <c r="DJ3" s="88"/>
      <c r="DK3" s="85"/>
      <c r="DL3" s="85"/>
      <c r="DM3" s="85"/>
      <c r="DN3" s="85"/>
      <c r="DO3" s="85"/>
      <c r="DP3" s="85"/>
      <c r="DQ3" s="88"/>
      <c r="DR3" s="85"/>
      <c r="DS3" s="85"/>
      <c r="DT3" s="85"/>
      <c r="DU3" s="85"/>
      <c r="DV3" s="85"/>
      <c r="DW3" s="85"/>
      <c r="DX3" s="88"/>
      <c r="DY3" s="85"/>
      <c r="DZ3" s="85"/>
      <c r="EA3" s="85"/>
      <c r="EB3" s="85"/>
      <c r="EC3" s="85"/>
      <c r="ED3" s="85"/>
      <c r="EE3" s="88"/>
      <c r="EF3" s="85"/>
      <c r="EG3" s="85"/>
      <c r="EH3" s="85"/>
      <c r="EI3" s="85"/>
      <c r="EJ3" s="85"/>
      <c r="EK3" s="85"/>
      <c r="EL3" s="88"/>
      <c r="EM3" s="85"/>
      <c r="EN3" s="85"/>
      <c r="EO3" s="85"/>
      <c r="EP3" s="85"/>
      <c r="EQ3" s="85"/>
      <c r="ER3" s="85"/>
      <c r="ES3" s="88"/>
      <c r="ET3" s="85"/>
      <c r="EU3" s="85"/>
      <c r="EV3" s="85"/>
      <c r="EW3" s="85"/>
      <c r="EX3" s="85"/>
      <c r="EY3" s="85"/>
      <c r="EZ3" s="88"/>
      <c r="FA3" s="85"/>
      <c r="FB3" s="85"/>
      <c r="FC3" s="85"/>
      <c r="FD3" s="85"/>
      <c r="FE3" s="85"/>
      <c r="FF3" s="85"/>
      <c r="FG3" s="88"/>
      <c r="FH3" s="85"/>
      <c r="FI3" s="85"/>
      <c r="FJ3" s="85"/>
      <c r="FK3" s="85"/>
      <c r="FL3" s="85"/>
      <c r="FM3" s="85"/>
      <c r="FN3" s="88"/>
      <c r="FO3" s="85"/>
      <c r="FP3" s="85"/>
      <c r="FQ3" s="85"/>
      <c r="FR3" s="85"/>
      <c r="FS3" s="85"/>
      <c r="FT3" s="85"/>
      <c r="FU3" s="88"/>
      <c r="FV3" s="85"/>
      <c r="FW3" s="85"/>
      <c r="FX3" s="85"/>
      <c r="FY3" s="85"/>
      <c r="FZ3" s="85"/>
      <c r="GA3" s="85"/>
      <c r="GB3" s="88"/>
      <c r="GC3" s="85"/>
      <c r="GD3" s="85"/>
      <c r="GE3" s="85"/>
      <c r="GF3" s="85"/>
      <c r="GG3" s="85"/>
      <c r="GH3" s="85"/>
      <c r="GI3" s="88"/>
      <c r="GJ3" s="85"/>
      <c r="GK3" s="85"/>
      <c r="GL3" s="85"/>
      <c r="GM3" s="85"/>
      <c r="GN3" s="85"/>
      <c r="GO3" s="85"/>
      <c r="GP3" s="88"/>
      <c r="GQ3" s="85"/>
      <c r="GR3" s="85"/>
      <c r="GS3" s="85"/>
      <c r="GT3" s="85"/>
      <c r="GU3" s="85"/>
      <c r="GV3" s="85"/>
      <c r="GW3" s="88"/>
      <c r="GX3" s="85"/>
      <c r="GY3" s="85"/>
      <c r="GZ3" s="85"/>
      <c r="HA3" s="85"/>
      <c r="HB3" s="85"/>
      <c r="HC3" s="85"/>
      <c r="HD3" s="88"/>
      <c r="HE3" s="85"/>
      <c r="HF3" s="85"/>
      <c r="HG3" s="85"/>
      <c r="HH3" s="85"/>
      <c r="HI3" s="85"/>
      <c r="HJ3" s="85"/>
      <c r="HK3" s="88"/>
      <c r="HL3" s="85"/>
      <c r="HM3" s="85"/>
      <c r="HN3" s="85"/>
      <c r="HO3" s="85"/>
      <c r="HP3" s="85"/>
      <c r="HQ3" s="85"/>
      <c r="HR3" s="88"/>
      <c r="HS3" s="85"/>
      <c r="HT3" s="85"/>
      <c r="HU3" s="85"/>
      <c r="HV3" s="85"/>
      <c r="HW3" s="85"/>
      <c r="HX3" s="85"/>
      <c r="HY3" s="88"/>
      <c r="HZ3" s="85"/>
      <c r="IA3" s="85"/>
      <c r="IB3" s="85"/>
      <c r="IC3" s="85"/>
      <c r="ID3" s="85"/>
      <c r="IE3" s="85"/>
      <c r="IF3" s="88"/>
      <c r="IG3" s="85"/>
      <c r="IH3" s="85"/>
      <c r="II3" s="85"/>
      <c r="IJ3" s="85"/>
      <c r="IK3" s="85"/>
      <c r="IL3" s="85"/>
      <c r="IM3" s="88"/>
      <c r="IN3" s="85"/>
      <c r="IO3" s="85"/>
      <c r="IP3" s="85"/>
      <c r="IQ3" s="85"/>
      <c r="IR3" s="85"/>
      <c r="IS3" s="85"/>
      <c r="IT3" s="88"/>
      <c r="IU3" s="85"/>
      <c r="IV3" s="85"/>
      <c r="IW3" s="85"/>
      <c r="IX3" s="85"/>
      <c r="IY3" s="85"/>
      <c r="IZ3" s="85"/>
      <c r="JA3" s="88"/>
      <c r="JB3" s="85"/>
      <c r="JC3" s="85"/>
      <c r="JD3" s="85"/>
      <c r="JE3" s="85"/>
      <c r="JF3" s="85"/>
      <c r="JG3" s="85"/>
      <c r="JH3" s="88"/>
      <c r="JI3" s="85"/>
      <c r="JJ3" s="85"/>
      <c r="JK3" s="85"/>
      <c r="JL3" s="85"/>
      <c r="JM3" s="85"/>
      <c r="JN3" s="85"/>
      <c r="JO3" s="88"/>
      <c r="JP3" s="85"/>
      <c r="JQ3" s="85"/>
      <c r="JR3" s="85"/>
      <c r="JS3" s="85"/>
      <c r="JT3" s="85"/>
      <c r="JU3" s="85"/>
      <c r="JV3" s="88"/>
      <c r="JW3" s="85"/>
      <c r="JX3" s="85"/>
      <c r="JY3" s="85"/>
      <c r="JZ3" s="85"/>
      <c r="KA3" s="85"/>
      <c r="KB3" s="85"/>
      <c r="KC3" s="88"/>
      <c r="KD3" s="85"/>
      <c r="KE3" s="85"/>
      <c r="KF3" s="85"/>
      <c r="KG3" s="85"/>
      <c r="KH3" s="85"/>
      <c r="KI3" s="85"/>
    </row>
    <row r="4" spans="1:295" ht="30" customHeight="1">
      <c r="A4" s="45" t="s">
        <v>6</v>
      </c>
      <c r="B4" s="50" t="s">
        <v>7</v>
      </c>
      <c r="C4" s="379" t="s">
        <v>8</v>
      </c>
      <c r="D4" s="380"/>
      <c r="E4" s="381">
        <f ca="1">TODAY()</f>
        <v>45762</v>
      </c>
      <c r="F4" s="381"/>
    </row>
    <row r="5" spans="1:295" ht="30" customHeight="1">
      <c r="A5" s="46" t="s">
        <v>9</v>
      </c>
      <c r="C5" s="379" t="s">
        <v>11</v>
      </c>
      <c r="D5" s="380"/>
      <c r="E5" s="7">
        <v>1</v>
      </c>
      <c r="I5" s="302">
        <f ca="1">I6</f>
        <v>45761</v>
      </c>
      <c r="J5" s="303"/>
      <c r="K5" s="303"/>
      <c r="L5" s="303"/>
      <c r="M5" s="303"/>
      <c r="N5" s="303"/>
      <c r="O5" s="304"/>
      <c r="P5" s="302">
        <f ca="1">P6</f>
        <v>45768</v>
      </c>
      <c r="Q5" s="303"/>
      <c r="R5" s="303"/>
      <c r="S5" s="303"/>
      <c r="T5" s="303"/>
      <c r="U5" s="303"/>
      <c r="V5" s="304"/>
      <c r="W5" s="302">
        <f ca="1">W6</f>
        <v>45775</v>
      </c>
      <c r="X5" s="303"/>
      <c r="Y5" s="303"/>
      <c r="Z5" s="303"/>
      <c r="AA5" s="303"/>
      <c r="AB5" s="303"/>
      <c r="AC5" s="304"/>
      <c r="AD5" s="302">
        <f ca="1">AD6</f>
        <v>45782</v>
      </c>
      <c r="AE5" s="303"/>
      <c r="AF5" s="303"/>
      <c r="AG5" s="303"/>
      <c r="AH5" s="303"/>
      <c r="AI5" s="303"/>
      <c r="AJ5" s="304"/>
      <c r="AK5" s="302">
        <f ca="1">AK6</f>
        <v>45789</v>
      </c>
      <c r="AL5" s="303"/>
      <c r="AM5" s="303"/>
      <c r="AN5" s="303"/>
      <c r="AO5" s="303"/>
      <c r="AP5" s="303"/>
      <c r="AQ5" s="304"/>
      <c r="AR5" s="302">
        <f ca="1">AR6</f>
        <v>45796</v>
      </c>
      <c r="AS5" s="303"/>
      <c r="AT5" s="303"/>
      <c r="AU5" s="303"/>
      <c r="AV5" s="303"/>
      <c r="AW5" s="303"/>
      <c r="AX5" s="304"/>
      <c r="AY5" s="302">
        <f ca="1">AY6</f>
        <v>45803</v>
      </c>
      <c r="AZ5" s="303"/>
      <c r="BA5" s="303"/>
      <c r="BB5" s="303"/>
      <c r="BC5" s="303"/>
      <c r="BD5" s="303"/>
      <c r="BE5" s="304"/>
      <c r="BF5" s="302">
        <f ca="1">BF6</f>
        <v>45810</v>
      </c>
      <c r="BG5" s="303"/>
      <c r="BH5" s="303"/>
      <c r="BI5" s="303"/>
      <c r="BJ5" s="303"/>
      <c r="BK5" s="303"/>
      <c r="BL5" s="304"/>
      <c r="BM5" s="302">
        <f ca="1">BM6</f>
        <v>45817</v>
      </c>
      <c r="BN5" s="303"/>
      <c r="BO5" s="303"/>
      <c r="BP5" s="303"/>
      <c r="BQ5" s="303"/>
      <c r="BR5" s="303"/>
      <c r="BS5" s="304"/>
      <c r="BT5" s="302">
        <f ca="1">BT6</f>
        <v>45824</v>
      </c>
      <c r="BU5" s="303"/>
      <c r="BV5" s="303"/>
      <c r="BW5" s="303"/>
      <c r="BX5" s="303"/>
      <c r="BY5" s="303"/>
      <c r="BZ5" s="304"/>
      <c r="CA5" s="302">
        <f ca="1">CA6</f>
        <v>45831</v>
      </c>
      <c r="CB5" s="303"/>
      <c r="CC5" s="303"/>
      <c r="CD5" s="303"/>
      <c r="CE5" s="303"/>
      <c r="CF5" s="303"/>
      <c r="CG5" s="304"/>
      <c r="CH5" s="302">
        <f ca="1">CH6</f>
        <v>45838</v>
      </c>
      <c r="CI5" s="303"/>
      <c r="CJ5" s="303"/>
      <c r="CK5" s="303"/>
      <c r="CL5" s="303"/>
      <c r="CM5" s="303"/>
      <c r="CN5" s="304"/>
      <c r="CO5" s="302">
        <f ca="1">CO6</f>
        <v>45845</v>
      </c>
      <c r="CP5" s="303"/>
      <c r="CQ5" s="303"/>
      <c r="CR5" s="303"/>
      <c r="CS5" s="303"/>
      <c r="CT5" s="303"/>
      <c r="CU5" s="304"/>
      <c r="CV5" s="302">
        <f ca="1">CV6</f>
        <v>45852</v>
      </c>
      <c r="CW5" s="303"/>
      <c r="CX5" s="303"/>
      <c r="CY5" s="303"/>
      <c r="CZ5" s="303"/>
      <c r="DA5" s="303"/>
      <c r="DB5" s="304"/>
      <c r="DC5" s="302">
        <f ca="1">DC6</f>
        <v>45859</v>
      </c>
      <c r="DD5" s="303"/>
      <c r="DE5" s="303"/>
      <c r="DF5" s="303"/>
      <c r="DG5" s="303"/>
      <c r="DH5" s="303"/>
      <c r="DI5" s="304"/>
      <c r="DJ5" s="302">
        <f ca="1">DJ6</f>
        <v>45866</v>
      </c>
      <c r="DK5" s="303"/>
      <c r="DL5" s="303"/>
      <c r="DM5" s="303"/>
      <c r="DN5" s="303"/>
      <c r="DO5" s="303"/>
      <c r="DP5" s="304"/>
      <c r="DQ5" s="302">
        <f ca="1">DQ6</f>
        <v>45873</v>
      </c>
      <c r="DR5" s="303"/>
      <c r="DS5" s="303"/>
      <c r="DT5" s="303"/>
      <c r="DU5" s="303"/>
      <c r="DV5" s="303"/>
      <c r="DW5" s="304"/>
      <c r="DX5" s="302">
        <f ca="1">DX6</f>
        <v>45880</v>
      </c>
      <c r="DY5" s="303"/>
      <c r="DZ5" s="303"/>
      <c r="EA5" s="303"/>
      <c r="EB5" s="303"/>
      <c r="EC5" s="303"/>
      <c r="ED5" s="304"/>
      <c r="EE5" s="302">
        <f ca="1">EE6</f>
        <v>45887</v>
      </c>
      <c r="EF5" s="303"/>
      <c r="EG5" s="303"/>
      <c r="EH5" s="303"/>
      <c r="EI5" s="303"/>
      <c r="EJ5" s="303"/>
      <c r="EK5" s="304"/>
      <c r="EL5" s="302">
        <f ca="1">EL6</f>
        <v>45894</v>
      </c>
      <c r="EM5" s="303"/>
      <c r="EN5" s="303"/>
      <c r="EO5" s="303"/>
      <c r="EP5" s="303"/>
      <c r="EQ5" s="303"/>
      <c r="ER5" s="304"/>
      <c r="ES5" s="302">
        <f ca="1">ES6</f>
        <v>45901</v>
      </c>
      <c r="ET5" s="303"/>
      <c r="EU5" s="303"/>
      <c r="EV5" s="303"/>
      <c r="EW5" s="303"/>
      <c r="EX5" s="303"/>
      <c r="EY5" s="304"/>
      <c r="EZ5" s="302">
        <f ca="1">EZ6</f>
        <v>45908</v>
      </c>
      <c r="FA5" s="303"/>
      <c r="FB5" s="303"/>
      <c r="FC5" s="303"/>
      <c r="FD5" s="303"/>
      <c r="FE5" s="303"/>
      <c r="FF5" s="304"/>
      <c r="FG5" s="302">
        <f ca="1">FG6</f>
        <v>45915</v>
      </c>
      <c r="FH5" s="303"/>
      <c r="FI5" s="303"/>
      <c r="FJ5" s="303"/>
      <c r="FK5" s="303"/>
      <c r="FL5" s="303"/>
      <c r="FM5" s="304"/>
      <c r="FN5" s="302">
        <f ca="1">FN6</f>
        <v>45922</v>
      </c>
      <c r="FO5" s="303"/>
      <c r="FP5" s="303"/>
      <c r="FQ5" s="303"/>
      <c r="FR5" s="303"/>
      <c r="FS5" s="303"/>
      <c r="FT5" s="304"/>
      <c r="FU5" s="302">
        <f ca="1">FU6</f>
        <v>45929</v>
      </c>
      <c r="FV5" s="303"/>
      <c r="FW5" s="303"/>
      <c r="FX5" s="303"/>
      <c r="FY5" s="303"/>
      <c r="FZ5" s="303"/>
      <c r="GA5" s="304"/>
      <c r="GB5" s="302">
        <f ca="1">GB6</f>
        <v>45936</v>
      </c>
      <c r="GC5" s="303"/>
      <c r="GD5" s="303"/>
      <c r="GE5" s="303"/>
      <c r="GF5" s="303"/>
      <c r="GG5" s="303"/>
      <c r="GH5" s="304"/>
      <c r="GI5" s="302">
        <f ca="1">GI6</f>
        <v>45943</v>
      </c>
      <c r="GJ5" s="303"/>
      <c r="GK5" s="303"/>
      <c r="GL5" s="303"/>
      <c r="GM5" s="303"/>
      <c r="GN5" s="303"/>
      <c r="GO5" s="304"/>
      <c r="GP5" s="302">
        <f ca="1">GP6</f>
        <v>45950</v>
      </c>
      <c r="GQ5" s="303"/>
      <c r="GR5" s="303"/>
      <c r="GS5" s="303"/>
      <c r="GT5" s="303"/>
      <c r="GU5" s="303"/>
      <c r="GV5" s="304"/>
      <c r="GW5" s="302">
        <f ca="1">GW6</f>
        <v>45957</v>
      </c>
      <c r="GX5" s="303"/>
      <c r="GY5" s="303"/>
      <c r="GZ5" s="303"/>
      <c r="HA5" s="303"/>
      <c r="HB5" s="303"/>
      <c r="HC5" s="304"/>
      <c r="HD5" s="302">
        <f ca="1">HD6</f>
        <v>45964</v>
      </c>
      <c r="HE5" s="303"/>
      <c r="HF5" s="303"/>
      <c r="HG5" s="303"/>
      <c r="HH5" s="303"/>
      <c r="HI5" s="303"/>
      <c r="HJ5" s="304"/>
      <c r="HK5" s="302">
        <f ca="1">HK6</f>
        <v>45971</v>
      </c>
      <c r="HL5" s="303"/>
      <c r="HM5" s="303"/>
      <c r="HN5" s="303"/>
      <c r="HO5" s="303"/>
      <c r="HP5" s="303"/>
      <c r="HQ5" s="304"/>
      <c r="HR5" s="302">
        <f ca="1">HR6</f>
        <v>45978</v>
      </c>
      <c r="HS5" s="303"/>
      <c r="HT5" s="303"/>
      <c r="HU5" s="303"/>
      <c r="HV5" s="303"/>
      <c r="HW5" s="303"/>
      <c r="HX5" s="304"/>
      <c r="HY5" s="302">
        <f ca="1">HY6</f>
        <v>45985</v>
      </c>
      <c r="HZ5" s="303"/>
      <c r="IA5" s="303"/>
      <c r="IB5" s="303"/>
      <c r="IC5" s="303"/>
      <c r="ID5" s="303"/>
      <c r="IE5" s="304"/>
      <c r="IF5" s="302">
        <f ca="1">IF6</f>
        <v>45992</v>
      </c>
      <c r="IG5" s="303"/>
      <c r="IH5" s="303"/>
      <c r="II5" s="303"/>
      <c r="IJ5" s="303"/>
      <c r="IK5" s="303"/>
      <c r="IL5" s="304"/>
      <c r="IM5" s="302">
        <f ca="1">IM6</f>
        <v>45999</v>
      </c>
      <c r="IN5" s="303"/>
      <c r="IO5" s="303"/>
      <c r="IP5" s="303"/>
      <c r="IQ5" s="303"/>
      <c r="IR5" s="303"/>
      <c r="IS5" s="304"/>
      <c r="IT5" s="302">
        <f ca="1">IT6</f>
        <v>46006</v>
      </c>
      <c r="IU5" s="303"/>
      <c r="IV5" s="303"/>
      <c r="IW5" s="303"/>
      <c r="IX5" s="303"/>
      <c r="IY5" s="303"/>
      <c r="IZ5" s="304"/>
      <c r="JA5" s="302">
        <f ca="1">JA6</f>
        <v>46013</v>
      </c>
      <c r="JB5" s="303"/>
      <c r="JC5" s="303"/>
      <c r="JD5" s="303"/>
      <c r="JE5" s="303"/>
      <c r="JF5" s="303"/>
      <c r="JG5" s="304"/>
      <c r="JH5" s="302">
        <f ca="1">JH6</f>
        <v>46020</v>
      </c>
      <c r="JI5" s="303"/>
      <c r="JJ5" s="303"/>
      <c r="JK5" s="303"/>
      <c r="JL5" s="303"/>
      <c r="JM5" s="303"/>
      <c r="JN5" s="304"/>
      <c r="JO5" s="302">
        <f ca="1">JO6</f>
        <v>46027</v>
      </c>
      <c r="JP5" s="303"/>
      <c r="JQ5" s="303"/>
      <c r="JR5" s="303"/>
      <c r="JS5" s="303"/>
      <c r="JT5" s="303"/>
      <c r="JU5" s="304"/>
      <c r="JV5" s="302">
        <f ca="1">JV6</f>
        <v>46034</v>
      </c>
      <c r="JW5" s="303"/>
      <c r="JX5" s="303"/>
      <c r="JY5" s="303"/>
      <c r="JZ5" s="303"/>
      <c r="KA5" s="303"/>
      <c r="KB5" s="304"/>
      <c r="KC5" s="302">
        <f ca="1">KC6</f>
        <v>46041</v>
      </c>
      <c r="KD5" s="303"/>
      <c r="KE5" s="303"/>
      <c r="KF5" s="303"/>
      <c r="KG5" s="303"/>
      <c r="KH5" s="303"/>
      <c r="KI5" s="304"/>
    </row>
    <row r="6" spans="1:295" ht="15" customHeight="1">
      <c r="A6" s="46" t="s">
        <v>12</v>
      </c>
      <c r="B6" s="65"/>
      <c r="C6" s="65"/>
      <c r="D6" s="65"/>
      <c r="E6" s="65"/>
      <c r="F6" s="65"/>
      <c r="G6" s="65"/>
      <c r="I6" s="82">
        <f ca="1">Inicio_del_proyecto-WEEKDAY(Inicio_del_proyecto,1)+2+7*(Semana_para_mostrar-1)</f>
        <v>45761</v>
      </c>
      <c r="J6" s="83">
        <f t="shared" ref="J6:BU6" ca="1" si="0">I6+1</f>
        <v>45762</v>
      </c>
      <c r="K6" s="83">
        <f t="shared" ca="1" si="0"/>
        <v>45763</v>
      </c>
      <c r="L6" s="83">
        <f t="shared" ca="1" si="0"/>
        <v>45764</v>
      </c>
      <c r="M6" s="83">
        <f t="shared" ca="1" si="0"/>
        <v>45765</v>
      </c>
      <c r="N6" s="83">
        <f t="shared" ca="1" si="0"/>
        <v>45766</v>
      </c>
      <c r="O6" s="84">
        <f t="shared" ca="1" si="0"/>
        <v>45767</v>
      </c>
      <c r="P6" s="82">
        <f t="shared" ca="1" si="0"/>
        <v>45768</v>
      </c>
      <c r="Q6" s="83">
        <f t="shared" ca="1" si="0"/>
        <v>45769</v>
      </c>
      <c r="R6" s="83">
        <f t="shared" ca="1" si="0"/>
        <v>45770</v>
      </c>
      <c r="S6" s="83">
        <f t="shared" ca="1" si="0"/>
        <v>45771</v>
      </c>
      <c r="T6" s="83">
        <f t="shared" ca="1" si="0"/>
        <v>45772</v>
      </c>
      <c r="U6" s="83">
        <f t="shared" ca="1" si="0"/>
        <v>45773</v>
      </c>
      <c r="V6" s="84">
        <f t="shared" ca="1" si="0"/>
        <v>45774</v>
      </c>
      <c r="W6" s="82">
        <f t="shared" ca="1" si="0"/>
        <v>45775</v>
      </c>
      <c r="X6" s="83">
        <f t="shared" ca="1" si="0"/>
        <v>45776</v>
      </c>
      <c r="Y6" s="83">
        <f t="shared" ca="1" si="0"/>
        <v>45777</v>
      </c>
      <c r="Z6" s="83">
        <f t="shared" ca="1" si="0"/>
        <v>45778</v>
      </c>
      <c r="AA6" s="83">
        <f t="shared" ca="1" si="0"/>
        <v>45779</v>
      </c>
      <c r="AB6" s="83">
        <f t="shared" ca="1" si="0"/>
        <v>45780</v>
      </c>
      <c r="AC6" s="84">
        <f t="shared" ca="1" si="0"/>
        <v>45781</v>
      </c>
      <c r="AD6" s="82">
        <f t="shared" ca="1" si="0"/>
        <v>45782</v>
      </c>
      <c r="AE6" s="83">
        <f t="shared" ca="1" si="0"/>
        <v>45783</v>
      </c>
      <c r="AF6" s="83">
        <f t="shared" ca="1" si="0"/>
        <v>45784</v>
      </c>
      <c r="AG6" s="83">
        <f t="shared" ca="1" si="0"/>
        <v>45785</v>
      </c>
      <c r="AH6" s="83">
        <f t="shared" ca="1" si="0"/>
        <v>45786</v>
      </c>
      <c r="AI6" s="83">
        <f t="shared" ca="1" si="0"/>
        <v>45787</v>
      </c>
      <c r="AJ6" s="84">
        <f t="shared" ca="1" si="0"/>
        <v>45788</v>
      </c>
      <c r="AK6" s="82">
        <f t="shared" ca="1" si="0"/>
        <v>45789</v>
      </c>
      <c r="AL6" s="83">
        <f t="shared" ca="1" si="0"/>
        <v>45790</v>
      </c>
      <c r="AM6" s="83">
        <f t="shared" ca="1" si="0"/>
        <v>45791</v>
      </c>
      <c r="AN6" s="83">
        <f t="shared" ca="1" si="0"/>
        <v>45792</v>
      </c>
      <c r="AO6" s="83">
        <f t="shared" ca="1" si="0"/>
        <v>45793</v>
      </c>
      <c r="AP6" s="83">
        <f t="shared" ca="1" si="0"/>
        <v>45794</v>
      </c>
      <c r="AQ6" s="84">
        <f t="shared" ca="1" si="0"/>
        <v>45795</v>
      </c>
      <c r="AR6" s="82">
        <f t="shared" ca="1" si="0"/>
        <v>45796</v>
      </c>
      <c r="AS6" s="83">
        <f t="shared" ca="1" si="0"/>
        <v>45797</v>
      </c>
      <c r="AT6" s="83">
        <f t="shared" ca="1" si="0"/>
        <v>45798</v>
      </c>
      <c r="AU6" s="83">
        <f t="shared" ca="1" si="0"/>
        <v>45799</v>
      </c>
      <c r="AV6" s="83">
        <f t="shared" ca="1" si="0"/>
        <v>45800</v>
      </c>
      <c r="AW6" s="83">
        <f t="shared" ca="1" si="0"/>
        <v>45801</v>
      </c>
      <c r="AX6" s="84">
        <f t="shared" ca="1" si="0"/>
        <v>45802</v>
      </c>
      <c r="AY6" s="82">
        <f t="shared" ca="1" si="0"/>
        <v>45803</v>
      </c>
      <c r="AZ6" s="83">
        <f t="shared" ca="1" si="0"/>
        <v>45804</v>
      </c>
      <c r="BA6" s="83">
        <f t="shared" ca="1" si="0"/>
        <v>45805</v>
      </c>
      <c r="BB6" s="83">
        <f t="shared" ca="1" si="0"/>
        <v>45806</v>
      </c>
      <c r="BC6" s="83">
        <f t="shared" ca="1" si="0"/>
        <v>45807</v>
      </c>
      <c r="BD6" s="83">
        <f t="shared" ca="1" si="0"/>
        <v>45808</v>
      </c>
      <c r="BE6" s="84">
        <f t="shared" ca="1" si="0"/>
        <v>45809</v>
      </c>
      <c r="BF6" s="82">
        <f t="shared" ca="1" si="0"/>
        <v>45810</v>
      </c>
      <c r="BG6" s="83">
        <f t="shared" ca="1" si="0"/>
        <v>45811</v>
      </c>
      <c r="BH6" s="83">
        <f t="shared" ca="1" si="0"/>
        <v>45812</v>
      </c>
      <c r="BI6" s="83">
        <f t="shared" ca="1" si="0"/>
        <v>45813</v>
      </c>
      <c r="BJ6" s="83">
        <f t="shared" ca="1" si="0"/>
        <v>45814</v>
      </c>
      <c r="BK6" s="83">
        <f t="shared" ca="1" si="0"/>
        <v>45815</v>
      </c>
      <c r="BL6" s="84">
        <f t="shared" ca="1" si="0"/>
        <v>45816</v>
      </c>
      <c r="BM6" s="82">
        <f t="shared" ca="1" si="0"/>
        <v>45817</v>
      </c>
      <c r="BN6" s="83">
        <f t="shared" ca="1" si="0"/>
        <v>45818</v>
      </c>
      <c r="BO6" s="83">
        <f t="shared" ca="1" si="0"/>
        <v>45819</v>
      </c>
      <c r="BP6" s="83">
        <f t="shared" ca="1" si="0"/>
        <v>45820</v>
      </c>
      <c r="BQ6" s="83">
        <f t="shared" ca="1" si="0"/>
        <v>45821</v>
      </c>
      <c r="BR6" s="83">
        <f t="shared" ca="1" si="0"/>
        <v>45822</v>
      </c>
      <c r="BS6" s="84">
        <f t="shared" ca="1" si="0"/>
        <v>45823</v>
      </c>
      <c r="BT6" s="82">
        <f t="shared" ca="1" si="0"/>
        <v>45824</v>
      </c>
      <c r="BU6" s="83">
        <f t="shared" ca="1" si="0"/>
        <v>45825</v>
      </c>
      <c r="BV6" s="83">
        <f t="shared" ref="BV6:EG6" ca="1" si="1">BU6+1</f>
        <v>45826</v>
      </c>
      <c r="BW6" s="83">
        <f t="shared" ca="1" si="1"/>
        <v>45827</v>
      </c>
      <c r="BX6" s="83">
        <f t="shared" ca="1" si="1"/>
        <v>45828</v>
      </c>
      <c r="BY6" s="83">
        <f t="shared" ca="1" si="1"/>
        <v>45829</v>
      </c>
      <c r="BZ6" s="84">
        <f t="shared" ca="1" si="1"/>
        <v>45830</v>
      </c>
      <c r="CA6" s="82">
        <f t="shared" ca="1" si="1"/>
        <v>45831</v>
      </c>
      <c r="CB6" s="83">
        <f t="shared" ca="1" si="1"/>
        <v>45832</v>
      </c>
      <c r="CC6" s="83">
        <f t="shared" ca="1" si="1"/>
        <v>45833</v>
      </c>
      <c r="CD6" s="83">
        <f t="shared" ca="1" si="1"/>
        <v>45834</v>
      </c>
      <c r="CE6" s="83">
        <f t="shared" ca="1" si="1"/>
        <v>45835</v>
      </c>
      <c r="CF6" s="83">
        <f t="shared" ca="1" si="1"/>
        <v>45836</v>
      </c>
      <c r="CG6" s="84">
        <f t="shared" ca="1" si="1"/>
        <v>45837</v>
      </c>
      <c r="CH6" s="82">
        <f t="shared" ca="1" si="1"/>
        <v>45838</v>
      </c>
      <c r="CI6" s="83">
        <f t="shared" ca="1" si="1"/>
        <v>45839</v>
      </c>
      <c r="CJ6" s="83">
        <f t="shared" ca="1" si="1"/>
        <v>45840</v>
      </c>
      <c r="CK6" s="83">
        <f t="shared" ca="1" si="1"/>
        <v>45841</v>
      </c>
      <c r="CL6" s="83">
        <f t="shared" ca="1" si="1"/>
        <v>45842</v>
      </c>
      <c r="CM6" s="83">
        <f t="shared" ca="1" si="1"/>
        <v>45843</v>
      </c>
      <c r="CN6" s="84">
        <f t="shared" ca="1" si="1"/>
        <v>45844</v>
      </c>
      <c r="CO6" s="82">
        <f t="shared" ca="1" si="1"/>
        <v>45845</v>
      </c>
      <c r="CP6" s="83">
        <f t="shared" ca="1" si="1"/>
        <v>45846</v>
      </c>
      <c r="CQ6" s="83">
        <f t="shared" ca="1" si="1"/>
        <v>45847</v>
      </c>
      <c r="CR6" s="83">
        <f t="shared" ca="1" si="1"/>
        <v>45848</v>
      </c>
      <c r="CS6" s="83">
        <f t="shared" ca="1" si="1"/>
        <v>45849</v>
      </c>
      <c r="CT6" s="83">
        <f t="shared" ca="1" si="1"/>
        <v>45850</v>
      </c>
      <c r="CU6" s="84">
        <f t="shared" ca="1" si="1"/>
        <v>45851</v>
      </c>
      <c r="CV6" s="82">
        <f t="shared" ca="1" si="1"/>
        <v>45852</v>
      </c>
      <c r="CW6" s="83">
        <f t="shared" ca="1" si="1"/>
        <v>45853</v>
      </c>
      <c r="CX6" s="83">
        <f t="shared" ca="1" si="1"/>
        <v>45854</v>
      </c>
      <c r="CY6" s="83">
        <f t="shared" ca="1" si="1"/>
        <v>45855</v>
      </c>
      <c r="CZ6" s="83">
        <f t="shared" ca="1" si="1"/>
        <v>45856</v>
      </c>
      <c r="DA6" s="83">
        <f t="shared" ca="1" si="1"/>
        <v>45857</v>
      </c>
      <c r="DB6" s="84">
        <f t="shared" ca="1" si="1"/>
        <v>45858</v>
      </c>
      <c r="DC6" s="82">
        <f t="shared" ca="1" si="1"/>
        <v>45859</v>
      </c>
      <c r="DD6" s="83">
        <f t="shared" ca="1" si="1"/>
        <v>45860</v>
      </c>
      <c r="DE6" s="83">
        <f t="shared" ca="1" si="1"/>
        <v>45861</v>
      </c>
      <c r="DF6" s="83">
        <f t="shared" ca="1" si="1"/>
        <v>45862</v>
      </c>
      <c r="DG6" s="83">
        <f t="shared" ca="1" si="1"/>
        <v>45863</v>
      </c>
      <c r="DH6" s="83">
        <f t="shared" ca="1" si="1"/>
        <v>45864</v>
      </c>
      <c r="DI6" s="84">
        <f t="shared" ca="1" si="1"/>
        <v>45865</v>
      </c>
      <c r="DJ6" s="82">
        <f t="shared" ca="1" si="1"/>
        <v>45866</v>
      </c>
      <c r="DK6" s="83">
        <f t="shared" ca="1" si="1"/>
        <v>45867</v>
      </c>
      <c r="DL6" s="83">
        <f t="shared" ca="1" si="1"/>
        <v>45868</v>
      </c>
      <c r="DM6" s="83">
        <f t="shared" ca="1" si="1"/>
        <v>45869</v>
      </c>
      <c r="DN6" s="83">
        <f t="shared" ca="1" si="1"/>
        <v>45870</v>
      </c>
      <c r="DO6" s="83">
        <f t="shared" ca="1" si="1"/>
        <v>45871</v>
      </c>
      <c r="DP6" s="84">
        <f t="shared" ca="1" si="1"/>
        <v>45872</v>
      </c>
      <c r="DQ6" s="82">
        <f t="shared" ca="1" si="1"/>
        <v>45873</v>
      </c>
      <c r="DR6" s="83">
        <f t="shared" ca="1" si="1"/>
        <v>45874</v>
      </c>
      <c r="DS6" s="83">
        <f t="shared" ca="1" si="1"/>
        <v>45875</v>
      </c>
      <c r="DT6" s="83">
        <f t="shared" ca="1" si="1"/>
        <v>45876</v>
      </c>
      <c r="DU6" s="83">
        <f t="shared" ca="1" si="1"/>
        <v>45877</v>
      </c>
      <c r="DV6" s="83">
        <f t="shared" ca="1" si="1"/>
        <v>45878</v>
      </c>
      <c r="DW6" s="84">
        <f t="shared" ca="1" si="1"/>
        <v>45879</v>
      </c>
      <c r="DX6" s="82">
        <f t="shared" ca="1" si="1"/>
        <v>45880</v>
      </c>
      <c r="DY6" s="83">
        <f t="shared" ca="1" si="1"/>
        <v>45881</v>
      </c>
      <c r="DZ6" s="83">
        <f t="shared" ca="1" si="1"/>
        <v>45882</v>
      </c>
      <c r="EA6" s="83">
        <f t="shared" ca="1" si="1"/>
        <v>45883</v>
      </c>
      <c r="EB6" s="83">
        <f t="shared" ca="1" si="1"/>
        <v>45884</v>
      </c>
      <c r="EC6" s="83">
        <f t="shared" ca="1" si="1"/>
        <v>45885</v>
      </c>
      <c r="ED6" s="84">
        <f t="shared" ca="1" si="1"/>
        <v>45886</v>
      </c>
      <c r="EE6" s="82">
        <f t="shared" ca="1" si="1"/>
        <v>45887</v>
      </c>
      <c r="EF6" s="83">
        <f t="shared" ca="1" si="1"/>
        <v>45888</v>
      </c>
      <c r="EG6" s="83">
        <f t="shared" ca="1" si="1"/>
        <v>45889</v>
      </c>
      <c r="EH6" s="83">
        <f t="shared" ref="EH6:GS6" ca="1" si="2">EG6+1</f>
        <v>45890</v>
      </c>
      <c r="EI6" s="83">
        <f t="shared" ca="1" si="2"/>
        <v>45891</v>
      </c>
      <c r="EJ6" s="83">
        <f t="shared" ca="1" si="2"/>
        <v>45892</v>
      </c>
      <c r="EK6" s="84">
        <f t="shared" ca="1" si="2"/>
        <v>45893</v>
      </c>
      <c r="EL6" s="82">
        <f t="shared" ca="1" si="2"/>
        <v>45894</v>
      </c>
      <c r="EM6" s="83">
        <f t="shared" ca="1" si="2"/>
        <v>45895</v>
      </c>
      <c r="EN6" s="83">
        <f t="shared" ca="1" si="2"/>
        <v>45896</v>
      </c>
      <c r="EO6" s="83">
        <f t="shared" ca="1" si="2"/>
        <v>45897</v>
      </c>
      <c r="EP6" s="83">
        <f t="shared" ca="1" si="2"/>
        <v>45898</v>
      </c>
      <c r="EQ6" s="83">
        <f t="shared" ca="1" si="2"/>
        <v>45899</v>
      </c>
      <c r="ER6" s="84">
        <f t="shared" ca="1" si="2"/>
        <v>45900</v>
      </c>
      <c r="ES6" s="82">
        <f t="shared" ca="1" si="2"/>
        <v>45901</v>
      </c>
      <c r="ET6" s="83">
        <f t="shared" ca="1" si="2"/>
        <v>45902</v>
      </c>
      <c r="EU6" s="83">
        <f t="shared" ca="1" si="2"/>
        <v>45903</v>
      </c>
      <c r="EV6" s="83">
        <f t="shared" ca="1" si="2"/>
        <v>45904</v>
      </c>
      <c r="EW6" s="83">
        <f t="shared" ca="1" si="2"/>
        <v>45905</v>
      </c>
      <c r="EX6" s="83">
        <f t="shared" ca="1" si="2"/>
        <v>45906</v>
      </c>
      <c r="EY6" s="84">
        <f t="shared" ca="1" si="2"/>
        <v>45907</v>
      </c>
      <c r="EZ6" s="82">
        <f t="shared" ca="1" si="2"/>
        <v>45908</v>
      </c>
      <c r="FA6" s="83">
        <f t="shared" ca="1" si="2"/>
        <v>45909</v>
      </c>
      <c r="FB6" s="83">
        <f t="shared" ca="1" si="2"/>
        <v>45910</v>
      </c>
      <c r="FC6" s="83">
        <f t="shared" ca="1" si="2"/>
        <v>45911</v>
      </c>
      <c r="FD6" s="83">
        <f t="shared" ca="1" si="2"/>
        <v>45912</v>
      </c>
      <c r="FE6" s="83">
        <f t="shared" ca="1" si="2"/>
        <v>45913</v>
      </c>
      <c r="FF6" s="84">
        <f t="shared" ca="1" si="2"/>
        <v>45914</v>
      </c>
      <c r="FG6" s="82">
        <f t="shared" ca="1" si="2"/>
        <v>45915</v>
      </c>
      <c r="FH6" s="83">
        <f t="shared" ca="1" si="2"/>
        <v>45916</v>
      </c>
      <c r="FI6" s="83">
        <f t="shared" ca="1" si="2"/>
        <v>45917</v>
      </c>
      <c r="FJ6" s="83">
        <f t="shared" ca="1" si="2"/>
        <v>45918</v>
      </c>
      <c r="FK6" s="83">
        <f t="shared" ca="1" si="2"/>
        <v>45919</v>
      </c>
      <c r="FL6" s="83">
        <f t="shared" ca="1" si="2"/>
        <v>45920</v>
      </c>
      <c r="FM6" s="84">
        <f t="shared" ca="1" si="2"/>
        <v>45921</v>
      </c>
      <c r="FN6" s="82">
        <f t="shared" ca="1" si="2"/>
        <v>45922</v>
      </c>
      <c r="FO6" s="83">
        <f t="shared" ca="1" si="2"/>
        <v>45923</v>
      </c>
      <c r="FP6" s="83">
        <f t="shared" ca="1" si="2"/>
        <v>45924</v>
      </c>
      <c r="FQ6" s="83">
        <f t="shared" ca="1" si="2"/>
        <v>45925</v>
      </c>
      <c r="FR6" s="83">
        <f t="shared" ca="1" si="2"/>
        <v>45926</v>
      </c>
      <c r="FS6" s="83">
        <f t="shared" ca="1" si="2"/>
        <v>45927</v>
      </c>
      <c r="FT6" s="84">
        <f t="shared" ca="1" si="2"/>
        <v>45928</v>
      </c>
      <c r="FU6" s="82">
        <f t="shared" ca="1" si="2"/>
        <v>45929</v>
      </c>
      <c r="FV6" s="83">
        <f t="shared" ca="1" si="2"/>
        <v>45930</v>
      </c>
      <c r="FW6" s="83">
        <f t="shared" ca="1" si="2"/>
        <v>45931</v>
      </c>
      <c r="FX6" s="83">
        <f t="shared" ca="1" si="2"/>
        <v>45932</v>
      </c>
      <c r="FY6" s="83">
        <f t="shared" ca="1" si="2"/>
        <v>45933</v>
      </c>
      <c r="FZ6" s="83">
        <f t="shared" ca="1" si="2"/>
        <v>45934</v>
      </c>
      <c r="GA6" s="84">
        <f t="shared" ca="1" si="2"/>
        <v>45935</v>
      </c>
      <c r="GB6" s="82">
        <f t="shared" ca="1" si="2"/>
        <v>45936</v>
      </c>
      <c r="GC6" s="83">
        <f t="shared" ca="1" si="2"/>
        <v>45937</v>
      </c>
      <c r="GD6" s="83">
        <f t="shared" ca="1" si="2"/>
        <v>45938</v>
      </c>
      <c r="GE6" s="83">
        <f t="shared" ca="1" si="2"/>
        <v>45939</v>
      </c>
      <c r="GF6" s="83">
        <f t="shared" ca="1" si="2"/>
        <v>45940</v>
      </c>
      <c r="GG6" s="83">
        <f t="shared" ca="1" si="2"/>
        <v>45941</v>
      </c>
      <c r="GH6" s="84">
        <f t="shared" ca="1" si="2"/>
        <v>45942</v>
      </c>
      <c r="GI6" s="82">
        <f t="shared" ca="1" si="2"/>
        <v>45943</v>
      </c>
      <c r="GJ6" s="83">
        <f t="shared" ca="1" si="2"/>
        <v>45944</v>
      </c>
      <c r="GK6" s="83">
        <f t="shared" ca="1" si="2"/>
        <v>45945</v>
      </c>
      <c r="GL6" s="83">
        <f t="shared" ca="1" si="2"/>
        <v>45946</v>
      </c>
      <c r="GM6" s="83">
        <f t="shared" ca="1" si="2"/>
        <v>45947</v>
      </c>
      <c r="GN6" s="83">
        <f t="shared" ca="1" si="2"/>
        <v>45948</v>
      </c>
      <c r="GO6" s="84">
        <f t="shared" ca="1" si="2"/>
        <v>45949</v>
      </c>
      <c r="GP6" s="82">
        <f t="shared" ca="1" si="2"/>
        <v>45950</v>
      </c>
      <c r="GQ6" s="83">
        <f t="shared" ca="1" si="2"/>
        <v>45951</v>
      </c>
      <c r="GR6" s="83">
        <f t="shared" ca="1" si="2"/>
        <v>45952</v>
      </c>
      <c r="GS6" s="83">
        <f t="shared" ca="1" si="2"/>
        <v>45953</v>
      </c>
      <c r="GT6" s="83">
        <f t="shared" ref="GT6:JE6" ca="1" si="3">GS6+1</f>
        <v>45954</v>
      </c>
      <c r="GU6" s="83">
        <f t="shared" ca="1" si="3"/>
        <v>45955</v>
      </c>
      <c r="GV6" s="84">
        <f t="shared" ca="1" si="3"/>
        <v>45956</v>
      </c>
      <c r="GW6" s="82">
        <f t="shared" ca="1" si="3"/>
        <v>45957</v>
      </c>
      <c r="GX6" s="83">
        <f t="shared" ca="1" si="3"/>
        <v>45958</v>
      </c>
      <c r="GY6" s="83">
        <f t="shared" ca="1" si="3"/>
        <v>45959</v>
      </c>
      <c r="GZ6" s="83">
        <f t="shared" ca="1" si="3"/>
        <v>45960</v>
      </c>
      <c r="HA6" s="83">
        <f t="shared" ca="1" si="3"/>
        <v>45961</v>
      </c>
      <c r="HB6" s="83">
        <f t="shared" ca="1" si="3"/>
        <v>45962</v>
      </c>
      <c r="HC6" s="84">
        <f t="shared" ca="1" si="3"/>
        <v>45963</v>
      </c>
      <c r="HD6" s="82">
        <f t="shared" ca="1" si="3"/>
        <v>45964</v>
      </c>
      <c r="HE6" s="83">
        <f t="shared" ca="1" si="3"/>
        <v>45965</v>
      </c>
      <c r="HF6" s="83">
        <f t="shared" ca="1" si="3"/>
        <v>45966</v>
      </c>
      <c r="HG6" s="83">
        <f t="shared" ca="1" si="3"/>
        <v>45967</v>
      </c>
      <c r="HH6" s="83">
        <f t="shared" ca="1" si="3"/>
        <v>45968</v>
      </c>
      <c r="HI6" s="83">
        <f t="shared" ca="1" si="3"/>
        <v>45969</v>
      </c>
      <c r="HJ6" s="84">
        <f t="shared" ca="1" si="3"/>
        <v>45970</v>
      </c>
      <c r="HK6" s="82">
        <f t="shared" ca="1" si="3"/>
        <v>45971</v>
      </c>
      <c r="HL6" s="83">
        <f t="shared" ca="1" si="3"/>
        <v>45972</v>
      </c>
      <c r="HM6" s="83">
        <f t="shared" ca="1" si="3"/>
        <v>45973</v>
      </c>
      <c r="HN6" s="83">
        <f t="shared" ca="1" si="3"/>
        <v>45974</v>
      </c>
      <c r="HO6" s="83">
        <f t="shared" ca="1" si="3"/>
        <v>45975</v>
      </c>
      <c r="HP6" s="83">
        <f t="shared" ca="1" si="3"/>
        <v>45976</v>
      </c>
      <c r="HQ6" s="84">
        <f t="shared" ca="1" si="3"/>
        <v>45977</v>
      </c>
      <c r="HR6" s="82">
        <f t="shared" ca="1" si="3"/>
        <v>45978</v>
      </c>
      <c r="HS6" s="83">
        <f t="shared" ca="1" si="3"/>
        <v>45979</v>
      </c>
      <c r="HT6" s="83">
        <f t="shared" ca="1" si="3"/>
        <v>45980</v>
      </c>
      <c r="HU6" s="83">
        <f t="shared" ca="1" si="3"/>
        <v>45981</v>
      </c>
      <c r="HV6" s="83">
        <f t="shared" ca="1" si="3"/>
        <v>45982</v>
      </c>
      <c r="HW6" s="83">
        <f t="shared" ca="1" si="3"/>
        <v>45983</v>
      </c>
      <c r="HX6" s="84">
        <f t="shared" ca="1" si="3"/>
        <v>45984</v>
      </c>
      <c r="HY6" s="82">
        <f t="shared" ca="1" si="3"/>
        <v>45985</v>
      </c>
      <c r="HZ6" s="83">
        <f t="shared" ca="1" si="3"/>
        <v>45986</v>
      </c>
      <c r="IA6" s="83">
        <f t="shared" ca="1" si="3"/>
        <v>45987</v>
      </c>
      <c r="IB6" s="83">
        <f t="shared" ca="1" si="3"/>
        <v>45988</v>
      </c>
      <c r="IC6" s="83">
        <f t="shared" ca="1" si="3"/>
        <v>45989</v>
      </c>
      <c r="ID6" s="83">
        <f t="shared" ca="1" si="3"/>
        <v>45990</v>
      </c>
      <c r="IE6" s="84">
        <f t="shared" ca="1" si="3"/>
        <v>45991</v>
      </c>
      <c r="IF6" s="82">
        <f t="shared" ca="1" si="3"/>
        <v>45992</v>
      </c>
      <c r="IG6" s="83">
        <f t="shared" ca="1" si="3"/>
        <v>45993</v>
      </c>
      <c r="IH6" s="83">
        <f t="shared" ca="1" si="3"/>
        <v>45994</v>
      </c>
      <c r="II6" s="83">
        <f t="shared" ca="1" si="3"/>
        <v>45995</v>
      </c>
      <c r="IJ6" s="83">
        <f t="shared" ca="1" si="3"/>
        <v>45996</v>
      </c>
      <c r="IK6" s="83">
        <f t="shared" ca="1" si="3"/>
        <v>45997</v>
      </c>
      <c r="IL6" s="84">
        <f t="shared" ca="1" si="3"/>
        <v>45998</v>
      </c>
      <c r="IM6" s="82">
        <f t="shared" ca="1" si="3"/>
        <v>45999</v>
      </c>
      <c r="IN6" s="83">
        <f t="shared" ca="1" si="3"/>
        <v>46000</v>
      </c>
      <c r="IO6" s="83">
        <f t="shared" ca="1" si="3"/>
        <v>46001</v>
      </c>
      <c r="IP6" s="83">
        <f t="shared" ca="1" si="3"/>
        <v>46002</v>
      </c>
      <c r="IQ6" s="83">
        <f t="shared" ca="1" si="3"/>
        <v>46003</v>
      </c>
      <c r="IR6" s="83">
        <f t="shared" ca="1" si="3"/>
        <v>46004</v>
      </c>
      <c r="IS6" s="84">
        <f t="shared" ca="1" si="3"/>
        <v>46005</v>
      </c>
      <c r="IT6" s="82">
        <f t="shared" ca="1" si="3"/>
        <v>46006</v>
      </c>
      <c r="IU6" s="83">
        <f t="shared" ca="1" si="3"/>
        <v>46007</v>
      </c>
      <c r="IV6" s="83">
        <f t="shared" ca="1" si="3"/>
        <v>46008</v>
      </c>
      <c r="IW6" s="83">
        <f t="shared" ca="1" si="3"/>
        <v>46009</v>
      </c>
      <c r="IX6" s="83">
        <f t="shared" ca="1" si="3"/>
        <v>46010</v>
      </c>
      <c r="IY6" s="83">
        <f t="shared" ca="1" si="3"/>
        <v>46011</v>
      </c>
      <c r="IZ6" s="84">
        <f t="shared" ca="1" si="3"/>
        <v>46012</v>
      </c>
      <c r="JA6" s="82">
        <f t="shared" ca="1" si="3"/>
        <v>46013</v>
      </c>
      <c r="JB6" s="83">
        <f t="shared" ca="1" si="3"/>
        <v>46014</v>
      </c>
      <c r="JC6" s="83">
        <f t="shared" ca="1" si="3"/>
        <v>46015</v>
      </c>
      <c r="JD6" s="83">
        <f t="shared" ca="1" si="3"/>
        <v>46016</v>
      </c>
      <c r="JE6" s="83">
        <f t="shared" ca="1" si="3"/>
        <v>46017</v>
      </c>
      <c r="JF6" s="83">
        <f t="shared" ref="JF6:KI6" ca="1" si="4">JE6+1</f>
        <v>46018</v>
      </c>
      <c r="JG6" s="84">
        <f t="shared" ca="1" si="4"/>
        <v>46019</v>
      </c>
      <c r="JH6" s="82">
        <f t="shared" ca="1" si="4"/>
        <v>46020</v>
      </c>
      <c r="JI6" s="83">
        <f t="shared" ca="1" si="4"/>
        <v>46021</v>
      </c>
      <c r="JJ6" s="83">
        <f t="shared" ca="1" si="4"/>
        <v>46022</v>
      </c>
      <c r="JK6" s="83">
        <f t="shared" ca="1" si="4"/>
        <v>46023</v>
      </c>
      <c r="JL6" s="83">
        <f t="shared" ca="1" si="4"/>
        <v>46024</v>
      </c>
      <c r="JM6" s="83">
        <f t="shared" ca="1" si="4"/>
        <v>46025</v>
      </c>
      <c r="JN6" s="84">
        <f t="shared" ca="1" si="4"/>
        <v>46026</v>
      </c>
      <c r="JO6" s="82">
        <f t="shared" ca="1" si="4"/>
        <v>46027</v>
      </c>
      <c r="JP6" s="83">
        <f t="shared" ca="1" si="4"/>
        <v>46028</v>
      </c>
      <c r="JQ6" s="83">
        <f t="shared" ca="1" si="4"/>
        <v>46029</v>
      </c>
      <c r="JR6" s="83">
        <f t="shared" ca="1" si="4"/>
        <v>46030</v>
      </c>
      <c r="JS6" s="83">
        <f t="shared" ca="1" si="4"/>
        <v>46031</v>
      </c>
      <c r="JT6" s="83">
        <f t="shared" ca="1" si="4"/>
        <v>46032</v>
      </c>
      <c r="JU6" s="84">
        <f t="shared" ca="1" si="4"/>
        <v>46033</v>
      </c>
      <c r="JV6" s="82">
        <f t="shared" ca="1" si="4"/>
        <v>46034</v>
      </c>
      <c r="JW6" s="83">
        <f t="shared" ca="1" si="4"/>
        <v>46035</v>
      </c>
      <c r="JX6" s="83">
        <f t="shared" ca="1" si="4"/>
        <v>46036</v>
      </c>
      <c r="JY6" s="83">
        <f t="shared" ca="1" si="4"/>
        <v>46037</v>
      </c>
      <c r="JZ6" s="83">
        <f t="shared" ca="1" si="4"/>
        <v>46038</v>
      </c>
      <c r="KA6" s="83">
        <f t="shared" ca="1" si="4"/>
        <v>46039</v>
      </c>
      <c r="KB6" s="84">
        <f t="shared" ca="1" si="4"/>
        <v>46040</v>
      </c>
      <c r="KC6" s="82">
        <f t="shared" ca="1" si="4"/>
        <v>46041</v>
      </c>
      <c r="KD6" s="83">
        <f t="shared" ca="1" si="4"/>
        <v>46042</v>
      </c>
      <c r="KE6" s="83">
        <f t="shared" ca="1" si="4"/>
        <v>46043</v>
      </c>
      <c r="KF6" s="83">
        <f t="shared" ca="1" si="4"/>
        <v>46044</v>
      </c>
      <c r="KG6" s="83">
        <f t="shared" ca="1" si="4"/>
        <v>46045</v>
      </c>
      <c r="KH6" s="83">
        <f t="shared" ca="1" si="4"/>
        <v>46046</v>
      </c>
      <c r="KI6" s="84">
        <f t="shared" ca="1" si="4"/>
        <v>46047</v>
      </c>
    </row>
    <row r="7" spans="1:295" ht="30" customHeight="1" thickBot="1">
      <c r="A7" s="46" t="s">
        <v>13</v>
      </c>
      <c r="B7" s="8" t="s">
        <v>14</v>
      </c>
      <c r="C7" s="9" t="s">
        <v>55</v>
      </c>
      <c r="D7" s="9" t="s">
        <v>16</v>
      </c>
      <c r="E7" s="9" t="s">
        <v>17</v>
      </c>
      <c r="F7" s="9" t="s">
        <v>18</v>
      </c>
      <c r="G7" s="9"/>
      <c r="H7" s="9" t="s">
        <v>19</v>
      </c>
      <c r="I7" s="10" t="str">
        <f t="shared" ref="I7:BT7" ca="1" si="5">LEFT(TEXT(I6,"ddd"),1)</f>
        <v>l</v>
      </c>
      <c r="J7" s="10" t="str">
        <f t="shared" ca="1" si="5"/>
        <v>m</v>
      </c>
      <c r="K7" s="10" t="str">
        <f t="shared" ca="1" si="5"/>
        <v>m</v>
      </c>
      <c r="L7" s="10" t="str">
        <f t="shared" ca="1" si="5"/>
        <v>j</v>
      </c>
      <c r="M7" s="10" t="str">
        <f t="shared" ca="1" si="5"/>
        <v>v</v>
      </c>
      <c r="N7" s="10" t="str">
        <f t="shared" ca="1" si="5"/>
        <v>s</v>
      </c>
      <c r="O7" s="10" t="str">
        <f t="shared" ca="1" si="5"/>
        <v>d</v>
      </c>
      <c r="P7" s="10" t="str">
        <f t="shared" ca="1" si="5"/>
        <v>l</v>
      </c>
      <c r="Q7" s="10" t="str">
        <f t="shared" ca="1" si="5"/>
        <v>m</v>
      </c>
      <c r="R7" s="10" t="str">
        <f t="shared" ca="1" si="5"/>
        <v>m</v>
      </c>
      <c r="S7" s="10" t="str">
        <f t="shared" ca="1" si="5"/>
        <v>j</v>
      </c>
      <c r="T7" s="10" t="str">
        <f t="shared" ca="1" si="5"/>
        <v>v</v>
      </c>
      <c r="U7" s="10" t="str">
        <f t="shared" ca="1" si="5"/>
        <v>s</v>
      </c>
      <c r="V7" s="10" t="str">
        <f t="shared" ca="1" si="5"/>
        <v>d</v>
      </c>
      <c r="W7" s="10" t="str">
        <f t="shared" ca="1" si="5"/>
        <v>l</v>
      </c>
      <c r="X7" s="10" t="str">
        <f t="shared" ca="1" si="5"/>
        <v>m</v>
      </c>
      <c r="Y7" s="10" t="str">
        <f t="shared" ca="1" si="5"/>
        <v>m</v>
      </c>
      <c r="Z7" s="10" t="str">
        <f t="shared" ca="1" si="5"/>
        <v>j</v>
      </c>
      <c r="AA7" s="10" t="str">
        <f t="shared" ca="1" si="5"/>
        <v>v</v>
      </c>
      <c r="AB7" s="10" t="str">
        <f t="shared" ca="1" si="5"/>
        <v>s</v>
      </c>
      <c r="AC7" s="10" t="str">
        <f t="shared" ca="1" si="5"/>
        <v>d</v>
      </c>
      <c r="AD7" s="10" t="str">
        <f t="shared" ca="1" si="5"/>
        <v>l</v>
      </c>
      <c r="AE7" s="10" t="str">
        <f t="shared" ca="1" si="5"/>
        <v>m</v>
      </c>
      <c r="AF7" s="10" t="str">
        <f t="shared" ca="1" si="5"/>
        <v>m</v>
      </c>
      <c r="AG7" s="10" t="str">
        <f t="shared" ca="1" si="5"/>
        <v>j</v>
      </c>
      <c r="AH7" s="10" t="str">
        <f t="shared" ca="1" si="5"/>
        <v>v</v>
      </c>
      <c r="AI7" s="10" t="str">
        <f t="shared" ca="1" si="5"/>
        <v>s</v>
      </c>
      <c r="AJ7" s="10" t="str">
        <f t="shared" ca="1" si="5"/>
        <v>d</v>
      </c>
      <c r="AK7" s="10" t="str">
        <f t="shared" ca="1" si="5"/>
        <v>l</v>
      </c>
      <c r="AL7" s="10" t="str">
        <f t="shared" ca="1" si="5"/>
        <v>m</v>
      </c>
      <c r="AM7" s="10" t="str">
        <f t="shared" ca="1" si="5"/>
        <v>m</v>
      </c>
      <c r="AN7" s="10" t="str">
        <f t="shared" ca="1" si="5"/>
        <v>j</v>
      </c>
      <c r="AO7" s="10" t="str">
        <f t="shared" ca="1" si="5"/>
        <v>v</v>
      </c>
      <c r="AP7" s="10" t="str">
        <f t="shared" ca="1" si="5"/>
        <v>s</v>
      </c>
      <c r="AQ7" s="10" t="str">
        <f t="shared" ca="1" si="5"/>
        <v>d</v>
      </c>
      <c r="AR7" s="10" t="str">
        <f t="shared" ca="1" si="5"/>
        <v>l</v>
      </c>
      <c r="AS7" s="10" t="str">
        <f t="shared" ca="1" si="5"/>
        <v>m</v>
      </c>
      <c r="AT7" s="10" t="str">
        <f t="shared" ca="1" si="5"/>
        <v>m</v>
      </c>
      <c r="AU7" s="10" t="str">
        <f t="shared" ca="1" si="5"/>
        <v>j</v>
      </c>
      <c r="AV7" s="10" t="str">
        <f t="shared" ca="1" si="5"/>
        <v>v</v>
      </c>
      <c r="AW7" s="10" t="str">
        <f t="shared" ca="1" si="5"/>
        <v>s</v>
      </c>
      <c r="AX7" s="10" t="str">
        <f t="shared" ca="1" si="5"/>
        <v>d</v>
      </c>
      <c r="AY7" s="10" t="str">
        <f t="shared" ca="1" si="5"/>
        <v>l</v>
      </c>
      <c r="AZ7" s="10" t="str">
        <f t="shared" ca="1" si="5"/>
        <v>m</v>
      </c>
      <c r="BA7" s="10" t="str">
        <f t="shared" ca="1" si="5"/>
        <v>m</v>
      </c>
      <c r="BB7" s="10" t="str">
        <f t="shared" ca="1" si="5"/>
        <v>j</v>
      </c>
      <c r="BC7" s="10" t="str">
        <f t="shared" ca="1" si="5"/>
        <v>v</v>
      </c>
      <c r="BD7" s="10" t="str">
        <f t="shared" ca="1" si="5"/>
        <v>s</v>
      </c>
      <c r="BE7" s="10" t="str">
        <f t="shared" ca="1" si="5"/>
        <v>d</v>
      </c>
      <c r="BF7" s="10" t="str">
        <f t="shared" ca="1" si="5"/>
        <v>l</v>
      </c>
      <c r="BG7" s="10" t="str">
        <f t="shared" ca="1" si="5"/>
        <v>m</v>
      </c>
      <c r="BH7" s="10" t="str">
        <f t="shared" ca="1" si="5"/>
        <v>m</v>
      </c>
      <c r="BI7" s="10" t="str">
        <f t="shared" ca="1" si="5"/>
        <v>j</v>
      </c>
      <c r="BJ7" s="10" t="str">
        <f t="shared" ca="1" si="5"/>
        <v>v</v>
      </c>
      <c r="BK7" s="10" t="str">
        <f t="shared" ca="1" si="5"/>
        <v>s</v>
      </c>
      <c r="BL7" s="10" t="str">
        <f t="shared" ca="1" si="5"/>
        <v>d</v>
      </c>
      <c r="BM7" s="10" t="str">
        <f t="shared" ca="1" si="5"/>
        <v>l</v>
      </c>
      <c r="BN7" s="10" t="str">
        <f t="shared" ca="1" si="5"/>
        <v>m</v>
      </c>
      <c r="BO7" s="10" t="str">
        <f t="shared" ca="1" si="5"/>
        <v>m</v>
      </c>
      <c r="BP7" s="10" t="str">
        <f t="shared" ca="1" si="5"/>
        <v>j</v>
      </c>
      <c r="BQ7" s="10" t="str">
        <f t="shared" ca="1" si="5"/>
        <v>v</v>
      </c>
      <c r="BR7" s="10" t="str">
        <f t="shared" ca="1" si="5"/>
        <v>s</v>
      </c>
      <c r="BS7" s="10" t="str">
        <f t="shared" ca="1" si="5"/>
        <v>d</v>
      </c>
      <c r="BT7" s="10" t="str">
        <f t="shared" ca="1" si="5"/>
        <v>l</v>
      </c>
      <c r="BU7" s="10" t="str">
        <f t="shared" ref="BU7:EF7" ca="1" si="6">LEFT(TEXT(BU6,"ddd"),1)</f>
        <v>m</v>
      </c>
      <c r="BV7" s="10" t="str">
        <f t="shared" ca="1" si="6"/>
        <v>m</v>
      </c>
      <c r="BW7" s="10" t="str">
        <f t="shared" ca="1" si="6"/>
        <v>j</v>
      </c>
      <c r="BX7" s="10" t="str">
        <f t="shared" ca="1" si="6"/>
        <v>v</v>
      </c>
      <c r="BY7" s="10" t="str">
        <f t="shared" ca="1" si="6"/>
        <v>s</v>
      </c>
      <c r="BZ7" s="10" t="str">
        <f t="shared" ca="1" si="6"/>
        <v>d</v>
      </c>
      <c r="CA7" s="10" t="str">
        <f t="shared" ca="1" si="6"/>
        <v>l</v>
      </c>
      <c r="CB7" s="10" t="str">
        <f t="shared" ca="1" si="6"/>
        <v>m</v>
      </c>
      <c r="CC7" s="10" t="str">
        <f t="shared" ca="1" si="6"/>
        <v>m</v>
      </c>
      <c r="CD7" s="10" t="str">
        <f t="shared" ca="1" si="6"/>
        <v>j</v>
      </c>
      <c r="CE7" s="10" t="str">
        <f t="shared" ca="1" si="6"/>
        <v>v</v>
      </c>
      <c r="CF7" s="10" t="str">
        <f t="shared" ca="1" si="6"/>
        <v>s</v>
      </c>
      <c r="CG7" s="10" t="str">
        <f t="shared" ca="1" si="6"/>
        <v>d</v>
      </c>
      <c r="CH7" s="10" t="str">
        <f t="shared" ca="1" si="6"/>
        <v>l</v>
      </c>
      <c r="CI7" s="10" t="str">
        <f t="shared" ca="1" si="6"/>
        <v>m</v>
      </c>
      <c r="CJ7" s="10" t="str">
        <f t="shared" ca="1" si="6"/>
        <v>m</v>
      </c>
      <c r="CK7" s="10" t="str">
        <f t="shared" ca="1" si="6"/>
        <v>j</v>
      </c>
      <c r="CL7" s="10" t="str">
        <f t="shared" ca="1" si="6"/>
        <v>v</v>
      </c>
      <c r="CM7" s="10" t="str">
        <f t="shared" ca="1" si="6"/>
        <v>s</v>
      </c>
      <c r="CN7" s="10" t="str">
        <f t="shared" ca="1" si="6"/>
        <v>d</v>
      </c>
      <c r="CO7" s="10" t="str">
        <f t="shared" ca="1" si="6"/>
        <v>l</v>
      </c>
      <c r="CP7" s="10" t="str">
        <f t="shared" ca="1" si="6"/>
        <v>m</v>
      </c>
      <c r="CQ7" s="10" t="str">
        <f t="shared" ca="1" si="6"/>
        <v>m</v>
      </c>
      <c r="CR7" s="10" t="str">
        <f t="shared" ca="1" si="6"/>
        <v>j</v>
      </c>
      <c r="CS7" s="10" t="str">
        <f t="shared" ca="1" si="6"/>
        <v>v</v>
      </c>
      <c r="CT7" s="10" t="str">
        <f t="shared" ca="1" si="6"/>
        <v>s</v>
      </c>
      <c r="CU7" s="10" t="str">
        <f t="shared" ca="1" si="6"/>
        <v>d</v>
      </c>
      <c r="CV7" s="10" t="str">
        <f t="shared" ca="1" si="6"/>
        <v>l</v>
      </c>
      <c r="CW7" s="10" t="str">
        <f t="shared" ca="1" si="6"/>
        <v>m</v>
      </c>
      <c r="CX7" s="10" t="str">
        <f t="shared" ca="1" si="6"/>
        <v>m</v>
      </c>
      <c r="CY7" s="10" t="str">
        <f t="shared" ca="1" si="6"/>
        <v>j</v>
      </c>
      <c r="CZ7" s="10" t="str">
        <f t="shared" ca="1" si="6"/>
        <v>v</v>
      </c>
      <c r="DA7" s="10" t="str">
        <f t="shared" ca="1" si="6"/>
        <v>s</v>
      </c>
      <c r="DB7" s="10" t="str">
        <f t="shared" ca="1" si="6"/>
        <v>d</v>
      </c>
      <c r="DC7" s="10" t="str">
        <f t="shared" ca="1" si="6"/>
        <v>l</v>
      </c>
      <c r="DD7" s="10" t="str">
        <f t="shared" ca="1" si="6"/>
        <v>m</v>
      </c>
      <c r="DE7" s="10" t="str">
        <f t="shared" ca="1" si="6"/>
        <v>m</v>
      </c>
      <c r="DF7" s="10" t="str">
        <f t="shared" ca="1" si="6"/>
        <v>j</v>
      </c>
      <c r="DG7" s="10" t="str">
        <f t="shared" ca="1" si="6"/>
        <v>v</v>
      </c>
      <c r="DH7" s="10" t="str">
        <f t="shared" ca="1" si="6"/>
        <v>s</v>
      </c>
      <c r="DI7" s="10" t="str">
        <f t="shared" ca="1" si="6"/>
        <v>d</v>
      </c>
      <c r="DJ7" s="10" t="str">
        <f t="shared" ca="1" si="6"/>
        <v>l</v>
      </c>
      <c r="DK7" s="10" t="str">
        <f t="shared" ca="1" si="6"/>
        <v>m</v>
      </c>
      <c r="DL7" s="10" t="str">
        <f t="shared" ca="1" si="6"/>
        <v>m</v>
      </c>
      <c r="DM7" s="10" t="str">
        <f t="shared" ca="1" si="6"/>
        <v>j</v>
      </c>
      <c r="DN7" s="10" t="str">
        <f t="shared" ca="1" si="6"/>
        <v>v</v>
      </c>
      <c r="DO7" s="10" t="str">
        <f t="shared" ca="1" si="6"/>
        <v>s</v>
      </c>
      <c r="DP7" s="10" t="str">
        <f t="shared" ca="1" si="6"/>
        <v>d</v>
      </c>
      <c r="DQ7" s="10" t="str">
        <f t="shared" ca="1" si="6"/>
        <v>l</v>
      </c>
      <c r="DR7" s="10" t="str">
        <f t="shared" ca="1" si="6"/>
        <v>m</v>
      </c>
      <c r="DS7" s="10" t="str">
        <f t="shared" ca="1" si="6"/>
        <v>m</v>
      </c>
      <c r="DT7" s="10" t="str">
        <f t="shared" ca="1" si="6"/>
        <v>j</v>
      </c>
      <c r="DU7" s="10" t="str">
        <f t="shared" ca="1" si="6"/>
        <v>v</v>
      </c>
      <c r="DV7" s="10" t="str">
        <f t="shared" ca="1" si="6"/>
        <v>s</v>
      </c>
      <c r="DW7" s="10" t="str">
        <f t="shared" ca="1" si="6"/>
        <v>d</v>
      </c>
      <c r="DX7" s="10" t="str">
        <f t="shared" ca="1" si="6"/>
        <v>l</v>
      </c>
      <c r="DY7" s="10" t="str">
        <f t="shared" ca="1" si="6"/>
        <v>m</v>
      </c>
      <c r="DZ7" s="10" t="str">
        <f t="shared" ca="1" si="6"/>
        <v>m</v>
      </c>
      <c r="EA7" s="10" t="str">
        <f t="shared" ca="1" si="6"/>
        <v>j</v>
      </c>
      <c r="EB7" s="10" t="str">
        <f t="shared" ca="1" si="6"/>
        <v>v</v>
      </c>
      <c r="EC7" s="10" t="str">
        <f t="shared" ca="1" si="6"/>
        <v>s</v>
      </c>
      <c r="ED7" s="10" t="str">
        <f t="shared" ca="1" si="6"/>
        <v>d</v>
      </c>
      <c r="EE7" s="10" t="str">
        <f t="shared" ca="1" si="6"/>
        <v>l</v>
      </c>
      <c r="EF7" s="10" t="str">
        <f t="shared" ca="1" si="6"/>
        <v>m</v>
      </c>
      <c r="EG7" s="10" t="str">
        <f t="shared" ref="EG7:GR7" ca="1" si="7">LEFT(TEXT(EG6,"ddd"),1)</f>
        <v>m</v>
      </c>
      <c r="EH7" s="10" t="str">
        <f t="shared" ca="1" si="7"/>
        <v>j</v>
      </c>
      <c r="EI7" s="10" t="str">
        <f t="shared" ca="1" si="7"/>
        <v>v</v>
      </c>
      <c r="EJ7" s="10" t="str">
        <f t="shared" ca="1" si="7"/>
        <v>s</v>
      </c>
      <c r="EK7" s="10" t="str">
        <f t="shared" ca="1" si="7"/>
        <v>d</v>
      </c>
      <c r="EL7" s="10" t="str">
        <f t="shared" ca="1" si="7"/>
        <v>l</v>
      </c>
      <c r="EM7" s="10" t="str">
        <f t="shared" ca="1" si="7"/>
        <v>m</v>
      </c>
      <c r="EN7" s="10" t="str">
        <f t="shared" ca="1" si="7"/>
        <v>m</v>
      </c>
      <c r="EO7" s="10" t="str">
        <f t="shared" ca="1" si="7"/>
        <v>j</v>
      </c>
      <c r="EP7" s="10" t="str">
        <f t="shared" ca="1" si="7"/>
        <v>v</v>
      </c>
      <c r="EQ7" s="10" t="str">
        <f t="shared" ca="1" si="7"/>
        <v>s</v>
      </c>
      <c r="ER7" s="10" t="str">
        <f t="shared" ca="1" si="7"/>
        <v>d</v>
      </c>
      <c r="ES7" s="10" t="str">
        <f t="shared" ca="1" si="7"/>
        <v>l</v>
      </c>
      <c r="ET7" s="10" t="str">
        <f t="shared" ca="1" si="7"/>
        <v>m</v>
      </c>
      <c r="EU7" s="10" t="str">
        <f t="shared" ca="1" si="7"/>
        <v>m</v>
      </c>
      <c r="EV7" s="10" t="str">
        <f t="shared" ca="1" si="7"/>
        <v>j</v>
      </c>
      <c r="EW7" s="10" t="str">
        <f t="shared" ca="1" si="7"/>
        <v>v</v>
      </c>
      <c r="EX7" s="10" t="str">
        <f t="shared" ca="1" si="7"/>
        <v>s</v>
      </c>
      <c r="EY7" s="10" t="str">
        <f t="shared" ca="1" si="7"/>
        <v>d</v>
      </c>
      <c r="EZ7" s="10" t="str">
        <f t="shared" ca="1" si="7"/>
        <v>l</v>
      </c>
      <c r="FA7" s="10" t="str">
        <f t="shared" ca="1" si="7"/>
        <v>m</v>
      </c>
      <c r="FB7" s="10" t="str">
        <f t="shared" ca="1" si="7"/>
        <v>m</v>
      </c>
      <c r="FC7" s="10" t="str">
        <f t="shared" ca="1" si="7"/>
        <v>j</v>
      </c>
      <c r="FD7" s="10" t="str">
        <f t="shared" ca="1" si="7"/>
        <v>v</v>
      </c>
      <c r="FE7" s="10" t="str">
        <f t="shared" ca="1" si="7"/>
        <v>s</v>
      </c>
      <c r="FF7" s="10" t="str">
        <f t="shared" ca="1" si="7"/>
        <v>d</v>
      </c>
      <c r="FG7" s="10" t="str">
        <f t="shared" ca="1" si="7"/>
        <v>l</v>
      </c>
      <c r="FH7" s="10" t="str">
        <f t="shared" ca="1" si="7"/>
        <v>m</v>
      </c>
      <c r="FI7" s="10" t="str">
        <f t="shared" ca="1" si="7"/>
        <v>m</v>
      </c>
      <c r="FJ7" s="10" t="str">
        <f t="shared" ca="1" si="7"/>
        <v>j</v>
      </c>
      <c r="FK7" s="10" t="str">
        <f t="shared" ca="1" si="7"/>
        <v>v</v>
      </c>
      <c r="FL7" s="10" t="str">
        <f t="shared" ca="1" si="7"/>
        <v>s</v>
      </c>
      <c r="FM7" s="10" t="str">
        <f t="shared" ca="1" si="7"/>
        <v>d</v>
      </c>
      <c r="FN7" s="10" t="str">
        <f t="shared" ca="1" si="7"/>
        <v>l</v>
      </c>
      <c r="FO7" s="10" t="str">
        <f t="shared" ca="1" si="7"/>
        <v>m</v>
      </c>
      <c r="FP7" s="10" t="str">
        <f t="shared" ca="1" si="7"/>
        <v>m</v>
      </c>
      <c r="FQ7" s="10" t="str">
        <f t="shared" ca="1" si="7"/>
        <v>j</v>
      </c>
      <c r="FR7" s="10" t="str">
        <f t="shared" ca="1" si="7"/>
        <v>v</v>
      </c>
      <c r="FS7" s="10" t="str">
        <f t="shared" ca="1" si="7"/>
        <v>s</v>
      </c>
      <c r="FT7" s="10" t="str">
        <f t="shared" ca="1" si="7"/>
        <v>d</v>
      </c>
      <c r="FU7" s="10" t="str">
        <f t="shared" ca="1" si="7"/>
        <v>l</v>
      </c>
      <c r="FV7" s="10" t="str">
        <f t="shared" ca="1" si="7"/>
        <v>m</v>
      </c>
      <c r="FW7" s="10" t="str">
        <f t="shared" ca="1" si="7"/>
        <v>m</v>
      </c>
      <c r="FX7" s="10" t="str">
        <f t="shared" ca="1" si="7"/>
        <v>j</v>
      </c>
      <c r="FY7" s="10" t="str">
        <f t="shared" ca="1" si="7"/>
        <v>v</v>
      </c>
      <c r="FZ7" s="10" t="str">
        <f t="shared" ca="1" si="7"/>
        <v>s</v>
      </c>
      <c r="GA7" s="10" t="str">
        <f t="shared" ca="1" si="7"/>
        <v>d</v>
      </c>
      <c r="GB7" s="10" t="str">
        <f t="shared" ca="1" si="7"/>
        <v>l</v>
      </c>
      <c r="GC7" s="10" t="str">
        <f t="shared" ca="1" si="7"/>
        <v>m</v>
      </c>
      <c r="GD7" s="10" t="str">
        <f t="shared" ca="1" si="7"/>
        <v>m</v>
      </c>
      <c r="GE7" s="10" t="str">
        <f t="shared" ca="1" si="7"/>
        <v>j</v>
      </c>
      <c r="GF7" s="10" t="str">
        <f t="shared" ca="1" si="7"/>
        <v>v</v>
      </c>
      <c r="GG7" s="10" t="str">
        <f t="shared" ca="1" si="7"/>
        <v>s</v>
      </c>
      <c r="GH7" s="10" t="str">
        <f t="shared" ca="1" si="7"/>
        <v>d</v>
      </c>
      <c r="GI7" s="10" t="str">
        <f t="shared" ca="1" si="7"/>
        <v>l</v>
      </c>
      <c r="GJ7" s="10" t="str">
        <f t="shared" ca="1" si="7"/>
        <v>m</v>
      </c>
      <c r="GK7" s="10" t="str">
        <f t="shared" ca="1" si="7"/>
        <v>m</v>
      </c>
      <c r="GL7" s="10" t="str">
        <f t="shared" ca="1" si="7"/>
        <v>j</v>
      </c>
      <c r="GM7" s="10" t="str">
        <f t="shared" ca="1" si="7"/>
        <v>v</v>
      </c>
      <c r="GN7" s="10" t="str">
        <f t="shared" ca="1" si="7"/>
        <v>s</v>
      </c>
      <c r="GO7" s="10" t="str">
        <f t="shared" ca="1" si="7"/>
        <v>d</v>
      </c>
      <c r="GP7" s="10" t="str">
        <f t="shared" ca="1" si="7"/>
        <v>l</v>
      </c>
      <c r="GQ7" s="10" t="str">
        <f t="shared" ca="1" si="7"/>
        <v>m</v>
      </c>
      <c r="GR7" s="10" t="str">
        <f t="shared" ca="1" si="7"/>
        <v>m</v>
      </c>
      <c r="GS7" s="10" t="str">
        <f t="shared" ref="GS7:JD7" ca="1" si="8">LEFT(TEXT(GS6,"ddd"),1)</f>
        <v>j</v>
      </c>
      <c r="GT7" s="10" t="str">
        <f t="shared" ca="1" si="8"/>
        <v>v</v>
      </c>
      <c r="GU7" s="10" t="str">
        <f t="shared" ca="1" si="8"/>
        <v>s</v>
      </c>
      <c r="GV7" s="10" t="str">
        <f t="shared" ca="1" si="8"/>
        <v>d</v>
      </c>
      <c r="GW7" s="10" t="str">
        <f t="shared" ca="1" si="8"/>
        <v>l</v>
      </c>
      <c r="GX7" s="10" t="str">
        <f t="shared" ca="1" si="8"/>
        <v>m</v>
      </c>
      <c r="GY7" s="10" t="str">
        <f t="shared" ca="1" si="8"/>
        <v>m</v>
      </c>
      <c r="GZ7" s="10" t="str">
        <f t="shared" ca="1" si="8"/>
        <v>j</v>
      </c>
      <c r="HA7" s="10" t="str">
        <f t="shared" ca="1" si="8"/>
        <v>v</v>
      </c>
      <c r="HB7" s="10" t="str">
        <f t="shared" ca="1" si="8"/>
        <v>s</v>
      </c>
      <c r="HC7" s="10" t="str">
        <f t="shared" ca="1" si="8"/>
        <v>d</v>
      </c>
      <c r="HD7" s="10" t="str">
        <f t="shared" ca="1" si="8"/>
        <v>l</v>
      </c>
      <c r="HE7" s="10" t="str">
        <f t="shared" ca="1" si="8"/>
        <v>m</v>
      </c>
      <c r="HF7" s="10" t="str">
        <f t="shared" ca="1" si="8"/>
        <v>m</v>
      </c>
      <c r="HG7" s="10" t="str">
        <f t="shared" ca="1" si="8"/>
        <v>j</v>
      </c>
      <c r="HH7" s="10" t="str">
        <f t="shared" ca="1" si="8"/>
        <v>v</v>
      </c>
      <c r="HI7" s="10" t="str">
        <f t="shared" ca="1" si="8"/>
        <v>s</v>
      </c>
      <c r="HJ7" s="10" t="str">
        <f t="shared" ca="1" si="8"/>
        <v>d</v>
      </c>
      <c r="HK7" s="10" t="str">
        <f t="shared" ca="1" si="8"/>
        <v>l</v>
      </c>
      <c r="HL7" s="10" t="str">
        <f t="shared" ca="1" si="8"/>
        <v>m</v>
      </c>
      <c r="HM7" s="10" t="str">
        <f t="shared" ca="1" si="8"/>
        <v>m</v>
      </c>
      <c r="HN7" s="10" t="str">
        <f t="shared" ca="1" si="8"/>
        <v>j</v>
      </c>
      <c r="HO7" s="10" t="str">
        <f t="shared" ca="1" si="8"/>
        <v>v</v>
      </c>
      <c r="HP7" s="10" t="str">
        <f t="shared" ca="1" si="8"/>
        <v>s</v>
      </c>
      <c r="HQ7" s="10" t="str">
        <f t="shared" ca="1" si="8"/>
        <v>d</v>
      </c>
      <c r="HR7" s="10" t="str">
        <f t="shared" ca="1" si="8"/>
        <v>l</v>
      </c>
      <c r="HS7" s="10" t="str">
        <f t="shared" ca="1" si="8"/>
        <v>m</v>
      </c>
      <c r="HT7" s="10" t="str">
        <f t="shared" ca="1" si="8"/>
        <v>m</v>
      </c>
      <c r="HU7" s="10" t="str">
        <f t="shared" ca="1" si="8"/>
        <v>j</v>
      </c>
      <c r="HV7" s="10" t="str">
        <f t="shared" ca="1" si="8"/>
        <v>v</v>
      </c>
      <c r="HW7" s="10" t="str">
        <f t="shared" ca="1" si="8"/>
        <v>s</v>
      </c>
      <c r="HX7" s="10" t="str">
        <f t="shared" ca="1" si="8"/>
        <v>d</v>
      </c>
      <c r="HY7" s="10" t="str">
        <f t="shared" ca="1" si="8"/>
        <v>l</v>
      </c>
      <c r="HZ7" s="10" t="str">
        <f t="shared" ca="1" si="8"/>
        <v>m</v>
      </c>
      <c r="IA7" s="10" t="str">
        <f t="shared" ca="1" si="8"/>
        <v>m</v>
      </c>
      <c r="IB7" s="10" t="str">
        <f t="shared" ca="1" si="8"/>
        <v>j</v>
      </c>
      <c r="IC7" s="10" t="str">
        <f t="shared" ca="1" si="8"/>
        <v>v</v>
      </c>
      <c r="ID7" s="10" t="str">
        <f t="shared" ca="1" si="8"/>
        <v>s</v>
      </c>
      <c r="IE7" s="10" t="str">
        <f t="shared" ca="1" si="8"/>
        <v>d</v>
      </c>
      <c r="IF7" s="10" t="str">
        <f t="shared" ca="1" si="8"/>
        <v>l</v>
      </c>
      <c r="IG7" s="10" t="str">
        <f t="shared" ca="1" si="8"/>
        <v>m</v>
      </c>
      <c r="IH7" s="10" t="str">
        <f t="shared" ca="1" si="8"/>
        <v>m</v>
      </c>
      <c r="II7" s="10" t="str">
        <f t="shared" ca="1" si="8"/>
        <v>j</v>
      </c>
      <c r="IJ7" s="10" t="str">
        <f t="shared" ca="1" si="8"/>
        <v>v</v>
      </c>
      <c r="IK7" s="10" t="str">
        <f t="shared" ca="1" si="8"/>
        <v>s</v>
      </c>
      <c r="IL7" s="10" t="str">
        <f t="shared" ca="1" si="8"/>
        <v>d</v>
      </c>
      <c r="IM7" s="10" t="str">
        <f t="shared" ca="1" si="8"/>
        <v>l</v>
      </c>
      <c r="IN7" s="10" t="str">
        <f t="shared" ca="1" si="8"/>
        <v>m</v>
      </c>
      <c r="IO7" s="10" t="str">
        <f t="shared" ca="1" si="8"/>
        <v>m</v>
      </c>
      <c r="IP7" s="10" t="str">
        <f t="shared" ca="1" si="8"/>
        <v>j</v>
      </c>
      <c r="IQ7" s="10" t="str">
        <f t="shared" ca="1" si="8"/>
        <v>v</v>
      </c>
      <c r="IR7" s="10" t="str">
        <f t="shared" ca="1" si="8"/>
        <v>s</v>
      </c>
      <c r="IS7" s="10" t="str">
        <f t="shared" ca="1" si="8"/>
        <v>d</v>
      </c>
      <c r="IT7" s="10" t="str">
        <f t="shared" ca="1" si="8"/>
        <v>l</v>
      </c>
      <c r="IU7" s="10" t="str">
        <f t="shared" ca="1" si="8"/>
        <v>m</v>
      </c>
      <c r="IV7" s="10" t="str">
        <f t="shared" ca="1" si="8"/>
        <v>m</v>
      </c>
      <c r="IW7" s="10" t="str">
        <f t="shared" ca="1" si="8"/>
        <v>j</v>
      </c>
      <c r="IX7" s="10" t="str">
        <f t="shared" ca="1" si="8"/>
        <v>v</v>
      </c>
      <c r="IY7" s="10" t="str">
        <f t="shared" ca="1" si="8"/>
        <v>s</v>
      </c>
      <c r="IZ7" s="10" t="str">
        <f t="shared" ca="1" si="8"/>
        <v>d</v>
      </c>
      <c r="JA7" s="10" t="str">
        <f t="shared" ca="1" si="8"/>
        <v>l</v>
      </c>
      <c r="JB7" s="10" t="str">
        <f t="shared" ca="1" si="8"/>
        <v>m</v>
      </c>
      <c r="JC7" s="10" t="str">
        <f t="shared" ca="1" si="8"/>
        <v>m</v>
      </c>
      <c r="JD7" s="10" t="str">
        <f t="shared" ca="1" si="8"/>
        <v>j</v>
      </c>
      <c r="JE7" s="10" t="str">
        <f t="shared" ref="JE7:KI7" ca="1" si="9">LEFT(TEXT(JE6,"ddd"),1)</f>
        <v>v</v>
      </c>
      <c r="JF7" s="10" t="str">
        <f t="shared" ca="1" si="9"/>
        <v>s</v>
      </c>
      <c r="JG7" s="10" t="str">
        <f t="shared" ca="1" si="9"/>
        <v>d</v>
      </c>
      <c r="JH7" s="10" t="str">
        <f t="shared" ca="1" si="9"/>
        <v>l</v>
      </c>
      <c r="JI7" s="10" t="str">
        <f t="shared" ca="1" si="9"/>
        <v>m</v>
      </c>
      <c r="JJ7" s="10" t="str">
        <f t="shared" ca="1" si="9"/>
        <v>m</v>
      </c>
      <c r="JK7" s="10" t="str">
        <f t="shared" ca="1" si="9"/>
        <v>j</v>
      </c>
      <c r="JL7" s="10" t="str">
        <f t="shared" ca="1" si="9"/>
        <v>v</v>
      </c>
      <c r="JM7" s="10" t="str">
        <f t="shared" ca="1" si="9"/>
        <v>s</v>
      </c>
      <c r="JN7" s="10" t="str">
        <f t="shared" ca="1" si="9"/>
        <v>d</v>
      </c>
      <c r="JO7" s="10" t="str">
        <f t="shared" ca="1" si="9"/>
        <v>l</v>
      </c>
      <c r="JP7" s="10" t="str">
        <f t="shared" ca="1" si="9"/>
        <v>m</v>
      </c>
      <c r="JQ7" s="10" t="str">
        <f t="shared" ca="1" si="9"/>
        <v>m</v>
      </c>
      <c r="JR7" s="10" t="str">
        <f t="shared" ca="1" si="9"/>
        <v>j</v>
      </c>
      <c r="JS7" s="10" t="str">
        <f t="shared" ca="1" si="9"/>
        <v>v</v>
      </c>
      <c r="JT7" s="10" t="str">
        <f t="shared" ca="1" si="9"/>
        <v>s</v>
      </c>
      <c r="JU7" s="10" t="str">
        <f t="shared" ca="1" si="9"/>
        <v>d</v>
      </c>
      <c r="JV7" s="10" t="str">
        <f t="shared" ca="1" si="9"/>
        <v>l</v>
      </c>
      <c r="JW7" s="10" t="str">
        <f t="shared" ca="1" si="9"/>
        <v>m</v>
      </c>
      <c r="JX7" s="10" t="str">
        <f t="shared" ca="1" si="9"/>
        <v>m</v>
      </c>
      <c r="JY7" s="10" t="str">
        <f t="shared" ca="1" si="9"/>
        <v>j</v>
      </c>
      <c r="JZ7" s="10" t="str">
        <f t="shared" ca="1" si="9"/>
        <v>v</v>
      </c>
      <c r="KA7" s="10" t="str">
        <f t="shared" ca="1" si="9"/>
        <v>s</v>
      </c>
      <c r="KB7" s="10" t="str">
        <f t="shared" ca="1" si="9"/>
        <v>d</v>
      </c>
      <c r="KC7" s="10" t="str">
        <f t="shared" ca="1" si="9"/>
        <v>l</v>
      </c>
      <c r="KD7" s="10" t="str">
        <f t="shared" ca="1" si="9"/>
        <v>m</v>
      </c>
      <c r="KE7" s="10" t="str">
        <f t="shared" ca="1" si="9"/>
        <v>m</v>
      </c>
      <c r="KF7" s="10" t="str">
        <f t="shared" ca="1" si="9"/>
        <v>j</v>
      </c>
      <c r="KG7" s="10" t="str">
        <f t="shared" ca="1" si="9"/>
        <v>v</v>
      </c>
      <c r="KH7" s="10" t="str">
        <f t="shared" ca="1" si="9"/>
        <v>s</v>
      </c>
      <c r="KI7" s="10" t="str">
        <f t="shared" ca="1" si="9"/>
        <v>d</v>
      </c>
    </row>
    <row r="8" spans="1:295" ht="30" hidden="1" customHeight="1" thickBot="1">
      <c r="A8" s="45" t="s">
        <v>20</v>
      </c>
      <c r="C8" s="48"/>
      <c r="E8"/>
      <c r="H8" t="str">
        <f t="shared" ref="H8:H23" ca="1" si="10">IF(OR(ISBLANK(task_start),ISBLANK(task_end)),"",task_end-task_start+1)</f>
        <v/>
      </c>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c r="KD8" s="31"/>
      <c r="KE8" s="31"/>
      <c r="KF8" s="31"/>
      <c r="KG8" s="31"/>
      <c r="KH8" s="31"/>
      <c r="KI8" s="31"/>
    </row>
    <row r="9" spans="1:295" s="3" customFormat="1" ht="30" customHeight="1" thickBot="1">
      <c r="A9" s="46" t="s">
        <v>21</v>
      </c>
      <c r="B9" s="325" t="s">
        <v>513</v>
      </c>
      <c r="C9" s="325"/>
      <c r="D9" s="325"/>
      <c r="E9" s="325"/>
      <c r="F9" s="325"/>
      <c r="G9" s="14"/>
      <c r="H9" s="14" t="str">
        <f t="shared" ca="1" si="10"/>
        <v/>
      </c>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31"/>
      <c r="IZ9" s="31"/>
      <c r="JA9" s="31"/>
      <c r="JB9" s="31"/>
      <c r="JC9" s="31"/>
      <c r="JD9" s="31"/>
      <c r="JE9" s="31"/>
      <c r="JF9" s="31"/>
      <c r="JG9" s="31"/>
      <c r="JH9" s="31"/>
      <c r="JI9" s="31"/>
      <c r="JJ9" s="31"/>
      <c r="JK9" s="31"/>
      <c r="JL9" s="31"/>
      <c r="JM9" s="31"/>
      <c r="JN9" s="31"/>
      <c r="JO9" s="31"/>
      <c r="JP9" s="31"/>
      <c r="JQ9" s="31"/>
      <c r="JR9" s="31"/>
      <c r="JS9" s="31"/>
      <c r="JT9" s="31"/>
      <c r="JU9" s="31"/>
      <c r="JV9" s="31"/>
      <c r="JW9" s="31"/>
      <c r="JX9" s="31"/>
      <c r="JY9" s="31"/>
      <c r="JZ9" s="31"/>
      <c r="KA9" s="31"/>
      <c r="KB9" s="31"/>
      <c r="KC9" s="31"/>
      <c r="KD9" s="31"/>
      <c r="KE9" s="31"/>
      <c r="KF9" s="31"/>
      <c r="KG9" s="31"/>
      <c r="KH9" s="31"/>
      <c r="KI9" s="31"/>
    </row>
    <row r="10" spans="1:295" s="3" customFormat="1" ht="45" customHeight="1" thickBot="1">
      <c r="A10" s="46" t="s">
        <v>23</v>
      </c>
      <c r="B10" s="113" t="s">
        <v>514</v>
      </c>
      <c r="C10" s="117" t="s">
        <v>515</v>
      </c>
      <c r="D10" s="17">
        <v>0.5</v>
      </c>
      <c r="E10" s="69">
        <f ca="1">Inicio_del_proyecto</f>
        <v>45762</v>
      </c>
      <c r="F10" s="69">
        <f ca="1">E10+3</f>
        <v>45765</v>
      </c>
      <c r="G10" s="14"/>
      <c r="H10" s="14">
        <f t="shared" ca="1" si="10"/>
        <v>4</v>
      </c>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31"/>
      <c r="IZ10" s="31"/>
      <c r="JA10" s="31"/>
      <c r="JB10" s="31"/>
      <c r="JC10" s="31"/>
      <c r="JD10" s="31"/>
      <c r="JE10" s="31"/>
      <c r="JF10" s="31"/>
      <c r="JG10" s="31"/>
      <c r="JH10" s="31"/>
      <c r="JI10" s="31"/>
      <c r="JJ10" s="31"/>
      <c r="JK10" s="31"/>
      <c r="JL10" s="31"/>
      <c r="JM10" s="31"/>
      <c r="JN10" s="31"/>
      <c r="JO10" s="31"/>
      <c r="JP10" s="31"/>
      <c r="JQ10" s="31"/>
      <c r="JR10" s="31"/>
      <c r="JS10" s="31"/>
      <c r="JT10" s="31"/>
      <c r="JU10" s="31"/>
      <c r="JV10" s="31"/>
      <c r="JW10" s="31"/>
      <c r="JX10" s="31"/>
      <c r="JY10" s="31"/>
      <c r="JZ10" s="31"/>
      <c r="KA10" s="31"/>
      <c r="KB10" s="31"/>
      <c r="KC10" s="31"/>
      <c r="KD10" s="31"/>
      <c r="KE10" s="31"/>
      <c r="KF10" s="31"/>
      <c r="KG10" s="31"/>
      <c r="KH10" s="31"/>
      <c r="KI10" s="31"/>
    </row>
    <row r="11" spans="1:295" s="3" customFormat="1" ht="30" customHeight="1" thickBot="1">
      <c r="A11" s="46" t="s">
        <v>31</v>
      </c>
      <c r="B11" s="377" t="s">
        <v>516</v>
      </c>
      <c r="C11" s="377"/>
      <c r="D11" s="377"/>
      <c r="E11" s="377"/>
      <c r="F11" s="377"/>
      <c r="G11" s="14"/>
      <c r="H11" s="14" t="str">
        <f t="shared" ca="1" si="10"/>
        <v/>
      </c>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31"/>
      <c r="IZ11" s="31"/>
      <c r="JA11" s="31"/>
      <c r="JB11" s="31"/>
      <c r="JC11" s="31"/>
      <c r="JD11" s="31"/>
      <c r="JE11" s="31"/>
      <c r="JF11" s="31"/>
      <c r="JG11" s="31"/>
      <c r="JH11" s="31"/>
      <c r="JI11" s="31"/>
      <c r="JJ11" s="31"/>
      <c r="JK11" s="31"/>
      <c r="JL11" s="31"/>
      <c r="JM11" s="31"/>
      <c r="JN11" s="31"/>
      <c r="JO11" s="31"/>
      <c r="JP11" s="31"/>
      <c r="JQ11" s="31"/>
      <c r="JR11" s="31"/>
      <c r="JS11" s="31"/>
      <c r="JT11" s="31"/>
      <c r="JU11" s="31"/>
      <c r="JV11" s="31"/>
      <c r="JW11" s="31"/>
      <c r="JX11" s="31"/>
      <c r="JY11" s="31"/>
      <c r="JZ11" s="31"/>
      <c r="KA11" s="31"/>
      <c r="KB11" s="31"/>
      <c r="KC11" s="31"/>
      <c r="KD11" s="31"/>
      <c r="KE11" s="31"/>
      <c r="KF11" s="31"/>
      <c r="KG11" s="31"/>
      <c r="KH11" s="31"/>
      <c r="KI11" s="31"/>
    </row>
    <row r="12" spans="1:295" s="3" customFormat="1" ht="65.25" customHeight="1" thickBot="1">
      <c r="A12" s="46"/>
      <c r="B12" s="107" t="s">
        <v>517</v>
      </c>
      <c r="C12" s="54"/>
      <c r="D12" s="20">
        <v>0.5</v>
      </c>
      <c r="E12" s="72">
        <v>45376</v>
      </c>
      <c r="F12" s="72">
        <v>45380</v>
      </c>
      <c r="G12" s="14"/>
      <c r="H12" s="14">
        <f t="shared" ca="1" si="10"/>
        <v>5</v>
      </c>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c r="KD12" s="31"/>
      <c r="KE12" s="31"/>
      <c r="KF12" s="31"/>
      <c r="KG12" s="31"/>
      <c r="KH12" s="31"/>
      <c r="KI12" s="31"/>
    </row>
    <row r="13" spans="1:295" s="3" customFormat="1" ht="71.25" customHeight="1" thickBot="1">
      <c r="A13" s="45"/>
      <c r="B13" s="107" t="s">
        <v>518</v>
      </c>
      <c r="C13" s="54"/>
      <c r="D13" s="20">
        <v>0.5</v>
      </c>
      <c r="E13" s="72">
        <f>E12+2</f>
        <v>45378</v>
      </c>
      <c r="F13" s="72">
        <f>E13+5</f>
        <v>45383</v>
      </c>
      <c r="G13" s="14"/>
      <c r="H13" s="14">
        <f t="shared" ca="1" si="10"/>
        <v>6</v>
      </c>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31"/>
      <c r="IZ13" s="31"/>
      <c r="JA13" s="31"/>
      <c r="JB13" s="31"/>
      <c r="JC13" s="31"/>
      <c r="JD13" s="31"/>
      <c r="JE13" s="31"/>
      <c r="JF13" s="31"/>
      <c r="JG13" s="31"/>
      <c r="JH13" s="31"/>
      <c r="JI13" s="31"/>
      <c r="JJ13" s="31"/>
      <c r="JK13" s="31"/>
      <c r="JL13" s="31"/>
      <c r="JM13" s="31"/>
      <c r="JN13" s="31"/>
      <c r="JO13" s="31"/>
      <c r="JP13" s="31"/>
      <c r="JQ13" s="31"/>
      <c r="JR13" s="31"/>
      <c r="JS13" s="31"/>
      <c r="JT13" s="31"/>
      <c r="JU13" s="31"/>
      <c r="JV13" s="31"/>
      <c r="JW13" s="31"/>
      <c r="JX13" s="31"/>
      <c r="JY13" s="31"/>
      <c r="JZ13" s="31"/>
      <c r="KA13" s="31"/>
      <c r="KB13" s="31"/>
      <c r="KC13" s="31"/>
      <c r="KD13" s="31"/>
      <c r="KE13" s="31"/>
      <c r="KF13" s="31"/>
      <c r="KG13" s="31"/>
      <c r="KH13" s="31"/>
      <c r="KI13" s="31"/>
    </row>
    <row r="14" spans="1:295" s="3" customFormat="1" ht="57" customHeight="1" thickBot="1">
      <c r="A14" s="45"/>
      <c r="B14" s="277" t="s">
        <v>519</v>
      </c>
      <c r="C14" s="54"/>
      <c r="D14" s="20"/>
      <c r="E14" s="72">
        <f>F13</f>
        <v>45383</v>
      </c>
      <c r="F14" s="72">
        <f>E14+3</f>
        <v>45386</v>
      </c>
      <c r="G14" s="14"/>
      <c r="H14" s="14">
        <f t="shared" ca="1" si="10"/>
        <v>4</v>
      </c>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31"/>
      <c r="IZ14" s="31"/>
      <c r="JA14" s="31"/>
      <c r="JB14" s="31"/>
      <c r="JC14" s="31"/>
      <c r="JD14" s="31"/>
      <c r="JE14" s="31"/>
      <c r="JF14" s="31"/>
      <c r="JG14" s="31"/>
      <c r="JH14" s="31"/>
      <c r="JI14" s="31"/>
      <c r="JJ14" s="31"/>
      <c r="JK14" s="31"/>
      <c r="JL14" s="31"/>
      <c r="JM14" s="31"/>
      <c r="JN14" s="31"/>
      <c r="JO14" s="31"/>
      <c r="JP14" s="31"/>
      <c r="JQ14" s="31"/>
      <c r="JR14" s="31"/>
      <c r="JS14" s="31"/>
      <c r="JT14" s="31"/>
      <c r="JU14" s="31"/>
      <c r="JV14" s="31"/>
      <c r="JW14" s="31"/>
      <c r="JX14" s="31"/>
      <c r="JY14" s="31"/>
      <c r="JZ14" s="31"/>
      <c r="KA14" s="31"/>
      <c r="KB14" s="31"/>
      <c r="KC14" s="31"/>
      <c r="KD14" s="31"/>
      <c r="KE14" s="31"/>
      <c r="KF14" s="31"/>
      <c r="KG14" s="31"/>
      <c r="KH14" s="31"/>
      <c r="KI14" s="31"/>
    </row>
    <row r="15" spans="1:295" s="3" customFormat="1" ht="30" customHeight="1" thickBot="1">
      <c r="A15" s="45"/>
      <c r="B15" s="107" t="s">
        <v>520</v>
      </c>
      <c r="C15" s="54"/>
      <c r="D15" s="20"/>
      <c r="E15" s="72">
        <f>E14</f>
        <v>45383</v>
      </c>
      <c r="F15" s="72">
        <f>E15+2</f>
        <v>45385</v>
      </c>
      <c r="G15" s="14"/>
      <c r="H15" s="14">
        <f t="shared" ca="1" si="10"/>
        <v>3</v>
      </c>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c r="KD15" s="31"/>
      <c r="KE15" s="31"/>
      <c r="KF15" s="31"/>
      <c r="KG15" s="31"/>
      <c r="KH15" s="31"/>
      <c r="KI15" s="31"/>
    </row>
    <row r="16" spans="1:295" s="3" customFormat="1" ht="30" customHeight="1" thickBot="1">
      <c r="A16" s="45" t="s">
        <v>33</v>
      </c>
      <c r="B16" s="378" t="s">
        <v>521</v>
      </c>
      <c r="C16" s="378"/>
      <c r="D16" s="378"/>
      <c r="E16" s="378"/>
      <c r="F16" s="378"/>
      <c r="G16" s="14"/>
      <c r="H16" s="14" t="str">
        <f t="shared" ca="1" si="10"/>
        <v/>
      </c>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row>
    <row r="17" spans="1:295" s="3" customFormat="1" ht="63.75" customHeight="1" thickBot="1">
      <c r="A17" s="45"/>
      <c r="B17" s="278" t="s">
        <v>522</v>
      </c>
      <c r="C17" s="56"/>
      <c r="D17" s="23"/>
      <c r="E17" s="240">
        <f ca="1">E10+15</f>
        <v>45777</v>
      </c>
      <c r="F17" s="240">
        <f ca="1">E17+5</f>
        <v>45782</v>
      </c>
      <c r="G17" s="14"/>
      <c r="H17" s="14">
        <f t="shared" ca="1" si="10"/>
        <v>6</v>
      </c>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31"/>
      <c r="IZ17" s="31"/>
      <c r="JA17" s="31"/>
      <c r="JB17" s="31"/>
      <c r="JC17" s="31"/>
      <c r="JD17" s="31"/>
      <c r="JE17" s="31"/>
      <c r="JF17" s="31"/>
      <c r="JG17" s="31"/>
      <c r="JH17" s="31"/>
      <c r="JI17" s="31"/>
      <c r="JJ17" s="31"/>
      <c r="JK17" s="31"/>
      <c r="JL17" s="31"/>
      <c r="JM17" s="31"/>
      <c r="JN17" s="31"/>
      <c r="JO17" s="31"/>
      <c r="JP17" s="31"/>
      <c r="JQ17" s="31"/>
      <c r="JR17" s="31"/>
      <c r="JS17" s="31"/>
      <c r="JT17" s="31"/>
      <c r="JU17" s="31"/>
      <c r="JV17" s="31"/>
      <c r="JW17" s="31"/>
      <c r="JX17" s="31"/>
      <c r="JY17" s="31"/>
      <c r="JZ17" s="31"/>
      <c r="KA17" s="31"/>
      <c r="KB17" s="31"/>
      <c r="KC17" s="31"/>
      <c r="KD17" s="31"/>
      <c r="KE17" s="31"/>
      <c r="KF17" s="31"/>
      <c r="KG17" s="31"/>
      <c r="KH17" s="31"/>
      <c r="KI17" s="31"/>
    </row>
    <row r="18" spans="1:295" s="3" customFormat="1" ht="30" customHeight="1" thickBot="1">
      <c r="A18" s="45"/>
      <c r="B18" s="278" t="s">
        <v>523</v>
      </c>
      <c r="C18" s="56"/>
      <c r="D18" s="23"/>
      <c r="E18" s="240">
        <f ca="1">F17+1</f>
        <v>45783</v>
      </c>
      <c r="F18" s="240">
        <f ca="1">E18+4</f>
        <v>45787</v>
      </c>
      <c r="G18" s="14"/>
      <c r="H18" s="14">
        <f t="shared" ca="1" si="10"/>
        <v>5</v>
      </c>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31"/>
      <c r="IZ18" s="31"/>
      <c r="JA18" s="31"/>
      <c r="JB18" s="31"/>
      <c r="JC18" s="31"/>
      <c r="JD18" s="31"/>
      <c r="JE18" s="31"/>
      <c r="JF18" s="31"/>
      <c r="JG18" s="31"/>
      <c r="JH18" s="31"/>
      <c r="JI18" s="31"/>
      <c r="JJ18" s="31"/>
      <c r="JK18" s="31"/>
      <c r="JL18" s="31"/>
      <c r="JM18" s="31"/>
      <c r="JN18" s="31"/>
      <c r="JO18" s="31"/>
      <c r="JP18" s="31"/>
      <c r="JQ18" s="31"/>
      <c r="JR18" s="31"/>
      <c r="JS18" s="31"/>
      <c r="JT18" s="31"/>
      <c r="JU18" s="31"/>
      <c r="JV18" s="31"/>
      <c r="JW18" s="31"/>
      <c r="JX18" s="31"/>
      <c r="JY18" s="31"/>
      <c r="JZ18" s="31"/>
      <c r="KA18" s="31"/>
      <c r="KB18" s="31"/>
      <c r="KC18" s="31"/>
      <c r="KD18" s="31"/>
      <c r="KE18" s="31"/>
      <c r="KF18" s="31"/>
      <c r="KG18" s="31"/>
      <c r="KH18" s="31"/>
      <c r="KI18" s="31"/>
    </row>
    <row r="19" spans="1:295" s="3" customFormat="1" ht="53.25" customHeight="1" thickBot="1">
      <c r="A19" s="45"/>
      <c r="B19" s="279" t="s">
        <v>524</v>
      </c>
      <c r="C19" s="56"/>
      <c r="D19" s="23"/>
      <c r="E19" s="240">
        <f ca="1">E18+5</f>
        <v>45788</v>
      </c>
      <c r="F19" s="240">
        <f ca="1">E19+5</f>
        <v>45793</v>
      </c>
      <c r="G19" s="14"/>
      <c r="H19" s="14">
        <f t="shared" ca="1" si="10"/>
        <v>6</v>
      </c>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row>
    <row r="20" spans="1:295" s="3" customFormat="1" ht="30" customHeight="1" thickBot="1">
      <c r="A20" s="45"/>
      <c r="B20" s="280" t="s">
        <v>525</v>
      </c>
      <c r="C20" s="56"/>
      <c r="D20" s="23"/>
      <c r="E20" s="240">
        <f ca="1">F19+1</f>
        <v>45794</v>
      </c>
      <c r="F20" s="240">
        <f ca="1">E20+4</f>
        <v>45798</v>
      </c>
      <c r="G20" s="14"/>
      <c r="H20" s="14">
        <f t="shared" ca="1" si="10"/>
        <v>5</v>
      </c>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31"/>
      <c r="IZ20" s="31"/>
      <c r="JA20" s="31"/>
      <c r="JB20" s="31"/>
      <c r="JC20" s="31"/>
      <c r="JD20" s="31"/>
      <c r="JE20" s="31"/>
      <c r="JF20" s="31"/>
      <c r="JG20" s="31"/>
      <c r="JH20" s="31"/>
      <c r="JI20" s="31"/>
      <c r="JJ20" s="31"/>
      <c r="JK20" s="31"/>
      <c r="JL20" s="31"/>
      <c r="JM20" s="31"/>
      <c r="JN20" s="31"/>
      <c r="JO20" s="31"/>
      <c r="JP20" s="31"/>
      <c r="JQ20" s="31"/>
      <c r="JR20" s="31"/>
      <c r="JS20" s="31"/>
      <c r="JT20" s="31"/>
      <c r="JU20" s="31"/>
      <c r="JV20" s="31"/>
      <c r="JW20" s="31"/>
      <c r="JX20" s="31"/>
      <c r="JY20" s="31"/>
      <c r="JZ20" s="31"/>
      <c r="KA20" s="31"/>
      <c r="KB20" s="31"/>
      <c r="KC20" s="31"/>
      <c r="KD20" s="31"/>
      <c r="KE20" s="31"/>
      <c r="KF20" s="31"/>
      <c r="KG20" s="31"/>
      <c r="KH20" s="31"/>
      <c r="KI20" s="31"/>
    </row>
    <row r="21" spans="1:295" s="3" customFormat="1" ht="30" customHeight="1" thickBot="1">
      <c r="A21" s="45" t="s">
        <v>33</v>
      </c>
      <c r="B21" s="376" t="s">
        <v>526</v>
      </c>
      <c r="C21" s="376"/>
      <c r="D21" s="376"/>
      <c r="E21" s="376"/>
      <c r="F21" s="376"/>
      <c r="G21" s="14"/>
      <c r="H21" s="14" t="str">
        <f t="shared" ca="1" si="10"/>
        <v/>
      </c>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31"/>
      <c r="IZ21" s="31"/>
      <c r="JA21" s="31"/>
      <c r="JB21" s="31"/>
      <c r="JC21" s="31"/>
      <c r="JD21" s="31"/>
      <c r="JE21" s="31"/>
      <c r="JF21" s="31"/>
      <c r="JG21" s="31"/>
      <c r="JH21" s="31"/>
      <c r="JI21" s="31"/>
      <c r="JJ21" s="31"/>
      <c r="JK21" s="31"/>
      <c r="JL21" s="31"/>
      <c r="JM21" s="31"/>
      <c r="JN21" s="31"/>
      <c r="JO21" s="31"/>
      <c r="JP21" s="31"/>
      <c r="JQ21" s="31"/>
      <c r="JR21" s="31"/>
      <c r="JS21" s="31"/>
      <c r="JT21" s="31"/>
      <c r="JU21" s="31"/>
      <c r="JV21" s="31"/>
      <c r="JW21" s="31"/>
      <c r="JX21" s="31"/>
      <c r="JY21" s="31"/>
      <c r="JZ21" s="31"/>
      <c r="KA21" s="31"/>
      <c r="KB21" s="31"/>
      <c r="KC21" s="31"/>
      <c r="KD21" s="31"/>
      <c r="KE21" s="31"/>
      <c r="KF21" s="31"/>
      <c r="KG21" s="31"/>
      <c r="KH21" s="31"/>
      <c r="KI21" s="31"/>
    </row>
    <row r="22" spans="1:295" s="3" customFormat="1" ht="30" customHeight="1" thickBot="1">
      <c r="A22" s="45"/>
      <c r="B22" s="63" t="s">
        <v>527</v>
      </c>
      <c r="C22" s="58"/>
      <c r="D22" s="26"/>
      <c r="E22" s="240">
        <f t="shared" ref="E22:E24" si="11">F21+1</f>
        <v>1</v>
      </c>
      <c r="F22" s="240">
        <f t="shared" ref="F22:F24" si="12">E22+4</f>
        <v>5</v>
      </c>
      <c r="G22" s="14"/>
      <c r="H22" s="14">
        <f t="shared" ca="1" si="10"/>
        <v>5</v>
      </c>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31"/>
      <c r="IZ22" s="31"/>
      <c r="JA22" s="31"/>
      <c r="JB22" s="31"/>
      <c r="JC22" s="31"/>
      <c r="JD22" s="31"/>
      <c r="JE22" s="31"/>
      <c r="JF22" s="31"/>
      <c r="JG22" s="31"/>
      <c r="JH22" s="31"/>
      <c r="JI22" s="31"/>
      <c r="JJ22" s="31"/>
      <c r="JK22" s="31"/>
      <c r="JL22" s="31"/>
      <c r="JM22" s="31"/>
      <c r="JN22" s="31"/>
      <c r="JO22" s="31"/>
      <c r="JP22" s="31"/>
      <c r="JQ22" s="31"/>
      <c r="JR22" s="31"/>
      <c r="JS22" s="31"/>
      <c r="JT22" s="31"/>
      <c r="JU22" s="31"/>
      <c r="JV22" s="31"/>
      <c r="JW22" s="31"/>
      <c r="JX22" s="31"/>
      <c r="JY22" s="31"/>
      <c r="JZ22" s="31"/>
      <c r="KA22" s="31"/>
      <c r="KB22" s="31"/>
      <c r="KC22" s="31"/>
      <c r="KD22" s="31"/>
      <c r="KE22" s="31"/>
      <c r="KF22" s="31"/>
      <c r="KG22" s="31"/>
      <c r="KH22" s="31"/>
      <c r="KI22" s="31"/>
    </row>
    <row r="23" spans="1:295" s="3" customFormat="1" ht="30" customHeight="1" thickBot="1">
      <c r="A23" s="45"/>
      <c r="B23" s="63" t="s">
        <v>528</v>
      </c>
      <c r="C23" s="58"/>
      <c r="D23" s="26"/>
      <c r="E23" s="240">
        <f t="shared" si="11"/>
        <v>6</v>
      </c>
      <c r="F23" s="240">
        <f t="shared" si="12"/>
        <v>10</v>
      </c>
      <c r="G23" s="14"/>
      <c r="H23" s="14">
        <f t="shared" ca="1" si="10"/>
        <v>5</v>
      </c>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31"/>
      <c r="IZ23" s="31"/>
      <c r="JA23" s="31"/>
      <c r="JB23" s="31"/>
      <c r="JC23" s="31"/>
      <c r="JD23" s="31"/>
      <c r="JE23" s="31"/>
      <c r="JF23" s="31"/>
      <c r="JG23" s="31"/>
      <c r="JH23" s="31"/>
      <c r="JI23" s="31"/>
      <c r="JJ23" s="31"/>
      <c r="JK23" s="31"/>
      <c r="JL23" s="31"/>
      <c r="JM23" s="31"/>
      <c r="JN23" s="31"/>
      <c r="JO23" s="31"/>
      <c r="JP23" s="31"/>
      <c r="JQ23" s="31"/>
      <c r="JR23" s="31"/>
      <c r="JS23" s="31"/>
      <c r="JT23" s="31"/>
      <c r="JU23" s="31"/>
      <c r="JV23" s="31"/>
      <c r="JW23" s="31"/>
      <c r="JX23" s="31"/>
      <c r="JY23" s="31"/>
      <c r="JZ23" s="31"/>
      <c r="KA23" s="31"/>
      <c r="KB23" s="31"/>
      <c r="KC23" s="31"/>
      <c r="KD23" s="31"/>
      <c r="KE23" s="31"/>
      <c r="KF23" s="31"/>
      <c r="KG23" s="31"/>
      <c r="KH23" s="31"/>
      <c r="KI23" s="31"/>
    </row>
    <row r="24" spans="1:295" s="3" customFormat="1" ht="30" customHeight="1" thickBot="1">
      <c r="A24" s="45"/>
      <c r="B24" s="63" t="s">
        <v>529</v>
      </c>
      <c r="C24" s="58"/>
      <c r="D24" s="26"/>
      <c r="E24" s="240">
        <f t="shared" si="11"/>
        <v>11</v>
      </c>
      <c r="F24" s="240">
        <f t="shared" si="12"/>
        <v>15</v>
      </c>
      <c r="G24" s="14"/>
      <c r="H24" s="14"/>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31"/>
      <c r="IZ24" s="31"/>
      <c r="JA24" s="31"/>
      <c r="JB24" s="31"/>
      <c r="JC24" s="31"/>
      <c r="JD24" s="31"/>
      <c r="JE24" s="31"/>
      <c r="JF24" s="31"/>
      <c r="JG24" s="31"/>
      <c r="JH24" s="31"/>
      <c r="JI24" s="31"/>
      <c r="JJ24" s="31"/>
      <c r="JK24" s="31"/>
      <c r="JL24" s="31"/>
      <c r="JM24" s="31"/>
      <c r="JN24" s="31"/>
      <c r="JO24" s="31"/>
      <c r="JP24" s="31"/>
      <c r="JQ24" s="31"/>
      <c r="JR24" s="31"/>
      <c r="JS24" s="31"/>
      <c r="JT24" s="31"/>
      <c r="JU24" s="31"/>
      <c r="JV24" s="31"/>
      <c r="JW24" s="31"/>
      <c r="JX24" s="31"/>
      <c r="JY24" s="31"/>
      <c r="JZ24" s="31"/>
      <c r="KA24" s="31"/>
      <c r="KB24" s="31"/>
      <c r="KC24" s="31"/>
      <c r="KD24" s="31"/>
      <c r="KE24" s="31"/>
      <c r="KF24" s="31"/>
      <c r="KG24" s="31"/>
      <c r="KH24" s="31"/>
      <c r="KI24" s="31"/>
    </row>
    <row r="25" spans="1:295" s="3" customFormat="1" ht="30" customHeight="1" thickBot="1">
      <c r="A25" s="46" t="s">
        <v>38</v>
      </c>
      <c r="B25" s="27" t="s">
        <v>39</v>
      </c>
      <c r="C25" s="28"/>
      <c r="D25" s="29"/>
      <c r="E25" s="80"/>
      <c r="F25" s="81"/>
      <c r="G25" s="30"/>
      <c r="H25" s="30" t="str">
        <f ca="1">IF(OR(ISBLANK(task_start),ISBLANK(task_end)),"",task_end-task_start+1)</f>
        <v/>
      </c>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3"/>
      <c r="HI25" s="33"/>
      <c r="HJ25" s="33"/>
      <c r="HK25" s="33"/>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33"/>
      <c r="IW25" s="33"/>
      <c r="IX25" s="33"/>
      <c r="IY25" s="33"/>
      <c r="IZ25" s="33"/>
      <c r="JA25" s="33"/>
      <c r="JB25" s="33"/>
      <c r="JC25" s="33"/>
      <c r="JD25" s="33"/>
      <c r="JE25" s="33"/>
      <c r="JF25" s="33"/>
      <c r="JG25" s="33"/>
      <c r="JH25" s="33"/>
      <c r="JI25" s="33"/>
      <c r="JJ25" s="33"/>
      <c r="JK25" s="33"/>
      <c r="JL25" s="33"/>
      <c r="JM25" s="33"/>
      <c r="JN25" s="33"/>
      <c r="JO25" s="33"/>
      <c r="JP25" s="33"/>
      <c r="JQ25" s="33"/>
      <c r="JR25" s="33"/>
      <c r="JS25" s="33"/>
      <c r="JT25" s="33"/>
      <c r="JU25" s="33"/>
      <c r="JV25" s="33"/>
      <c r="JW25" s="33"/>
      <c r="JX25" s="33"/>
      <c r="JY25" s="33"/>
      <c r="JZ25" s="33"/>
      <c r="KA25" s="33"/>
      <c r="KB25" s="33"/>
      <c r="KC25" s="33"/>
      <c r="KD25" s="33"/>
      <c r="KE25" s="33"/>
      <c r="KF25" s="33"/>
      <c r="KG25" s="33"/>
      <c r="KH25" s="33"/>
      <c r="KI25" s="33"/>
    </row>
    <row r="26" spans="1:295" ht="30" customHeight="1">
      <c r="G26" s="6"/>
    </row>
    <row r="27" spans="1:295" ht="30" customHeight="1">
      <c r="C27" s="11"/>
      <c r="F27" s="47"/>
    </row>
    <row r="28" spans="1:295" ht="30" customHeight="1">
      <c r="C28" s="12"/>
    </row>
  </sheetData>
  <mergeCells count="49">
    <mergeCell ref="B21:F21"/>
    <mergeCell ref="B9:F9"/>
    <mergeCell ref="B11:F11"/>
    <mergeCell ref="B16:F16"/>
    <mergeCell ref="JO5:JU5"/>
    <mergeCell ref="GI5:GO5"/>
    <mergeCell ref="GP5:GV5"/>
    <mergeCell ref="GW5:HC5"/>
    <mergeCell ref="HD5:HJ5"/>
    <mergeCell ref="HK5:HQ5"/>
    <mergeCell ref="HR5:HX5"/>
    <mergeCell ref="ES5:EY5"/>
    <mergeCell ref="EZ5:FF5"/>
    <mergeCell ref="FG5:FM5"/>
    <mergeCell ref="FN5:FT5"/>
    <mergeCell ref="FU5:GA5"/>
    <mergeCell ref="JV5:KB5"/>
    <mergeCell ref="KC5:KI5"/>
    <mergeCell ref="HY5:IE5"/>
    <mergeCell ref="IF5:IL5"/>
    <mergeCell ref="IM5:IS5"/>
    <mergeCell ref="IT5:IZ5"/>
    <mergeCell ref="JA5:JG5"/>
    <mergeCell ref="JH5:JN5"/>
    <mergeCell ref="GB5:GH5"/>
    <mergeCell ref="DC5:DI5"/>
    <mergeCell ref="DJ5:DP5"/>
    <mergeCell ref="DQ5:DW5"/>
    <mergeCell ref="DX5:ED5"/>
    <mergeCell ref="EE5:EK5"/>
    <mergeCell ref="EL5:ER5"/>
    <mergeCell ref="CV5:DB5"/>
    <mergeCell ref="BF5:BL5"/>
    <mergeCell ref="E4:F4"/>
    <mergeCell ref="I5:O5"/>
    <mergeCell ref="P5:V5"/>
    <mergeCell ref="W5:AC5"/>
    <mergeCell ref="AD5:AJ5"/>
    <mergeCell ref="AY5:BE5"/>
    <mergeCell ref="BM5:BS5"/>
    <mergeCell ref="BT5:BZ5"/>
    <mergeCell ref="CA5:CG5"/>
    <mergeCell ref="CH5:CN5"/>
    <mergeCell ref="CO5:CU5"/>
    <mergeCell ref="B2:F2"/>
    <mergeCell ref="C4:D4"/>
    <mergeCell ref="C5:D5"/>
    <mergeCell ref="AK5:AQ5"/>
    <mergeCell ref="AR5:AX5"/>
  </mergeCells>
  <conditionalFormatting sqref="D10 D8 D12:D15 D17:D20 D22:D25">
    <cfRule type="dataBar" priority="1">
      <dataBar>
        <cfvo type="num" val="0"/>
        <cfvo type="num" val="1"/>
        <color theme="0" tint="-0.249977111117893"/>
      </dataBar>
      <extLst>
        <ext xmlns:x14="http://schemas.microsoft.com/office/spreadsheetml/2009/9/main" uri="{B025F937-C7B1-47D3-B67F-A62EFF666E3E}">
          <x14:id>{5570E958-B2C7-42A7-BD16-859E039FE1B3}</x14:id>
        </ext>
      </extLst>
    </cfRule>
  </conditionalFormatting>
  <conditionalFormatting sqref="I6:KH25">
    <cfRule type="expression" dxfId="38" priority="4">
      <formula>AND(TODAY()&gt;=I$6,TODAY()&lt;J$6)</formula>
    </cfRule>
  </conditionalFormatting>
  <conditionalFormatting sqref="I8:KH25">
    <cfRule type="expression" dxfId="37" priority="2">
      <formula>AND(task_start&lt;=I$6,ROUNDDOWN((task_end-task_start+1)*task_progress,0)+task_start-1&gt;=I$6)</formula>
    </cfRule>
    <cfRule type="expression" dxfId="36" priority="3" stopIfTrue="1">
      <formula>AND(task_end&gt;=I$6,task_start&lt;J$6)</formula>
    </cfRule>
  </conditionalFormatting>
  <conditionalFormatting sqref="KI6:KI25">
    <cfRule type="expression" dxfId="35" priority="93">
      <formula>AND(TODAY()&gt;=KI$6,TODAY()&lt;#REF!)</formula>
    </cfRule>
  </conditionalFormatting>
  <conditionalFormatting sqref="KI8:KI25">
    <cfRule type="expression" dxfId="34" priority="96">
      <formula>AND(task_start&lt;=KI$6,ROUNDDOWN((task_end-task_start+1)*task_progress,0)+task_start-1&gt;=KI$6)</formula>
    </cfRule>
    <cfRule type="expression" dxfId="33" priority="97" stopIfTrue="1">
      <formula>AND(task_end&gt;=KI$6,task_start&lt;#REF!)</formula>
    </cfRule>
  </conditionalFormatting>
  <dataValidations disablePrompts="1" count="1">
    <dataValidation type="whole" operator="greaterThanOrEqual" allowBlank="1" showInputMessage="1" promptTitle="Mostrar semana" prompt="Al cambiar este número, se desplazará la vista del diagrama de Gantt." sqref="E5" xr:uid="{00000000-0002-0000-0000-000000000000}">
      <formula1>1</formula1>
    </dataValidation>
  </dataValidations>
  <hyperlinks>
    <hyperlink ref="I3" r:id="rId1" xr:uid="{23808AC0-4672-4088-B678-3A0F14F89B8B}"/>
    <hyperlink ref="I2" r:id="rId2" xr:uid="{25561ED2-7878-4932-AAE7-080DBF5DFC57}"/>
  </hyperlinks>
  <printOptions horizontalCentered="1"/>
  <pageMargins left="0.35" right="0.35" top="0.35" bottom="0.5" header="0.3" footer="0.3"/>
  <pageSetup paperSize="9" scale="51" fitToHeight="0" orientation="landscape" r:id="rId3"/>
  <headerFooter differentFirst="1" scaleWithDoc="0">
    <oddFooter>Page &amp;P of &amp;N</oddFooter>
  </headerFooter>
  <drawing r:id="rId4"/>
  <extLst>
    <ext xmlns:x14="http://schemas.microsoft.com/office/spreadsheetml/2009/9/main" uri="{78C0D931-6437-407d-A8EE-F0AAD7539E65}">
      <x14:conditionalFormattings>
        <x14:conditionalFormatting xmlns:xm="http://schemas.microsoft.com/office/excel/2006/main">
          <x14:cfRule type="dataBar" id="{5570E958-B2C7-42A7-BD16-859E039FE1B3}">
            <x14:dataBar minLength="0" maxLength="100" gradient="0">
              <x14:cfvo type="num">
                <xm:f>0</xm:f>
              </x14:cfvo>
              <x14:cfvo type="num">
                <xm:f>1</xm:f>
              </x14:cfvo>
              <x14:negativeFillColor rgb="FFFF0000"/>
              <x14:axisColor rgb="FF000000"/>
            </x14:dataBar>
          </x14:cfRule>
          <xm:sqref>D10 D8 D12:D15 D17:D20 D22:D25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CD00-AE36-40AE-B451-ED431149110B}">
  <sheetPr codeName="Hoja14">
    <tabColor theme="9"/>
    <pageSetUpPr fitToPage="1"/>
  </sheetPr>
  <dimension ref="B2:KP42"/>
  <sheetViews>
    <sheetView showGridLines="0" showRuler="0" zoomScale="91" zoomScaleNormal="91" zoomScalePageLayoutView="70" workbookViewId="0">
      <selection activeCell="A4" sqref="A4"/>
    </sheetView>
  </sheetViews>
  <sheetFormatPr defaultColWidth="9.140625" defaultRowHeight="30" customHeight="1"/>
  <cols>
    <col min="1" max="1" width="1.5703125" customWidth="1"/>
    <col min="2" max="2" width="7.28515625" style="45" customWidth="1"/>
    <col min="3" max="3" width="55.5703125" customWidth="1"/>
    <col min="4" max="4" width="35.140625" customWidth="1"/>
    <col min="5" max="5" width="10.7109375" customWidth="1"/>
    <col min="6" max="6" width="9" style="5" bestFit="1" customWidth="1"/>
    <col min="7" max="7" width="9" bestFit="1" customWidth="1"/>
    <col min="8" max="8" width="4.5703125" bestFit="1" customWidth="1"/>
    <col min="9" max="41" width="3.140625" customWidth="1"/>
    <col min="42" max="42" width="4.28515625" customWidth="1"/>
    <col min="43" max="45" width="3.140625" customWidth="1"/>
    <col min="46" max="46" width="5" customWidth="1"/>
    <col min="47" max="47" width="4.42578125" customWidth="1"/>
    <col min="48" max="51" width="3.140625" customWidth="1"/>
    <col min="52" max="53" width="4.5703125" customWidth="1"/>
    <col min="54" max="60" width="3.140625" customWidth="1"/>
    <col min="61" max="62" width="4.140625" customWidth="1"/>
    <col min="63" max="65" width="3.140625" customWidth="1"/>
    <col min="66" max="67" width="4.85546875" customWidth="1"/>
    <col min="68" max="74" width="3.140625" customWidth="1"/>
    <col min="75" max="76" width="4.42578125" customWidth="1"/>
    <col min="77" max="81" width="3.140625" customWidth="1"/>
    <col min="82" max="83" width="4.42578125" customWidth="1"/>
    <col min="84" max="88" width="3.140625" customWidth="1"/>
    <col min="89" max="90" width="4.42578125" customWidth="1"/>
    <col min="91" max="95" width="3.140625" customWidth="1"/>
    <col min="96" max="97" width="4.42578125" customWidth="1"/>
    <col min="98" max="102" width="3.140625" customWidth="1"/>
    <col min="103" max="104" width="4.42578125" customWidth="1"/>
    <col min="105" max="109" width="3.140625" customWidth="1"/>
    <col min="110" max="111" width="4.42578125" customWidth="1"/>
    <col min="112" max="116" width="3.140625" customWidth="1"/>
    <col min="117" max="118" width="4.42578125" customWidth="1"/>
    <col min="119" max="123" width="3.140625" customWidth="1"/>
    <col min="124" max="125" width="4.42578125" customWidth="1"/>
    <col min="126" max="130" width="3.140625" customWidth="1"/>
    <col min="131" max="132" width="4.42578125" customWidth="1"/>
    <col min="133" max="137" width="3.140625" customWidth="1"/>
    <col min="138" max="139" width="4.42578125" customWidth="1"/>
    <col min="140" max="144" width="3.140625" customWidth="1"/>
    <col min="145" max="146" width="4.42578125" customWidth="1"/>
    <col min="147" max="151" width="3.140625" customWidth="1"/>
    <col min="152" max="153" width="4.42578125" customWidth="1"/>
    <col min="154" max="158" width="3.140625" customWidth="1"/>
    <col min="159" max="160" width="4.42578125" customWidth="1"/>
    <col min="161" max="165" width="3.140625" customWidth="1"/>
    <col min="166" max="167" width="4.42578125" customWidth="1"/>
    <col min="168" max="172" width="3.140625" customWidth="1"/>
    <col min="173" max="174" width="4.42578125" customWidth="1"/>
    <col min="175" max="179" width="3.140625" customWidth="1"/>
    <col min="180" max="181" width="4.42578125" customWidth="1"/>
    <col min="182" max="186" width="3.140625" customWidth="1"/>
    <col min="187" max="188" width="4.42578125" customWidth="1"/>
    <col min="189" max="189" width="3.140625" customWidth="1"/>
    <col min="190" max="190" width="3" bestFit="1" customWidth="1"/>
    <col min="191" max="193" width="3.140625" customWidth="1"/>
    <col min="194" max="195" width="4.42578125" customWidth="1"/>
    <col min="196" max="200" width="3.140625" customWidth="1"/>
    <col min="201" max="202" width="4.42578125" customWidth="1"/>
    <col min="203" max="207" width="3.140625" customWidth="1"/>
    <col min="208" max="209" width="4.42578125" customWidth="1"/>
    <col min="210" max="214" width="3.140625" customWidth="1"/>
    <col min="215" max="216" width="4.42578125" customWidth="1"/>
    <col min="217" max="221" width="3.140625" customWidth="1"/>
    <col min="222" max="223" width="4.42578125" customWidth="1"/>
    <col min="224" max="228" width="3.140625" customWidth="1"/>
    <col min="229" max="230" width="4.42578125" customWidth="1"/>
    <col min="231" max="235" width="3.140625" customWidth="1"/>
    <col min="236" max="237" width="4.42578125" customWidth="1"/>
    <col min="238" max="242" width="3.140625" customWidth="1"/>
    <col min="243" max="244" width="4.42578125" customWidth="1"/>
    <col min="245" max="249" width="3.140625" customWidth="1"/>
    <col min="250" max="251" width="4.42578125" customWidth="1"/>
    <col min="252" max="256" width="3.140625" customWidth="1"/>
    <col min="257" max="258" width="4.42578125" customWidth="1"/>
    <col min="259" max="263" width="3.140625" customWidth="1"/>
    <col min="264" max="265" width="4.42578125" customWidth="1"/>
    <col min="266" max="270" width="3.140625" customWidth="1"/>
    <col min="271" max="272" width="4.42578125" customWidth="1"/>
    <col min="273" max="277" width="3.140625" customWidth="1"/>
    <col min="278" max="279" width="4.42578125" customWidth="1"/>
    <col min="280" max="284" width="3.140625" customWidth="1"/>
    <col min="285" max="286" width="4.42578125" customWidth="1"/>
    <col min="287" max="291" width="3.140625" customWidth="1"/>
    <col min="292" max="293" width="4.42578125" customWidth="1"/>
    <col min="294" max="298" width="3.140625" customWidth="1"/>
    <col min="299" max="300" width="4.42578125" customWidth="1"/>
    <col min="301" max="302" width="3.140625" customWidth="1"/>
  </cols>
  <sheetData>
    <row r="2" spans="2:302" ht="41.25" customHeight="1">
      <c r="B2" s="46"/>
      <c r="C2" s="49" t="s">
        <v>1</v>
      </c>
      <c r="D2" s="1"/>
      <c r="E2" s="2"/>
      <c r="F2" s="4"/>
      <c r="G2" s="34"/>
      <c r="H2" s="86"/>
      <c r="I2" s="87"/>
      <c r="J2" s="85"/>
      <c r="K2" s="85"/>
      <c r="L2" s="85"/>
      <c r="M2" s="85"/>
      <c r="N2" s="85"/>
      <c r="O2" s="85"/>
      <c r="P2" s="87"/>
      <c r="Q2" s="85"/>
      <c r="R2" s="85"/>
      <c r="S2" s="85"/>
      <c r="T2" s="85"/>
      <c r="U2" s="85"/>
      <c r="V2" s="85"/>
      <c r="W2" s="87" t="s">
        <v>2</v>
      </c>
      <c r="X2" s="85"/>
      <c r="Y2" s="85"/>
      <c r="Z2" s="85"/>
      <c r="AA2" s="85"/>
      <c r="AB2" s="85"/>
      <c r="AC2" s="85"/>
      <c r="AD2" s="85"/>
      <c r="AE2" s="85"/>
      <c r="AF2" s="85"/>
      <c r="AG2" s="85"/>
      <c r="AH2" s="85"/>
      <c r="AI2" s="85"/>
      <c r="AJ2" s="85"/>
      <c r="AK2" s="85"/>
      <c r="AL2" s="85"/>
      <c r="AM2" s="85"/>
      <c r="AN2" s="85"/>
      <c r="AO2" s="85"/>
      <c r="AP2" s="85"/>
      <c r="AQ2" s="85"/>
      <c r="AR2" s="85"/>
      <c r="AS2" s="85"/>
    </row>
    <row r="3" spans="2:302" ht="30" customHeight="1">
      <c r="C3" s="89" t="s">
        <v>4</v>
      </c>
      <c r="H3" s="85"/>
      <c r="I3" s="88"/>
      <c r="J3" s="85"/>
      <c r="K3" s="85"/>
      <c r="L3" s="85"/>
      <c r="M3" s="85"/>
      <c r="N3" s="85"/>
      <c r="O3" s="85"/>
      <c r="P3" s="88"/>
      <c r="Q3" s="85"/>
      <c r="R3" s="85"/>
      <c r="S3" s="85"/>
      <c r="T3" s="85"/>
      <c r="U3" s="85"/>
      <c r="V3" s="85"/>
      <c r="W3" s="88" t="s">
        <v>5</v>
      </c>
      <c r="X3" s="85"/>
      <c r="Y3" s="85"/>
      <c r="Z3" s="85"/>
      <c r="AA3" s="85"/>
      <c r="AB3" s="85"/>
      <c r="AC3" s="85"/>
      <c r="AD3" s="85"/>
      <c r="AE3" s="85"/>
      <c r="AF3" s="85"/>
      <c r="AG3" s="85"/>
      <c r="AH3" s="85"/>
      <c r="AI3" s="85"/>
      <c r="AJ3" s="85"/>
      <c r="AK3" s="85"/>
      <c r="AL3" s="85"/>
      <c r="AM3" s="85"/>
      <c r="AN3" s="85"/>
      <c r="AO3" s="85"/>
      <c r="AP3" s="85"/>
      <c r="AQ3" s="85"/>
      <c r="AR3" s="85"/>
      <c r="AS3" s="85"/>
    </row>
    <row r="4" spans="2:302" ht="30" customHeight="1" thickBot="1">
      <c r="C4" s="50" t="s">
        <v>7</v>
      </c>
      <c r="D4" s="305" t="s">
        <v>8</v>
      </c>
      <c r="E4" s="306"/>
      <c r="F4" s="381">
        <f ca="1">TODAY()</f>
        <v>45762</v>
      </c>
      <c r="G4" s="381"/>
    </row>
    <row r="5" spans="2:302" ht="30" customHeight="1" thickBot="1">
      <c r="B5" s="46"/>
      <c r="D5" s="305" t="s">
        <v>11</v>
      </c>
      <c r="E5" s="306"/>
      <c r="F5" s="7">
        <v>1</v>
      </c>
      <c r="I5" s="314">
        <f>I6</f>
        <v>22</v>
      </c>
      <c r="J5" s="307"/>
      <c r="K5" s="307"/>
      <c r="L5" s="307"/>
      <c r="M5" s="307"/>
      <c r="N5" s="307"/>
      <c r="O5" s="307"/>
      <c r="P5" s="307">
        <f>P6</f>
        <v>29</v>
      </c>
      <c r="Q5" s="307"/>
      <c r="R5" s="307"/>
      <c r="S5" s="307"/>
      <c r="T5" s="307"/>
      <c r="U5" s="307"/>
      <c r="V5" s="307"/>
      <c r="W5" s="307">
        <f ca="1">W6</f>
        <v>45761</v>
      </c>
      <c r="X5" s="307"/>
      <c r="Y5" s="307"/>
      <c r="Z5" s="307"/>
      <c r="AA5" s="307"/>
      <c r="AB5" s="307"/>
      <c r="AC5" s="307"/>
      <c r="AD5" s="307">
        <f ca="1">AD6</f>
        <v>45768</v>
      </c>
      <c r="AE5" s="307"/>
      <c r="AF5" s="307"/>
      <c r="AG5" s="307"/>
      <c r="AH5" s="307"/>
      <c r="AI5" s="307"/>
      <c r="AJ5" s="307"/>
      <c r="AK5" s="307">
        <f ca="1">AK6</f>
        <v>45775</v>
      </c>
      <c r="AL5" s="307"/>
      <c r="AM5" s="307"/>
      <c r="AN5" s="307"/>
      <c r="AO5" s="307"/>
      <c r="AP5" s="307"/>
      <c r="AQ5" s="307"/>
      <c r="AR5" s="307">
        <f ca="1">AR6</f>
        <v>45782</v>
      </c>
      <c r="AS5" s="307"/>
      <c r="AT5" s="307"/>
      <c r="AU5" s="307"/>
      <c r="AV5" s="307"/>
      <c r="AW5" s="307"/>
      <c r="AX5" s="307"/>
      <c r="AY5" s="307">
        <f ca="1">AY6</f>
        <v>45789</v>
      </c>
      <c r="AZ5" s="307"/>
      <c r="BA5" s="307"/>
      <c r="BB5" s="307"/>
      <c r="BC5" s="307"/>
      <c r="BD5" s="307"/>
      <c r="BE5" s="307"/>
      <c r="BF5" s="307">
        <f ca="1">BF6</f>
        <v>45796</v>
      </c>
      <c r="BG5" s="307"/>
      <c r="BH5" s="307"/>
      <c r="BI5" s="307"/>
      <c r="BJ5" s="307"/>
      <c r="BK5" s="307"/>
      <c r="BL5" s="307"/>
      <c r="BM5" s="307">
        <f ca="1">BM6</f>
        <v>45803</v>
      </c>
      <c r="BN5" s="307"/>
      <c r="BO5" s="307"/>
      <c r="BP5" s="307"/>
      <c r="BQ5" s="307"/>
      <c r="BR5" s="307"/>
      <c r="BS5" s="307"/>
      <c r="BT5" s="307">
        <f ca="1">BT6</f>
        <v>45810</v>
      </c>
      <c r="BU5" s="307"/>
      <c r="BV5" s="307"/>
      <c r="BW5" s="307"/>
      <c r="BX5" s="307"/>
      <c r="BY5" s="307"/>
      <c r="BZ5" s="307"/>
      <c r="CA5" s="307">
        <f ca="1">CA6</f>
        <v>45817</v>
      </c>
      <c r="CB5" s="307"/>
      <c r="CC5" s="307"/>
      <c r="CD5" s="307"/>
      <c r="CE5" s="307"/>
      <c r="CF5" s="307"/>
      <c r="CG5" s="307"/>
      <c r="CH5" s="307">
        <f ca="1">CH6</f>
        <v>45824</v>
      </c>
      <c r="CI5" s="307"/>
      <c r="CJ5" s="307"/>
      <c r="CK5" s="307"/>
      <c r="CL5" s="307"/>
      <c r="CM5" s="307"/>
      <c r="CN5" s="307"/>
      <c r="CO5" s="307">
        <f ca="1">CO6</f>
        <v>45831</v>
      </c>
      <c r="CP5" s="307"/>
      <c r="CQ5" s="307"/>
      <c r="CR5" s="307"/>
      <c r="CS5" s="307"/>
      <c r="CT5" s="307"/>
      <c r="CU5" s="307"/>
      <c r="CV5" s="307">
        <f ca="1">CV6</f>
        <v>45838</v>
      </c>
      <c r="CW5" s="307"/>
      <c r="CX5" s="307"/>
      <c r="CY5" s="307"/>
      <c r="CZ5" s="307"/>
      <c r="DA5" s="307"/>
      <c r="DB5" s="307"/>
      <c r="DC5" s="307">
        <f ca="1">DC6</f>
        <v>45845</v>
      </c>
      <c r="DD5" s="307"/>
      <c r="DE5" s="307"/>
      <c r="DF5" s="307"/>
      <c r="DG5" s="307"/>
      <c r="DH5" s="307"/>
      <c r="DI5" s="307"/>
      <c r="DJ5" s="307">
        <f ca="1">DJ6</f>
        <v>45852</v>
      </c>
      <c r="DK5" s="307"/>
      <c r="DL5" s="307"/>
      <c r="DM5" s="307"/>
      <c r="DN5" s="307"/>
      <c r="DO5" s="307"/>
      <c r="DP5" s="307"/>
      <c r="DQ5" s="307">
        <f ca="1">DQ6</f>
        <v>45859</v>
      </c>
      <c r="DR5" s="307"/>
      <c r="DS5" s="307"/>
      <c r="DT5" s="307"/>
      <c r="DU5" s="307"/>
      <c r="DV5" s="307"/>
      <c r="DW5" s="307"/>
      <c r="DX5" s="307">
        <f ca="1">DX6</f>
        <v>45866</v>
      </c>
      <c r="DY5" s="307"/>
      <c r="DZ5" s="307"/>
      <c r="EA5" s="307"/>
      <c r="EB5" s="307"/>
      <c r="EC5" s="307"/>
      <c r="ED5" s="307"/>
      <c r="EE5" s="307">
        <f ca="1">EE6</f>
        <v>45873</v>
      </c>
      <c r="EF5" s="307"/>
      <c r="EG5" s="307"/>
      <c r="EH5" s="307"/>
      <c r="EI5" s="307"/>
      <c r="EJ5" s="307"/>
      <c r="EK5" s="315"/>
      <c r="EL5" s="314">
        <f ca="1">EL6</f>
        <v>45880</v>
      </c>
      <c r="EM5" s="307"/>
      <c r="EN5" s="307"/>
      <c r="EO5" s="307"/>
      <c r="EP5" s="307"/>
      <c r="EQ5" s="307"/>
      <c r="ER5" s="307"/>
      <c r="ES5" s="307">
        <f ca="1">ES6</f>
        <v>45887</v>
      </c>
      <c r="ET5" s="307"/>
      <c r="EU5" s="307"/>
      <c r="EV5" s="307"/>
      <c r="EW5" s="307"/>
      <c r="EX5" s="307"/>
      <c r="EY5" s="307"/>
      <c r="EZ5" s="307">
        <f ca="1">EZ6</f>
        <v>45894</v>
      </c>
      <c r="FA5" s="307"/>
      <c r="FB5" s="307"/>
      <c r="FC5" s="307"/>
      <c r="FD5" s="307"/>
      <c r="FE5" s="307"/>
      <c r="FF5" s="307"/>
      <c r="FG5" s="307">
        <f ca="1">FG6</f>
        <v>45901</v>
      </c>
      <c r="FH5" s="307"/>
      <c r="FI5" s="307"/>
      <c r="FJ5" s="307"/>
      <c r="FK5" s="307"/>
      <c r="FL5" s="307"/>
      <c r="FM5" s="307"/>
      <c r="FN5" s="307">
        <f ca="1">FN6</f>
        <v>45908</v>
      </c>
      <c r="FO5" s="307"/>
      <c r="FP5" s="307"/>
      <c r="FQ5" s="307"/>
      <c r="FR5" s="307"/>
      <c r="FS5" s="307"/>
      <c r="FT5" s="307"/>
      <c r="FU5" s="307">
        <f ca="1">FU6</f>
        <v>45915</v>
      </c>
      <c r="FV5" s="307"/>
      <c r="FW5" s="307"/>
      <c r="FX5" s="307"/>
      <c r="FY5" s="307"/>
      <c r="FZ5" s="307"/>
      <c r="GA5" s="307"/>
      <c r="GB5" s="307">
        <f ca="1">GB6</f>
        <v>45922</v>
      </c>
      <c r="GC5" s="307"/>
      <c r="GD5" s="307"/>
      <c r="GE5" s="307"/>
      <c r="GF5" s="307"/>
      <c r="GG5" s="307"/>
      <c r="GH5" s="307"/>
      <c r="GI5" s="307">
        <f ca="1">GI6</f>
        <v>45929</v>
      </c>
      <c r="GJ5" s="307"/>
      <c r="GK5" s="307"/>
      <c r="GL5" s="307"/>
      <c r="GM5" s="307"/>
      <c r="GN5" s="307"/>
      <c r="GO5" s="307"/>
      <c r="GP5" s="307">
        <f ca="1">GP6</f>
        <v>45936</v>
      </c>
      <c r="GQ5" s="307"/>
      <c r="GR5" s="307"/>
      <c r="GS5" s="307"/>
      <c r="GT5" s="307"/>
      <c r="GU5" s="307"/>
      <c r="GV5" s="307"/>
      <c r="GW5" s="307">
        <f ca="1">GW6</f>
        <v>45943</v>
      </c>
      <c r="GX5" s="307"/>
      <c r="GY5" s="307"/>
      <c r="GZ5" s="307"/>
      <c r="HA5" s="307"/>
      <c r="HB5" s="307"/>
      <c r="HC5" s="307"/>
      <c r="HD5" s="307">
        <f ca="1">HD6</f>
        <v>45950</v>
      </c>
      <c r="HE5" s="307"/>
      <c r="HF5" s="307"/>
      <c r="HG5" s="307"/>
      <c r="HH5" s="307"/>
      <c r="HI5" s="307"/>
      <c r="HJ5" s="307"/>
      <c r="HK5" s="307">
        <f ca="1">HK6</f>
        <v>45957</v>
      </c>
      <c r="HL5" s="307"/>
      <c r="HM5" s="307"/>
      <c r="HN5" s="307"/>
      <c r="HO5" s="307"/>
      <c r="HP5" s="307"/>
      <c r="HQ5" s="307"/>
      <c r="HR5" s="307">
        <f ca="1">HR6</f>
        <v>45964</v>
      </c>
      <c r="HS5" s="307"/>
      <c r="HT5" s="307"/>
      <c r="HU5" s="307"/>
      <c r="HV5" s="307"/>
      <c r="HW5" s="307"/>
      <c r="HX5" s="307"/>
      <c r="HY5" s="307">
        <f ca="1">HY6</f>
        <v>45971</v>
      </c>
      <c r="HZ5" s="307"/>
      <c r="IA5" s="307"/>
      <c r="IB5" s="307"/>
      <c r="IC5" s="307"/>
      <c r="ID5" s="307"/>
      <c r="IE5" s="307"/>
      <c r="IF5" s="307">
        <f ca="1">IF6</f>
        <v>45978</v>
      </c>
      <c r="IG5" s="307"/>
      <c r="IH5" s="307"/>
      <c r="II5" s="307"/>
      <c r="IJ5" s="307"/>
      <c r="IK5" s="307"/>
      <c r="IL5" s="307"/>
      <c r="IM5" s="307">
        <f ca="1">IM6</f>
        <v>45985</v>
      </c>
      <c r="IN5" s="307"/>
      <c r="IO5" s="307"/>
      <c r="IP5" s="307"/>
      <c r="IQ5" s="307"/>
      <c r="IR5" s="307"/>
      <c r="IS5" s="307"/>
      <c r="IT5" s="307">
        <f ca="1">IT6</f>
        <v>45992</v>
      </c>
      <c r="IU5" s="307"/>
      <c r="IV5" s="307"/>
      <c r="IW5" s="307"/>
      <c r="IX5" s="307"/>
      <c r="IY5" s="307"/>
      <c r="IZ5" s="307"/>
      <c r="JA5" s="307">
        <f ca="1">JA6</f>
        <v>45999</v>
      </c>
      <c r="JB5" s="307"/>
      <c r="JC5" s="307"/>
      <c r="JD5" s="307"/>
      <c r="JE5" s="307"/>
      <c r="JF5" s="307"/>
      <c r="JG5" s="307"/>
      <c r="JH5" s="307">
        <f ca="1">JH6</f>
        <v>46006</v>
      </c>
      <c r="JI5" s="307"/>
      <c r="JJ5" s="307"/>
      <c r="JK5" s="307"/>
      <c r="JL5" s="307"/>
      <c r="JM5" s="307"/>
      <c r="JN5" s="307"/>
      <c r="JO5" s="307">
        <f ca="1">JO6</f>
        <v>46013</v>
      </c>
      <c r="JP5" s="307"/>
      <c r="JQ5" s="307"/>
      <c r="JR5" s="307"/>
      <c r="JS5" s="307"/>
      <c r="JT5" s="307"/>
      <c r="JU5" s="307"/>
      <c r="JV5" s="307">
        <f ca="1">JV6</f>
        <v>46020</v>
      </c>
      <c r="JW5" s="307"/>
      <c r="JX5" s="307"/>
      <c r="JY5" s="307"/>
      <c r="JZ5" s="307"/>
      <c r="KA5" s="307"/>
      <c r="KB5" s="307"/>
      <c r="KC5" s="307">
        <f ca="1">KC6</f>
        <v>46027</v>
      </c>
      <c r="KD5" s="307"/>
      <c r="KE5" s="307"/>
      <c r="KF5" s="307"/>
      <c r="KG5" s="307"/>
      <c r="KH5" s="307"/>
      <c r="KI5" s="307"/>
      <c r="KJ5" s="307">
        <f ca="1">KJ6</f>
        <v>46034</v>
      </c>
      <c r="KK5" s="307"/>
      <c r="KL5" s="307"/>
      <c r="KM5" s="307"/>
      <c r="KN5" s="307"/>
      <c r="KO5" s="307"/>
      <c r="KP5" s="307"/>
    </row>
    <row r="6" spans="2:302" ht="15" customHeight="1" thickTop="1" thickBot="1">
      <c r="B6" s="46"/>
      <c r="C6" s="65"/>
      <c r="D6" s="65"/>
      <c r="E6" s="65"/>
      <c r="F6" s="65"/>
      <c r="G6" s="65"/>
      <c r="I6" s="155">
        <v>22</v>
      </c>
      <c r="J6" s="156">
        <v>23</v>
      </c>
      <c r="K6" s="156">
        <v>24</v>
      </c>
      <c r="L6" s="156">
        <v>25</v>
      </c>
      <c r="M6" s="156">
        <v>26</v>
      </c>
      <c r="N6" s="156">
        <v>27</v>
      </c>
      <c r="O6" s="156">
        <v>28</v>
      </c>
      <c r="P6" s="156">
        <v>29</v>
      </c>
      <c r="Q6" s="156">
        <f>P6+1</f>
        <v>30</v>
      </c>
      <c r="R6" s="156">
        <f t="shared" ref="R6:V6" si="0">Q6+1</f>
        <v>31</v>
      </c>
      <c r="S6" s="156">
        <f t="shared" si="0"/>
        <v>32</v>
      </c>
      <c r="T6" s="156">
        <f t="shared" si="0"/>
        <v>33</v>
      </c>
      <c r="U6" s="156">
        <f t="shared" si="0"/>
        <v>34</v>
      </c>
      <c r="V6" s="156">
        <f t="shared" si="0"/>
        <v>35</v>
      </c>
      <c r="W6" s="156">
        <f ca="1">Inicio_del_proyecto-WEEKDAY(Inicio_del_proyecto,1)+2+7*(Semana_para_mostrar-1)</f>
        <v>45761</v>
      </c>
      <c r="X6" s="156">
        <f ca="1">W6+1</f>
        <v>45762</v>
      </c>
      <c r="Y6" s="156">
        <f t="shared" ref="Y6:BL6" ca="1" si="1">X6+1</f>
        <v>45763</v>
      </c>
      <c r="Z6" s="156">
        <f t="shared" ca="1" si="1"/>
        <v>45764</v>
      </c>
      <c r="AA6" s="156">
        <f t="shared" ca="1" si="1"/>
        <v>45765</v>
      </c>
      <c r="AB6" s="156">
        <f t="shared" ca="1" si="1"/>
        <v>45766</v>
      </c>
      <c r="AC6" s="156">
        <f t="shared" ca="1" si="1"/>
        <v>45767</v>
      </c>
      <c r="AD6" s="156">
        <f ca="1">AC6+1</f>
        <v>45768</v>
      </c>
      <c r="AE6" s="156">
        <f ca="1">AD6+1</f>
        <v>45769</v>
      </c>
      <c r="AF6" s="156">
        <f t="shared" ca="1" si="1"/>
        <v>45770</v>
      </c>
      <c r="AG6" s="156">
        <f t="shared" ca="1" si="1"/>
        <v>45771</v>
      </c>
      <c r="AH6" s="156">
        <f t="shared" ca="1" si="1"/>
        <v>45772</v>
      </c>
      <c r="AI6" s="156">
        <f t="shared" ca="1" si="1"/>
        <v>45773</v>
      </c>
      <c r="AJ6" s="156">
        <f t="shared" ca="1" si="1"/>
        <v>45774</v>
      </c>
      <c r="AK6" s="156">
        <f ca="1">AJ6+1</f>
        <v>45775</v>
      </c>
      <c r="AL6" s="156">
        <f ca="1">AK6+1</f>
        <v>45776</v>
      </c>
      <c r="AM6" s="156">
        <f t="shared" ca="1" si="1"/>
        <v>45777</v>
      </c>
      <c r="AN6" s="156">
        <f t="shared" ca="1" si="1"/>
        <v>45778</v>
      </c>
      <c r="AO6" s="156">
        <f t="shared" ca="1" si="1"/>
        <v>45779</v>
      </c>
      <c r="AP6" s="156">
        <f t="shared" ca="1" si="1"/>
        <v>45780</v>
      </c>
      <c r="AQ6" s="156">
        <f t="shared" ca="1" si="1"/>
        <v>45781</v>
      </c>
      <c r="AR6" s="156">
        <f ca="1">AQ6+1</f>
        <v>45782</v>
      </c>
      <c r="AS6" s="156">
        <f ca="1">AR6+1</f>
        <v>45783</v>
      </c>
      <c r="AT6" s="156">
        <f t="shared" ca="1" si="1"/>
        <v>45784</v>
      </c>
      <c r="AU6" s="156">
        <f t="shared" ca="1" si="1"/>
        <v>45785</v>
      </c>
      <c r="AV6" s="156">
        <f t="shared" ca="1" si="1"/>
        <v>45786</v>
      </c>
      <c r="AW6" s="156">
        <f t="shared" ca="1" si="1"/>
        <v>45787</v>
      </c>
      <c r="AX6" s="156">
        <f t="shared" ca="1" si="1"/>
        <v>45788</v>
      </c>
      <c r="AY6" s="156">
        <f ca="1">AX6+1</f>
        <v>45789</v>
      </c>
      <c r="AZ6" s="156">
        <f ca="1">AY6+1</f>
        <v>45790</v>
      </c>
      <c r="BA6" s="156">
        <f t="shared" ca="1" si="1"/>
        <v>45791</v>
      </c>
      <c r="BB6" s="156">
        <f t="shared" ca="1" si="1"/>
        <v>45792</v>
      </c>
      <c r="BC6" s="156">
        <f t="shared" ca="1" si="1"/>
        <v>45793</v>
      </c>
      <c r="BD6" s="156">
        <f t="shared" ca="1" si="1"/>
        <v>45794</v>
      </c>
      <c r="BE6" s="156">
        <f t="shared" ca="1" si="1"/>
        <v>45795</v>
      </c>
      <c r="BF6" s="156">
        <f ca="1">BE6+1</f>
        <v>45796</v>
      </c>
      <c r="BG6" s="156">
        <f ca="1">BF6+1</f>
        <v>45797</v>
      </c>
      <c r="BH6" s="156">
        <f t="shared" ca="1" si="1"/>
        <v>45798</v>
      </c>
      <c r="BI6" s="156">
        <f t="shared" ca="1" si="1"/>
        <v>45799</v>
      </c>
      <c r="BJ6" s="156">
        <f t="shared" ca="1" si="1"/>
        <v>45800</v>
      </c>
      <c r="BK6" s="156">
        <f t="shared" ca="1" si="1"/>
        <v>45801</v>
      </c>
      <c r="BL6" s="156">
        <f t="shared" ca="1" si="1"/>
        <v>45802</v>
      </c>
      <c r="BM6" s="156">
        <f ca="1">BL6+1</f>
        <v>45803</v>
      </c>
      <c r="BN6" s="156">
        <f ca="1">BM6+1</f>
        <v>45804</v>
      </c>
      <c r="BO6" s="156">
        <f t="shared" ref="BO6:BS6" ca="1" si="2">BN6+1</f>
        <v>45805</v>
      </c>
      <c r="BP6" s="156">
        <f t="shared" ca="1" si="2"/>
        <v>45806</v>
      </c>
      <c r="BQ6" s="156">
        <f t="shared" ca="1" si="2"/>
        <v>45807</v>
      </c>
      <c r="BR6" s="156">
        <f t="shared" ca="1" si="2"/>
        <v>45808</v>
      </c>
      <c r="BS6" s="156">
        <f t="shared" ca="1" si="2"/>
        <v>45809</v>
      </c>
      <c r="BT6" s="156">
        <f ca="1">BS6+1</f>
        <v>45810</v>
      </c>
      <c r="BU6" s="156">
        <f ca="1">BT6+1</f>
        <v>45811</v>
      </c>
      <c r="BV6" s="156">
        <f t="shared" ref="BV6:BZ6" ca="1" si="3">BU6+1</f>
        <v>45812</v>
      </c>
      <c r="BW6" s="156">
        <f t="shared" ca="1" si="3"/>
        <v>45813</v>
      </c>
      <c r="BX6" s="156">
        <f t="shared" ca="1" si="3"/>
        <v>45814</v>
      </c>
      <c r="BY6" s="156">
        <f t="shared" ca="1" si="3"/>
        <v>45815</v>
      </c>
      <c r="BZ6" s="156">
        <f t="shared" ca="1" si="3"/>
        <v>45816</v>
      </c>
      <c r="CA6" s="156">
        <f ca="1">BZ6+1</f>
        <v>45817</v>
      </c>
      <c r="CB6" s="156">
        <f ca="1">CA6+1</f>
        <v>45818</v>
      </c>
      <c r="CC6" s="156">
        <f t="shared" ref="CC6:CG6" ca="1" si="4">CB6+1</f>
        <v>45819</v>
      </c>
      <c r="CD6" s="156">
        <f t="shared" ca="1" si="4"/>
        <v>45820</v>
      </c>
      <c r="CE6" s="156">
        <f t="shared" ca="1" si="4"/>
        <v>45821</v>
      </c>
      <c r="CF6" s="156">
        <f t="shared" ca="1" si="4"/>
        <v>45822</v>
      </c>
      <c r="CG6" s="156">
        <f t="shared" ca="1" si="4"/>
        <v>45823</v>
      </c>
      <c r="CH6" s="156">
        <f ca="1">CG6+1</f>
        <v>45824</v>
      </c>
      <c r="CI6" s="156">
        <f ca="1">CH6+1</f>
        <v>45825</v>
      </c>
      <c r="CJ6" s="156">
        <f t="shared" ref="CJ6:CN6" ca="1" si="5">CI6+1</f>
        <v>45826</v>
      </c>
      <c r="CK6" s="156">
        <f t="shared" ca="1" si="5"/>
        <v>45827</v>
      </c>
      <c r="CL6" s="156">
        <f t="shared" ca="1" si="5"/>
        <v>45828</v>
      </c>
      <c r="CM6" s="156">
        <f t="shared" ca="1" si="5"/>
        <v>45829</v>
      </c>
      <c r="CN6" s="156">
        <f t="shared" ca="1" si="5"/>
        <v>45830</v>
      </c>
      <c r="CO6" s="156">
        <f ca="1">CN6+1</f>
        <v>45831</v>
      </c>
      <c r="CP6" s="156">
        <f ca="1">CO6+1</f>
        <v>45832</v>
      </c>
      <c r="CQ6" s="156">
        <f t="shared" ref="CQ6:CU6" ca="1" si="6">CP6+1</f>
        <v>45833</v>
      </c>
      <c r="CR6" s="156">
        <f t="shared" ca="1" si="6"/>
        <v>45834</v>
      </c>
      <c r="CS6" s="156">
        <f t="shared" ca="1" si="6"/>
        <v>45835</v>
      </c>
      <c r="CT6" s="156">
        <f t="shared" ca="1" si="6"/>
        <v>45836</v>
      </c>
      <c r="CU6" s="156">
        <f t="shared" ca="1" si="6"/>
        <v>45837</v>
      </c>
      <c r="CV6" s="156">
        <f ca="1">CU6+1</f>
        <v>45838</v>
      </c>
      <c r="CW6" s="156">
        <f ca="1">CV6+1</f>
        <v>45839</v>
      </c>
      <c r="CX6" s="156">
        <f t="shared" ref="CX6:DB6" ca="1" si="7">CW6+1</f>
        <v>45840</v>
      </c>
      <c r="CY6" s="156">
        <f t="shared" ca="1" si="7"/>
        <v>45841</v>
      </c>
      <c r="CZ6" s="156">
        <f t="shared" ca="1" si="7"/>
        <v>45842</v>
      </c>
      <c r="DA6" s="156">
        <f t="shared" ca="1" si="7"/>
        <v>45843</v>
      </c>
      <c r="DB6" s="156">
        <f t="shared" ca="1" si="7"/>
        <v>45844</v>
      </c>
      <c r="DC6" s="156">
        <f ca="1">DB6+1</f>
        <v>45845</v>
      </c>
      <c r="DD6" s="156">
        <f ca="1">DC6+1</f>
        <v>45846</v>
      </c>
      <c r="DE6" s="156">
        <f t="shared" ref="DE6:DI6" ca="1" si="8">DD6+1</f>
        <v>45847</v>
      </c>
      <c r="DF6" s="156">
        <f t="shared" ca="1" si="8"/>
        <v>45848</v>
      </c>
      <c r="DG6" s="156">
        <f t="shared" ca="1" si="8"/>
        <v>45849</v>
      </c>
      <c r="DH6" s="156">
        <f t="shared" ca="1" si="8"/>
        <v>45850</v>
      </c>
      <c r="DI6" s="156">
        <f t="shared" ca="1" si="8"/>
        <v>45851</v>
      </c>
      <c r="DJ6" s="156">
        <f ca="1">DI6+1</f>
        <v>45852</v>
      </c>
      <c r="DK6" s="156">
        <f ca="1">DJ6+1</f>
        <v>45853</v>
      </c>
      <c r="DL6" s="156">
        <f t="shared" ref="DL6:DP6" ca="1" si="9">DK6+1</f>
        <v>45854</v>
      </c>
      <c r="DM6" s="156">
        <f t="shared" ca="1" si="9"/>
        <v>45855</v>
      </c>
      <c r="DN6" s="156">
        <f t="shared" ca="1" si="9"/>
        <v>45856</v>
      </c>
      <c r="DO6" s="156">
        <f t="shared" ca="1" si="9"/>
        <v>45857</v>
      </c>
      <c r="DP6" s="156">
        <f t="shared" ca="1" si="9"/>
        <v>45858</v>
      </c>
      <c r="DQ6" s="156">
        <f ca="1">DP6+1</f>
        <v>45859</v>
      </c>
      <c r="DR6" s="156">
        <f ca="1">DQ6+1</f>
        <v>45860</v>
      </c>
      <c r="DS6" s="156">
        <f t="shared" ref="DS6:DW6" ca="1" si="10">DR6+1</f>
        <v>45861</v>
      </c>
      <c r="DT6" s="156">
        <f t="shared" ca="1" si="10"/>
        <v>45862</v>
      </c>
      <c r="DU6" s="156">
        <f t="shared" ca="1" si="10"/>
        <v>45863</v>
      </c>
      <c r="DV6" s="156">
        <f t="shared" ca="1" si="10"/>
        <v>45864</v>
      </c>
      <c r="DW6" s="156">
        <f t="shared" ca="1" si="10"/>
        <v>45865</v>
      </c>
      <c r="DX6" s="156">
        <f ca="1">DW6+1</f>
        <v>45866</v>
      </c>
      <c r="DY6" s="156">
        <f ca="1">DX6+1</f>
        <v>45867</v>
      </c>
      <c r="DZ6" s="156">
        <f t="shared" ref="DZ6:ED6" ca="1" si="11">DY6+1</f>
        <v>45868</v>
      </c>
      <c r="EA6" s="156">
        <f t="shared" ca="1" si="11"/>
        <v>45869</v>
      </c>
      <c r="EB6" s="156">
        <f t="shared" ca="1" si="11"/>
        <v>45870</v>
      </c>
      <c r="EC6" s="156">
        <f t="shared" ca="1" si="11"/>
        <v>45871</v>
      </c>
      <c r="ED6" s="156">
        <f t="shared" ca="1" si="11"/>
        <v>45872</v>
      </c>
      <c r="EE6" s="156">
        <f ca="1">ED6+1</f>
        <v>45873</v>
      </c>
      <c r="EF6" s="156">
        <f ca="1">EE6+1</f>
        <v>45874</v>
      </c>
      <c r="EG6" s="156">
        <f t="shared" ref="EG6:EK6" ca="1" si="12">EF6+1</f>
        <v>45875</v>
      </c>
      <c r="EH6" s="156">
        <f t="shared" ca="1" si="12"/>
        <v>45876</v>
      </c>
      <c r="EI6" s="156">
        <f t="shared" ca="1" si="12"/>
        <v>45877</v>
      </c>
      <c r="EJ6" s="156">
        <f t="shared" ca="1" si="12"/>
        <v>45878</v>
      </c>
      <c r="EK6" s="157">
        <f t="shared" ca="1" si="12"/>
        <v>45879</v>
      </c>
      <c r="EL6" s="155">
        <f ca="1">EK6+1</f>
        <v>45880</v>
      </c>
      <c r="EM6" s="156">
        <f ca="1">EL6+1</f>
        <v>45881</v>
      </c>
      <c r="EN6" s="156">
        <f t="shared" ref="EN6:ER6" ca="1" si="13">EM6+1</f>
        <v>45882</v>
      </c>
      <c r="EO6" s="156">
        <f t="shared" ca="1" si="13"/>
        <v>45883</v>
      </c>
      <c r="EP6" s="156">
        <f t="shared" ca="1" si="13"/>
        <v>45884</v>
      </c>
      <c r="EQ6" s="156">
        <f t="shared" ca="1" si="13"/>
        <v>45885</v>
      </c>
      <c r="ER6" s="156">
        <f t="shared" ca="1" si="13"/>
        <v>45886</v>
      </c>
      <c r="ES6" s="156">
        <f ca="1">ER6+1</f>
        <v>45887</v>
      </c>
      <c r="ET6" s="156">
        <f ca="1">ES6+1</f>
        <v>45888</v>
      </c>
      <c r="EU6" s="156">
        <f t="shared" ref="EU6:EY6" ca="1" si="14">ET6+1</f>
        <v>45889</v>
      </c>
      <c r="EV6" s="156">
        <f t="shared" ca="1" si="14"/>
        <v>45890</v>
      </c>
      <c r="EW6" s="156">
        <f t="shared" ca="1" si="14"/>
        <v>45891</v>
      </c>
      <c r="EX6" s="156">
        <f t="shared" ca="1" si="14"/>
        <v>45892</v>
      </c>
      <c r="EY6" s="156">
        <f t="shared" ca="1" si="14"/>
        <v>45893</v>
      </c>
      <c r="EZ6" s="156">
        <f ca="1">EY6+1</f>
        <v>45894</v>
      </c>
      <c r="FA6" s="156">
        <f ca="1">EZ6+1</f>
        <v>45895</v>
      </c>
      <c r="FB6" s="156">
        <f t="shared" ref="FB6:FF6" ca="1" si="15">FA6+1</f>
        <v>45896</v>
      </c>
      <c r="FC6" s="156">
        <f t="shared" ca="1" si="15"/>
        <v>45897</v>
      </c>
      <c r="FD6" s="156">
        <f t="shared" ca="1" si="15"/>
        <v>45898</v>
      </c>
      <c r="FE6" s="156">
        <f t="shared" ca="1" si="15"/>
        <v>45899</v>
      </c>
      <c r="FF6" s="156">
        <f t="shared" ca="1" si="15"/>
        <v>45900</v>
      </c>
      <c r="FG6" s="156">
        <f ca="1">FF6+1</f>
        <v>45901</v>
      </c>
      <c r="FH6" s="156">
        <f ca="1">FG6+1</f>
        <v>45902</v>
      </c>
      <c r="FI6" s="156">
        <f t="shared" ref="FI6:FM6" ca="1" si="16">FH6+1</f>
        <v>45903</v>
      </c>
      <c r="FJ6" s="156">
        <f t="shared" ca="1" si="16"/>
        <v>45904</v>
      </c>
      <c r="FK6" s="156">
        <f t="shared" ca="1" si="16"/>
        <v>45905</v>
      </c>
      <c r="FL6" s="156">
        <f t="shared" ca="1" si="16"/>
        <v>45906</v>
      </c>
      <c r="FM6" s="156">
        <f t="shared" ca="1" si="16"/>
        <v>45907</v>
      </c>
      <c r="FN6" s="156">
        <f ca="1">FM6+1</f>
        <v>45908</v>
      </c>
      <c r="FO6" s="156">
        <f ca="1">FN6+1</f>
        <v>45909</v>
      </c>
      <c r="FP6" s="156">
        <f t="shared" ref="FP6:FT6" ca="1" si="17">FO6+1</f>
        <v>45910</v>
      </c>
      <c r="FQ6" s="156">
        <f t="shared" ca="1" si="17"/>
        <v>45911</v>
      </c>
      <c r="FR6" s="156">
        <f t="shared" ca="1" si="17"/>
        <v>45912</v>
      </c>
      <c r="FS6" s="156">
        <f t="shared" ca="1" si="17"/>
        <v>45913</v>
      </c>
      <c r="FT6" s="156">
        <f t="shared" ca="1" si="17"/>
        <v>45914</v>
      </c>
      <c r="FU6" s="156">
        <f ca="1">FT6+1</f>
        <v>45915</v>
      </c>
      <c r="FV6" s="156">
        <f ca="1">FU6+1</f>
        <v>45916</v>
      </c>
      <c r="FW6" s="156">
        <f t="shared" ref="FW6:GA6" ca="1" si="18">FV6+1</f>
        <v>45917</v>
      </c>
      <c r="FX6" s="156">
        <f t="shared" ca="1" si="18"/>
        <v>45918</v>
      </c>
      <c r="FY6" s="156">
        <f t="shared" ca="1" si="18"/>
        <v>45919</v>
      </c>
      <c r="FZ6" s="156">
        <f t="shared" ca="1" si="18"/>
        <v>45920</v>
      </c>
      <c r="GA6" s="156">
        <f t="shared" ca="1" si="18"/>
        <v>45921</v>
      </c>
      <c r="GB6" s="156">
        <f ca="1">GA6+1</f>
        <v>45922</v>
      </c>
      <c r="GC6" s="156">
        <f ca="1">GB6+1</f>
        <v>45923</v>
      </c>
      <c r="GD6" s="156">
        <f t="shared" ref="GD6:GH6" ca="1" si="19">GC6+1</f>
        <v>45924</v>
      </c>
      <c r="GE6" s="156">
        <f t="shared" ca="1" si="19"/>
        <v>45925</v>
      </c>
      <c r="GF6" s="156">
        <f t="shared" ca="1" si="19"/>
        <v>45926</v>
      </c>
      <c r="GG6" s="156">
        <f t="shared" ca="1" si="19"/>
        <v>45927</v>
      </c>
      <c r="GH6" s="156">
        <f t="shared" ca="1" si="19"/>
        <v>45928</v>
      </c>
      <c r="GI6" s="156">
        <f ca="1">GH6+1</f>
        <v>45929</v>
      </c>
      <c r="GJ6" s="156">
        <f ca="1">GI6+1</f>
        <v>45930</v>
      </c>
      <c r="GK6" s="156">
        <f t="shared" ref="GK6:GO6" ca="1" si="20">GJ6+1</f>
        <v>45931</v>
      </c>
      <c r="GL6" s="156">
        <f t="shared" ca="1" si="20"/>
        <v>45932</v>
      </c>
      <c r="GM6" s="156">
        <f t="shared" ca="1" si="20"/>
        <v>45933</v>
      </c>
      <c r="GN6" s="156">
        <f t="shared" ca="1" si="20"/>
        <v>45934</v>
      </c>
      <c r="GO6" s="156">
        <f t="shared" ca="1" si="20"/>
        <v>45935</v>
      </c>
      <c r="GP6" s="156">
        <f ca="1">GO6+1</f>
        <v>45936</v>
      </c>
      <c r="GQ6" s="156">
        <f ca="1">GP6+1</f>
        <v>45937</v>
      </c>
      <c r="GR6" s="156">
        <f t="shared" ref="GR6:GV6" ca="1" si="21">GQ6+1</f>
        <v>45938</v>
      </c>
      <c r="GS6" s="156">
        <f t="shared" ca="1" si="21"/>
        <v>45939</v>
      </c>
      <c r="GT6" s="156">
        <f t="shared" ca="1" si="21"/>
        <v>45940</v>
      </c>
      <c r="GU6" s="156">
        <f t="shared" ca="1" si="21"/>
        <v>45941</v>
      </c>
      <c r="GV6" s="156">
        <f t="shared" ca="1" si="21"/>
        <v>45942</v>
      </c>
      <c r="GW6" s="156">
        <f ca="1">GV6+1</f>
        <v>45943</v>
      </c>
      <c r="GX6" s="156">
        <f ca="1">GW6+1</f>
        <v>45944</v>
      </c>
      <c r="GY6" s="156">
        <f t="shared" ref="GY6:HC6" ca="1" si="22">GX6+1</f>
        <v>45945</v>
      </c>
      <c r="GZ6" s="156">
        <f t="shared" ca="1" si="22"/>
        <v>45946</v>
      </c>
      <c r="HA6" s="156">
        <f t="shared" ca="1" si="22"/>
        <v>45947</v>
      </c>
      <c r="HB6" s="156">
        <f t="shared" ca="1" si="22"/>
        <v>45948</v>
      </c>
      <c r="HC6" s="156">
        <f t="shared" ca="1" si="22"/>
        <v>45949</v>
      </c>
      <c r="HD6" s="156">
        <f ca="1">HC6+1</f>
        <v>45950</v>
      </c>
      <c r="HE6" s="156">
        <f ca="1">HD6+1</f>
        <v>45951</v>
      </c>
      <c r="HF6" s="156">
        <f t="shared" ref="HF6:HJ6" ca="1" si="23">HE6+1</f>
        <v>45952</v>
      </c>
      <c r="HG6" s="156">
        <f t="shared" ca="1" si="23"/>
        <v>45953</v>
      </c>
      <c r="HH6" s="156">
        <f t="shared" ca="1" si="23"/>
        <v>45954</v>
      </c>
      <c r="HI6" s="156">
        <f t="shared" ca="1" si="23"/>
        <v>45955</v>
      </c>
      <c r="HJ6" s="156">
        <f t="shared" ca="1" si="23"/>
        <v>45956</v>
      </c>
      <c r="HK6" s="156">
        <f ca="1">HJ6+1</f>
        <v>45957</v>
      </c>
      <c r="HL6" s="156">
        <f ca="1">HK6+1</f>
        <v>45958</v>
      </c>
      <c r="HM6" s="156">
        <f t="shared" ref="HM6:HQ6" ca="1" si="24">HL6+1</f>
        <v>45959</v>
      </c>
      <c r="HN6" s="156">
        <f t="shared" ca="1" si="24"/>
        <v>45960</v>
      </c>
      <c r="HO6" s="156">
        <f t="shared" ca="1" si="24"/>
        <v>45961</v>
      </c>
      <c r="HP6" s="156">
        <f t="shared" ca="1" si="24"/>
        <v>45962</v>
      </c>
      <c r="HQ6" s="156">
        <f t="shared" ca="1" si="24"/>
        <v>45963</v>
      </c>
      <c r="HR6" s="156">
        <f ca="1">HQ6+1</f>
        <v>45964</v>
      </c>
      <c r="HS6" s="156">
        <f ca="1">HR6+1</f>
        <v>45965</v>
      </c>
      <c r="HT6" s="156">
        <f t="shared" ref="HT6:HX6" ca="1" si="25">HS6+1</f>
        <v>45966</v>
      </c>
      <c r="HU6" s="156">
        <f t="shared" ca="1" si="25"/>
        <v>45967</v>
      </c>
      <c r="HV6" s="156">
        <f t="shared" ca="1" si="25"/>
        <v>45968</v>
      </c>
      <c r="HW6" s="156">
        <f t="shared" ca="1" si="25"/>
        <v>45969</v>
      </c>
      <c r="HX6" s="156">
        <f t="shared" ca="1" si="25"/>
        <v>45970</v>
      </c>
      <c r="HY6" s="156">
        <f ca="1">HX6+1</f>
        <v>45971</v>
      </c>
      <c r="HZ6" s="156">
        <f ca="1">HY6+1</f>
        <v>45972</v>
      </c>
      <c r="IA6" s="156">
        <f t="shared" ref="IA6:IE6" ca="1" si="26">HZ6+1</f>
        <v>45973</v>
      </c>
      <c r="IB6" s="156">
        <f t="shared" ca="1" si="26"/>
        <v>45974</v>
      </c>
      <c r="IC6" s="156">
        <f t="shared" ca="1" si="26"/>
        <v>45975</v>
      </c>
      <c r="ID6" s="156">
        <f t="shared" ca="1" si="26"/>
        <v>45976</v>
      </c>
      <c r="IE6" s="156">
        <f t="shared" ca="1" si="26"/>
        <v>45977</v>
      </c>
      <c r="IF6" s="156">
        <f ca="1">IE6+1</f>
        <v>45978</v>
      </c>
      <c r="IG6" s="156">
        <f ca="1">IF6+1</f>
        <v>45979</v>
      </c>
      <c r="IH6" s="156">
        <f t="shared" ref="IH6:IL6" ca="1" si="27">IG6+1</f>
        <v>45980</v>
      </c>
      <c r="II6" s="156">
        <f t="shared" ca="1" si="27"/>
        <v>45981</v>
      </c>
      <c r="IJ6" s="156">
        <f t="shared" ca="1" si="27"/>
        <v>45982</v>
      </c>
      <c r="IK6" s="156">
        <f t="shared" ca="1" si="27"/>
        <v>45983</v>
      </c>
      <c r="IL6" s="156">
        <f t="shared" ca="1" si="27"/>
        <v>45984</v>
      </c>
      <c r="IM6" s="156">
        <f ca="1">IL6+1</f>
        <v>45985</v>
      </c>
      <c r="IN6" s="156">
        <f ca="1">IM6+1</f>
        <v>45986</v>
      </c>
      <c r="IO6" s="156">
        <f t="shared" ref="IO6:IS6" ca="1" si="28">IN6+1</f>
        <v>45987</v>
      </c>
      <c r="IP6" s="156">
        <f t="shared" ca="1" si="28"/>
        <v>45988</v>
      </c>
      <c r="IQ6" s="156">
        <f t="shared" ca="1" si="28"/>
        <v>45989</v>
      </c>
      <c r="IR6" s="156">
        <f t="shared" ca="1" si="28"/>
        <v>45990</v>
      </c>
      <c r="IS6" s="156">
        <f t="shared" ca="1" si="28"/>
        <v>45991</v>
      </c>
      <c r="IT6" s="156">
        <f ca="1">IS6+1</f>
        <v>45992</v>
      </c>
      <c r="IU6" s="156">
        <f ca="1">IT6+1</f>
        <v>45993</v>
      </c>
      <c r="IV6" s="156">
        <f t="shared" ref="IV6:IZ6" ca="1" si="29">IU6+1</f>
        <v>45994</v>
      </c>
      <c r="IW6" s="156">
        <f t="shared" ca="1" si="29"/>
        <v>45995</v>
      </c>
      <c r="IX6" s="156">
        <f t="shared" ca="1" si="29"/>
        <v>45996</v>
      </c>
      <c r="IY6" s="156">
        <f t="shared" ca="1" si="29"/>
        <v>45997</v>
      </c>
      <c r="IZ6" s="156">
        <f t="shared" ca="1" si="29"/>
        <v>45998</v>
      </c>
      <c r="JA6" s="156">
        <f ca="1">IZ6+1</f>
        <v>45999</v>
      </c>
      <c r="JB6" s="156">
        <f ca="1">JA6+1</f>
        <v>46000</v>
      </c>
      <c r="JC6" s="156">
        <f t="shared" ref="JC6:JG6" ca="1" si="30">JB6+1</f>
        <v>46001</v>
      </c>
      <c r="JD6" s="156">
        <f t="shared" ca="1" si="30"/>
        <v>46002</v>
      </c>
      <c r="JE6" s="156">
        <f t="shared" ca="1" si="30"/>
        <v>46003</v>
      </c>
      <c r="JF6" s="156">
        <f t="shared" ca="1" si="30"/>
        <v>46004</v>
      </c>
      <c r="JG6" s="156">
        <f t="shared" ca="1" si="30"/>
        <v>46005</v>
      </c>
      <c r="JH6" s="156">
        <f ca="1">JG6+1</f>
        <v>46006</v>
      </c>
      <c r="JI6" s="156">
        <f ca="1">JH6+1</f>
        <v>46007</v>
      </c>
      <c r="JJ6" s="156">
        <f t="shared" ref="JJ6:JN6" ca="1" si="31">JI6+1</f>
        <v>46008</v>
      </c>
      <c r="JK6" s="156">
        <f t="shared" ca="1" si="31"/>
        <v>46009</v>
      </c>
      <c r="JL6" s="156">
        <f t="shared" ca="1" si="31"/>
        <v>46010</v>
      </c>
      <c r="JM6" s="156">
        <f t="shared" ca="1" si="31"/>
        <v>46011</v>
      </c>
      <c r="JN6" s="156">
        <f t="shared" ca="1" si="31"/>
        <v>46012</v>
      </c>
      <c r="JO6" s="156">
        <f ca="1">JN6+1</f>
        <v>46013</v>
      </c>
      <c r="JP6" s="156">
        <f ca="1">JO6+1</f>
        <v>46014</v>
      </c>
      <c r="JQ6" s="156">
        <f t="shared" ref="JQ6:JU6" ca="1" si="32">JP6+1</f>
        <v>46015</v>
      </c>
      <c r="JR6" s="156">
        <f t="shared" ca="1" si="32"/>
        <v>46016</v>
      </c>
      <c r="JS6" s="156">
        <f t="shared" ca="1" si="32"/>
        <v>46017</v>
      </c>
      <c r="JT6" s="156">
        <f t="shared" ca="1" si="32"/>
        <v>46018</v>
      </c>
      <c r="JU6" s="156">
        <f t="shared" ca="1" si="32"/>
        <v>46019</v>
      </c>
      <c r="JV6" s="156">
        <f ca="1">JU6+1</f>
        <v>46020</v>
      </c>
      <c r="JW6" s="156">
        <f ca="1">JV6+1</f>
        <v>46021</v>
      </c>
      <c r="JX6" s="156">
        <f t="shared" ref="JX6:KB6" ca="1" si="33">JW6+1</f>
        <v>46022</v>
      </c>
      <c r="JY6" s="156">
        <f t="shared" ca="1" si="33"/>
        <v>46023</v>
      </c>
      <c r="JZ6" s="156">
        <f t="shared" ca="1" si="33"/>
        <v>46024</v>
      </c>
      <c r="KA6" s="156">
        <f t="shared" ca="1" si="33"/>
        <v>46025</v>
      </c>
      <c r="KB6" s="156">
        <f t="shared" ca="1" si="33"/>
        <v>46026</v>
      </c>
      <c r="KC6" s="156">
        <f ca="1">KB6+1</f>
        <v>46027</v>
      </c>
      <c r="KD6" s="156">
        <f ca="1">KC6+1</f>
        <v>46028</v>
      </c>
      <c r="KE6" s="156">
        <f t="shared" ref="KE6:KI6" ca="1" si="34">KD6+1</f>
        <v>46029</v>
      </c>
      <c r="KF6" s="156">
        <f t="shared" ca="1" si="34"/>
        <v>46030</v>
      </c>
      <c r="KG6" s="156">
        <f t="shared" ca="1" si="34"/>
        <v>46031</v>
      </c>
      <c r="KH6" s="156">
        <f t="shared" ca="1" si="34"/>
        <v>46032</v>
      </c>
      <c r="KI6" s="156">
        <f t="shared" ca="1" si="34"/>
        <v>46033</v>
      </c>
      <c r="KJ6" s="156">
        <f ca="1">KI6+1</f>
        <v>46034</v>
      </c>
      <c r="KK6" s="156">
        <f ca="1">KJ6+1</f>
        <v>46035</v>
      </c>
      <c r="KL6" s="156">
        <f t="shared" ref="KL6:KP6" ca="1" si="35">KK6+1</f>
        <v>46036</v>
      </c>
      <c r="KM6" s="156">
        <f t="shared" ca="1" si="35"/>
        <v>46037</v>
      </c>
      <c r="KN6" s="156">
        <f t="shared" ca="1" si="35"/>
        <v>46038</v>
      </c>
      <c r="KO6" s="156">
        <f t="shared" ca="1" si="35"/>
        <v>46039</v>
      </c>
      <c r="KP6" s="156">
        <f t="shared" ca="1" si="35"/>
        <v>46040</v>
      </c>
    </row>
    <row r="7" spans="2:302" ht="30" customHeight="1" thickBot="1">
      <c r="B7" s="318" t="s">
        <v>53</v>
      </c>
      <c r="C7" s="124" t="s">
        <v>54</v>
      </c>
      <c r="D7" s="9" t="s">
        <v>55</v>
      </c>
      <c r="E7" s="9" t="s">
        <v>56</v>
      </c>
      <c r="F7" s="9" t="s">
        <v>17</v>
      </c>
      <c r="G7" s="9" t="s">
        <v>18</v>
      </c>
      <c r="H7" s="9" t="s">
        <v>19</v>
      </c>
      <c r="I7" s="10"/>
      <c r="J7" s="10"/>
      <c r="K7" s="10"/>
      <c r="L7" s="10"/>
      <c r="M7" s="10"/>
      <c r="N7" s="10"/>
      <c r="O7" s="10"/>
      <c r="P7" s="10"/>
      <c r="Q7" s="10"/>
      <c r="R7" s="10"/>
      <c r="S7" s="10"/>
      <c r="T7" s="10"/>
      <c r="U7" s="10"/>
      <c r="V7" s="10"/>
      <c r="W7" s="10" t="str">
        <f t="shared" ref="W7:CH7" ca="1" si="36">LEFT(TEXT(W6,"ddd"),1)</f>
        <v>l</v>
      </c>
      <c r="X7" s="10" t="str">
        <f t="shared" ca="1" si="36"/>
        <v>m</v>
      </c>
      <c r="Y7" s="10" t="str">
        <f t="shared" ca="1" si="36"/>
        <v>m</v>
      </c>
      <c r="Z7" s="10" t="str">
        <f t="shared" ca="1" si="36"/>
        <v>j</v>
      </c>
      <c r="AA7" s="10" t="str">
        <f t="shared" ca="1" si="36"/>
        <v>v</v>
      </c>
      <c r="AB7" s="10" t="str">
        <f t="shared" ca="1" si="36"/>
        <v>s</v>
      </c>
      <c r="AC7" s="10" t="str">
        <f t="shared" ca="1" si="36"/>
        <v>d</v>
      </c>
      <c r="AD7" s="10" t="str">
        <f t="shared" ca="1" si="36"/>
        <v>l</v>
      </c>
      <c r="AE7" s="10" t="str">
        <f t="shared" ca="1" si="36"/>
        <v>m</v>
      </c>
      <c r="AF7" s="10" t="str">
        <f t="shared" ca="1" si="36"/>
        <v>m</v>
      </c>
      <c r="AG7" s="10" t="str">
        <f t="shared" ca="1" si="36"/>
        <v>j</v>
      </c>
      <c r="AH7" s="10" t="str">
        <f t="shared" ca="1" si="36"/>
        <v>v</v>
      </c>
      <c r="AI7" s="10" t="str">
        <f t="shared" ca="1" si="36"/>
        <v>s</v>
      </c>
      <c r="AJ7" s="10" t="str">
        <f t="shared" ca="1" si="36"/>
        <v>d</v>
      </c>
      <c r="AK7" s="10" t="str">
        <f t="shared" ca="1" si="36"/>
        <v>l</v>
      </c>
      <c r="AL7" s="10" t="str">
        <f t="shared" ca="1" si="36"/>
        <v>m</v>
      </c>
      <c r="AM7" s="10" t="str">
        <f t="shared" ca="1" si="36"/>
        <v>m</v>
      </c>
      <c r="AN7" s="10" t="str">
        <f t="shared" ca="1" si="36"/>
        <v>j</v>
      </c>
      <c r="AO7" s="10" t="str">
        <f t="shared" ca="1" si="36"/>
        <v>v</v>
      </c>
      <c r="AP7" s="10" t="str">
        <f t="shared" ca="1" si="36"/>
        <v>s</v>
      </c>
      <c r="AQ7" s="10" t="str">
        <f t="shared" ca="1" si="36"/>
        <v>d</v>
      </c>
      <c r="AR7" s="10" t="str">
        <f t="shared" ca="1" si="36"/>
        <v>l</v>
      </c>
      <c r="AS7" s="10" t="str">
        <f t="shared" ca="1" si="36"/>
        <v>m</v>
      </c>
      <c r="AT7" s="10" t="str">
        <f t="shared" ca="1" si="36"/>
        <v>m</v>
      </c>
      <c r="AU7" s="10" t="str">
        <f t="shared" ca="1" si="36"/>
        <v>j</v>
      </c>
      <c r="AV7" s="10" t="str">
        <f t="shared" ca="1" si="36"/>
        <v>v</v>
      </c>
      <c r="AW7" s="10" t="str">
        <f t="shared" ca="1" si="36"/>
        <v>s</v>
      </c>
      <c r="AX7" s="10" t="str">
        <f t="shared" ca="1" si="36"/>
        <v>d</v>
      </c>
      <c r="AY7" s="10" t="str">
        <f t="shared" ca="1" si="36"/>
        <v>l</v>
      </c>
      <c r="AZ7" s="10" t="str">
        <f t="shared" ca="1" si="36"/>
        <v>m</v>
      </c>
      <c r="BA7" s="10" t="str">
        <f t="shared" ca="1" si="36"/>
        <v>m</v>
      </c>
      <c r="BB7" s="10" t="str">
        <f t="shared" ca="1" si="36"/>
        <v>j</v>
      </c>
      <c r="BC7" s="10" t="str">
        <f t="shared" ca="1" si="36"/>
        <v>v</v>
      </c>
      <c r="BD7" s="10" t="str">
        <f t="shared" ca="1" si="36"/>
        <v>s</v>
      </c>
      <c r="BE7" s="10" t="str">
        <f t="shared" ca="1" si="36"/>
        <v>d</v>
      </c>
      <c r="BF7" s="10" t="str">
        <f t="shared" ca="1" si="36"/>
        <v>l</v>
      </c>
      <c r="BG7" s="10" t="str">
        <f t="shared" ca="1" si="36"/>
        <v>m</v>
      </c>
      <c r="BH7" s="10" t="str">
        <f t="shared" ca="1" si="36"/>
        <v>m</v>
      </c>
      <c r="BI7" s="10" t="str">
        <f t="shared" ca="1" si="36"/>
        <v>j</v>
      </c>
      <c r="BJ7" s="10" t="str">
        <f t="shared" ca="1" si="36"/>
        <v>v</v>
      </c>
      <c r="BK7" s="10" t="str">
        <f t="shared" ca="1" si="36"/>
        <v>s</v>
      </c>
      <c r="BL7" s="10" t="str">
        <f t="shared" ca="1" si="36"/>
        <v>d</v>
      </c>
      <c r="BM7" s="10" t="str">
        <f t="shared" ca="1" si="36"/>
        <v>l</v>
      </c>
      <c r="BN7" s="10" t="str">
        <f t="shared" ca="1" si="36"/>
        <v>m</v>
      </c>
      <c r="BO7" s="10" t="str">
        <f t="shared" ca="1" si="36"/>
        <v>m</v>
      </c>
      <c r="BP7" s="10" t="str">
        <f t="shared" ca="1" si="36"/>
        <v>j</v>
      </c>
      <c r="BQ7" s="10" t="str">
        <f t="shared" ca="1" si="36"/>
        <v>v</v>
      </c>
      <c r="BR7" s="10" t="str">
        <f t="shared" ca="1" si="36"/>
        <v>s</v>
      </c>
      <c r="BS7" s="10" t="str">
        <f t="shared" ca="1" si="36"/>
        <v>d</v>
      </c>
      <c r="BT7" s="10" t="str">
        <f t="shared" ca="1" si="36"/>
        <v>l</v>
      </c>
      <c r="BU7" s="10" t="str">
        <f t="shared" ca="1" si="36"/>
        <v>m</v>
      </c>
      <c r="BV7" s="10" t="str">
        <f t="shared" ca="1" si="36"/>
        <v>m</v>
      </c>
      <c r="BW7" s="10" t="str">
        <f t="shared" ca="1" si="36"/>
        <v>j</v>
      </c>
      <c r="BX7" s="10" t="str">
        <f t="shared" ca="1" si="36"/>
        <v>v</v>
      </c>
      <c r="BY7" s="10" t="str">
        <f t="shared" ca="1" si="36"/>
        <v>s</v>
      </c>
      <c r="BZ7" s="10" t="str">
        <f t="shared" ca="1" si="36"/>
        <v>d</v>
      </c>
      <c r="CA7" s="10" t="str">
        <f t="shared" ca="1" si="36"/>
        <v>l</v>
      </c>
      <c r="CB7" s="10" t="str">
        <f t="shared" ca="1" si="36"/>
        <v>m</v>
      </c>
      <c r="CC7" s="10" t="str">
        <f t="shared" ca="1" si="36"/>
        <v>m</v>
      </c>
      <c r="CD7" s="10" t="str">
        <f t="shared" ca="1" si="36"/>
        <v>j</v>
      </c>
      <c r="CE7" s="10" t="str">
        <f t="shared" ca="1" si="36"/>
        <v>v</v>
      </c>
      <c r="CF7" s="10" t="str">
        <f t="shared" ca="1" si="36"/>
        <v>s</v>
      </c>
      <c r="CG7" s="10" t="str">
        <f t="shared" ca="1" si="36"/>
        <v>d</v>
      </c>
      <c r="CH7" s="10" t="str">
        <f t="shared" ca="1" si="36"/>
        <v>l</v>
      </c>
      <c r="CI7" s="10" t="str">
        <f t="shared" ref="CI7:ET7" ca="1" si="37">LEFT(TEXT(CI6,"ddd"),1)</f>
        <v>m</v>
      </c>
      <c r="CJ7" s="10" t="str">
        <f t="shared" ca="1" si="37"/>
        <v>m</v>
      </c>
      <c r="CK7" s="10" t="str">
        <f t="shared" ca="1" si="37"/>
        <v>j</v>
      </c>
      <c r="CL7" s="10" t="str">
        <f t="shared" ca="1" si="37"/>
        <v>v</v>
      </c>
      <c r="CM7" s="10" t="str">
        <f t="shared" ca="1" si="37"/>
        <v>s</v>
      </c>
      <c r="CN7" s="10" t="str">
        <f t="shared" ca="1" si="37"/>
        <v>d</v>
      </c>
      <c r="CO7" s="10" t="str">
        <f t="shared" ca="1" si="37"/>
        <v>l</v>
      </c>
      <c r="CP7" s="10" t="str">
        <f t="shared" ca="1" si="37"/>
        <v>m</v>
      </c>
      <c r="CQ7" s="10" t="str">
        <f t="shared" ca="1" si="37"/>
        <v>m</v>
      </c>
      <c r="CR7" s="10" t="str">
        <f t="shared" ca="1" si="37"/>
        <v>j</v>
      </c>
      <c r="CS7" s="10" t="str">
        <f t="shared" ca="1" si="37"/>
        <v>v</v>
      </c>
      <c r="CT7" s="10" t="str">
        <f t="shared" ca="1" si="37"/>
        <v>s</v>
      </c>
      <c r="CU7" s="10" t="str">
        <f t="shared" ca="1" si="37"/>
        <v>d</v>
      </c>
      <c r="CV7" s="10" t="str">
        <f t="shared" ca="1" si="37"/>
        <v>l</v>
      </c>
      <c r="CW7" s="10" t="str">
        <f t="shared" ca="1" si="37"/>
        <v>m</v>
      </c>
      <c r="CX7" s="10" t="str">
        <f t="shared" ca="1" si="37"/>
        <v>m</v>
      </c>
      <c r="CY7" s="10" t="str">
        <f t="shared" ca="1" si="37"/>
        <v>j</v>
      </c>
      <c r="CZ7" s="10" t="str">
        <f t="shared" ca="1" si="37"/>
        <v>v</v>
      </c>
      <c r="DA7" s="10" t="str">
        <f t="shared" ca="1" si="37"/>
        <v>s</v>
      </c>
      <c r="DB7" s="10" t="str">
        <f t="shared" ca="1" si="37"/>
        <v>d</v>
      </c>
      <c r="DC7" s="10" t="str">
        <f t="shared" ca="1" si="37"/>
        <v>l</v>
      </c>
      <c r="DD7" s="10" t="str">
        <f t="shared" ca="1" si="37"/>
        <v>m</v>
      </c>
      <c r="DE7" s="10" t="str">
        <f t="shared" ca="1" si="37"/>
        <v>m</v>
      </c>
      <c r="DF7" s="10" t="str">
        <f t="shared" ca="1" si="37"/>
        <v>j</v>
      </c>
      <c r="DG7" s="10" t="str">
        <f t="shared" ca="1" si="37"/>
        <v>v</v>
      </c>
      <c r="DH7" s="10" t="str">
        <f t="shared" ca="1" si="37"/>
        <v>s</v>
      </c>
      <c r="DI7" s="10" t="str">
        <f t="shared" ca="1" si="37"/>
        <v>d</v>
      </c>
      <c r="DJ7" s="10" t="str">
        <f t="shared" ca="1" si="37"/>
        <v>l</v>
      </c>
      <c r="DK7" s="10" t="str">
        <f t="shared" ca="1" si="37"/>
        <v>m</v>
      </c>
      <c r="DL7" s="10" t="str">
        <f t="shared" ca="1" si="37"/>
        <v>m</v>
      </c>
      <c r="DM7" s="10" t="str">
        <f t="shared" ca="1" si="37"/>
        <v>j</v>
      </c>
      <c r="DN7" s="10" t="str">
        <f t="shared" ca="1" si="37"/>
        <v>v</v>
      </c>
      <c r="DO7" s="10" t="str">
        <f t="shared" ca="1" si="37"/>
        <v>s</v>
      </c>
      <c r="DP7" s="10" t="str">
        <f t="shared" ca="1" si="37"/>
        <v>d</v>
      </c>
      <c r="DQ7" s="10" t="str">
        <f t="shared" ca="1" si="37"/>
        <v>l</v>
      </c>
      <c r="DR7" s="10" t="str">
        <f t="shared" ca="1" si="37"/>
        <v>m</v>
      </c>
      <c r="DS7" s="10" t="str">
        <f t="shared" ca="1" si="37"/>
        <v>m</v>
      </c>
      <c r="DT7" s="10" t="str">
        <f t="shared" ca="1" si="37"/>
        <v>j</v>
      </c>
      <c r="DU7" s="10" t="str">
        <f t="shared" ca="1" si="37"/>
        <v>v</v>
      </c>
      <c r="DV7" s="10" t="str">
        <f t="shared" ca="1" si="37"/>
        <v>s</v>
      </c>
      <c r="DW7" s="10" t="str">
        <f t="shared" ca="1" si="37"/>
        <v>d</v>
      </c>
      <c r="DX7" s="10" t="str">
        <f t="shared" ca="1" si="37"/>
        <v>l</v>
      </c>
      <c r="DY7" s="10" t="str">
        <f t="shared" ca="1" si="37"/>
        <v>m</v>
      </c>
      <c r="DZ7" s="10" t="str">
        <f t="shared" ca="1" si="37"/>
        <v>m</v>
      </c>
      <c r="EA7" s="10" t="str">
        <f t="shared" ca="1" si="37"/>
        <v>j</v>
      </c>
      <c r="EB7" s="10" t="str">
        <f t="shared" ca="1" si="37"/>
        <v>v</v>
      </c>
      <c r="EC7" s="10" t="str">
        <f t="shared" ca="1" si="37"/>
        <v>s</v>
      </c>
      <c r="ED7" s="10" t="str">
        <f t="shared" ca="1" si="37"/>
        <v>d</v>
      </c>
      <c r="EE7" s="10" t="str">
        <f t="shared" ca="1" si="37"/>
        <v>l</v>
      </c>
      <c r="EF7" s="10" t="str">
        <f t="shared" ca="1" si="37"/>
        <v>m</v>
      </c>
      <c r="EG7" s="10" t="str">
        <f t="shared" ca="1" si="37"/>
        <v>m</v>
      </c>
      <c r="EH7" s="10" t="str">
        <f t="shared" ca="1" si="37"/>
        <v>j</v>
      </c>
      <c r="EI7" s="10" t="str">
        <f t="shared" ca="1" si="37"/>
        <v>v</v>
      </c>
      <c r="EJ7" s="10" t="str">
        <f t="shared" ca="1" si="37"/>
        <v>s</v>
      </c>
      <c r="EK7" s="10" t="str">
        <f t="shared" ca="1" si="37"/>
        <v>d</v>
      </c>
      <c r="EL7" s="10" t="str">
        <f t="shared" ca="1" si="37"/>
        <v>l</v>
      </c>
      <c r="EM7" s="10" t="str">
        <f t="shared" ca="1" si="37"/>
        <v>m</v>
      </c>
      <c r="EN7" s="10" t="str">
        <f t="shared" ca="1" si="37"/>
        <v>m</v>
      </c>
      <c r="EO7" s="10" t="str">
        <f t="shared" ca="1" si="37"/>
        <v>j</v>
      </c>
      <c r="EP7" s="10" t="str">
        <f t="shared" ca="1" si="37"/>
        <v>v</v>
      </c>
      <c r="EQ7" s="10" t="str">
        <f t="shared" ca="1" si="37"/>
        <v>s</v>
      </c>
      <c r="ER7" s="10" t="str">
        <f t="shared" ca="1" si="37"/>
        <v>d</v>
      </c>
      <c r="ES7" s="10" t="str">
        <f t="shared" ca="1" si="37"/>
        <v>l</v>
      </c>
      <c r="ET7" s="10" t="str">
        <f t="shared" ca="1" si="37"/>
        <v>m</v>
      </c>
      <c r="EU7" s="10" t="str">
        <f t="shared" ref="EU7:HF7" ca="1" si="38">LEFT(TEXT(EU6,"ddd"),1)</f>
        <v>m</v>
      </c>
      <c r="EV7" s="10" t="str">
        <f t="shared" ca="1" si="38"/>
        <v>j</v>
      </c>
      <c r="EW7" s="10" t="str">
        <f t="shared" ca="1" si="38"/>
        <v>v</v>
      </c>
      <c r="EX7" s="10" t="str">
        <f t="shared" ca="1" si="38"/>
        <v>s</v>
      </c>
      <c r="EY7" s="10" t="str">
        <f t="shared" ca="1" si="38"/>
        <v>d</v>
      </c>
      <c r="EZ7" s="10" t="str">
        <f t="shared" ca="1" si="38"/>
        <v>l</v>
      </c>
      <c r="FA7" s="10" t="str">
        <f t="shared" ca="1" si="38"/>
        <v>m</v>
      </c>
      <c r="FB7" s="10" t="str">
        <f t="shared" ca="1" si="38"/>
        <v>m</v>
      </c>
      <c r="FC7" s="10" t="str">
        <f t="shared" ca="1" si="38"/>
        <v>j</v>
      </c>
      <c r="FD7" s="10" t="str">
        <f t="shared" ca="1" si="38"/>
        <v>v</v>
      </c>
      <c r="FE7" s="10" t="str">
        <f t="shared" ca="1" si="38"/>
        <v>s</v>
      </c>
      <c r="FF7" s="10" t="str">
        <f t="shared" ca="1" si="38"/>
        <v>d</v>
      </c>
      <c r="FG7" s="10" t="str">
        <f t="shared" ca="1" si="38"/>
        <v>l</v>
      </c>
      <c r="FH7" s="10" t="str">
        <f t="shared" ca="1" si="38"/>
        <v>m</v>
      </c>
      <c r="FI7" s="10" t="str">
        <f t="shared" ca="1" si="38"/>
        <v>m</v>
      </c>
      <c r="FJ7" s="10" t="str">
        <f t="shared" ca="1" si="38"/>
        <v>j</v>
      </c>
      <c r="FK7" s="10" t="str">
        <f t="shared" ca="1" si="38"/>
        <v>v</v>
      </c>
      <c r="FL7" s="10" t="str">
        <f t="shared" ca="1" si="38"/>
        <v>s</v>
      </c>
      <c r="FM7" s="10" t="str">
        <f t="shared" ca="1" si="38"/>
        <v>d</v>
      </c>
      <c r="FN7" s="10" t="str">
        <f t="shared" ca="1" si="38"/>
        <v>l</v>
      </c>
      <c r="FO7" s="10" t="str">
        <f t="shared" ca="1" si="38"/>
        <v>m</v>
      </c>
      <c r="FP7" s="10" t="str">
        <f t="shared" ca="1" si="38"/>
        <v>m</v>
      </c>
      <c r="FQ7" s="10" t="str">
        <f t="shared" ca="1" si="38"/>
        <v>j</v>
      </c>
      <c r="FR7" s="10" t="str">
        <f t="shared" ca="1" si="38"/>
        <v>v</v>
      </c>
      <c r="FS7" s="10" t="str">
        <f t="shared" ca="1" si="38"/>
        <v>s</v>
      </c>
      <c r="FT7" s="10" t="str">
        <f t="shared" ca="1" si="38"/>
        <v>d</v>
      </c>
      <c r="FU7" s="10" t="str">
        <f t="shared" ca="1" si="38"/>
        <v>l</v>
      </c>
      <c r="FV7" s="10" t="str">
        <f t="shared" ca="1" si="38"/>
        <v>m</v>
      </c>
      <c r="FW7" s="10" t="str">
        <f t="shared" ca="1" si="38"/>
        <v>m</v>
      </c>
      <c r="FX7" s="10" t="str">
        <f t="shared" ca="1" si="38"/>
        <v>j</v>
      </c>
      <c r="FY7" s="10" t="str">
        <f t="shared" ca="1" si="38"/>
        <v>v</v>
      </c>
      <c r="FZ7" s="10" t="str">
        <f t="shared" ca="1" si="38"/>
        <v>s</v>
      </c>
      <c r="GA7" s="10" t="str">
        <f t="shared" ca="1" si="38"/>
        <v>d</v>
      </c>
      <c r="GB7" s="10" t="str">
        <f t="shared" ca="1" si="38"/>
        <v>l</v>
      </c>
      <c r="GC7" s="10" t="str">
        <f t="shared" ca="1" si="38"/>
        <v>m</v>
      </c>
      <c r="GD7" s="10" t="str">
        <f t="shared" ca="1" si="38"/>
        <v>m</v>
      </c>
      <c r="GE7" s="10" t="str">
        <f t="shared" ca="1" si="38"/>
        <v>j</v>
      </c>
      <c r="GF7" s="10" t="str">
        <f t="shared" ca="1" si="38"/>
        <v>v</v>
      </c>
      <c r="GG7" s="10" t="str">
        <f t="shared" ca="1" si="38"/>
        <v>s</v>
      </c>
      <c r="GH7" s="10" t="str">
        <f t="shared" ca="1" si="38"/>
        <v>d</v>
      </c>
      <c r="GI7" s="10" t="str">
        <f t="shared" ca="1" si="38"/>
        <v>l</v>
      </c>
      <c r="GJ7" s="10" t="str">
        <f t="shared" ca="1" si="38"/>
        <v>m</v>
      </c>
      <c r="GK7" s="10" t="str">
        <f t="shared" ca="1" si="38"/>
        <v>m</v>
      </c>
      <c r="GL7" s="10" t="str">
        <f t="shared" ca="1" si="38"/>
        <v>j</v>
      </c>
      <c r="GM7" s="10" t="str">
        <f t="shared" ca="1" si="38"/>
        <v>v</v>
      </c>
      <c r="GN7" s="10" t="str">
        <f t="shared" ca="1" si="38"/>
        <v>s</v>
      </c>
      <c r="GO7" s="10" t="str">
        <f t="shared" ca="1" si="38"/>
        <v>d</v>
      </c>
      <c r="GP7" s="10" t="str">
        <f t="shared" ca="1" si="38"/>
        <v>l</v>
      </c>
      <c r="GQ7" s="10" t="str">
        <f t="shared" ca="1" si="38"/>
        <v>m</v>
      </c>
      <c r="GR7" s="10" t="str">
        <f t="shared" ca="1" si="38"/>
        <v>m</v>
      </c>
      <c r="GS7" s="10" t="str">
        <f t="shared" ca="1" si="38"/>
        <v>j</v>
      </c>
      <c r="GT7" s="10" t="str">
        <f t="shared" ca="1" si="38"/>
        <v>v</v>
      </c>
      <c r="GU7" s="10" t="str">
        <f t="shared" ca="1" si="38"/>
        <v>s</v>
      </c>
      <c r="GV7" s="10" t="str">
        <f t="shared" ca="1" si="38"/>
        <v>d</v>
      </c>
      <c r="GW7" s="10" t="str">
        <f t="shared" ca="1" si="38"/>
        <v>l</v>
      </c>
      <c r="GX7" s="10" t="str">
        <f t="shared" ca="1" si="38"/>
        <v>m</v>
      </c>
      <c r="GY7" s="10" t="str">
        <f t="shared" ca="1" si="38"/>
        <v>m</v>
      </c>
      <c r="GZ7" s="10" t="str">
        <f t="shared" ca="1" si="38"/>
        <v>j</v>
      </c>
      <c r="HA7" s="10" t="str">
        <f t="shared" ca="1" si="38"/>
        <v>v</v>
      </c>
      <c r="HB7" s="10" t="str">
        <f t="shared" ca="1" si="38"/>
        <v>s</v>
      </c>
      <c r="HC7" s="10" t="str">
        <f t="shared" ca="1" si="38"/>
        <v>d</v>
      </c>
      <c r="HD7" s="10" t="str">
        <f t="shared" ca="1" si="38"/>
        <v>l</v>
      </c>
      <c r="HE7" s="10" t="str">
        <f t="shared" ca="1" si="38"/>
        <v>m</v>
      </c>
      <c r="HF7" s="10" t="str">
        <f t="shared" ca="1" si="38"/>
        <v>m</v>
      </c>
      <c r="HG7" s="10" t="str">
        <f t="shared" ref="HG7:JR7" ca="1" si="39">LEFT(TEXT(HG6,"ddd"),1)</f>
        <v>j</v>
      </c>
      <c r="HH7" s="10" t="str">
        <f t="shared" ca="1" si="39"/>
        <v>v</v>
      </c>
      <c r="HI7" s="10" t="str">
        <f t="shared" ca="1" si="39"/>
        <v>s</v>
      </c>
      <c r="HJ7" s="10" t="str">
        <f t="shared" ca="1" si="39"/>
        <v>d</v>
      </c>
      <c r="HK7" s="10" t="str">
        <f t="shared" ca="1" si="39"/>
        <v>l</v>
      </c>
      <c r="HL7" s="10" t="str">
        <f t="shared" ca="1" si="39"/>
        <v>m</v>
      </c>
      <c r="HM7" s="10" t="str">
        <f t="shared" ca="1" si="39"/>
        <v>m</v>
      </c>
      <c r="HN7" s="10" t="str">
        <f t="shared" ca="1" si="39"/>
        <v>j</v>
      </c>
      <c r="HO7" s="10" t="str">
        <f t="shared" ca="1" si="39"/>
        <v>v</v>
      </c>
      <c r="HP7" s="10" t="str">
        <f t="shared" ca="1" si="39"/>
        <v>s</v>
      </c>
      <c r="HQ7" s="10" t="str">
        <f t="shared" ca="1" si="39"/>
        <v>d</v>
      </c>
      <c r="HR7" s="10" t="str">
        <f t="shared" ca="1" si="39"/>
        <v>l</v>
      </c>
      <c r="HS7" s="10" t="str">
        <f t="shared" ca="1" si="39"/>
        <v>m</v>
      </c>
      <c r="HT7" s="10" t="str">
        <f t="shared" ca="1" si="39"/>
        <v>m</v>
      </c>
      <c r="HU7" s="10" t="str">
        <f t="shared" ca="1" si="39"/>
        <v>j</v>
      </c>
      <c r="HV7" s="10" t="str">
        <f t="shared" ca="1" si="39"/>
        <v>v</v>
      </c>
      <c r="HW7" s="10" t="str">
        <f t="shared" ca="1" si="39"/>
        <v>s</v>
      </c>
      <c r="HX7" s="10" t="str">
        <f t="shared" ca="1" si="39"/>
        <v>d</v>
      </c>
      <c r="HY7" s="10" t="str">
        <f t="shared" ca="1" si="39"/>
        <v>l</v>
      </c>
      <c r="HZ7" s="10" t="str">
        <f t="shared" ca="1" si="39"/>
        <v>m</v>
      </c>
      <c r="IA7" s="10" t="str">
        <f t="shared" ca="1" si="39"/>
        <v>m</v>
      </c>
      <c r="IB7" s="10" t="str">
        <f t="shared" ca="1" si="39"/>
        <v>j</v>
      </c>
      <c r="IC7" s="10" t="str">
        <f t="shared" ca="1" si="39"/>
        <v>v</v>
      </c>
      <c r="ID7" s="10" t="str">
        <f t="shared" ca="1" si="39"/>
        <v>s</v>
      </c>
      <c r="IE7" s="10" t="str">
        <f t="shared" ca="1" si="39"/>
        <v>d</v>
      </c>
      <c r="IF7" s="10" t="str">
        <f t="shared" ca="1" si="39"/>
        <v>l</v>
      </c>
      <c r="IG7" s="10" t="str">
        <f t="shared" ca="1" si="39"/>
        <v>m</v>
      </c>
      <c r="IH7" s="10" t="str">
        <f t="shared" ca="1" si="39"/>
        <v>m</v>
      </c>
      <c r="II7" s="10" t="str">
        <f t="shared" ca="1" si="39"/>
        <v>j</v>
      </c>
      <c r="IJ7" s="10" t="str">
        <f t="shared" ca="1" si="39"/>
        <v>v</v>
      </c>
      <c r="IK7" s="10" t="str">
        <f t="shared" ca="1" si="39"/>
        <v>s</v>
      </c>
      <c r="IL7" s="10" t="str">
        <f t="shared" ca="1" si="39"/>
        <v>d</v>
      </c>
      <c r="IM7" s="10" t="str">
        <f t="shared" ca="1" si="39"/>
        <v>l</v>
      </c>
      <c r="IN7" s="10" t="str">
        <f t="shared" ca="1" si="39"/>
        <v>m</v>
      </c>
      <c r="IO7" s="10" t="str">
        <f t="shared" ca="1" si="39"/>
        <v>m</v>
      </c>
      <c r="IP7" s="10" t="str">
        <f t="shared" ca="1" si="39"/>
        <v>j</v>
      </c>
      <c r="IQ7" s="10" t="str">
        <f t="shared" ca="1" si="39"/>
        <v>v</v>
      </c>
      <c r="IR7" s="10" t="str">
        <f t="shared" ca="1" si="39"/>
        <v>s</v>
      </c>
      <c r="IS7" s="10" t="str">
        <f t="shared" ca="1" si="39"/>
        <v>d</v>
      </c>
      <c r="IT7" s="10" t="str">
        <f t="shared" ca="1" si="39"/>
        <v>l</v>
      </c>
      <c r="IU7" s="10" t="str">
        <f t="shared" ca="1" si="39"/>
        <v>m</v>
      </c>
      <c r="IV7" s="10" t="str">
        <f t="shared" ca="1" si="39"/>
        <v>m</v>
      </c>
      <c r="IW7" s="10" t="str">
        <f t="shared" ca="1" si="39"/>
        <v>j</v>
      </c>
      <c r="IX7" s="10" t="str">
        <f t="shared" ca="1" si="39"/>
        <v>v</v>
      </c>
      <c r="IY7" s="10" t="str">
        <f t="shared" ca="1" si="39"/>
        <v>s</v>
      </c>
      <c r="IZ7" s="10" t="str">
        <f t="shared" ca="1" si="39"/>
        <v>d</v>
      </c>
      <c r="JA7" s="10" t="str">
        <f t="shared" ca="1" si="39"/>
        <v>l</v>
      </c>
      <c r="JB7" s="10" t="str">
        <f t="shared" ca="1" si="39"/>
        <v>m</v>
      </c>
      <c r="JC7" s="10" t="str">
        <f t="shared" ca="1" si="39"/>
        <v>m</v>
      </c>
      <c r="JD7" s="10" t="str">
        <f t="shared" ca="1" si="39"/>
        <v>j</v>
      </c>
      <c r="JE7" s="10" t="str">
        <f t="shared" ca="1" si="39"/>
        <v>v</v>
      </c>
      <c r="JF7" s="10" t="str">
        <f t="shared" ca="1" si="39"/>
        <v>s</v>
      </c>
      <c r="JG7" s="10" t="str">
        <f t="shared" ca="1" si="39"/>
        <v>d</v>
      </c>
      <c r="JH7" s="10" t="str">
        <f t="shared" ca="1" si="39"/>
        <v>l</v>
      </c>
      <c r="JI7" s="10" t="str">
        <f t="shared" ca="1" si="39"/>
        <v>m</v>
      </c>
      <c r="JJ7" s="10" t="str">
        <f t="shared" ca="1" si="39"/>
        <v>m</v>
      </c>
      <c r="JK7" s="10" t="str">
        <f t="shared" ca="1" si="39"/>
        <v>j</v>
      </c>
      <c r="JL7" s="10" t="str">
        <f t="shared" ca="1" si="39"/>
        <v>v</v>
      </c>
      <c r="JM7" s="10" t="str">
        <f t="shared" ca="1" si="39"/>
        <v>s</v>
      </c>
      <c r="JN7" s="10" t="str">
        <f t="shared" ca="1" si="39"/>
        <v>d</v>
      </c>
      <c r="JO7" s="10" t="str">
        <f t="shared" ca="1" si="39"/>
        <v>l</v>
      </c>
      <c r="JP7" s="10" t="str">
        <f t="shared" ca="1" si="39"/>
        <v>m</v>
      </c>
      <c r="JQ7" s="10" t="str">
        <f t="shared" ca="1" si="39"/>
        <v>m</v>
      </c>
      <c r="JR7" s="10" t="str">
        <f t="shared" ca="1" si="39"/>
        <v>j</v>
      </c>
      <c r="JS7" s="10" t="str">
        <f t="shared" ref="JS7:KP7" ca="1" si="40">LEFT(TEXT(JS6,"ddd"),1)</f>
        <v>v</v>
      </c>
      <c r="JT7" s="10" t="str">
        <f t="shared" ca="1" si="40"/>
        <v>s</v>
      </c>
      <c r="JU7" s="10" t="str">
        <f t="shared" ca="1" si="40"/>
        <v>d</v>
      </c>
      <c r="JV7" s="10" t="str">
        <f t="shared" ca="1" si="40"/>
        <v>l</v>
      </c>
      <c r="JW7" s="10" t="str">
        <f t="shared" ca="1" si="40"/>
        <v>m</v>
      </c>
      <c r="JX7" s="10" t="str">
        <f t="shared" ca="1" si="40"/>
        <v>m</v>
      </c>
      <c r="JY7" s="10" t="str">
        <f t="shared" ca="1" si="40"/>
        <v>j</v>
      </c>
      <c r="JZ7" s="10" t="str">
        <f t="shared" ca="1" si="40"/>
        <v>v</v>
      </c>
      <c r="KA7" s="10" t="str">
        <f t="shared" ca="1" si="40"/>
        <v>s</v>
      </c>
      <c r="KB7" s="10" t="str">
        <f t="shared" ca="1" si="40"/>
        <v>d</v>
      </c>
      <c r="KC7" s="10" t="str">
        <f t="shared" ca="1" si="40"/>
        <v>l</v>
      </c>
      <c r="KD7" s="10" t="str">
        <f t="shared" ca="1" si="40"/>
        <v>m</v>
      </c>
      <c r="KE7" s="10" t="str">
        <f t="shared" ca="1" si="40"/>
        <v>m</v>
      </c>
      <c r="KF7" s="10" t="str">
        <f t="shared" ca="1" si="40"/>
        <v>j</v>
      </c>
      <c r="KG7" s="10" t="str">
        <f t="shared" ca="1" si="40"/>
        <v>v</v>
      </c>
      <c r="KH7" s="10" t="str">
        <f t="shared" ca="1" si="40"/>
        <v>s</v>
      </c>
      <c r="KI7" s="10" t="str">
        <f t="shared" ca="1" si="40"/>
        <v>d</v>
      </c>
      <c r="KJ7" s="10" t="str">
        <f t="shared" ca="1" si="40"/>
        <v>l</v>
      </c>
      <c r="KK7" s="10" t="str">
        <f t="shared" ca="1" si="40"/>
        <v>m</v>
      </c>
      <c r="KL7" s="10" t="str">
        <f t="shared" ca="1" si="40"/>
        <v>m</v>
      </c>
      <c r="KM7" s="10" t="str">
        <f t="shared" ca="1" si="40"/>
        <v>j</v>
      </c>
      <c r="KN7" s="10" t="str">
        <f t="shared" ca="1" si="40"/>
        <v>v</v>
      </c>
      <c r="KO7" s="10" t="str">
        <f t="shared" ca="1" si="40"/>
        <v>s</v>
      </c>
      <c r="KP7" s="10" t="str">
        <f t="shared" ca="1" si="40"/>
        <v>d</v>
      </c>
    </row>
    <row r="8" spans="2:302" ht="30" hidden="1" customHeight="1" thickBot="1">
      <c r="B8" s="319"/>
      <c r="D8" s="48"/>
      <c r="F8"/>
      <c r="H8" t="str">
        <f ca="1">IF(OR(ISBLANK(task_start),ISBLANK(task_end)),"",task_end-task_start+1)</f>
        <v/>
      </c>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5"/>
      <c r="HS8" s="125"/>
      <c r="HT8" s="125"/>
      <c r="HU8" s="125"/>
      <c r="HV8" s="125"/>
      <c r="HW8" s="125"/>
      <c r="HX8" s="125"/>
      <c r="HY8" s="125"/>
      <c r="HZ8" s="125"/>
      <c r="IA8" s="125"/>
      <c r="IB8" s="125"/>
      <c r="IC8" s="125"/>
      <c r="ID8" s="125"/>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c r="JS8" s="125"/>
      <c r="JT8" s="125"/>
      <c r="JU8" s="125"/>
      <c r="JV8" s="125"/>
      <c r="JW8" s="125"/>
      <c r="JX8" s="125"/>
      <c r="JY8" s="125"/>
      <c r="JZ8" s="125"/>
      <c r="KA8" s="125"/>
      <c r="KB8" s="125"/>
      <c r="KC8" s="125"/>
      <c r="KD8" s="125"/>
      <c r="KE8" s="125"/>
      <c r="KF8" s="125"/>
      <c r="KG8" s="125"/>
      <c r="KH8" s="125"/>
      <c r="KI8" s="125"/>
      <c r="KJ8" s="125"/>
      <c r="KK8" s="125"/>
      <c r="KL8" s="125"/>
      <c r="KM8" s="125"/>
      <c r="KN8" s="125"/>
      <c r="KO8" s="125"/>
      <c r="KP8" s="125"/>
    </row>
    <row r="9" spans="2:302" s="3" customFormat="1" ht="30" customHeight="1" thickBot="1">
      <c r="B9" s="320"/>
      <c r="C9" s="321" t="s">
        <v>530</v>
      </c>
      <c r="D9" s="321"/>
      <c r="E9" s="321"/>
      <c r="F9" s="321"/>
      <c r="G9" s="321"/>
      <c r="H9" s="321"/>
      <c r="I9" s="198"/>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c r="DT9" s="199"/>
      <c r="DU9" s="199"/>
      <c r="DV9" s="199"/>
      <c r="DW9" s="199"/>
      <c r="DX9" s="199"/>
      <c r="DY9" s="199"/>
      <c r="DZ9" s="199"/>
      <c r="EA9" s="199"/>
      <c r="EB9" s="199"/>
      <c r="EC9" s="199"/>
      <c r="ED9" s="199"/>
      <c r="EE9" s="199"/>
      <c r="EF9" s="199"/>
      <c r="EG9" s="199"/>
      <c r="EH9" s="199"/>
      <c r="EI9" s="199"/>
      <c r="EJ9" s="199"/>
      <c r="EK9" s="199"/>
      <c r="EL9" s="199"/>
      <c r="EM9" s="199"/>
      <c r="EN9" s="199"/>
      <c r="EO9" s="199"/>
      <c r="EP9" s="199"/>
      <c r="EQ9" s="199"/>
      <c r="ER9" s="199"/>
      <c r="ES9" s="199"/>
      <c r="ET9" s="199"/>
      <c r="EU9" s="199"/>
      <c r="EV9" s="199"/>
      <c r="EW9" s="199"/>
      <c r="EX9" s="199"/>
      <c r="EY9" s="199"/>
      <c r="EZ9" s="199"/>
      <c r="FA9" s="199"/>
      <c r="FB9" s="199"/>
      <c r="FC9" s="199"/>
      <c r="FD9" s="199"/>
      <c r="FE9" s="199"/>
      <c r="FF9" s="199"/>
      <c r="FG9" s="199"/>
      <c r="FH9" s="199"/>
      <c r="FI9" s="199"/>
      <c r="FJ9" s="199"/>
      <c r="FK9" s="199"/>
      <c r="FL9" s="199"/>
      <c r="FM9" s="199"/>
      <c r="FN9" s="199"/>
      <c r="FO9" s="199"/>
      <c r="FP9" s="199"/>
      <c r="FQ9" s="199"/>
      <c r="FR9" s="199"/>
      <c r="FS9" s="199"/>
      <c r="FT9" s="199"/>
      <c r="FU9" s="199"/>
      <c r="FV9" s="199"/>
      <c r="FW9" s="199"/>
      <c r="FX9" s="199"/>
      <c r="FY9" s="199"/>
      <c r="FZ9" s="199"/>
      <c r="GA9" s="199"/>
      <c r="GB9" s="199"/>
      <c r="GC9" s="199"/>
      <c r="GD9" s="199"/>
      <c r="GE9" s="199"/>
      <c r="GF9" s="199"/>
      <c r="GG9" s="199"/>
      <c r="GH9" s="199"/>
      <c r="GI9" s="199"/>
      <c r="GJ9" s="199"/>
      <c r="GK9" s="199"/>
      <c r="GL9" s="199"/>
      <c r="GM9" s="199"/>
      <c r="GN9" s="199"/>
      <c r="GO9" s="199"/>
      <c r="GP9" s="199"/>
      <c r="GQ9" s="199"/>
      <c r="GR9" s="199"/>
      <c r="GS9" s="199"/>
      <c r="GT9" s="199"/>
      <c r="GU9" s="199"/>
      <c r="GV9" s="199"/>
      <c r="GW9" s="199"/>
      <c r="GX9" s="199"/>
      <c r="GY9" s="199"/>
      <c r="GZ9" s="199"/>
      <c r="HA9" s="199"/>
      <c r="HB9" s="199"/>
      <c r="HC9" s="199"/>
      <c r="HD9" s="199"/>
      <c r="HE9" s="199"/>
      <c r="HF9" s="199"/>
      <c r="HG9" s="199"/>
      <c r="HH9" s="199"/>
      <c r="HI9" s="199"/>
      <c r="HJ9" s="199"/>
      <c r="HK9" s="199"/>
      <c r="HL9" s="199"/>
      <c r="HM9" s="199"/>
      <c r="HN9" s="199"/>
      <c r="HO9" s="199"/>
      <c r="HP9" s="199"/>
      <c r="HQ9" s="199"/>
      <c r="HR9" s="199"/>
      <c r="HS9" s="199"/>
      <c r="HT9" s="199"/>
      <c r="HU9" s="199"/>
      <c r="HV9" s="199"/>
      <c r="HW9" s="199"/>
      <c r="HX9" s="199"/>
      <c r="HY9" s="199"/>
      <c r="HZ9" s="199"/>
      <c r="IA9" s="199"/>
      <c r="IB9" s="199"/>
      <c r="IC9" s="199"/>
      <c r="ID9" s="199"/>
      <c r="IE9" s="199"/>
      <c r="IF9" s="199"/>
      <c r="IG9" s="199"/>
      <c r="IH9" s="199"/>
      <c r="II9" s="199"/>
      <c r="IJ9" s="199"/>
      <c r="IK9" s="199"/>
      <c r="IL9" s="199"/>
      <c r="IM9" s="199"/>
      <c r="IN9" s="199"/>
      <c r="IO9" s="199"/>
      <c r="IP9" s="199"/>
      <c r="IQ9" s="199"/>
      <c r="IR9" s="199"/>
      <c r="IS9" s="199"/>
      <c r="IT9" s="199"/>
      <c r="IU9" s="199"/>
      <c r="IV9" s="199"/>
      <c r="IW9" s="199"/>
      <c r="IX9" s="199"/>
      <c r="IY9" s="199"/>
      <c r="IZ9" s="199"/>
      <c r="JA9" s="199"/>
      <c r="JB9" s="199"/>
      <c r="JC9" s="199"/>
      <c r="JD9" s="199"/>
      <c r="JE9" s="199"/>
      <c r="JF9" s="199"/>
      <c r="JG9" s="199"/>
      <c r="JH9" s="199"/>
      <c r="JI9" s="199"/>
      <c r="JJ9" s="199"/>
      <c r="JK9" s="199"/>
      <c r="JL9" s="199"/>
      <c r="JM9" s="199"/>
      <c r="JN9" s="199"/>
      <c r="JO9" s="199"/>
      <c r="JP9" s="199"/>
      <c r="JQ9" s="199"/>
      <c r="JR9" s="199"/>
      <c r="JS9" s="199"/>
      <c r="JT9" s="199"/>
      <c r="JU9" s="199"/>
      <c r="JV9" s="199"/>
      <c r="JW9" s="199"/>
      <c r="JX9" s="199"/>
      <c r="JY9" s="199"/>
      <c r="JZ9" s="199"/>
      <c r="KA9" s="199"/>
      <c r="KB9" s="199"/>
      <c r="KC9" s="199"/>
      <c r="KD9" s="199"/>
      <c r="KE9" s="199"/>
      <c r="KF9" s="199"/>
      <c r="KG9" s="199"/>
      <c r="KH9" s="199"/>
      <c r="KI9" s="199"/>
      <c r="KJ9" s="199"/>
      <c r="KK9" s="199"/>
      <c r="KL9" s="199"/>
      <c r="KM9" s="199"/>
      <c r="KN9" s="199"/>
      <c r="KO9" s="199"/>
      <c r="KP9" s="199"/>
    </row>
    <row r="10" spans="2:302" s="3" customFormat="1" ht="30" customHeight="1" thickTop="1" thickBot="1">
      <c r="B10" s="159">
        <v>1</v>
      </c>
      <c r="C10" s="159" t="s">
        <v>531</v>
      </c>
      <c r="D10" s="159" t="s">
        <v>206</v>
      </c>
      <c r="E10" s="160">
        <v>0.6</v>
      </c>
      <c r="F10" s="285">
        <v>45323</v>
      </c>
      <c r="G10" s="286">
        <v>45611</v>
      </c>
      <c r="H10" s="194">
        <f t="shared" ref="H10:H24" ca="1" si="41">IF(OR(ISBLANK(task_start),ISBLANK(task_end)),"",task_end-task_start+1)</f>
        <v>289</v>
      </c>
      <c r="I10" s="201"/>
      <c r="J10" s="202"/>
      <c r="K10" s="202"/>
      <c r="L10" s="202"/>
      <c r="M10" s="203"/>
      <c r="N10" s="203"/>
      <c r="O10" s="203"/>
      <c r="P10" s="202"/>
      <c r="Q10" s="202"/>
      <c r="R10" s="202"/>
      <c r="S10" s="202"/>
      <c r="T10" s="203"/>
      <c r="U10" s="203"/>
      <c r="V10" s="203"/>
      <c r="W10" s="202"/>
      <c r="X10" s="202"/>
      <c r="Y10" s="202"/>
      <c r="Z10" s="202"/>
      <c r="AA10" s="203"/>
      <c r="AB10" s="203"/>
      <c r="AC10" s="203"/>
      <c r="AD10" s="203"/>
      <c r="AE10" s="203"/>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4"/>
      <c r="BQ10" s="204"/>
      <c r="BR10" s="204"/>
      <c r="BS10" s="204"/>
      <c r="BT10" s="204"/>
      <c r="BU10" s="204"/>
      <c r="BV10" s="204"/>
      <c r="BW10" s="204"/>
      <c r="BX10" s="204"/>
      <c r="BY10" s="204"/>
      <c r="BZ10" s="204"/>
      <c r="CA10" s="204"/>
      <c r="CB10" s="204"/>
      <c r="CC10" s="204"/>
      <c r="CD10" s="204"/>
      <c r="CE10" s="204"/>
      <c r="CF10" s="204"/>
      <c r="CG10" s="204"/>
      <c r="CH10" s="204"/>
      <c r="CI10" s="204"/>
      <c r="CJ10" s="204"/>
      <c r="CK10" s="204"/>
      <c r="CL10" s="204"/>
      <c r="CM10" s="204"/>
      <c r="CN10" s="204"/>
      <c r="CO10" s="204"/>
      <c r="CP10" s="204"/>
      <c r="CQ10" s="204"/>
      <c r="CR10" s="204"/>
      <c r="CS10" s="204"/>
      <c r="CT10" s="204"/>
      <c r="CU10" s="204"/>
      <c r="CV10" s="204"/>
      <c r="CW10" s="204"/>
      <c r="CX10" s="204"/>
      <c r="CY10" s="204"/>
      <c r="CZ10" s="204"/>
      <c r="DA10" s="204"/>
      <c r="DB10" s="204"/>
      <c r="DC10" s="204"/>
      <c r="DD10" s="204"/>
      <c r="DE10" s="204"/>
      <c r="DF10" s="204"/>
      <c r="DG10" s="204"/>
      <c r="DH10" s="204"/>
      <c r="DI10" s="204"/>
      <c r="DJ10" s="204"/>
      <c r="DK10" s="204"/>
      <c r="DL10" s="204"/>
      <c r="DM10" s="204"/>
      <c r="DN10" s="204"/>
      <c r="DO10" s="204"/>
      <c r="DP10" s="204"/>
      <c r="DQ10" s="204"/>
      <c r="DR10" s="204"/>
      <c r="DS10" s="204"/>
      <c r="DT10" s="204"/>
      <c r="DU10" s="204"/>
      <c r="DV10" s="204"/>
      <c r="DW10" s="204"/>
      <c r="DX10" s="204"/>
      <c r="DY10" s="204"/>
      <c r="DZ10" s="204"/>
      <c r="EA10" s="204"/>
      <c r="EB10" s="204"/>
      <c r="EC10" s="204"/>
      <c r="ED10" s="204"/>
      <c r="EE10" s="204"/>
      <c r="EF10" s="204"/>
      <c r="EG10" s="204"/>
      <c r="EH10" s="204"/>
      <c r="EI10" s="204"/>
      <c r="EJ10" s="204"/>
      <c r="EK10" s="204"/>
      <c r="EL10" s="204"/>
      <c r="EM10" s="204"/>
      <c r="EN10" s="204"/>
      <c r="EO10" s="204"/>
      <c r="EP10" s="204"/>
      <c r="EQ10" s="204"/>
      <c r="ER10" s="204"/>
      <c r="ES10" s="204"/>
      <c r="ET10" s="204"/>
      <c r="EU10" s="204"/>
      <c r="EV10" s="204"/>
      <c r="EW10" s="204"/>
      <c r="EX10" s="204"/>
      <c r="EY10" s="204"/>
      <c r="EZ10" s="204"/>
      <c r="FA10" s="204"/>
      <c r="FB10" s="204"/>
      <c r="FC10" s="204"/>
      <c r="FD10" s="204"/>
      <c r="FE10" s="204"/>
      <c r="FF10" s="204"/>
      <c r="FG10" s="204"/>
      <c r="FH10" s="204"/>
      <c r="FI10" s="204"/>
      <c r="FJ10" s="204"/>
      <c r="FK10" s="204"/>
      <c r="FL10" s="204"/>
      <c r="FM10" s="204"/>
      <c r="FN10" s="204"/>
      <c r="FO10" s="204"/>
      <c r="FP10" s="204"/>
      <c r="FQ10" s="204"/>
      <c r="FR10" s="204"/>
      <c r="FS10" s="204"/>
      <c r="FT10" s="204"/>
      <c r="FU10" s="204"/>
      <c r="FV10" s="204"/>
      <c r="FW10" s="204"/>
      <c r="FX10" s="204"/>
      <c r="FY10" s="204"/>
      <c r="FZ10" s="204"/>
      <c r="GA10" s="204"/>
      <c r="GB10" s="204"/>
      <c r="GC10" s="204"/>
      <c r="GD10" s="204"/>
      <c r="GE10" s="204"/>
      <c r="GF10" s="204"/>
      <c r="GG10" s="204"/>
      <c r="GH10" s="204"/>
      <c r="GI10" s="204"/>
      <c r="GJ10" s="204"/>
      <c r="GK10" s="204"/>
      <c r="GL10" s="204"/>
      <c r="GM10" s="204"/>
      <c r="GN10" s="204"/>
      <c r="GO10" s="204"/>
      <c r="GP10" s="204"/>
      <c r="GQ10" s="204"/>
      <c r="GR10" s="204"/>
      <c r="GS10" s="204"/>
      <c r="GT10" s="204"/>
      <c r="GU10" s="204"/>
      <c r="GV10" s="204"/>
      <c r="GW10" s="204"/>
      <c r="GX10" s="204"/>
      <c r="GY10" s="204"/>
      <c r="GZ10" s="204"/>
      <c r="HA10" s="204"/>
      <c r="HB10" s="204"/>
      <c r="HC10" s="204"/>
      <c r="HD10" s="204"/>
      <c r="HE10" s="204"/>
      <c r="HF10" s="204"/>
      <c r="HG10" s="204"/>
      <c r="HH10" s="204"/>
      <c r="HI10" s="204"/>
      <c r="HJ10" s="204"/>
      <c r="HK10" s="204"/>
      <c r="HL10" s="204"/>
      <c r="HM10" s="204"/>
      <c r="HN10" s="204"/>
      <c r="HO10" s="204"/>
      <c r="HP10" s="204"/>
      <c r="HQ10" s="204"/>
      <c r="HR10" s="204"/>
      <c r="HS10" s="204"/>
      <c r="HT10" s="204"/>
      <c r="HU10" s="204"/>
      <c r="HV10" s="204"/>
      <c r="HW10" s="204"/>
      <c r="HX10" s="204"/>
      <c r="HY10" s="204"/>
      <c r="HZ10" s="204"/>
      <c r="IA10" s="204"/>
      <c r="IB10" s="204"/>
      <c r="IC10" s="204"/>
      <c r="ID10" s="204"/>
      <c r="IE10" s="204"/>
      <c r="IF10" s="204"/>
      <c r="IG10" s="204"/>
      <c r="IH10" s="204"/>
      <c r="II10" s="204"/>
      <c r="IJ10" s="204"/>
      <c r="IK10" s="204"/>
      <c r="IL10" s="204"/>
      <c r="IM10" s="204"/>
      <c r="IN10" s="204"/>
      <c r="IO10" s="204"/>
      <c r="IP10" s="204"/>
      <c r="IQ10" s="204"/>
      <c r="IR10" s="204"/>
      <c r="IS10" s="204"/>
      <c r="IT10" s="204"/>
      <c r="IU10" s="204"/>
      <c r="IV10" s="204"/>
      <c r="IW10" s="204"/>
      <c r="IX10" s="204"/>
      <c r="IY10" s="204"/>
      <c r="IZ10" s="204"/>
      <c r="JA10" s="204"/>
      <c r="JB10" s="204"/>
      <c r="JC10" s="204"/>
      <c r="JD10" s="204"/>
      <c r="JE10" s="204"/>
      <c r="JF10" s="204"/>
      <c r="JG10" s="204"/>
      <c r="JH10" s="204"/>
      <c r="JI10" s="204"/>
      <c r="JJ10" s="204"/>
      <c r="JK10" s="204"/>
      <c r="JL10" s="204"/>
      <c r="JM10" s="204"/>
      <c r="JN10" s="204"/>
      <c r="JO10" s="204"/>
      <c r="JP10" s="204"/>
      <c r="JQ10" s="204"/>
      <c r="JR10" s="204"/>
      <c r="JS10" s="204"/>
      <c r="JT10" s="204"/>
      <c r="JU10" s="204"/>
      <c r="JV10" s="204"/>
      <c r="JW10" s="204"/>
      <c r="JX10" s="204"/>
      <c r="JY10" s="204"/>
      <c r="JZ10" s="204"/>
      <c r="KA10" s="204"/>
      <c r="KB10" s="204"/>
      <c r="KC10" s="204"/>
      <c r="KD10" s="204"/>
      <c r="KE10" s="204"/>
      <c r="KF10" s="204"/>
      <c r="KG10" s="204"/>
      <c r="KH10" s="204"/>
      <c r="KI10" s="204"/>
      <c r="KJ10" s="204"/>
      <c r="KK10" s="204"/>
      <c r="KL10" s="204"/>
      <c r="KM10" s="204"/>
      <c r="KN10" s="204"/>
      <c r="KO10" s="204"/>
      <c r="KP10" s="204"/>
    </row>
    <row r="11" spans="2:302" s="3" customFormat="1" ht="47.25" customHeight="1" thickTop="1" thickBot="1">
      <c r="B11" s="159">
        <v>2</v>
      </c>
      <c r="C11" s="137" t="s">
        <v>532</v>
      </c>
      <c r="D11" s="299" t="s">
        <v>206</v>
      </c>
      <c r="E11" s="138">
        <v>0.1</v>
      </c>
      <c r="F11" s="285">
        <v>45323</v>
      </c>
      <c r="G11" s="286">
        <v>45611</v>
      </c>
      <c r="H11" s="194">
        <f t="shared" ca="1" si="41"/>
        <v>289</v>
      </c>
      <c r="I11" s="206"/>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4"/>
      <c r="CA11" s="204"/>
      <c r="CB11" s="204"/>
      <c r="CC11" s="204"/>
      <c r="CD11" s="204"/>
      <c r="CE11" s="204"/>
      <c r="CF11" s="204"/>
      <c r="CG11" s="204"/>
      <c r="CH11" s="204"/>
      <c r="CI11" s="204"/>
      <c r="CJ11" s="204"/>
      <c r="CK11" s="204"/>
      <c r="CL11" s="204"/>
      <c r="CM11" s="204"/>
      <c r="CN11" s="204"/>
      <c r="CO11" s="204"/>
      <c r="CP11" s="204"/>
      <c r="CQ11" s="204"/>
      <c r="CR11" s="204"/>
      <c r="CS11" s="204"/>
      <c r="CT11" s="204"/>
      <c r="CU11" s="204"/>
      <c r="CV11" s="204"/>
      <c r="CW11" s="204"/>
      <c r="CX11" s="204"/>
      <c r="CY11" s="204"/>
      <c r="CZ11" s="204"/>
      <c r="DA11" s="204"/>
      <c r="DB11" s="204"/>
      <c r="DC11" s="204"/>
      <c r="DD11" s="204"/>
      <c r="DE11" s="204"/>
      <c r="DF11" s="204"/>
      <c r="DG11" s="204"/>
      <c r="DH11" s="204"/>
      <c r="DI11" s="204"/>
      <c r="DJ11" s="204"/>
      <c r="DK11" s="204"/>
      <c r="DL11" s="204"/>
      <c r="DM11" s="204"/>
      <c r="DN11" s="204"/>
      <c r="DO11" s="204"/>
      <c r="DP11" s="204"/>
      <c r="DQ11" s="204"/>
      <c r="DR11" s="204"/>
      <c r="DS11" s="204"/>
      <c r="DT11" s="204"/>
      <c r="DU11" s="204"/>
      <c r="DV11" s="204"/>
      <c r="DW11" s="204"/>
      <c r="DX11" s="204"/>
      <c r="DY11" s="204"/>
      <c r="DZ11" s="204"/>
      <c r="EA11" s="204"/>
      <c r="EB11" s="204"/>
      <c r="EC11" s="204"/>
      <c r="ED11" s="204"/>
      <c r="EE11" s="204"/>
      <c r="EF11" s="204"/>
      <c r="EG11" s="204"/>
      <c r="EH11" s="204"/>
      <c r="EI11" s="204"/>
      <c r="EJ11" s="204"/>
      <c r="EK11" s="204"/>
      <c r="EL11" s="204"/>
      <c r="EM11" s="204"/>
      <c r="EN11" s="204"/>
      <c r="EO11" s="204"/>
      <c r="EP11" s="204"/>
      <c r="EQ11" s="204"/>
      <c r="ER11" s="204"/>
      <c r="ES11" s="204"/>
      <c r="ET11" s="204"/>
      <c r="EU11" s="204"/>
      <c r="EV11" s="204"/>
      <c r="EW11" s="204"/>
      <c r="EX11" s="204"/>
      <c r="EY11" s="204"/>
      <c r="EZ11" s="204"/>
      <c r="FA11" s="204"/>
      <c r="FB11" s="204"/>
      <c r="FC11" s="204"/>
      <c r="FD11" s="204"/>
      <c r="FE11" s="204"/>
      <c r="FF11" s="204"/>
      <c r="FG11" s="204"/>
      <c r="FH11" s="204"/>
      <c r="FI11" s="204"/>
      <c r="FJ11" s="204"/>
      <c r="FK11" s="204"/>
      <c r="FL11" s="204"/>
      <c r="FM11" s="204"/>
      <c r="FN11" s="204"/>
      <c r="FO11" s="204"/>
      <c r="FP11" s="204"/>
      <c r="FQ11" s="204"/>
      <c r="FR11" s="204"/>
      <c r="FS11" s="204"/>
      <c r="FT11" s="204"/>
      <c r="FU11" s="204"/>
      <c r="FV11" s="204"/>
      <c r="FW11" s="204"/>
      <c r="FX11" s="204"/>
      <c r="FY11" s="204"/>
      <c r="FZ11" s="204"/>
      <c r="GA11" s="204"/>
      <c r="GB11" s="204"/>
      <c r="GC11" s="204"/>
      <c r="GD11" s="204"/>
      <c r="GE11" s="204"/>
      <c r="GF11" s="204"/>
      <c r="GG11" s="204"/>
      <c r="GH11" s="204"/>
      <c r="GI11" s="204"/>
      <c r="GJ11" s="204"/>
      <c r="GK11" s="204"/>
      <c r="GL11" s="204"/>
      <c r="GM11" s="204"/>
      <c r="GN11" s="204"/>
      <c r="GO11" s="204"/>
      <c r="GP11" s="204"/>
      <c r="GQ11" s="204"/>
      <c r="GR11" s="204"/>
      <c r="GS11" s="204"/>
      <c r="GT11" s="204"/>
      <c r="GU11" s="204"/>
      <c r="GV11" s="204"/>
      <c r="GW11" s="204"/>
      <c r="GX11" s="204"/>
      <c r="GY11" s="204"/>
      <c r="GZ11" s="204"/>
      <c r="HA11" s="204"/>
      <c r="HB11" s="204"/>
      <c r="HC11" s="204"/>
      <c r="HD11" s="204"/>
      <c r="HE11" s="204"/>
      <c r="HF11" s="204"/>
      <c r="HG11" s="204"/>
      <c r="HH11" s="204"/>
      <c r="HI11" s="204"/>
      <c r="HJ11" s="204"/>
      <c r="HK11" s="204"/>
      <c r="HL11" s="204"/>
      <c r="HM11" s="204"/>
      <c r="HN11" s="204"/>
      <c r="HO11" s="204"/>
      <c r="HP11" s="204"/>
      <c r="HQ11" s="204"/>
      <c r="HR11" s="204"/>
      <c r="HS11" s="204"/>
      <c r="HT11" s="204"/>
      <c r="HU11" s="204"/>
      <c r="HV11" s="204"/>
      <c r="HW11" s="204"/>
      <c r="HX11" s="204"/>
      <c r="HY11" s="204"/>
      <c r="HZ11" s="204"/>
      <c r="IA11" s="204"/>
      <c r="IB11" s="204"/>
      <c r="IC11" s="204"/>
      <c r="ID11" s="204"/>
      <c r="IE11" s="204"/>
      <c r="IF11" s="204"/>
      <c r="IG11" s="204"/>
      <c r="IH11" s="204"/>
      <c r="II11" s="204"/>
      <c r="IJ11" s="204"/>
      <c r="IK11" s="204"/>
      <c r="IL11" s="204"/>
      <c r="IM11" s="204"/>
      <c r="IN11" s="204"/>
      <c r="IO11" s="204"/>
      <c r="IP11" s="204"/>
      <c r="IQ11" s="204"/>
      <c r="IR11" s="204"/>
      <c r="IS11" s="204"/>
      <c r="IT11" s="204"/>
      <c r="IU11" s="204"/>
      <c r="IV11" s="204"/>
      <c r="IW11" s="204"/>
      <c r="IX11" s="204"/>
      <c r="IY11" s="204"/>
      <c r="IZ11" s="204"/>
      <c r="JA11" s="204"/>
      <c r="JB11" s="204"/>
      <c r="JC11" s="204"/>
      <c r="JD11" s="204"/>
      <c r="JE11" s="204"/>
      <c r="JF11" s="204"/>
      <c r="JG11" s="204"/>
      <c r="JH11" s="204"/>
      <c r="JI11" s="204"/>
      <c r="JJ11" s="204"/>
      <c r="JK11" s="204"/>
      <c r="JL11" s="204"/>
      <c r="JM11" s="204"/>
      <c r="JN11" s="204"/>
      <c r="JO11" s="204"/>
      <c r="JP11" s="204"/>
      <c r="JQ11" s="204"/>
      <c r="JR11" s="204"/>
      <c r="JS11" s="204"/>
      <c r="JT11" s="204"/>
      <c r="JU11" s="204"/>
      <c r="JV11" s="204"/>
      <c r="JW11" s="204"/>
      <c r="JX11" s="204"/>
      <c r="JY11" s="204"/>
      <c r="JZ11" s="204"/>
      <c r="KA11" s="204"/>
      <c r="KB11" s="204"/>
      <c r="KC11" s="204"/>
      <c r="KD11" s="204"/>
      <c r="KE11" s="204"/>
      <c r="KF11" s="204"/>
      <c r="KG11" s="204"/>
      <c r="KH11" s="204"/>
      <c r="KI11" s="204"/>
      <c r="KJ11" s="204"/>
      <c r="KK11" s="204"/>
      <c r="KL11" s="204"/>
      <c r="KM11" s="204"/>
      <c r="KN11" s="204"/>
      <c r="KO11" s="204"/>
      <c r="KP11" s="204"/>
    </row>
    <row r="12" spans="2:302" s="3" customFormat="1" ht="30" customHeight="1" thickTop="1" thickBot="1">
      <c r="B12" s="308" t="s">
        <v>533</v>
      </c>
      <c r="C12" s="308"/>
      <c r="D12" s="308"/>
      <c r="E12" s="308"/>
      <c r="F12" s="308"/>
      <c r="G12" s="308"/>
      <c r="H12" s="308"/>
      <c r="I12" s="206"/>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4"/>
      <c r="BV12" s="204"/>
      <c r="BW12" s="204"/>
      <c r="BX12" s="204"/>
      <c r="BY12" s="204"/>
      <c r="BZ12" s="204"/>
      <c r="CA12" s="204"/>
      <c r="CB12" s="204"/>
      <c r="CC12" s="204"/>
      <c r="CD12" s="204"/>
      <c r="CE12" s="204"/>
      <c r="CF12" s="204"/>
      <c r="CG12" s="204"/>
      <c r="CH12" s="204"/>
      <c r="CI12" s="204"/>
      <c r="CJ12" s="204"/>
      <c r="CK12" s="204"/>
      <c r="CL12" s="204"/>
      <c r="CM12" s="204"/>
      <c r="CN12" s="204"/>
      <c r="CO12" s="204"/>
      <c r="CP12" s="204"/>
      <c r="CQ12" s="204"/>
      <c r="CR12" s="204"/>
      <c r="CS12" s="204"/>
      <c r="CT12" s="204"/>
      <c r="CU12" s="204"/>
      <c r="CV12" s="204"/>
      <c r="CW12" s="204"/>
      <c r="CX12" s="204"/>
      <c r="CY12" s="204"/>
      <c r="CZ12" s="204"/>
      <c r="DA12" s="204"/>
      <c r="DB12" s="204"/>
      <c r="DC12" s="204"/>
      <c r="DD12" s="204"/>
      <c r="DE12" s="204"/>
      <c r="DF12" s="204"/>
      <c r="DG12" s="204"/>
      <c r="DH12" s="204"/>
      <c r="DI12" s="204"/>
      <c r="DJ12" s="204"/>
      <c r="DK12" s="204"/>
      <c r="DL12" s="204"/>
      <c r="DM12" s="204"/>
      <c r="DN12" s="204"/>
      <c r="DO12" s="204"/>
      <c r="DP12" s="204"/>
      <c r="DQ12" s="204"/>
      <c r="DR12" s="204"/>
      <c r="DS12" s="204"/>
      <c r="DT12" s="204"/>
      <c r="DU12" s="204"/>
      <c r="DV12" s="204"/>
      <c r="DW12" s="204"/>
      <c r="DX12" s="204"/>
      <c r="DY12" s="204"/>
      <c r="DZ12" s="204"/>
      <c r="EA12" s="204"/>
      <c r="EB12" s="204"/>
      <c r="EC12" s="204"/>
      <c r="ED12" s="204"/>
      <c r="EE12" s="204"/>
      <c r="EF12" s="204"/>
      <c r="EG12" s="204"/>
      <c r="EH12" s="204"/>
      <c r="EI12" s="204"/>
      <c r="EJ12" s="204"/>
      <c r="EK12" s="204"/>
      <c r="EL12" s="204"/>
      <c r="EM12" s="204"/>
      <c r="EN12" s="204"/>
      <c r="EO12" s="204"/>
      <c r="EP12" s="204"/>
      <c r="EQ12" s="204"/>
      <c r="ER12" s="204"/>
      <c r="ES12" s="204"/>
      <c r="ET12" s="204"/>
      <c r="EU12" s="204"/>
      <c r="EV12" s="204"/>
      <c r="EW12" s="204"/>
      <c r="EX12" s="204"/>
      <c r="EY12" s="204"/>
      <c r="EZ12" s="204"/>
      <c r="FA12" s="204"/>
      <c r="FB12" s="204"/>
      <c r="FC12" s="204"/>
      <c r="FD12" s="204"/>
      <c r="FE12" s="204"/>
      <c r="FF12" s="204"/>
      <c r="FG12" s="204"/>
      <c r="FH12" s="204"/>
      <c r="FI12" s="204"/>
      <c r="FJ12" s="204"/>
      <c r="FK12" s="204"/>
      <c r="FL12" s="204"/>
      <c r="FM12" s="204"/>
      <c r="FN12" s="204"/>
      <c r="FO12" s="204"/>
      <c r="FP12" s="204"/>
      <c r="FQ12" s="204"/>
      <c r="FR12" s="204"/>
      <c r="FS12" s="204"/>
      <c r="FT12" s="204"/>
      <c r="FU12" s="204"/>
      <c r="FV12" s="204"/>
      <c r="FW12" s="204"/>
      <c r="FX12" s="204"/>
      <c r="FY12" s="204"/>
      <c r="FZ12" s="204"/>
      <c r="GA12" s="204"/>
      <c r="GB12" s="204"/>
      <c r="GC12" s="204"/>
      <c r="GD12" s="204"/>
      <c r="GE12" s="204"/>
      <c r="GF12" s="204"/>
      <c r="GG12" s="204"/>
      <c r="GH12" s="204"/>
      <c r="GI12" s="204"/>
      <c r="GJ12" s="204"/>
      <c r="GK12" s="204"/>
      <c r="GL12" s="204"/>
      <c r="GM12" s="204"/>
      <c r="GN12" s="204"/>
      <c r="GO12" s="204"/>
      <c r="GP12" s="204"/>
      <c r="GQ12" s="204"/>
      <c r="GR12" s="204"/>
      <c r="GS12" s="204"/>
      <c r="GT12" s="204"/>
      <c r="GU12" s="204"/>
      <c r="GV12" s="204"/>
      <c r="GW12" s="204"/>
      <c r="GX12" s="204"/>
      <c r="GY12" s="204"/>
      <c r="GZ12" s="204"/>
      <c r="HA12" s="204"/>
      <c r="HB12" s="204"/>
      <c r="HC12" s="204"/>
      <c r="HD12" s="204"/>
      <c r="HE12" s="204"/>
      <c r="HF12" s="204"/>
      <c r="HG12" s="204"/>
      <c r="HH12" s="204"/>
      <c r="HI12" s="204"/>
      <c r="HJ12" s="204"/>
      <c r="HK12" s="204"/>
      <c r="HL12" s="204"/>
      <c r="HM12" s="204"/>
      <c r="HN12" s="204"/>
      <c r="HO12" s="204"/>
      <c r="HP12" s="204"/>
      <c r="HQ12" s="204"/>
      <c r="HR12" s="204"/>
      <c r="HS12" s="204"/>
      <c r="HT12" s="204"/>
      <c r="HU12" s="204"/>
      <c r="HV12" s="204"/>
      <c r="HW12" s="204"/>
      <c r="HX12" s="204"/>
      <c r="HY12" s="204"/>
      <c r="HZ12" s="204"/>
      <c r="IA12" s="204"/>
      <c r="IB12" s="204"/>
      <c r="IC12" s="204"/>
      <c r="ID12" s="204"/>
      <c r="IE12" s="204"/>
      <c r="IF12" s="204"/>
      <c r="IG12" s="204"/>
      <c r="IH12" s="204"/>
      <c r="II12" s="204"/>
      <c r="IJ12" s="204"/>
      <c r="IK12" s="204"/>
      <c r="IL12" s="204"/>
      <c r="IM12" s="204"/>
      <c r="IN12" s="204"/>
      <c r="IO12" s="204"/>
      <c r="IP12" s="204"/>
      <c r="IQ12" s="204"/>
      <c r="IR12" s="204"/>
      <c r="IS12" s="204"/>
      <c r="IT12" s="204"/>
      <c r="IU12" s="204"/>
      <c r="IV12" s="204"/>
      <c r="IW12" s="204"/>
      <c r="IX12" s="204"/>
      <c r="IY12" s="204"/>
      <c r="IZ12" s="204"/>
      <c r="JA12" s="204"/>
      <c r="JB12" s="204"/>
      <c r="JC12" s="204"/>
      <c r="JD12" s="204"/>
      <c r="JE12" s="204"/>
      <c r="JF12" s="204"/>
      <c r="JG12" s="204"/>
      <c r="JH12" s="204"/>
      <c r="JI12" s="204"/>
      <c r="JJ12" s="204"/>
      <c r="JK12" s="204"/>
      <c r="JL12" s="204"/>
      <c r="JM12" s="204"/>
      <c r="JN12" s="204"/>
      <c r="JO12" s="204"/>
      <c r="JP12" s="204"/>
      <c r="JQ12" s="204"/>
      <c r="JR12" s="204"/>
      <c r="JS12" s="204"/>
      <c r="JT12" s="204"/>
      <c r="JU12" s="204"/>
      <c r="JV12" s="204"/>
      <c r="JW12" s="204"/>
      <c r="JX12" s="204"/>
      <c r="JY12" s="204"/>
      <c r="JZ12" s="204"/>
      <c r="KA12" s="204"/>
      <c r="KB12" s="204"/>
      <c r="KC12" s="204"/>
      <c r="KD12" s="204"/>
      <c r="KE12" s="204"/>
      <c r="KF12" s="204"/>
      <c r="KG12" s="204"/>
      <c r="KH12" s="204"/>
      <c r="KI12" s="204"/>
      <c r="KJ12" s="204"/>
      <c r="KK12" s="204"/>
      <c r="KL12" s="204"/>
      <c r="KM12" s="204"/>
      <c r="KN12" s="204"/>
      <c r="KO12" s="204"/>
      <c r="KP12" s="204"/>
    </row>
    <row r="13" spans="2:302" s="3" customFormat="1" ht="15.75" thickBot="1">
      <c r="B13" s="281">
        <v>1</v>
      </c>
      <c r="C13" s="177" t="s">
        <v>534</v>
      </c>
      <c r="D13" s="178" t="s">
        <v>206</v>
      </c>
      <c r="E13" s="179">
        <v>0</v>
      </c>
      <c r="F13" s="285">
        <v>45323</v>
      </c>
      <c r="G13" s="286">
        <v>45611</v>
      </c>
      <c r="H13" s="282">
        <f t="shared" ca="1" si="41"/>
        <v>289</v>
      </c>
      <c r="I13" s="206"/>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4"/>
      <c r="CR13" s="204"/>
      <c r="CS13" s="204"/>
      <c r="CT13" s="204"/>
      <c r="CU13" s="204"/>
      <c r="CV13" s="204"/>
      <c r="CW13" s="204"/>
      <c r="CX13" s="204"/>
      <c r="CY13" s="204"/>
      <c r="CZ13" s="204"/>
      <c r="DA13" s="204"/>
      <c r="DB13" s="204"/>
      <c r="DC13" s="204"/>
      <c r="DD13" s="204"/>
      <c r="DE13" s="204"/>
      <c r="DF13" s="204"/>
      <c r="DG13" s="204"/>
      <c r="DH13" s="204"/>
      <c r="DI13" s="204"/>
      <c r="DJ13" s="204"/>
      <c r="DK13" s="204"/>
      <c r="DL13" s="204"/>
      <c r="DM13" s="204"/>
      <c r="DN13" s="204"/>
      <c r="DO13" s="204"/>
      <c r="DP13" s="204"/>
      <c r="DQ13" s="204"/>
      <c r="DR13" s="204"/>
      <c r="DS13" s="204"/>
      <c r="DT13" s="204"/>
      <c r="DU13" s="204"/>
      <c r="DV13" s="204"/>
      <c r="DW13" s="204"/>
      <c r="DX13" s="204"/>
      <c r="DY13" s="204"/>
      <c r="DZ13" s="204"/>
      <c r="EA13" s="204"/>
      <c r="EB13" s="204"/>
      <c r="EC13" s="204"/>
      <c r="ED13" s="204"/>
      <c r="EE13" s="204"/>
      <c r="EF13" s="204"/>
      <c r="EG13" s="204"/>
      <c r="EH13" s="204"/>
      <c r="EI13" s="204"/>
      <c r="EJ13" s="204"/>
      <c r="EK13" s="204"/>
      <c r="EL13" s="204"/>
      <c r="EM13" s="204"/>
      <c r="EN13" s="204"/>
      <c r="EO13" s="204"/>
      <c r="EP13" s="204"/>
      <c r="EQ13" s="204"/>
      <c r="ER13" s="204"/>
      <c r="ES13" s="204"/>
      <c r="ET13" s="204"/>
      <c r="EU13" s="204"/>
      <c r="EV13" s="204"/>
      <c r="EW13" s="204"/>
      <c r="EX13" s="204"/>
      <c r="EY13" s="204"/>
      <c r="EZ13" s="204"/>
      <c r="FA13" s="204"/>
      <c r="FB13" s="204"/>
      <c r="FC13" s="204"/>
      <c r="FD13" s="204"/>
      <c r="FE13" s="204"/>
      <c r="FF13" s="204"/>
      <c r="FG13" s="204"/>
      <c r="FH13" s="204"/>
      <c r="FI13" s="204"/>
      <c r="FJ13" s="204"/>
      <c r="FK13" s="204"/>
      <c r="FL13" s="204"/>
      <c r="FM13" s="204"/>
      <c r="FN13" s="204"/>
      <c r="FO13" s="204"/>
      <c r="FP13" s="204"/>
      <c r="FQ13" s="204"/>
      <c r="FR13" s="204"/>
      <c r="FS13" s="204"/>
      <c r="FT13" s="204"/>
      <c r="FU13" s="204"/>
      <c r="FV13" s="204"/>
      <c r="FW13" s="204"/>
      <c r="FX13" s="204"/>
      <c r="FY13" s="204"/>
      <c r="FZ13" s="204"/>
      <c r="GA13" s="204"/>
      <c r="GB13" s="204"/>
      <c r="GC13" s="204"/>
      <c r="GD13" s="204"/>
      <c r="GE13" s="204"/>
      <c r="GF13" s="204"/>
      <c r="GG13" s="204"/>
      <c r="GH13" s="204"/>
      <c r="GI13" s="204"/>
      <c r="GJ13" s="204"/>
      <c r="GK13" s="204"/>
      <c r="GL13" s="204"/>
      <c r="GM13" s="204"/>
      <c r="GN13" s="204"/>
      <c r="GO13" s="204"/>
      <c r="GP13" s="204"/>
      <c r="GQ13" s="204"/>
      <c r="GR13" s="204"/>
      <c r="GS13" s="204"/>
      <c r="GT13" s="204"/>
      <c r="GU13" s="204"/>
      <c r="GV13" s="204"/>
      <c r="GW13" s="204"/>
      <c r="GX13" s="204"/>
      <c r="GY13" s="204"/>
      <c r="GZ13" s="204"/>
      <c r="HA13" s="204"/>
      <c r="HB13" s="204"/>
      <c r="HC13" s="204"/>
      <c r="HD13" s="204"/>
      <c r="HE13" s="204"/>
      <c r="HF13" s="204"/>
      <c r="HG13" s="204"/>
      <c r="HH13" s="204"/>
      <c r="HI13" s="204"/>
      <c r="HJ13" s="204"/>
      <c r="HK13" s="204"/>
      <c r="HL13" s="204"/>
      <c r="HM13" s="204"/>
      <c r="HN13" s="204"/>
      <c r="HO13" s="204"/>
      <c r="HP13" s="204"/>
      <c r="HQ13" s="204"/>
      <c r="HR13" s="204"/>
      <c r="HS13" s="204"/>
      <c r="HT13" s="204"/>
      <c r="HU13" s="204"/>
      <c r="HV13" s="204"/>
      <c r="HW13" s="204"/>
      <c r="HX13" s="204"/>
      <c r="HY13" s="204"/>
      <c r="HZ13" s="204"/>
      <c r="IA13" s="204"/>
      <c r="IB13" s="204"/>
      <c r="IC13" s="204"/>
      <c r="ID13" s="204"/>
      <c r="IE13" s="204"/>
      <c r="IF13" s="204"/>
      <c r="IG13" s="204"/>
      <c r="IH13" s="204"/>
      <c r="II13" s="204"/>
      <c r="IJ13" s="204"/>
      <c r="IK13" s="204"/>
      <c r="IL13" s="204"/>
      <c r="IM13" s="204"/>
      <c r="IN13" s="204"/>
      <c r="IO13" s="204"/>
      <c r="IP13" s="204"/>
      <c r="IQ13" s="204"/>
      <c r="IR13" s="204"/>
      <c r="IS13" s="204"/>
      <c r="IT13" s="204"/>
      <c r="IU13" s="204"/>
      <c r="IV13" s="204"/>
      <c r="IW13" s="204"/>
      <c r="IX13" s="204"/>
      <c r="IY13" s="204"/>
      <c r="IZ13" s="204"/>
      <c r="JA13" s="204"/>
      <c r="JB13" s="204"/>
      <c r="JC13" s="204"/>
      <c r="JD13" s="204"/>
      <c r="JE13" s="204"/>
      <c r="JF13" s="204"/>
      <c r="JG13" s="204"/>
      <c r="JH13" s="204"/>
      <c r="JI13" s="204"/>
      <c r="JJ13" s="204"/>
      <c r="JK13" s="204"/>
      <c r="JL13" s="204"/>
      <c r="JM13" s="204"/>
      <c r="JN13" s="204"/>
      <c r="JO13" s="204"/>
      <c r="JP13" s="204"/>
      <c r="JQ13" s="204"/>
      <c r="JR13" s="204"/>
      <c r="JS13" s="204"/>
      <c r="JT13" s="204"/>
      <c r="JU13" s="204"/>
      <c r="JV13" s="204"/>
      <c r="JW13" s="204"/>
      <c r="JX13" s="204"/>
      <c r="JY13" s="204"/>
      <c r="JZ13" s="204"/>
      <c r="KA13" s="204"/>
      <c r="KB13" s="204"/>
      <c r="KC13" s="204"/>
      <c r="KD13" s="204"/>
      <c r="KE13" s="204"/>
      <c r="KF13" s="204"/>
      <c r="KG13" s="204"/>
      <c r="KH13" s="204"/>
      <c r="KI13" s="204"/>
      <c r="KJ13" s="204"/>
      <c r="KK13" s="204"/>
      <c r="KL13" s="204"/>
      <c r="KM13" s="204"/>
      <c r="KN13" s="204"/>
      <c r="KO13" s="204"/>
      <c r="KP13" s="204"/>
    </row>
    <row r="14" spans="2:302" s="3" customFormat="1" ht="31.5" thickTop="1" thickBot="1">
      <c r="B14" s="283">
        <v>2</v>
      </c>
      <c r="C14" s="181" t="s">
        <v>535</v>
      </c>
      <c r="D14" s="144" t="s">
        <v>206</v>
      </c>
      <c r="E14" s="142">
        <v>0</v>
      </c>
      <c r="F14" s="285">
        <v>45323</v>
      </c>
      <c r="G14" s="286">
        <v>45611</v>
      </c>
      <c r="H14" s="284">
        <f t="shared" ca="1" si="41"/>
        <v>289</v>
      </c>
      <c r="I14" s="206"/>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7"/>
      <c r="AJ14" s="207"/>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204"/>
      <c r="CQ14" s="204"/>
      <c r="CR14" s="204"/>
      <c r="CS14" s="204"/>
      <c r="CT14" s="204"/>
      <c r="CU14" s="204"/>
      <c r="CV14" s="204"/>
      <c r="CW14" s="204"/>
      <c r="CX14" s="204"/>
      <c r="CY14" s="204"/>
      <c r="CZ14" s="204"/>
      <c r="DA14" s="204"/>
      <c r="DB14" s="204"/>
      <c r="DC14" s="204"/>
      <c r="DD14" s="204"/>
      <c r="DE14" s="204"/>
      <c r="DF14" s="204"/>
      <c r="DG14" s="204"/>
      <c r="DH14" s="204"/>
      <c r="DI14" s="204"/>
      <c r="DJ14" s="204"/>
      <c r="DK14" s="204"/>
      <c r="DL14" s="204"/>
      <c r="DM14" s="204"/>
      <c r="DN14" s="204"/>
      <c r="DO14" s="204"/>
      <c r="DP14" s="204"/>
      <c r="DQ14" s="204"/>
      <c r="DR14" s="204"/>
      <c r="DS14" s="204"/>
      <c r="DT14" s="204"/>
      <c r="DU14" s="204"/>
      <c r="DV14" s="204"/>
      <c r="DW14" s="204"/>
      <c r="DX14" s="204"/>
      <c r="DY14" s="204"/>
      <c r="DZ14" s="204"/>
      <c r="EA14" s="204"/>
      <c r="EB14" s="204"/>
      <c r="EC14" s="204"/>
      <c r="ED14" s="204"/>
      <c r="EE14" s="204"/>
      <c r="EF14" s="204"/>
      <c r="EG14" s="204"/>
      <c r="EH14" s="204"/>
      <c r="EI14" s="204"/>
      <c r="EJ14" s="204"/>
      <c r="EK14" s="204"/>
      <c r="EL14" s="204"/>
      <c r="EM14" s="204"/>
      <c r="EN14" s="204"/>
      <c r="EO14" s="204"/>
      <c r="EP14" s="204"/>
      <c r="EQ14" s="204"/>
      <c r="ER14" s="204"/>
      <c r="ES14" s="204"/>
      <c r="ET14" s="204"/>
      <c r="EU14" s="204"/>
      <c r="EV14" s="204"/>
      <c r="EW14" s="204"/>
      <c r="EX14" s="204"/>
      <c r="EY14" s="204"/>
      <c r="EZ14" s="204"/>
      <c r="FA14" s="204"/>
      <c r="FB14" s="204"/>
      <c r="FC14" s="204"/>
      <c r="FD14" s="204"/>
      <c r="FE14" s="204"/>
      <c r="FF14" s="204"/>
      <c r="FG14" s="204"/>
      <c r="FH14" s="204"/>
      <c r="FI14" s="204"/>
      <c r="FJ14" s="204"/>
      <c r="FK14" s="204"/>
      <c r="FL14" s="204"/>
      <c r="FM14" s="204"/>
      <c r="FN14" s="204"/>
      <c r="FO14" s="204"/>
      <c r="FP14" s="204"/>
      <c r="FQ14" s="204"/>
      <c r="FR14" s="204"/>
      <c r="FS14" s="204"/>
      <c r="FT14" s="204"/>
      <c r="FU14" s="204"/>
      <c r="FV14" s="204"/>
      <c r="FW14" s="204"/>
      <c r="FX14" s="204"/>
      <c r="FY14" s="204"/>
      <c r="FZ14" s="204"/>
      <c r="GA14" s="204"/>
      <c r="GB14" s="204"/>
      <c r="GC14" s="204"/>
      <c r="GD14" s="204"/>
      <c r="GE14" s="204"/>
      <c r="GF14" s="204"/>
      <c r="GG14" s="204"/>
      <c r="GH14" s="204"/>
      <c r="GI14" s="204"/>
      <c r="GJ14" s="204"/>
      <c r="GK14" s="204"/>
      <c r="GL14" s="204"/>
      <c r="GM14" s="204"/>
      <c r="GN14" s="204"/>
      <c r="GO14" s="204"/>
      <c r="GP14" s="204"/>
      <c r="GQ14" s="204"/>
      <c r="GR14" s="204"/>
      <c r="GS14" s="204"/>
      <c r="GT14" s="204"/>
      <c r="GU14" s="204"/>
      <c r="GV14" s="204"/>
      <c r="GW14" s="204"/>
      <c r="GX14" s="204"/>
      <c r="GY14" s="204"/>
      <c r="GZ14" s="204"/>
      <c r="HA14" s="204"/>
      <c r="HB14" s="204"/>
      <c r="HC14" s="204"/>
      <c r="HD14" s="204"/>
      <c r="HE14" s="204"/>
      <c r="HF14" s="204"/>
      <c r="HG14" s="204"/>
      <c r="HH14" s="204"/>
      <c r="HI14" s="204"/>
      <c r="HJ14" s="204"/>
      <c r="HK14" s="204"/>
      <c r="HL14" s="204"/>
      <c r="HM14" s="204"/>
      <c r="HN14" s="204"/>
      <c r="HO14" s="204"/>
      <c r="HP14" s="204"/>
      <c r="HQ14" s="204"/>
      <c r="HR14" s="204"/>
      <c r="HS14" s="204"/>
      <c r="HT14" s="204"/>
      <c r="HU14" s="204"/>
      <c r="HV14" s="204"/>
      <c r="HW14" s="204"/>
      <c r="HX14" s="204"/>
      <c r="HY14" s="204"/>
      <c r="HZ14" s="204"/>
      <c r="IA14" s="204"/>
      <c r="IB14" s="204"/>
      <c r="IC14" s="204"/>
      <c r="ID14" s="204"/>
      <c r="IE14" s="204"/>
      <c r="IF14" s="204"/>
      <c r="IG14" s="204"/>
      <c r="IH14" s="204"/>
      <c r="II14" s="204"/>
      <c r="IJ14" s="204"/>
      <c r="IK14" s="204"/>
      <c r="IL14" s="204"/>
      <c r="IM14" s="204"/>
      <c r="IN14" s="204"/>
      <c r="IO14" s="204"/>
      <c r="IP14" s="204"/>
      <c r="IQ14" s="204"/>
      <c r="IR14" s="204"/>
      <c r="IS14" s="204"/>
      <c r="IT14" s="204"/>
      <c r="IU14" s="204"/>
      <c r="IV14" s="204"/>
      <c r="IW14" s="204"/>
      <c r="IX14" s="204"/>
      <c r="IY14" s="204"/>
      <c r="IZ14" s="204"/>
      <c r="JA14" s="204"/>
      <c r="JB14" s="204"/>
      <c r="JC14" s="204"/>
      <c r="JD14" s="204"/>
      <c r="JE14" s="204"/>
      <c r="JF14" s="204"/>
      <c r="JG14" s="204"/>
      <c r="JH14" s="204"/>
      <c r="JI14" s="204"/>
      <c r="JJ14" s="204"/>
      <c r="JK14" s="204"/>
      <c r="JL14" s="204"/>
      <c r="JM14" s="204"/>
      <c r="JN14" s="204"/>
      <c r="JO14" s="204"/>
      <c r="JP14" s="204"/>
      <c r="JQ14" s="204"/>
      <c r="JR14" s="204"/>
      <c r="JS14" s="204"/>
      <c r="JT14" s="204"/>
      <c r="JU14" s="204"/>
      <c r="JV14" s="204"/>
      <c r="JW14" s="204"/>
      <c r="JX14" s="204"/>
      <c r="JY14" s="204"/>
      <c r="JZ14" s="204"/>
      <c r="KA14" s="204"/>
      <c r="KB14" s="204"/>
      <c r="KC14" s="204"/>
      <c r="KD14" s="204"/>
      <c r="KE14" s="204"/>
      <c r="KF14" s="204"/>
      <c r="KG14" s="204"/>
      <c r="KH14" s="204"/>
      <c r="KI14" s="204"/>
      <c r="KJ14" s="204"/>
      <c r="KK14" s="204"/>
      <c r="KL14" s="204"/>
      <c r="KM14" s="204"/>
      <c r="KN14" s="204"/>
      <c r="KO14" s="204"/>
      <c r="KP14" s="204"/>
    </row>
    <row r="15" spans="2:302" s="3" customFormat="1" ht="31.5" thickTop="1" thickBot="1">
      <c r="B15" s="287">
        <v>3</v>
      </c>
      <c r="C15" s="288" t="s">
        <v>536</v>
      </c>
      <c r="D15" s="289" t="s">
        <v>206</v>
      </c>
      <c r="E15" s="290"/>
      <c r="F15" s="291">
        <v>45323</v>
      </c>
      <c r="G15" s="292">
        <v>45611</v>
      </c>
      <c r="H15" s="293"/>
      <c r="I15" s="206"/>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7"/>
      <c r="AJ15" s="207"/>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c r="ID15" s="204"/>
      <c r="IE15" s="204"/>
      <c r="IF15" s="204"/>
      <c r="IG15" s="204"/>
      <c r="IH15" s="204"/>
      <c r="II15" s="204"/>
      <c r="IJ15" s="204"/>
      <c r="IK15" s="204"/>
      <c r="IL15" s="204"/>
      <c r="IM15" s="204"/>
      <c r="IN15" s="204"/>
      <c r="IO15" s="204"/>
      <c r="IP15" s="204"/>
      <c r="IQ15" s="204"/>
      <c r="IR15" s="204"/>
      <c r="IS15" s="204"/>
      <c r="IT15" s="204"/>
      <c r="IU15" s="204"/>
      <c r="IV15" s="204"/>
      <c r="IW15" s="204"/>
      <c r="IX15" s="204"/>
      <c r="IY15" s="204"/>
      <c r="IZ15" s="204"/>
      <c r="JA15" s="204"/>
      <c r="JB15" s="204"/>
      <c r="JC15" s="204"/>
      <c r="JD15" s="204"/>
      <c r="JE15" s="204"/>
      <c r="JF15" s="204"/>
      <c r="JG15" s="204"/>
      <c r="JH15" s="204"/>
      <c r="JI15" s="204"/>
      <c r="JJ15" s="204"/>
      <c r="JK15" s="204"/>
      <c r="JL15" s="204"/>
      <c r="JM15" s="204"/>
      <c r="JN15" s="204"/>
      <c r="JO15" s="204"/>
      <c r="JP15" s="204"/>
      <c r="JQ15" s="204"/>
      <c r="JR15" s="204"/>
      <c r="JS15" s="204"/>
      <c r="JT15" s="204"/>
      <c r="JU15" s="204"/>
      <c r="JV15" s="204"/>
      <c r="JW15" s="204"/>
      <c r="JX15" s="204"/>
      <c r="JY15" s="204"/>
      <c r="JZ15" s="204"/>
      <c r="KA15" s="204"/>
      <c r="KB15" s="204"/>
      <c r="KC15" s="204"/>
      <c r="KD15" s="204"/>
      <c r="KE15" s="204"/>
      <c r="KF15" s="204"/>
      <c r="KG15" s="204"/>
      <c r="KH15" s="204"/>
      <c r="KI15" s="204"/>
      <c r="KJ15" s="204"/>
      <c r="KK15" s="204"/>
      <c r="KL15" s="204"/>
      <c r="KM15" s="204"/>
      <c r="KN15" s="204"/>
      <c r="KO15" s="204"/>
      <c r="KP15" s="204"/>
    </row>
    <row r="16" spans="2:302" s="3" customFormat="1" ht="45.75" thickBot="1">
      <c r="B16" s="294">
        <v>4</v>
      </c>
      <c r="C16" s="295" t="s">
        <v>537</v>
      </c>
      <c r="D16" s="296" t="s">
        <v>206</v>
      </c>
      <c r="E16" s="297"/>
      <c r="F16" s="291">
        <v>45323</v>
      </c>
      <c r="G16" s="292">
        <v>45611</v>
      </c>
      <c r="H16" s="298"/>
      <c r="I16" s="206"/>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7"/>
      <c r="AJ16" s="207"/>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4"/>
      <c r="FF16" s="204"/>
      <c r="FG16" s="204"/>
      <c r="FH16" s="204"/>
      <c r="FI16" s="204"/>
      <c r="FJ16" s="204"/>
      <c r="FK16" s="204"/>
      <c r="FL16" s="204"/>
      <c r="FM16" s="204"/>
      <c r="FN16" s="204"/>
      <c r="FO16" s="204"/>
      <c r="FP16" s="204"/>
      <c r="FQ16" s="204"/>
      <c r="FR16" s="204"/>
      <c r="FS16" s="204"/>
      <c r="FT16" s="204"/>
      <c r="FU16" s="204"/>
      <c r="FV16" s="204"/>
      <c r="FW16" s="204"/>
      <c r="FX16" s="204"/>
      <c r="FY16" s="204"/>
      <c r="FZ16" s="204"/>
      <c r="GA16" s="204"/>
      <c r="GB16" s="204"/>
      <c r="GC16" s="204"/>
      <c r="GD16" s="204"/>
      <c r="GE16" s="204"/>
      <c r="GF16" s="204"/>
      <c r="GG16" s="204"/>
      <c r="GH16" s="204"/>
      <c r="GI16" s="204"/>
      <c r="GJ16" s="204"/>
      <c r="GK16" s="204"/>
      <c r="GL16" s="204"/>
      <c r="GM16" s="204"/>
      <c r="GN16" s="204"/>
      <c r="GO16" s="204"/>
      <c r="GP16" s="204"/>
      <c r="GQ16" s="204"/>
      <c r="GR16" s="204"/>
      <c r="GS16" s="204"/>
      <c r="GT16" s="204"/>
      <c r="GU16" s="204"/>
      <c r="GV16" s="204"/>
      <c r="GW16" s="204"/>
      <c r="GX16" s="204"/>
      <c r="GY16" s="204"/>
      <c r="GZ16" s="204"/>
      <c r="HA16" s="204"/>
      <c r="HB16" s="204"/>
      <c r="HC16" s="204"/>
      <c r="HD16" s="204"/>
      <c r="HE16" s="204"/>
      <c r="HF16" s="204"/>
      <c r="HG16" s="204"/>
      <c r="HH16" s="204"/>
      <c r="HI16" s="204"/>
      <c r="HJ16" s="204"/>
      <c r="HK16" s="204"/>
      <c r="HL16" s="204"/>
      <c r="HM16" s="204"/>
      <c r="HN16" s="204"/>
      <c r="HO16" s="204"/>
      <c r="HP16" s="204"/>
      <c r="HQ16" s="204"/>
      <c r="HR16" s="204"/>
      <c r="HS16" s="204"/>
      <c r="HT16" s="204"/>
      <c r="HU16" s="204"/>
      <c r="HV16" s="204"/>
      <c r="HW16" s="204"/>
      <c r="HX16" s="204"/>
      <c r="HY16" s="204"/>
      <c r="HZ16" s="204"/>
      <c r="IA16" s="204"/>
      <c r="IB16" s="204"/>
      <c r="IC16" s="204"/>
      <c r="ID16" s="204"/>
      <c r="IE16" s="204"/>
      <c r="IF16" s="204"/>
      <c r="IG16" s="204"/>
      <c r="IH16" s="204"/>
      <c r="II16" s="204"/>
      <c r="IJ16" s="204"/>
      <c r="IK16" s="204"/>
      <c r="IL16" s="204"/>
      <c r="IM16" s="204"/>
      <c r="IN16" s="204"/>
      <c r="IO16" s="204"/>
      <c r="IP16" s="204"/>
      <c r="IQ16" s="204"/>
      <c r="IR16" s="204"/>
      <c r="IS16" s="204"/>
      <c r="IT16" s="204"/>
      <c r="IU16" s="204"/>
      <c r="IV16" s="204"/>
      <c r="IW16" s="204"/>
      <c r="IX16" s="204"/>
      <c r="IY16" s="204"/>
      <c r="IZ16" s="204"/>
      <c r="JA16" s="204"/>
      <c r="JB16" s="204"/>
      <c r="JC16" s="204"/>
      <c r="JD16" s="204"/>
      <c r="JE16" s="204"/>
      <c r="JF16" s="204"/>
      <c r="JG16" s="204"/>
      <c r="JH16" s="204"/>
      <c r="JI16" s="204"/>
      <c r="JJ16" s="204"/>
      <c r="JK16" s="204"/>
      <c r="JL16" s="204"/>
      <c r="JM16" s="204"/>
      <c r="JN16" s="204"/>
      <c r="JO16" s="204"/>
      <c r="JP16" s="204"/>
      <c r="JQ16" s="204"/>
      <c r="JR16" s="204"/>
      <c r="JS16" s="204"/>
      <c r="JT16" s="204"/>
      <c r="JU16" s="204"/>
      <c r="JV16" s="204"/>
      <c r="JW16" s="204"/>
      <c r="JX16" s="204"/>
      <c r="JY16" s="204"/>
      <c r="JZ16" s="204"/>
      <c r="KA16" s="204"/>
      <c r="KB16" s="204"/>
      <c r="KC16" s="204"/>
      <c r="KD16" s="204"/>
      <c r="KE16" s="204"/>
      <c r="KF16" s="204"/>
      <c r="KG16" s="204"/>
      <c r="KH16" s="204"/>
      <c r="KI16" s="204"/>
      <c r="KJ16" s="204"/>
      <c r="KK16" s="204"/>
      <c r="KL16" s="204"/>
      <c r="KM16" s="204"/>
      <c r="KN16" s="204"/>
      <c r="KO16" s="204"/>
      <c r="KP16" s="204"/>
    </row>
    <row r="17" spans="2:302" s="3" customFormat="1" ht="30" customHeight="1" thickBot="1">
      <c r="B17" s="309" t="s">
        <v>538</v>
      </c>
      <c r="C17" s="310"/>
      <c r="D17" s="310"/>
      <c r="E17" s="310"/>
      <c r="F17" s="310"/>
      <c r="G17" s="310"/>
      <c r="H17" s="310"/>
      <c r="I17" s="206"/>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4"/>
      <c r="GO17" s="204"/>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4"/>
      <c r="IE17" s="204"/>
      <c r="IF17" s="204"/>
      <c r="IG17" s="204"/>
      <c r="IH17" s="204"/>
      <c r="II17" s="204"/>
      <c r="IJ17" s="204"/>
      <c r="IK17" s="204"/>
      <c r="IL17" s="204"/>
      <c r="IM17" s="204"/>
      <c r="IN17" s="204"/>
      <c r="IO17" s="204"/>
      <c r="IP17" s="204"/>
      <c r="IQ17" s="204"/>
      <c r="IR17" s="204"/>
      <c r="IS17" s="204"/>
      <c r="IT17" s="204"/>
      <c r="IU17" s="204"/>
      <c r="IV17" s="204"/>
      <c r="IW17" s="204"/>
      <c r="IX17" s="204"/>
      <c r="IY17" s="204"/>
      <c r="IZ17" s="204"/>
      <c r="JA17" s="204"/>
      <c r="JB17" s="204"/>
      <c r="JC17" s="204"/>
      <c r="JD17" s="204"/>
      <c r="JE17" s="204"/>
      <c r="JF17" s="204"/>
      <c r="JG17" s="204"/>
      <c r="JH17" s="204"/>
      <c r="JI17" s="204"/>
      <c r="JJ17" s="204"/>
      <c r="JK17" s="204"/>
      <c r="JL17" s="204"/>
      <c r="JM17" s="204"/>
      <c r="JN17" s="204"/>
      <c r="JO17" s="204"/>
      <c r="JP17" s="204"/>
      <c r="JQ17" s="204"/>
      <c r="JR17" s="204"/>
      <c r="JS17" s="204"/>
      <c r="JT17" s="204"/>
      <c r="JU17" s="204"/>
      <c r="JV17" s="204"/>
      <c r="JW17" s="204"/>
      <c r="JX17" s="204"/>
      <c r="JY17" s="204"/>
      <c r="JZ17" s="204"/>
      <c r="KA17" s="204"/>
      <c r="KB17" s="204"/>
      <c r="KC17" s="204"/>
      <c r="KD17" s="204"/>
      <c r="KE17" s="204"/>
      <c r="KF17" s="204"/>
      <c r="KG17" s="204"/>
      <c r="KH17" s="204"/>
      <c r="KI17" s="204"/>
      <c r="KJ17" s="204"/>
      <c r="KK17" s="204"/>
      <c r="KL17" s="204"/>
      <c r="KM17" s="204"/>
      <c r="KN17" s="204"/>
      <c r="KO17" s="204"/>
      <c r="KP17" s="204"/>
    </row>
    <row r="18" spans="2:302" s="3" customFormat="1" ht="72" customHeight="1" thickBot="1">
      <c r="B18" s="186">
        <v>1</v>
      </c>
      <c r="C18" s="186" t="s">
        <v>539</v>
      </c>
      <c r="D18" s="187" t="s">
        <v>206</v>
      </c>
      <c r="E18" s="188">
        <v>0</v>
      </c>
      <c r="F18" s="189">
        <v>45270</v>
      </c>
      <c r="G18" s="189">
        <v>45270</v>
      </c>
      <c r="H18" s="195">
        <f t="shared" ca="1" si="41"/>
        <v>1</v>
      </c>
      <c r="I18" s="206"/>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4"/>
      <c r="GQ18" s="204"/>
      <c r="GR18" s="204"/>
      <c r="GS18" s="204"/>
      <c r="GT18" s="204"/>
      <c r="GU18" s="204"/>
      <c r="GV18" s="204"/>
      <c r="GW18" s="204"/>
      <c r="GX18" s="204"/>
      <c r="GY18" s="204"/>
      <c r="GZ18" s="204"/>
      <c r="HA18" s="204"/>
      <c r="HB18" s="204"/>
      <c r="HC18" s="204"/>
      <c r="HD18" s="204"/>
      <c r="HE18" s="204"/>
      <c r="HF18" s="204"/>
      <c r="HG18" s="204"/>
      <c r="HH18" s="204"/>
      <c r="HI18" s="204"/>
      <c r="HJ18" s="204"/>
      <c r="HK18" s="204"/>
      <c r="HL18" s="204"/>
      <c r="HM18" s="204"/>
      <c r="HN18" s="204"/>
      <c r="HO18" s="204"/>
      <c r="HP18" s="204"/>
      <c r="HQ18" s="204"/>
      <c r="HR18" s="204"/>
      <c r="HS18" s="204"/>
      <c r="HT18" s="204"/>
      <c r="HU18" s="204"/>
      <c r="HV18" s="204"/>
      <c r="HW18" s="204"/>
      <c r="HX18" s="204"/>
      <c r="HY18" s="204"/>
      <c r="HZ18" s="204"/>
      <c r="IA18" s="204"/>
      <c r="IB18" s="204"/>
      <c r="IC18" s="204"/>
      <c r="ID18" s="204"/>
      <c r="IE18" s="204"/>
      <c r="IF18" s="204"/>
      <c r="IG18" s="204"/>
      <c r="IH18" s="204"/>
      <c r="II18" s="204"/>
      <c r="IJ18" s="204"/>
      <c r="IK18" s="204"/>
      <c r="IL18" s="204"/>
      <c r="IM18" s="204"/>
      <c r="IN18" s="204"/>
      <c r="IO18" s="204"/>
      <c r="IP18" s="204"/>
      <c r="IQ18" s="204"/>
      <c r="IR18" s="204"/>
      <c r="IS18" s="204"/>
      <c r="IT18" s="204"/>
      <c r="IU18" s="204"/>
      <c r="IV18" s="204"/>
      <c r="IW18" s="204"/>
      <c r="IX18" s="204"/>
      <c r="IY18" s="204"/>
      <c r="IZ18" s="204"/>
      <c r="JA18" s="204"/>
      <c r="JB18" s="204"/>
      <c r="JC18" s="204"/>
      <c r="JD18" s="204"/>
      <c r="JE18" s="204"/>
      <c r="JF18" s="204"/>
      <c r="JG18" s="204"/>
      <c r="JH18" s="204"/>
      <c r="JI18" s="204"/>
      <c r="JJ18" s="204"/>
      <c r="JK18" s="204"/>
      <c r="JL18" s="204"/>
      <c r="JM18" s="204"/>
      <c r="JN18" s="204"/>
      <c r="JO18" s="204"/>
      <c r="JP18" s="204"/>
      <c r="JQ18" s="204"/>
      <c r="JR18" s="204"/>
      <c r="JS18" s="204"/>
      <c r="JT18" s="204"/>
      <c r="JU18" s="204"/>
      <c r="JV18" s="204"/>
      <c r="JW18" s="204"/>
      <c r="JX18" s="204"/>
      <c r="JY18" s="204"/>
      <c r="JZ18" s="204"/>
      <c r="KA18" s="204"/>
      <c r="KB18" s="204"/>
      <c r="KC18" s="204"/>
      <c r="KD18" s="204"/>
      <c r="KE18" s="204"/>
      <c r="KF18" s="204"/>
      <c r="KG18" s="204"/>
      <c r="KH18" s="204"/>
      <c r="KI18" s="204"/>
      <c r="KJ18" s="204"/>
      <c r="KK18" s="204"/>
      <c r="KL18" s="204"/>
      <c r="KM18" s="204"/>
      <c r="KN18" s="204"/>
      <c r="KO18" s="204"/>
      <c r="KP18" s="204"/>
    </row>
    <row r="19" spans="2:302" s="3" customFormat="1" ht="72" customHeight="1" thickTop="1" thickBot="1">
      <c r="B19" s="186">
        <v>2</v>
      </c>
      <c r="C19" s="173" t="s">
        <v>540</v>
      </c>
      <c r="D19" s="145" t="s">
        <v>206</v>
      </c>
      <c r="E19" s="146">
        <v>0</v>
      </c>
      <c r="F19" s="147">
        <v>45313</v>
      </c>
      <c r="G19" s="147">
        <v>45596</v>
      </c>
      <c r="H19" s="195">
        <f t="shared" ca="1" si="41"/>
        <v>284</v>
      </c>
      <c r="I19" s="206"/>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4"/>
      <c r="GE19" s="204"/>
      <c r="GF19" s="204"/>
      <c r="GG19" s="204"/>
      <c r="GH19" s="204"/>
      <c r="GI19" s="204"/>
      <c r="GJ19" s="204"/>
      <c r="GK19" s="204"/>
      <c r="GL19" s="204"/>
      <c r="GM19" s="204"/>
      <c r="GN19" s="204"/>
      <c r="GO19" s="204"/>
      <c r="GP19" s="204"/>
      <c r="GQ19" s="204"/>
      <c r="GR19" s="204"/>
      <c r="GS19" s="204"/>
      <c r="GT19" s="204"/>
      <c r="GU19" s="204"/>
      <c r="GV19" s="204"/>
      <c r="GW19" s="204"/>
      <c r="GX19" s="204"/>
      <c r="GY19" s="204"/>
      <c r="GZ19" s="204"/>
      <c r="HA19" s="204"/>
      <c r="HB19" s="204"/>
      <c r="HC19" s="204"/>
      <c r="HD19" s="204"/>
      <c r="HE19" s="204"/>
      <c r="HF19" s="204"/>
      <c r="HG19" s="204"/>
      <c r="HH19" s="204"/>
      <c r="HI19" s="204"/>
      <c r="HJ19" s="204"/>
      <c r="HK19" s="204"/>
      <c r="HL19" s="204"/>
      <c r="HM19" s="204"/>
      <c r="HN19" s="204"/>
      <c r="HO19" s="204"/>
      <c r="HP19" s="204"/>
      <c r="HQ19" s="204"/>
      <c r="HR19" s="204"/>
      <c r="HS19" s="204"/>
      <c r="HT19" s="204"/>
      <c r="HU19" s="204"/>
      <c r="HV19" s="204"/>
      <c r="HW19" s="204"/>
      <c r="HX19" s="204"/>
      <c r="HY19" s="204"/>
      <c r="HZ19" s="204"/>
      <c r="IA19" s="204"/>
      <c r="IB19" s="204"/>
      <c r="IC19" s="204"/>
      <c r="ID19" s="204"/>
      <c r="IE19" s="204"/>
      <c r="IF19" s="204"/>
      <c r="IG19" s="204"/>
      <c r="IH19" s="204"/>
      <c r="II19" s="204"/>
      <c r="IJ19" s="204"/>
      <c r="IK19" s="204"/>
      <c r="IL19" s="204"/>
      <c r="IM19" s="204"/>
      <c r="IN19" s="204"/>
      <c r="IO19" s="204"/>
      <c r="IP19" s="204"/>
      <c r="IQ19" s="204"/>
      <c r="IR19" s="204"/>
      <c r="IS19" s="204"/>
      <c r="IT19" s="204"/>
      <c r="IU19" s="204"/>
      <c r="IV19" s="204"/>
      <c r="IW19" s="204"/>
      <c r="IX19" s="204"/>
      <c r="IY19" s="204"/>
      <c r="IZ19" s="204"/>
      <c r="JA19" s="204"/>
      <c r="JB19" s="204"/>
      <c r="JC19" s="204"/>
      <c r="JD19" s="204"/>
      <c r="JE19" s="204"/>
      <c r="JF19" s="204"/>
      <c r="JG19" s="204"/>
      <c r="JH19" s="204"/>
      <c r="JI19" s="204"/>
      <c r="JJ19" s="204"/>
      <c r="JK19" s="204"/>
      <c r="JL19" s="204"/>
      <c r="JM19" s="204"/>
      <c r="JN19" s="204"/>
      <c r="JO19" s="204"/>
      <c r="JP19" s="204"/>
      <c r="JQ19" s="204"/>
      <c r="JR19" s="204"/>
      <c r="JS19" s="204"/>
      <c r="JT19" s="204"/>
      <c r="JU19" s="204"/>
      <c r="JV19" s="204"/>
      <c r="JW19" s="204"/>
      <c r="JX19" s="204"/>
      <c r="JY19" s="204"/>
      <c r="JZ19" s="204"/>
      <c r="KA19" s="204"/>
      <c r="KB19" s="204"/>
      <c r="KC19" s="204"/>
      <c r="KD19" s="204"/>
      <c r="KE19" s="204"/>
      <c r="KF19" s="204"/>
      <c r="KG19" s="204"/>
      <c r="KH19" s="204"/>
      <c r="KI19" s="204"/>
      <c r="KJ19" s="204"/>
      <c r="KK19" s="204"/>
      <c r="KL19" s="204"/>
      <c r="KM19" s="204"/>
      <c r="KN19" s="204"/>
      <c r="KO19" s="204"/>
      <c r="KP19" s="204"/>
    </row>
    <row r="20" spans="2:302" s="3" customFormat="1" ht="48.75" customHeight="1" thickTop="1" thickBot="1">
      <c r="B20" s="186">
        <v>3</v>
      </c>
      <c r="C20" s="173" t="s">
        <v>541</v>
      </c>
      <c r="D20" s="148" t="s">
        <v>206</v>
      </c>
      <c r="E20" s="146">
        <v>0</v>
      </c>
      <c r="F20" s="147">
        <v>45334</v>
      </c>
      <c r="G20" s="147">
        <v>45596</v>
      </c>
      <c r="H20" s="196">
        <f t="shared" ca="1" si="41"/>
        <v>263</v>
      </c>
      <c r="I20" s="206"/>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c r="ID20" s="204"/>
      <c r="IE20" s="204"/>
      <c r="IF20" s="204"/>
      <c r="IG20" s="204"/>
      <c r="IH20" s="204"/>
      <c r="II20" s="204"/>
      <c r="IJ20" s="204"/>
      <c r="IK20" s="204"/>
      <c r="IL20" s="204"/>
      <c r="IM20" s="204"/>
      <c r="IN20" s="204"/>
      <c r="IO20" s="204"/>
      <c r="IP20" s="204"/>
      <c r="IQ20" s="204"/>
      <c r="IR20" s="204"/>
      <c r="IS20" s="204"/>
      <c r="IT20" s="204"/>
      <c r="IU20" s="204"/>
      <c r="IV20" s="204"/>
      <c r="IW20" s="204"/>
      <c r="IX20" s="204"/>
      <c r="IY20" s="204"/>
      <c r="IZ20" s="204"/>
      <c r="JA20" s="204"/>
      <c r="JB20" s="204"/>
      <c r="JC20" s="204"/>
      <c r="JD20" s="204"/>
      <c r="JE20" s="204"/>
      <c r="JF20" s="204"/>
      <c r="JG20" s="204"/>
      <c r="JH20" s="204"/>
      <c r="JI20" s="204"/>
      <c r="JJ20" s="204"/>
      <c r="JK20" s="204"/>
      <c r="JL20" s="204"/>
      <c r="JM20" s="204"/>
      <c r="JN20" s="204"/>
      <c r="JO20" s="204"/>
      <c r="JP20" s="204"/>
      <c r="JQ20" s="204"/>
      <c r="JR20" s="204"/>
      <c r="JS20" s="204"/>
      <c r="JT20" s="204"/>
      <c r="JU20" s="204"/>
      <c r="JV20" s="204"/>
      <c r="JW20" s="204"/>
      <c r="JX20" s="204"/>
      <c r="JY20" s="204"/>
      <c r="JZ20" s="204"/>
      <c r="KA20" s="204"/>
      <c r="KB20" s="204"/>
      <c r="KC20" s="204"/>
      <c r="KD20" s="204"/>
      <c r="KE20" s="204"/>
      <c r="KF20" s="204"/>
      <c r="KG20" s="204"/>
      <c r="KH20" s="204"/>
      <c r="KI20" s="204"/>
      <c r="KJ20" s="204"/>
      <c r="KK20" s="204"/>
      <c r="KL20" s="204"/>
      <c r="KM20" s="204"/>
      <c r="KN20" s="204"/>
      <c r="KO20" s="204"/>
      <c r="KP20" s="204"/>
    </row>
    <row r="21" spans="2:302" s="3" customFormat="1" ht="30" customHeight="1" thickTop="1" thickBot="1">
      <c r="B21" s="311" t="s">
        <v>542</v>
      </c>
      <c r="C21" s="312"/>
      <c r="D21" s="312"/>
      <c r="E21" s="312"/>
      <c r="F21" s="312"/>
      <c r="G21" s="312"/>
      <c r="H21" s="312"/>
      <c r="I21" s="206"/>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c r="BI21" s="204"/>
      <c r="BJ21" s="204"/>
      <c r="BK21" s="204"/>
      <c r="BL21" s="204"/>
      <c r="BM21" s="204"/>
      <c r="BN21" s="204"/>
      <c r="BO21" s="204"/>
      <c r="BP21" s="204"/>
      <c r="BQ21" s="204"/>
      <c r="BR21" s="204"/>
      <c r="BS21" s="204"/>
      <c r="BT21" s="204"/>
      <c r="BU21" s="204"/>
      <c r="BV21" s="204"/>
      <c r="BW21" s="204"/>
      <c r="BX21" s="204"/>
      <c r="BY21" s="204"/>
      <c r="BZ21" s="204"/>
      <c r="CA21" s="204"/>
      <c r="CB21" s="204"/>
      <c r="CC21" s="204"/>
      <c r="CD21" s="204"/>
      <c r="CE21" s="204"/>
      <c r="CF21" s="204"/>
      <c r="CG21" s="204"/>
      <c r="CH21" s="204"/>
      <c r="CI21" s="204"/>
      <c r="CJ21" s="204"/>
      <c r="CK21" s="204"/>
      <c r="CL21" s="204"/>
      <c r="CM21" s="204"/>
      <c r="CN21" s="204"/>
      <c r="CO21" s="204"/>
      <c r="CP21" s="204"/>
      <c r="CQ21" s="204"/>
      <c r="CR21" s="204"/>
      <c r="CS21" s="204"/>
      <c r="CT21" s="204"/>
      <c r="CU21" s="204"/>
      <c r="CV21" s="204"/>
      <c r="CW21" s="204"/>
      <c r="CX21" s="204"/>
      <c r="CY21" s="204"/>
      <c r="CZ21" s="204"/>
      <c r="DA21" s="204"/>
      <c r="DB21" s="204"/>
      <c r="DC21" s="204"/>
      <c r="DD21" s="204"/>
      <c r="DE21" s="204"/>
      <c r="DF21" s="204"/>
      <c r="DG21" s="204"/>
      <c r="DH21" s="204"/>
      <c r="DI21" s="204"/>
      <c r="DJ21" s="204"/>
      <c r="DK21" s="204"/>
      <c r="DL21" s="204"/>
      <c r="DM21" s="204"/>
      <c r="DN21" s="204"/>
      <c r="DO21" s="204"/>
      <c r="DP21" s="204"/>
      <c r="DQ21" s="204"/>
      <c r="DR21" s="204"/>
      <c r="DS21" s="204"/>
      <c r="DT21" s="204"/>
      <c r="DU21" s="204"/>
      <c r="DV21" s="204"/>
      <c r="DW21" s="204"/>
      <c r="DX21" s="204"/>
      <c r="DY21" s="204"/>
      <c r="DZ21" s="204"/>
      <c r="EA21" s="204"/>
      <c r="EB21" s="204"/>
      <c r="EC21" s="204"/>
      <c r="ED21" s="204"/>
      <c r="EE21" s="204"/>
      <c r="EF21" s="204"/>
      <c r="EG21" s="204"/>
      <c r="EH21" s="204"/>
      <c r="EI21" s="204"/>
      <c r="EJ21" s="204"/>
      <c r="EK21" s="204"/>
      <c r="EL21" s="204"/>
      <c r="EM21" s="204"/>
      <c r="EN21" s="204"/>
      <c r="EO21" s="204"/>
      <c r="EP21" s="204"/>
      <c r="EQ21" s="204"/>
      <c r="ER21" s="204"/>
      <c r="ES21" s="204"/>
      <c r="ET21" s="204"/>
      <c r="EU21" s="204"/>
      <c r="EV21" s="204"/>
      <c r="EW21" s="204"/>
      <c r="EX21" s="204"/>
      <c r="EY21" s="204"/>
      <c r="EZ21" s="204"/>
      <c r="FA21" s="204"/>
      <c r="FB21" s="204"/>
      <c r="FC21" s="204"/>
      <c r="FD21" s="204"/>
      <c r="FE21" s="204"/>
      <c r="FF21" s="204"/>
      <c r="FG21" s="204"/>
      <c r="FH21" s="204"/>
      <c r="FI21" s="204"/>
      <c r="FJ21" s="204"/>
      <c r="FK21" s="204"/>
      <c r="FL21" s="204"/>
      <c r="FM21" s="204"/>
      <c r="FN21" s="204"/>
      <c r="FO21" s="204"/>
      <c r="FP21" s="204"/>
      <c r="FQ21" s="204"/>
      <c r="FR21" s="204"/>
      <c r="FS21" s="204"/>
      <c r="FT21" s="204"/>
      <c r="FU21" s="204"/>
      <c r="FV21" s="204"/>
      <c r="FW21" s="204"/>
      <c r="FX21" s="204"/>
      <c r="FY21" s="204"/>
      <c r="FZ21" s="204"/>
      <c r="GA21" s="204"/>
      <c r="GB21" s="204"/>
      <c r="GC21" s="204"/>
      <c r="GD21" s="204"/>
      <c r="GE21" s="204"/>
      <c r="GF21" s="204"/>
      <c r="GG21" s="204"/>
      <c r="GH21" s="204"/>
      <c r="GI21" s="204"/>
      <c r="GJ21" s="204"/>
      <c r="GK21" s="204"/>
      <c r="GL21" s="204"/>
      <c r="GM21" s="204"/>
      <c r="GN21" s="204"/>
      <c r="GO21" s="204"/>
      <c r="GP21" s="204"/>
      <c r="GQ21" s="204"/>
      <c r="GR21" s="204"/>
      <c r="GS21" s="204"/>
      <c r="GT21" s="204"/>
      <c r="GU21" s="204"/>
      <c r="GV21" s="204"/>
      <c r="GW21" s="204"/>
      <c r="GX21" s="204"/>
      <c r="GY21" s="204"/>
      <c r="GZ21" s="204"/>
      <c r="HA21" s="204"/>
      <c r="HB21" s="204"/>
      <c r="HC21" s="204"/>
      <c r="HD21" s="204"/>
      <c r="HE21" s="204"/>
      <c r="HF21" s="204"/>
      <c r="HG21" s="204"/>
      <c r="HH21" s="204"/>
      <c r="HI21" s="204"/>
      <c r="HJ21" s="204"/>
      <c r="HK21" s="204"/>
      <c r="HL21" s="204"/>
      <c r="HM21" s="204"/>
      <c r="HN21" s="204"/>
      <c r="HO21" s="204"/>
      <c r="HP21" s="204"/>
      <c r="HQ21" s="204"/>
      <c r="HR21" s="204"/>
      <c r="HS21" s="204"/>
      <c r="HT21" s="204"/>
      <c r="HU21" s="204"/>
      <c r="HV21" s="204"/>
      <c r="HW21" s="204"/>
      <c r="HX21" s="204"/>
      <c r="HY21" s="204"/>
      <c r="HZ21" s="204"/>
      <c r="IA21" s="204"/>
      <c r="IB21" s="204"/>
      <c r="IC21" s="204"/>
      <c r="ID21" s="204"/>
      <c r="IE21" s="204"/>
      <c r="IF21" s="204"/>
      <c r="IG21" s="204"/>
      <c r="IH21" s="204"/>
      <c r="II21" s="204"/>
      <c r="IJ21" s="204"/>
      <c r="IK21" s="204"/>
      <c r="IL21" s="204"/>
      <c r="IM21" s="204"/>
      <c r="IN21" s="204"/>
      <c r="IO21" s="204"/>
      <c r="IP21" s="204"/>
      <c r="IQ21" s="204"/>
      <c r="IR21" s="204"/>
      <c r="IS21" s="204"/>
      <c r="IT21" s="204"/>
      <c r="IU21" s="204"/>
      <c r="IV21" s="204"/>
      <c r="IW21" s="204"/>
      <c r="IX21" s="204"/>
      <c r="IY21" s="204"/>
      <c r="IZ21" s="204"/>
      <c r="JA21" s="204"/>
      <c r="JB21" s="204"/>
      <c r="JC21" s="204"/>
      <c r="JD21" s="204"/>
      <c r="JE21" s="204"/>
      <c r="JF21" s="204"/>
      <c r="JG21" s="204"/>
      <c r="JH21" s="204"/>
      <c r="JI21" s="204"/>
      <c r="JJ21" s="204"/>
      <c r="JK21" s="204"/>
      <c r="JL21" s="204"/>
      <c r="JM21" s="204"/>
      <c r="JN21" s="204"/>
      <c r="JO21" s="204"/>
      <c r="JP21" s="204"/>
      <c r="JQ21" s="204"/>
      <c r="JR21" s="204"/>
      <c r="JS21" s="204"/>
      <c r="JT21" s="204"/>
      <c r="JU21" s="204"/>
      <c r="JV21" s="204"/>
      <c r="JW21" s="204"/>
      <c r="JX21" s="204"/>
      <c r="JY21" s="204"/>
      <c r="JZ21" s="204"/>
      <c r="KA21" s="204"/>
      <c r="KB21" s="204"/>
      <c r="KC21" s="204"/>
      <c r="KD21" s="204"/>
      <c r="KE21" s="204"/>
      <c r="KF21" s="204"/>
      <c r="KG21" s="204"/>
      <c r="KH21" s="204"/>
      <c r="KI21" s="204"/>
      <c r="KJ21" s="204"/>
      <c r="KK21" s="204"/>
      <c r="KL21" s="204"/>
      <c r="KM21" s="204"/>
      <c r="KN21" s="204"/>
      <c r="KO21" s="204"/>
      <c r="KP21" s="204"/>
    </row>
    <row r="22" spans="2:302" s="3" customFormat="1" ht="55.5" customHeight="1" thickBot="1">
      <c r="B22" s="190">
        <v>1</v>
      </c>
      <c r="C22" s="190" t="s">
        <v>543</v>
      </c>
      <c r="D22" s="191" t="s">
        <v>206</v>
      </c>
      <c r="E22" s="192"/>
      <c r="F22" s="193">
        <v>45306</v>
      </c>
      <c r="G22" s="193">
        <v>45320</v>
      </c>
      <c r="H22" s="195">
        <f t="shared" ca="1" si="41"/>
        <v>15</v>
      </c>
      <c r="I22" s="206"/>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4"/>
      <c r="CN22" s="204"/>
      <c r="CO22" s="204"/>
      <c r="CP22" s="204"/>
      <c r="CQ22" s="204"/>
      <c r="CR22" s="204"/>
      <c r="CS22" s="204"/>
      <c r="CT22" s="204"/>
      <c r="CU22" s="204"/>
      <c r="CV22" s="204"/>
      <c r="CW22" s="204"/>
      <c r="CX22" s="204"/>
      <c r="CY22" s="204"/>
      <c r="CZ22" s="204"/>
      <c r="DA22" s="204"/>
      <c r="DB22" s="204"/>
      <c r="DC22" s="204"/>
      <c r="DD22" s="204"/>
      <c r="DE22" s="204"/>
      <c r="DF22" s="204"/>
      <c r="DG22" s="204"/>
      <c r="DH22" s="204"/>
      <c r="DI22" s="204"/>
      <c r="DJ22" s="204"/>
      <c r="DK22" s="204"/>
      <c r="DL22" s="204"/>
      <c r="DM22" s="204"/>
      <c r="DN22" s="204"/>
      <c r="DO22" s="204"/>
      <c r="DP22" s="204"/>
      <c r="DQ22" s="204"/>
      <c r="DR22" s="204"/>
      <c r="DS22" s="204"/>
      <c r="DT22" s="204"/>
      <c r="DU22" s="204"/>
      <c r="DV22" s="204"/>
      <c r="DW22" s="204"/>
      <c r="DX22" s="204"/>
      <c r="DY22" s="204"/>
      <c r="DZ22" s="204"/>
      <c r="EA22" s="204"/>
      <c r="EB22" s="204"/>
      <c r="EC22" s="204"/>
      <c r="ED22" s="204"/>
      <c r="EE22" s="204"/>
      <c r="EF22" s="204"/>
      <c r="EG22" s="204"/>
      <c r="EH22" s="204"/>
      <c r="EI22" s="204"/>
      <c r="EJ22" s="204"/>
      <c r="EK22" s="204"/>
      <c r="EL22" s="204"/>
      <c r="EM22" s="204"/>
      <c r="EN22" s="204"/>
      <c r="EO22" s="204"/>
      <c r="EP22" s="204"/>
      <c r="EQ22" s="204"/>
      <c r="ER22" s="204"/>
      <c r="ES22" s="204"/>
      <c r="ET22" s="204"/>
      <c r="EU22" s="204"/>
      <c r="EV22" s="204"/>
      <c r="EW22" s="204"/>
      <c r="EX22" s="204"/>
      <c r="EY22" s="204"/>
      <c r="EZ22" s="204"/>
      <c r="FA22" s="204"/>
      <c r="FB22" s="204"/>
      <c r="FC22" s="204"/>
      <c r="FD22" s="204"/>
      <c r="FE22" s="204"/>
      <c r="FF22" s="204"/>
      <c r="FG22" s="204"/>
      <c r="FH22" s="204"/>
      <c r="FI22" s="204"/>
      <c r="FJ22" s="204"/>
      <c r="FK22" s="204"/>
      <c r="FL22" s="204"/>
      <c r="FM22" s="204"/>
      <c r="FN22" s="204"/>
      <c r="FO22" s="204"/>
      <c r="FP22" s="204"/>
      <c r="FQ22" s="204"/>
      <c r="FR22" s="204"/>
      <c r="FS22" s="204"/>
      <c r="FT22" s="204"/>
      <c r="FU22" s="204"/>
      <c r="FV22" s="204"/>
      <c r="FW22" s="204"/>
      <c r="FX22" s="204"/>
      <c r="FY22" s="204"/>
      <c r="FZ22" s="204"/>
      <c r="GA22" s="204"/>
      <c r="GB22" s="204"/>
      <c r="GC22" s="204"/>
      <c r="GD22" s="204"/>
      <c r="GE22" s="204"/>
      <c r="GF22" s="204"/>
      <c r="GG22" s="204"/>
      <c r="GH22" s="204"/>
      <c r="GI22" s="204"/>
      <c r="GJ22" s="204"/>
      <c r="GK22" s="204"/>
      <c r="GL22" s="204"/>
      <c r="GM22" s="204"/>
      <c r="GN22" s="204"/>
      <c r="GO22" s="204"/>
      <c r="GP22" s="204"/>
      <c r="GQ22" s="204"/>
      <c r="GR22" s="204"/>
      <c r="GS22" s="204"/>
      <c r="GT22" s="204"/>
      <c r="GU22" s="204"/>
      <c r="GV22" s="204"/>
      <c r="GW22" s="204"/>
      <c r="GX22" s="204"/>
      <c r="GY22" s="204"/>
      <c r="GZ22" s="204"/>
      <c r="HA22" s="204"/>
      <c r="HB22" s="204"/>
      <c r="HC22" s="204"/>
      <c r="HD22" s="204"/>
      <c r="HE22" s="204"/>
      <c r="HF22" s="204"/>
      <c r="HG22" s="204"/>
      <c r="HH22" s="204"/>
      <c r="HI22" s="204"/>
      <c r="HJ22" s="204"/>
      <c r="HK22" s="204"/>
      <c r="HL22" s="204"/>
      <c r="HM22" s="204"/>
      <c r="HN22" s="204"/>
      <c r="HO22" s="204"/>
      <c r="HP22" s="204"/>
      <c r="HQ22" s="204"/>
      <c r="HR22" s="204"/>
      <c r="HS22" s="204"/>
      <c r="HT22" s="204"/>
      <c r="HU22" s="204"/>
      <c r="HV22" s="204"/>
      <c r="HW22" s="204"/>
      <c r="HX22" s="204"/>
      <c r="HY22" s="204"/>
      <c r="HZ22" s="204"/>
      <c r="IA22" s="204"/>
      <c r="IB22" s="204"/>
      <c r="IC22" s="204"/>
      <c r="ID22" s="204"/>
      <c r="IE22" s="204"/>
      <c r="IF22" s="204"/>
      <c r="IG22" s="204"/>
      <c r="IH22" s="204"/>
      <c r="II22" s="204"/>
      <c r="IJ22" s="204"/>
      <c r="IK22" s="204"/>
      <c r="IL22" s="204"/>
      <c r="IM22" s="204"/>
      <c r="IN22" s="204"/>
      <c r="IO22" s="204"/>
      <c r="IP22" s="204"/>
      <c r="IQ22" s="204"/>
      <c r="IR22" s="204"/>
      <c r="IS22" s="204"/>
      <c r="IT22" s="204"/>
      <c r="IU22" s="204"/>
      <c r="IV22" s="204"/>
      <c r="IW22" s="204"/>
      <c r="IX22" s="204"/>
      <c r="IY22" s="204"/>
      <c r="IZ22" s="204"/>
      <c r="JA22" s="204"/>
      <c r="JB22" s="204"/>
      <c r="JC22" s="204"/>
      <c r="JD22" s="204"/>
      <c r="JE22" s="204"/>
      <c r="JF22" s="204"/>
      <c r="JG22" s="204"/>
      <c r="JH22" s="204"/>
      <c r="JI22" s="204"/>
      <c r="JJ22" s="204"/>
      <c r="JK22" s="204"/>
      <c r="JL22" s="204"/>
      <c r="JM22" s="204"/>
      <c r="JN22" s="204"/>
      <c r="JO22" s="204"/>
      <c r="JP22" s="204"/>
      <c r="JQ22" s="204"/>
      <c r="JR22" s="204"/>
      <c r="JS22" s="204"/>
      <c r="JT22" s="204"/>
      <c r="JU22" s="204"/>
      <c r="JV22" s="204"/>
      <c r="JW22" s="204"/>
      <c r="JX22" s="204"/>
      <c r="JY22" s="204"/>
      <c r="JZ22" s="204"/>
      <c r="KA22" s="204"/>
      <c r="KB22" s="204"/>
      <c r="KC22" s="204"/>
      <c r="KD22" s="204"/>
      <c r="KE22" s="204"/>
      <c r="KF22" s="204"/>
      <c r="KG22" s="204"/>
      <c r="KH22" s="204"/>
      <c r="KI22" s="204"/>
      <c r="KJ22" s="204"/>
      <c r="KK22" s="204"/>
      <c r="KL22" s="204"/>
      <c r="KM22" s="204"/>
      <c r="KN22" s="204"/>
      <c r="KO22" s="204"/>
      <c r="KP22" s="204"/>
    </row>
    <row r="23" spans="2:302" s="3" customFormat="1" ht="49.5" customHeight="1" thickTop="1" thickBot="1">
      <c r="B23" s="276">
        <v>2</v>
      </c>
      <c r="C23" s="171" t="s">
        <v>544</v>
      </c>
      <c r="D23" s="149" t="s">
        <v>206</v>
      </c>
      <c r="E23" s="150"/>
      <c r="F23" s="151">
        <v>45327</v>
      </c>
      <c r="G23" s="151">
        <v>45597</v>
      </c>
      <c r="H23" s="196">
        <f t="shared" ca="1" si="41"/>
        <v>271</v>
      </c>
      <c r="I23" s="206"/>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c r="BT23" s="204"/>
      <c r="BU23" s="204"/>
      <c r="BV23" s="204"/>
      <c r="BW23" s="204"/>
      <c r="BX23" s="204"/>
      <c r="BY23" s="204"/>
      <c r="BZ23" s="204"/>
      <c r="CA23" s="204"/>
      <c r="CB23" s="204"/>
      <c r="CC23" s="204"/>
      <c r="CD23" s="204"/>
      <c r="CE23" s="204"/>
      <c r="CF23" s="204"/>
      <c r="CG23" s="204"/>
      <c r="CH23" s="204"/>
      <c r="CI23" s="204"/>
      <c r="CJ23" s="204"/>
      <c r="CK23" s="204"/>
      <c r="CL23" s="204"/>
      <c r="CM23" s="204"/>
      <c r="CN23" s="204"/>
      <c r="CO23" s="204"/>
      <c r="CP23" s="204"/>
      <c r="CQ23" s="204"/>
      <c r="CR23" s="204"/>
      <c r="CS23" s="204"/>
      <c r="CT23" s="204"/>
      <c r="CU23" s="204"/>
      <c r="CV23" s="204"/>
      <c r="CW23" s="204"/>
      <c r="CX23" s="204"/>
      <c r="CY23" s="204"/>
      <c r="CZ23" s="204"/>
      <c r="DA23" s="204"/>
      <c r="DB23" s="204"/>
      <c r="DC23" s="204"/>
      <c r="DD23" s="204"/>
      <c r="DE23" s="204"/>
      <c r="DF23" s="204"/>
      <c r="DG23" s="204"/>
      <c r="DH23" s="204"/>
      <c r="DI23" s="204"/>
      <c r="DJ23" s="204"/>
      <c r="DK23" s="204"/>
      <c r="DL23" s="204"/>
      <c r="DM23" s="204"/>
      <c r="DN23" s="204"/>
      <c r="DO23" s="204"/>
      <c r="DP23" s="204"/>
      <c r="DQ23" s="204"/>
      <c r="DR23" s="204"/>
      <c r="DS23" s="204"/>
      <c r="DT23" s="204"/>
      <c r="DU23" s="204"/>
      <c r="DV23" s="204"/>
      <c r="DW23" s="204"/>
      <c r="DX23" s="204"/>
      <c r="DY23" s="204"/>
      <c r="DZ23" s="204"/>
      <c r="EA23" s="204"/>
      <c r="EB23" s="204"/>
      <c r="EC23" s="204"/>
      <c r="ED23" s="204"/>
      <c r="EE23" s="204"/>
      <c r="EF23" s="204"/>
      <c r="EG23" s="204"/>
      <c r="EH23" s="204"/>
      <c r="EI23" s="204"/>
      <c r="EJ23" s="204"/>
      <c r="EK23" s="204"/>
      <c r="EL23" s="204"/>
      <c r="EM23" s="204"/>
      <c r="EN23" s="204"/>
      <c r="EO23" s="204"/>
      <c r="EP23" s="204"/>
      <c r="EQ23" s="204"/>
      <c r="ER23" s="204"/>
      <c r="ES23" s="204"/>
      <c r="ET23" s="204"/>
      <c r="EU23" s="204"/>
      <c r="EV23" s="204"/>
      <c r="EW23" s="204"/>
      <c r="EX23" s="204"/>
      <c r="EY23" s="204"/>
      <c r="EZ23" s="204"/>
      <c r="FA23" s="204"/>
      <c r="FB23" s="204"/>
      <c r="FC23" s="204"/>
      <c r="FD23" s="204"/>
      <c r="FE23" s="204"/>
      <c r="FF23" s="204"/>
      <c r="FG23" s="204"/>
      <c r="FH23" s="204"/>
      <c r="FI23" s="204"/>
      <c r="FJ23" s="204"/>
      <c r="FK23" s="204"/>
      <c r="FL23" s="204"/>
      <c r="FM23" s="204"/>
      <c r="FN23" s="204"/>
      <c r="FO23" s="204"/>
      <c r="FP23" s="204"/>
      <c r="FQ23" s="204"/>
      <c r="FR23" s="204"/>
      <c r="FS23" s="204"/>
      <c r="FT23" s="204"/>
      <c r="FU23" s="204"/>
      <c r="FV23" s="204"/>
      <c r="FW23" s="204"/>
      <c r="FX23" s="204"/>
      <c r="FY23" s="204"/>
      <c r="FZ23" s="204"/>
      <c r="GA23" s="204"/>
      <c r="GB23" s="204"/>
      <c r="GC23" s="204"/>
      <c r="GD23" s="204"/>
      <c r="GE23" s="204"/>
      <c r="GF23" s="204"/>
      <c r="GG23" s="204"/>
      <c r="GH23" s="204"/>
      <c r="GI23" s="204"/>
      <c r="GJ23" s="204"/>
      <c r="GK23" s="204"/>
      <c r="GL23" s="204"/>
      <c r="GM23" s="204"/>
      <c r="GN23" s="204"/>
      <c r="GO23" s="204"/>
      <c r="GP23" s="204"/>
      <c r="GQ23" s="204"/>
      <c r="GR23" s="204"/>
      <c r="GS23" s="204"/>
      <c r="GT23" s="204"/>
      <c r="GU23" s="204"/>
      <c r="GV23" s="204"/>
      <c r="GW23" s="204"/>
      <c r="GX23" s="204"/>
      <c r="GY23" s="204"/>
      <c r="GZ23" s="204"/>
      <c r="HA23" s="204"/>
      <c r="HB23" s="204"/>
      <c r="HC23" s="204"/>
      <c r="HD23" s="204"/>
      <c r="HE23" s="204"/>
      <c r="HF23" s="204"/>
      <c r="HG23" s="204"/>
      <c r="HH23" s="204"/>
      <c r="HI23" s="204"/>
      <c r="HJ23" s="204"/>
      <c r="HK23" s="204"/>
      <c r="HL23" s="204"/>
      <c r="HM23" s="204"/>
      <c r="HN23" s="204"/>
      <c r="HO23" s="204"/>
      <c r="HP23" s="204"/>
      <c r="HQ23" s="204"/>
      <c r="HR23" s="204"/>
      <c r="HS23" s="204"/>
      <c r="HT23" s="204"/>
      <c r="HU23" s="204"/>
      <c r="HV23" s="204"/>
      <c r="HW23" s="204"/>
      <c r="HX23" s="204"/>
      <c r="HY23" s="204"/>
      <c r="HZ23" s="204"/>
      <c r="IA23" s="204"/>
      <c r="IB23" s="204"/>
      <c r="IC23" s="204"/>
      <c r="ID23" s="204"/>
      <c r="IE23" s="204"/>
      <c r="IF23" s="204"/>
      <c r="IG23" s="204"/>
      <c r="IH23" s="204"/>
      <c r="II23" s="204"/>
      <c r="IJ23" s="204"/>
      <c r="IK23" s="204"/>
      <c r="IL23" s="204"/>
      <c r="IM23" s="204"/>
      <c r="IN23" s="204"/>
      <c r="IO23" s="204"/>
      <c r="IP23" s="204"/>
      <c r="IQ23" s="204"/>
      <c r="IR23" s="204"/>
      <c r="IS23" s="204"/>
      <c r="IT23" s="204"/>
      <c r="IU23" s="204"/>
      <c r="IV23" s="204"/>
      <c r="IW23" s="204"/>
      <c r="IX23" s="204"/>
      <c r="IY23" s="204"/>
      <c r="IZ23" s="204"/>
      <c r="JA23" s="204"/>
      <c r="JB23" s="204"/>
      <c r="JC23" s="204"/>
      <c r="JD23" s="204"/>
      <c r="JE23" s="204"/>
      <c r="JF23" s="204"/>
      <c r="JG23" s="204"/>
      <c r="JH23" s="204"/>
      <c r="JI23" s="204"/>
      <c r="JJ23" s="204"/>
      <c r="JK23" s="204"/>
      <c r="JL23" s="204"/>
      <c r="JM23" s="204"/>
      <c r="JN23" s="204"/>
      <c r="JO23" s="204"/>
      <c r="JP23" s="204"/>
      <c r="JQ23" s="204"/>
      <c r="JR23" s="204"/>
      <c r="JS23" s="204"/>
      <c r="JT23" s="204"/>
      <c r="JU23" s="204"/>
      <c r="JV23" s="204"/>
      <c r="JW23" s="204"/>
      <c r="JX23" s="204"/>
      <c r="JY23" s="204"/>
      <c r="JZ23" s="204"/>
      <c r="KA23" s="204"/>
      <c r="KB23" s="204"/>
      <c r="KC23" s="204"/>
      <c r="KD23" s="204"/>
      <c r="KE23" s="204"/>
      <c r="KF23" s="204"/>
      <c r="KG23" s="204"/>
      <c r="KH23" s="204"/>
      <c r="KI23" s="204"/>
      <c r="KJ23" s="204"/>
      <c r="KK23" s="204"/>
      <c r="KL23" s="204"/>
      <c r="KM23" s="204"/>
      <c r="KN23" s="204"/>
      <c r="KO23" s="204"/>
      <c r="KP23" s="204"/>
    </row>
    <row r="24" spans="2:302" s="3" customFormat="1" ht="30" customHeight="1" thickTop="1" thickBot="1">
      <c r="B24" s="158"/>
      <c r="C24" s="130" t="s">
        <v>39</v>
      </c>
      <c r="D24" s="131"/>
      <c r="E24" s="132"/>
      <c r="F24" s="133"/>
      <c r="G24" s="134"/>
      <c r="H24" s="135" t="str">
        <f t="shared" ca="1" si="41"/>
        <v/>
      </c>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c r="CB24" s="136"/>
      <c r="CC24" s="136"/>
      <c r="CD24" s="136"/>
      <c r="CE24" s="136"/>
      <c r="CF24" s="136"/>
      <c r="CG24" s="136"/>
      <c r="CH24" s="136"/>
      <c r="CI24" s="136"/>
      <c r="CJ24" s="136"/>
      <c r="CK24" s="136"/>
      <c r="CL24" s="136"/>
      <c r="CM24" s="136"/>
      <c r="CN24" s="136"/>
      <c r="CO24" s="136"/>
      <c r="CP24" s="136"/>
      <c r="CQ24" s="136"/>
      <c r="CR24" s="136"/>
      <c r="CS24" s="136"/>
      <c r="CT24" s="136"/>
      <c r="CU24" s="136"/>
      <c r="CV24" s="136"/>
      <c r="CW24" s="136"/>
      <c r="CX24" s="136"/>
      <c r="CY24" s="136"/>
      <c r="CZ24" s="136"/>
      <c r="DA24" s="136"/>
      <c r="DB24" s="136"/>
      <c r="DC24" s="136"/>
      <c r="DD24" s="136"/>
      <c r="DE24" s="136"/>
      <c r="DF24" s="136"/>
      <c r="DG24" s="136"/>
      <c r="DH24" s="136"/>
      <c r="DI24" s="136"/>
      <c r="DJ24" s="136"/>
      <c r="DK24" s="136"/>
      <c r="DL24" s="136"/>
      <c r="DM24" s="136"/>
      <c r="DN24" s="136"/>
      <c r="DO24" s="136"/>
      <c r="DP24" s="136"/>
      <c r="DQ24" s="136"/>
      <c r="DR24" s="136"/>
      <c r="DS24" s="136"/>
      <c r="DT24" s="136"/>
      <c r="DU24" s="136"/>
      <c r="DV24" s="136"/>
      <c r="DW24" s="136"/>
      <c r="DX24" s="136"/>
      <c r="DY24" s="136"/>
      <c r="DZ24" s="136"/>
      <c r="EA24" s="136"/>
      <c r="EB24" s="136"/>
      <c r="EC24" s="136"/>
      <c r="ED24" s="136"/>
      <c r="EE24" s="136"/>
      <c r="EF24" s="136"/>
      <c r="EG24" s="136"/>
      <c r="EH24" s="136"/>
      <c r="EI24" s="136"/>
      <c r="EJ24" s="136"/>
      <c r="EK24" s="136"/>
      <c r="EL24" s="136"/>
      <c r="EM24" s="136"/>
      <c r="EN24" s="136"/>
      <c r="EO24" s="136"/>
      <c r="EP24" s="136"/>
      <c r="EQ24" s="136"/>
      <c r="ER24" s="136"/>
      <c r="ES24" s="136"/>
      <c r="ET24" s="136"/>
      <c r="EU24" s="136"/>
      <c r="EV24" s="136"/>
      <c r="EW24" s="136"/>
      <c r="EX24" s="136"/>
      <c r="EY24" s="136"/>
      <c r="EZ24" s="136"/>
      <c r="FA24" s="136"/>
      <c r="FB24" s="136"/>
      <c r="FC24" s="136"/>
      <c r="FD24" s="136"/>
      <c r="FE24" s="136"/>
      <c r="FF24" s="136"/>
      <c r="FG24" s="136"/>
      <c r="FH24" s="136"/>
      <c r="FI24" s="136"/>
      <c r="FJ24" s="136"/>
      <c r="FK24" s="136"/>
      <c r="FL24" s="136"/>
      <c r="FM24" s="136"/>
      <c r="FN24" s="136"/>
      <c r="FO24" s="136"/>
      <c r="FP24" s="136"/>
      <c r="FQ24" s="136"/>
      <c r="FR24" s="136"/>
      <c r="FS24" s="136"/>
      <c r="FT24" s="136"/>
      <c r="FU24" s="136"/>
      <c r="FV24" s="136"/>
      <c r="FW24" s="136"/>
      <c r="FX24" s="136"/>
      <c r="FY24" s="136"/>
      <c r="FZ24" s="136"/>
      <c r="GA24" s="136"/>
      <c r="GB24" s="136"/>
      <c r="GC24" s="136"/>
      <c r="GD24" s="136"/>
      <c r="GE24" s="136"/>
      <c r="GF24" s="136"/>
      <c r="GG24" s="136"/>
      <c r="GI24" s="136"/>
      <c r="GJ24" s="136"/>
      <c r="GK24" s="136"/>
      <c r="GL24" s="136"/>
      <c r="GM24" s="136"/>
      <c r="GN24" s="136"/>
      <c r="GO24" s="136"/>
      <c r="GP24" s="136"/>
      <c r="GQ24" s="136"/>
      <c r="GR24" s="136"/>
      <c r="GS24" s="136"/>
      <c r="GT24" s="136"/>
      <c r="GU24" s="136"/>
      <c r="GV24" s="136"/>
      <c r="GW24" s="136"/>
      <c r="GX24" s="136"/>
      <c r="GY24" s="136"/>
      <c r="GZ24" s="136"/>
      <c r="HA24" s="136"/>
      <c r="HB24" s="136"/>
      <c r="HC24" s="136"/>
      <c r="HD24" s="136"/>
      <c r="HE24" s="136"/>
      <c r="HF24" s="136"/>
      <c r="HG24" s="136"/>
      <c r="HH24" s="136"/>
      <c r="HI24" s="136"/>
      <c r="HJ24" s="136"/>
      <c r="HK24" s="136"/>
      <c r="HL24" s="136"/>
      <c r="HM24" s="136"/>
      <c r="HN24" s="136"/>
      <c r="HO24" s="136"/>
      <c r="HP24" s="136"/>
      <c r="HQ24" s="136"/>
      <c r="HR24" s="136"/>
      <c r="HS24" s="136"/>
      <c r="HT24" s="136"/>
      <c r="HU24" s="136"/>
      <c r="HV24" s="136"/>
      <c r="HW24" s="136"/>
      <c r="HX24" s="136"/>
      <c r="HY24" s="136"/>
      <c r="HZ24" s="136"/>
      <c r="IA24" s="136"/>
      <c r="IB24" s="136"/>
      <c r="IC24" s="136"/>
      <c r="ID24" s="136"/>
      <c r="IE24" s="136"/>
      <c r="IF24" s="136"/>
      <c r="IG24" s="136"/>
      <c r="IH24" s="136"/>
      <c r="II24" s="136"/>
      <c r="IJ24" s="136"/>
      <c r="IK24" s="136"/>
      <c r="IL24" s="136"/>
      <c r="IM24" s="136"/>
      <c r="IN24" s="136"/>
      <c r="IO24" s="136"/>
      <c r="IP24" s="136"/>
      <c r="IQ24" s="136"/>
      <c r="IR24" s="136"/>
      <c r="IS24" s="136"/>
      <c r="IT24" s="136"/>
      <c r="IU24" s="136"/>
      <c r="IV24" s="136"/>
      <c r="IW24" s="136"/>
      <c r="IX24" s="136"/>
      <c r="IY24" s="136"/>
      <c r="IZ24" s="136"/>
      <c r="JA24" s="136"/>
      <c r="JB24" s="136"/>
      <c r="JC24" s="136"/>
      <c r="JD24" s="136"/>
      <c r="JE24" s="136"/>
      <c r="JF24" s="136"/>
      <c r="JG24" s="136"/>
      <c r="JH24" s="136"/>
      <c r="JI24" s="136"/>
      <c r="JJ24" s="136"/>
      <c r="JK24" s="136"/>
      <c r="JL24" s="136"/>
      <c r="JM24" s="136"/>
      <c r="JN24" s="136"/>
      <c r="JO24" s="136"/>
      <c r="JP24" s="136"/>
      <c r="JQ24" s="136"/>
      <c r="JR24" s="136"/>
      <c r="JS24" s="136"/>
      <c r="JT24" s="136"/>
      <c r="JU24" s="136"/>
      <c r="JV24" s="136"/>
      <c r="JW24" s="136"/>
      <c r="JX24" s="136"/>
      <c r="JY24" s="136"/>
      <c r="JZ24" s="136"/>
      <c r="KA24" s="136"/>
      <c r="KB24" s="136"/>
      <c r="KC24" s="136"/>
      <c r="KD24" s="136"/>
      <c r="KE24" s="136"/>
      <c r="KF24" s="136"/>
      <c r="KG24" s="136"/>
      <c r="KH24" s="136"/>
      <c r="KI24" s="136"/>
      <c r="KJ24" s="136"/>
      <c r="KK24" s="136"/>
      <c r="KL24" s="136"/>
      <c r="KM24" s="136"/>
      <c r="KN24" s="136"/>
      <c r="KO24" s="136"/>
      <c r="KP24" s="136"/>
    </row>
    <row r="25" spans="2:302" ht="30" customHeight="1">
      <c r="B25" s="169"/>
    </row>
    <row r="26" spans="2:302" ht="30" customHeight="1">
      <c r="B26" s="169"/>
      <c r="D26" s="11"/>
      <c r="G26" s="47"/>
    </row>
    <row r="27" spans="2:302" ht="30" customHeight="1">
      <c r="B27" s="169"/>
      <c r="D27" s="12"/>
    </row>
    <row r="28" spans="2:302" ht="30" customHeight="1">
      <c r="B28" s="169"/>
    </row>
    <row r="29" spans="2:302" ht="30" customHeight="1">
      <c r="B29" s="169"/>
    </row>
    <row r="30" spans="2:302" ht="30" customHeight="1">
      <c r="B30" s="169"/>
    </row>
    <row r="31" spans="2:302" ht="30" customHeight="1">
      <c r="B31" s="169"/>
    </row>
    <row r="32" spans="2:302" ht="30" customHeight="1">
      <c r="B32" s="169"/>
    </row>
    <row r="33" spans="2:2" ht="30" customHeight="1">
      <c r="B33" s="169"/>
    </row>
    <row r="34" spans="2:2" ht="30" customHeight="1">
      <c r="B34" s="169"/>
    </row>
    <row r="35" spans="2:2" ht="30" customHeight="1">
      <c r="B35" s="169"/>
    </row>
    <row r="36" spans="2:2" ht="30" customHeight="1">
      <c r="B36" s="169"/>
    </row>
    <row r="37" spans="2:2" ht="30" customHeight="1">
      <c r="B37" s="169"/>
    </row>
    <row r="38" spans="2:2" ht="30" customHeight="1">
      <c r="B38" s="169"/>
    </row>
    <row r="39" spans="2:2" ht="30" customHeight="1">
      <c r="B39" s="169"/>
    </row>
    <row r="40" spans="2:2" ht="30" customHeight="1">
      <c r="B40" s="169"/>
    </row>
    <row r="41" spans="2:2" ht="30" customHeight="1">
      <c r="B41" s="169"/>
    </row>
    <row r="42" spans="2:2" ht="30" customHeight="1">
      <c r="B42" s="169"/>
    </row>
  </sheetData>
  <mergeCells count="50">
    <mergeCell ref="B12:H12"/>
    <mergeCell ref="B17:H17"/>
    <mergeCell ref="B21:H21"/>
    <mergeCell ref="B7:B9"/>
    <mergeCell ref="C9:H9"/>
    <mergeCell ref="JV5:KB5"/>
    <mergeCell ref="KC5:KI5"/>
    <mergeCell ref="KJ5:KP5"/>
    <mergeCell ref="IF5:IL5"/>
    <mergeCell ref="IM5:IS5"/>
    <mergeCell ref="IT5:IZ5"/>
    <mergeCell ref="JA5:JG5"/>
    <mergeCell ref="JH5:JN5"/>
    <mergeCell ref="JO5:JU5"/>
    <mergeCell ref="HY5:IE5"/>
    <mergeCell ref="EZ5:FF5"/>
    <mergeCell ref="FG5:FM5"/>
    <mergeCell ref="FN5:FT5"/>
    <mergeCell ref="FU5:GA5"/>
    <mergeCell ref="GB5:GH5"/>
    <mergeCell ref="GI5:GO5"/>
    <mergeCell ref="GP5:GV5"/>
    <mergeCell ref="GW5:HC5"/>
    <mergeCell ref="HD5:HJ5"/>
    <mergeCell ref="HK5:HQ5"/>
    <mergeCell ref="HR5:HX5"/>
    <mergeCell ref="ES5:EY5"/>
    <mergeCell ref="BT5:BZ5"/>
    <mergeCell ref="CA5:CG5"/>
    <mergeCell ref="CH5:CN5"/>
    <mergeCell ref="CO5:CU5"/>
    <mergeCell ref="CV5:DB5"/>
    <mergeCell ref="DC5:DI5"/>
    <mergeCell ref="DJ5:DP5"/>
    <mergeCell ref="DQ5:DW5"/>
    <mergeCell ref="DX5:ED5"/>
    <mergeCell ref="EE5:EK5"/>
    <mergeCell ref="EL5:ER5"/>
    <mergeCell ref="BM5:BS5"/>
    <mergeCell ref="D4:E4"/>
    <mergeCell ref="F4:G4"/>
    <mergeCell ref="D5:E5"/>
    <mergeCell ref="I5:O5"/>
    <mergeCell ref="P5:V5"/>
    <mergeCell ref="W5:AC5"/>
    <mergeCell ref="AD5:AJ5"/>
    <mergeCell ref="AK5:AQ5"/>
    <mergeCell ref="AR5:AX5"/>
    <mergeCell ref="AY5:BE5"/>
    <mergeCell ref="BF5:BL5"/>
  </mergeCells>
  <conditionalFormatting sqref="E18:E20 E8 E10:E11 E13:E16 E22:E24">
    <cfRule type="dataBar" priority="43">
      <dataBar>
        <cfvo type="num" val="0"/>
        <cfvo type="num" val="1"/>
        <color theme="0" tint="-0.249977111117893"/>
      </dataBar>
      <extLst>
        <ext xmlns:x14="http://schemas.microsoft.com/office/spreadsheetml/2009/9/main" uri="{B025F937-C7B1-47D3-B67F-A62EFF666E3E}">
          <x14:id>{64632A5F-1FC1-4F0C-9143-751667698AFD}</x14:id>
        </ext>
      </extLst>
    </cfRule>
  </conditionalFormatting>
  <conditionalFormatting sqref="I6:V6 W24:GG24 W6:BZ23 CA8:GG23 I7:U24 IM6:KO7 GI8:KO24">
    <cfRule type="expression" dxfId="32" priority="46">
      <formula>AND(TODAY()&gt;=I$6,TODAY()&lt;J$6)</formula>
    </cfRule>
  </conditionalFormatting>
  <conditionalFormatting sqref="I8:U24 W8:GG24 GI8:KO24">
    <cfRule type="expression" dxfId="31" priority="44">
      <formula>AND(task_start&lt;=I$6,ROUNDDOWN((task_end-task_start+1)*task_progress,0)+task_start-1&gt;=I$6)</formula>
    </cfRule>
    <cfRule type="expression" dxfId="30" priority="45" stopIfTrue="1">
      <formula>AND(task_end&gt;=I$6,task_start&lt;J$6)</formula>
    </cfRule>
  </conditionalFormatting>
  <conditionalFormatting sqref="CA6:CG7">
    <cfRule type="expression" dxfId="29" priority="42">
      <formula>AND(TODAY()&gt;=CA$6,TODAY()&lt;CB$6)</formula>
    </cfRule>
  </conditionalFormatting>
  <conditionalFormatting sqref="CH6:CN7">
    <cfRule type="expression" dxfId="28" priority="41">
      <formula>AND(TODAY()&gt;=CH$6,TODAY()&lt;CI$6)</formula>
    </cfRule>
  </conditionalFormatting>
  <conditionalFormatting sqref="CO6:CU7">
    <cfRule type="expression" dxfId="27" priority="40">
      <formula>AND(TODAY()&gt;=CO$6,TODAY()&lt;CP$6)</formula>
    </cfRule>
  </conditionalFormatting>
  <conditionalFormatting sqref="CV6:DB7">
    <cfRule type="expression" dxfId="26" priority="39">
      <formula>AND(TODAY()&gt;=CV$6,TODAY()&lt;CW$6)</formula>
    </cfRule>
  </conditionalFormatting>
  <conditionalFormatting sqref="DC6:DI7">
    <cfRule type="expression" dxfId="25" priority="38">
      <formula>AND(TODAY()&gt;=DC$6,TODAY()&lt;DD$6)</formula>
    </cfRule>
  </conditionalFormatting>
  <conditionalFormatting sqref="DJ6:DP7">
    <cfRule type="expression" dxfId="24" priority="37">
      <formula>AND(TODAY()&gt;=DJ$6,TODAY()&lt;DK$6)</formula>
    </cfRule>
  </conditionalFormatting>
  <conditionalFormatting sqref="DQ6:DW7">
    <cfRule type="expression" dxfId="23" priority="36">
      <formula>AND(TODAY()&gt;=DQ$6,TODAY()&lt;DR$6)</formula>
    </cfRule>
  </conditionalFormatting>
  <conditionalFormatting sqref="DX6:ED7">
    <cfRule type="expression" dxfId="22" priority="35">
      <formula>AND(TODAY()&gt;=DX$6,TODAY()&lt;DY$6)</formula>
    </cfRule>
  </conditionalFormatting>
  <conditionalFormatting sqref="EE6:EK7">
    <cfRule type="expression" dxfId="21" priority="34">
      <formula>AND(TODAY()&gt;=EE$6,TODAY()&lt;EF$6)</formula>
    </cfRule>
  </conditionalFormatting>
  <conditionalFormatting sqref="EL6:ER7">
    <cfRule type="expression" dxfId="20" priority="33">
      <formula>AND(TODAY()&gt;=EL$6,TODAY()&lt;EM$6)</formula>
    </cfRule>
  </conditionalFormatting>
  <conditionalFormatting sqref="ES6:EY7">
    <cfRule type="expression" dxfId="19" priority="32">
      <formula>AND(TODAY()&gt;=ES$6,TODAY()&lt;ET$6)</formula>
    </cfRule>
  </conditionalFormatting>
  <conditionalFormatting sqref="EZ6:FF7">
    <cfRule type="expression" dxfId="18" priority="31">
      <formula>AND(TODAY()&gt;=EZ$6,TODAY()&lt;FA$6)</formula>
    </cfRule>
  </conditionalFormatting>
  <conditionalFormatting sqref="FG6:FM7">
    <cfRule type="expression" dxfId="17" priority="30">
      <formula>AND(TODAY()&gt;=FG$6,TODAY()&lt;FH$6)</formula>
    </cfRule>
  </conditionalFormatting>
  <conditionalFormatting sqref="FN6:FT7">
    <cfRule type="expression" dxfId="16" priority="29">
      <formula>AND(TODAY()&gt;=FN$6,TODAY()&lt;FO$6)</formula>
    </cfRule>
  </conditionalFormatting>
  <conditionalFormatting sqref="FU6:GA7">
    <cfRule type="expression" dxfId="15" priority="28">
      <formula>AND(TODAY()&gt;=FU$6,TODAY()&lt;FV$6)</formula>
    </cfRule>
  </conditionalFormatting>
  <conditionalFormatting sqref="GB6:GH7">
    <cfRule type="expression" dxfId="14" priority="27">
      <formula>AND(TODAY()&gt;=GB$6,TODAY()&lt;GC$6)</formula>
    </cfRule>
  </conditionalFormatting>
  <conditionalFormatting sqref="GI6:GO7">
    <cfRule type="expression" dxfId="13" priority="26">
      <formula>AND(TODAY()&gt;=GI$6,TODAY()&lt;GJ$6)</formula>
    </cfRule>
  </conditionalFormatting>
  <conditionalFormatting sqref="GP6:GV7">
    <cfRule type="expression" dxfId="12" priority="25">
      <formula>AND(TODAY()&gt;=GP$6,TODAY()&lt;GQ$6)</formula>
    </cfRule>
  </conditionalFormatting>
  <conditionalFormatting sqref="GW6:HC7">
    <cfRule type="expression" dxfId="11" priority="24">
      <formula>AND(TODAY()&gt;=GW$6,TODAY()&lt;GX$6)</formula>
    </cfRule>
  </conditionalFormatting>
  <conditionalFormatting sqref="HD6:HJ7">
    <cfRule type="expression" dxfId="10" priority="23">
      <formula>AND(TODAY()&gt;=HD$6,TODAY()&lt;HE$6)</formula>
    </cfRule>
  </conditionalFormatting>
  <conditionalFormatting sqref="HK6:HQ7">
    <cfRule type="expression" dxfId="9" priority="22">
      <formula>AND(TODAY()&gt;=HK$6,TODAY()&lt;HL$6)</formula>
    </cfRule>
  </conditionalFormatting>
  <conditionalFormatting sqref="HR6:HX7">
    <cfRule type="expression" dxfId="8" priority="21">
      <formula>AND(TODAY()&gt;=HR$6,TODAY()&lt;HS$6)</formula>
    </cfRule>
  </conditionalFormatting>
  <conditionalFormatting sqref="HY6:IE7">
    <cfRule type="expression" dxfId="7" priority="20">
      <formula>AND(TODAY()&gt;=HY$6,TODAY()&lt;HZ$6)</formula>
    </cfRule>
  </conditionalFormatting>
  <conditionalFormatting sqref="IF6:IL7">
    <cfRule type="expression" dxfId="6" priority="19">
      <formula>AND(TODAY()&gt;=IF$6,TODAY()&lt;IG$6)</formula>
    </cfRule>
  </conditionalFormatting>
  <conditionalFormatting sqref="V7:V24">
    <cfRule type="expression" dxfId="5" priority="47">
      <formula>AND(TODAY()&gt;=V$6,TODAY()&lt;#REF!)</formula>
    </cfRule>
  </conditionalFormatting>
  <conditionalFormatting sqref="V8:V24">
    <cfRule type="expression" dxfId="4" priority="48">
      <formula>AND(task_start&lt;=V$6,ROUNDDOWN((task_end-task_start+1)*task_progress,0)+task_start-1&gt;=V$6)</formula>
    </cfRule>
    <cfRule type="expression" dxfId="3" priority="49" stopIfTrue="1">
      <formula>AND(task_end&gt;=V$6,task_start&lt;#REF!)</formula>
    </cfRule>
  </conditionalFormatting>
  <conditionalFormatting sqref="KP6:KP24">
    <cfRule type="expression" dxfId="2" priority="99">
      <formula>AND(TODAY()&gt;=KP$6,TODAY()&lt;#REF!)</formula>
    </cfRule>
  </conditionalFormatting>
  <conditionalFormatting sqref="KP8:KP24">
    <cfRule type="expression" dxfId="1" priority="106">
      <formula>AND(task_start&lt;=KP$6,ROUNDDOWN((task_end-task_start+1)*task_progress,0)+task_start-1&gt;=KP$6)</formula>
    </cfRule>
    <cfRule type="expression" dxfId="0" priority="107" stopIfTrue="1">
      <formula>AND(task_end&gt;=KP$6,task_start&lt;#REF!)</formula>
    </cfRule>
  </conditionalFormatting>
  <dataValidations disablePrompts="1" count="1">
    <dataValidation type="whole" operator="greaterThanOrEqual" allowBlank="1" showInputMessage="1" promptTitle="Mostrar semana" prompt="Al cambiar este número, se desplazará la vista del diagrama de Gantt." sqref="F5" xr:uid="{B03A66A5-C5F1-4923-9338-C26545DD46B9}">
      <formula1>1</formula1>
    </dataValidation>
  </dataValidations>
  <hyperlinks>
    <hyperlink ref="W3" r:id="rId1" xr:uid="{D467EE71-B265-4C37-824F-7A19F31C50D0}"/>
    <hyperlink ref="W2" r:id="rId2" xr:uid="{FE75AFE8-D495-487E-BA6A-C16434B57100}"/>
  </hyperlinks>
  <printOptions horizontalCentered="1"/>
  <pageMargins left="0.35" right="0.35" top="0.35" bottom="0.5" header="0.3" footer="0.3"/>
  <pageSetup paperSize="9" scale="51" fitToHeight="0" orientation="landscape" r:id="rId3"/>
  <headerFooter differentFirst="1" scaleWithDoc="0">
    <oddFooter>Page &amp;P of &amp;N</oddFooter>
  </headerFooter>
  <drawing r:id="rId4"/>
  <extLst>
    <ext xmlns:x14="http://schemas.microsoft.com/office/spreadsheetml/2009/9/main" uri="{78C0D931-6437-407d-A8EE-F0AAD7539E65}">
      <x14:conditionalFormattings>
        <x14:conditionalFormatting xmlns:xm="http://schemas.microsoft.com/office/excel/2006/main">
          <x14:cfRule type="dataBar" id="{64632A5F-1FC1-4F0C-9143-751667698AFD}">
            <x14:dataBar minLength="0" maxLength="100" gradient="0">
              <x14:cfvo type="num">
                <xm:f>0</xm:f>
              </x14:cfvo>
              <x14:cfvo type="num">
                <xm:f>1</xm:f>
              </x14:cfvo>
              <x14:negativeFillColor rgb="FFFF0000"/>
              <x14:axisColor rgb="FF000000"/>
            </x14:dataBar>
          </x14:cfRule>
          <xm:sqref>E18:E20 E8 E10:E11 E13:E16 E22:E24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435a11ef-c2bf-4d1e-b58b-639ade20a33f" xsi:nil="true"/>
    <SharedWithUsers xmlns="435a11ef-c2bf-4d1e-b58b-639ade20a33f">
      <UserInfo>
        <DisplayName/>
        <AccountId xsi:nil="true"/>
        <AccountType/>
      </UserInfo>
    </SharedWithUsers>
    <lcf76f155ced4ddcb4097134ff3c332f xmlns="b61d6a7d-9cff-4fa8-ac7e-c8e11781a32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44944C-1F1D-4162-962A-96F3FC8455D8}"/>
</file>

<file path=customXml/itemProps2.xml><?xml version="1.0" encoding="utf-8"?>
<ds:datastoreItem xmlns:ds="http://schemas.openxmlformats.org/officeDocument/2006/customXml" ds:itemID="{B553CE46-7DD8-4F3E-AD13-50F1468120C7}"/>
</file>

<file path=customXml/itemProps3.xml><?xml version="1.0" encoding="utf-8"?>
<ds:datastoreItem xmlns:ds="http://schemas.openxmlformats.org/officeDocument/2006/customXml" ds:itemID="{8FE8ED85-58B3-4608-8E91-0433556D50CE}"/>
</file>

<file path=docProps/app.xml><?xml version="1.0" encoding="utf-8"?>
<Properties xmlns="http://schemas.openxmlformats.org/officeDocument/2006/extended-properties" xmlns:vt="http://schemas.openxmlformats.org/officeDocument/2006/docPropsVTypes">
  <Template>TM16400962</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Johanna Katherine Pamplona Gil</cp:lastModifiedBy>
  <cp:revision/>
  <dcterms:created xsi:type="dcterms:W3CDTF">2021-12-14T20:18:50Z</dcterms:created>
  <dcterms:modified xsi:type="dcterms:W3CDTF">2025-04-15T21:48:36Z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MediaServiceImageTags">
    <vt:lpwstr/>
  </property>
  <property fmtid="{D5CDD505-2E9C-101B-9397-08002B2CF9AE}" pid="4" name="Order">
    <vt:r8>5035900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ies>
</file>