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filterPrivacy="1" codeName="ThisWorkbook"/>
  <xr:revisionPtr revIDLastSave="0" documentId="8_{6074F012-C345-4630-B32A-E26DDF3EC3ED}" xr6:coauthVersionLast="47" xr6:coauthVersionMax="47" xr10:uidLastSave="{00000000-0000-0000-0000-000000000000}"/>
  <bookViews>
    <workbookView xWindow="-120" yWindow="-120" windowWidth="20730" windowHeight="11160" xr2:uid="{00000000-000D-0000-FFFF-FFFF00000000}"/>
  </bookViews>
  <sheets>
    <sheet name="Planificación 2024" sheetId="11" r:id="rId1"/>
    <sheet name="Acerca de" sheetId="12" r:id="rId2"/>
  </sheets>
  <definedNames>
    <definedName name="hoy" localSheetId="0">TODAY()</definedName>
    <definedName name="Inicio_del_proyecto">'Planificación 2024'!$E$3</definedName>
    <definedName name="Semana_para_mostrar">'Planificación 2024'!$E$4</definedName>
    <definedName name="task_end" localSheetId="0">'Planificación 2024'!$F1</definedName>
    <definedName name="task_progress" localSheetId="0">'Planificación 2024'!$D1</definedName>
    <definedName name="task_start" localSheetId="0">'Planificación 2024'!$E1</definedName>
    <definedName name="_xlnm.Print_Titles" localSheetId="0">'Planificación 2024'!$4:$6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11" l="1"/>
  <c r="H90" i="11"/>
  <c r="H87" i="11"/>
  <c r="H86" i="11"/>
  <c r="H83" i="11"/>
  <c r="H81" i="11"/>
  <c r="H80" i="11"/>
  <c r="H79" i="11"/>
  <c r="H77" i="11"/>
  <c r="H76" i="11"/>
  <c r="H75" i="11"/>
  <c r="H73" i="11"/>
  <c r="H74" i="11"/>
  <c r="H66" i="11"/>
  <c r="H65" i="11"/>
  <c r="H60" i="11"/>
  <c r="H59" i="11"/>
  <c r="H58" i="11"/>
  <c r="H57" i="11"/>
  <c r="H56" i="11"/>
  <c r="H64" i="11"/>
  <c r="H55" i="11"/>
  <c r="H54" i="11"/>
  <c r="H52" i="11"/>
  <c r="H49" i="11"/>
  <c r="H48" i="11"/>
  <c r="H35" i="11"/>
  <c r="H37" i="11"/>
  <c r="H27" i="11"/>
  <c r="H25" i="11"/>
  <c r="H20" i="11"/>
  <c r="H19" i="11"/>
  <c r="H16" i="11"/>
  <c r="H53" i="11"/>
  <c r="H50" i="11"/>
  <c r="H47" i="11"/>
  <c r="H46" i="11"/>
  <c r="H45" i="11"/>
  <c r="H7" i="11"/>
  <c r="H33" i="11" l="1"/>
  <c r="I5" i="11"/>
  <c r="H92" i="11"/>
  <c r="H44" i="11"/>
  <c r="H43" i="11"/>
  <c r="H42" i="11"/>
  <c r="H41" i="11"/>
  <c r="H39" i="11"/>
  <c r="H31" i="11"/>
  <c r="H22" i="11"/>
  <c r="H8" i="11"/>
  <c r="H32" i="11" l="1"/>
  <c r="I6" i="11"/>
  <c r="H40" i="11" l="1"/>
  <c r="H9" i="11"/>
  <c r="H23" i="11"/>
  <c r="H21" i="11"/>
  <c r="J5" i="11"/>
  <c r="K5" i="11" s="1"/>
  <c r="L5" i="11" s="1"/>
  <c r="M5" i="11" s="1"/>
  <c r="N5" i="11" s="1"/>
  <c r="O5" i="11" s="1"/>
  <c r="P5" i="11" s="1"/>
  <c r="I4" i="11"/>
  <c r="H34" i="11" l="1"/>
  <c r="F38" i="11"/>
  <c r="H38" i="11" s="1"/>
  <c r="H24" i="11"/>
  <c r="H10" i="11"/>
  <c r="H11" i="11"/>
  <c r="P4" i="11"/>
  <c r="Q5" i="11"/>
  <c r="R5" i="11" s="1"/>
  <c r="S5" i="11" s="1"/>
  <c r="T5" i="11" s="1"/>
  <c r="U5" i="11" s="1"/>
  <c r="V5" i="11" s="1"/>
  <c r="W5" i="11" s="1"/>
  <c r="J6" i="11"/>
  <c r="H30" i="11" l="1"/>
  <c r="H28"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T6" i="11" l="1"/>
  <c r="P6" i="11" l="1"/>
  <c r="R6" i="11" l="1"/>
  <c r="S6" i="11" l="1"/>
  <c r="AR6" i="11"/>
  <c r="AU5" i="11" s="1"/>
  <c r="AV5" i="11" s="1"/>
  <c r="AQ6" i="11"/>
  <c r="AP6" i="11"/>
  <c r="AO6" i="11"/>
  <c r="AN6" i="11"/>
  <c r="AM6" i="11"/>
  <c r="AL6" i="11"/>
  <c r="AK6" i="11"/>
  <c r="AJ6" i="11"/>
  <c r="AI6" i="11"/>
  <c r="AH6" i="11"/>
  <c r="AG6" i="11"/>
  <c r="AF6" i="11"/>
  <c r="AE6" i="11"/>
  <c r="AD6" i="11"/>
  <c r="AC6" i="11"/>
  <c r="AB6" i="11"/>
  <c r="AA6" i="11"/>
  <c r="Z6" i="11"/>
  <c r="Y6" i="11"/>
  <c r="X6" i="11"/>
  <c r="W6" i="11"/>
  <c r="V6" i="11"/>
  <c r="U6" i="11"/>
  <c r="T6" i="11"/>
  <c r="Q6" i="11"/>
  <c r="AW5" i="11" l="1"/>
  <c r="AX5" i="11" s="1"/>
  <c r="AV6" i="11"/>
  <c r="AU6" i="11"/>
  <c r="AW6" i="11" l="1"/>
  <c r="AY5" i="11"/>
  <c r="AZ5" i="11" l="1"/>
  <c r="AY6" i="11"/>
  <c r="AY4" i="11"/>
  <c r="AX6" i="11" s="1"/>
  <c r="BA5" i="11" l="1"/>
  <c r="AZ6" i="11"/>
  <c r="BB5" i="11" l="1"/>
  <c r="BA6" i="11"/>
  <c r="BB6" i="11" l="1"/>
  <c r="BC5" i="11"/>
  <c r="BD5" i="11" l="1"/>
  <c r="BC6" i="11"/>
  <c r="BE5" i="11" l="1"/>
  <c r="BD6" i="11"/>
  <c r="BF5" i="11" l="1"/>
  <c r="BF4" i="11" l="1"/>
  <c r="BE6" i="11" s="1"/>
  <c r="BF6" i="11"/>
  <c r="BG5" i="11"/>
  <c r="BG6" i="11" l="1"/>
  <c r="BH5" i="11"/>
  <c r="BI5" i="11" l="1"/>
  <c r="BH6" i="11"/>
  <c r="BJ5" i="11" l="1"/>
  <c r="BI6" i="11"/>
  <c r="BK5" i="11" l="1"/>
  <c r="BJ6" i="11"/>
  <c r="BL5" i="11" l="1"/>
  <c r="BL6" i="11" s="1"/>
  <c r="BK6" i="11"/>
</calcChain>
</file>

<file path=xl/sharedStrings.xml><?xml version="1.0" encoding="utf-8"?>
<sst xmlns="http://schemas.openxmlformats.org/spreadsheetml/2006/main" count="174" uniqueCount="140">
  <si>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</si>
  <si>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PLANIFICACIÓN ORGANIZACIONAL TÁCTICA 2024</t>
  </si>
  <si>
    <t>GRÁFICO GANTT SIMPLE de Vertex42.com</t>
  </si>
  <si>
    <t>Escriba el nombre de la compañía en la celda B2.</t>
  </si>
  <si>
    <t>UNIDAD NACIONAL DE PROTECCIÓN</t>
  </si>
  <si>
    <t>https://www.vertex42.com/ExcelTemplates/simple-gantt-chart.html</t>
  </si>
  <si>
    <t>Escriba el nombre del responsable del proyecto en la celda B3. Escriba la fecha de comienzo del proyecto en la celda E3. Inicio del proyecto: la etiqueta se encuentra en la celda C3.</t>
  </si>
  <si>
    <t>Responsable del proyecto</t>
  </si>
  <si>
    <t>Inicio del proyecto:</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</si>
  <si>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</si>
  <si>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Semana para mostrar:</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</si>
  <si>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</si>
  <si>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</si>
  <si>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TAREA</t>
  </si>
  <si>
    <t>ASIGNADO
A</t>
  </si>
  <si>
    <t>PROGRESO</t>
  </si>
  <si>
    <t>INICIO</t>
  </si>
  <si>
    <t>FIN</t>
  </si>
  <si>
    <t>DÍAS</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</si>
  <si>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</si>
  <si>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</si>
  <si>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1. Proyecto Observatorio Semillero de Investigación - OSI</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</si>
  <si>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</si>
  <si>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 xml:space="preserve">1.1 Revisar (definir) Política de Gestión de Conocimiento - articulación con otras iniciativas </t>
  </si>
  <si>
    <t>DIEGO DAVILA - YOLMAN TOVAR</t>
  </si>
  <si>
    <t>1.2 Articular los objetivos OSI con las políticas de MIPG-SIG</t>
  </si>
  <si>
    <t>DIEGO DAVILA - JOHN SANTAMARÍA</t>
  </si>
  <si>
    <t>1.3 Identificar las áreas de interés para las iniciativas OSI</t>
  </si>
  <si>
    <r>
      <t>Encuesta
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</si>
  <si>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1.4 Revisar el barrodor "Modelo gestión de conocimiento"</t>
  </si>
  <si>
    <t>NATHALIA VARGAS -DIEGO DAVILA - JOHN SANTAMARÍA</t>
  </si>
  <si>
    <t>1.5 Aprobación del modelo de gestión de conocimiento en el SIG</t>
  </si>
  <si>
    <r>
      <t xml:space="preserve">1.6 Realizar una prueba piloto del observatorio </t>
    </r>
    <r>
      <rPr>
        <sz val="11"/>
        <color rgb="FFFF0000"/>
        <rFont val="Calibri"/>
        <family val="2"/>
        <scheme val="minor"/>
      </rPr>
      <t>(Propuesta Fuga del Conocimiento - prepensionados)</t>
    </r>
  </si>
  <si>
    <t>DIEGO DAVILA - JOHN SANTAMARÍA - EQUIPO DE COMUNICACIONES</t>
  </si>
  <si>
    <t xml:space="preserve">1.4.1 Realizar campaña de expectativa de la prueba piloto </t>
  </si>
  <si>
    <t>EQUIPO DE COMUNICACIONES</t>
  </si>
  <si>
    <t>1.4.2 Realizar convocatoria de iniciativas OSI, de acuerdo a las áreas de interés (otras iniciativas de investigación)</t>
  </si>
  <si>
    <t>1.4.3 Selección de equipos de investigación para el desarrollo de las actividades</t>
  </si>
  <si>
    <t>DIEGO DAVILA - JOHN SANTAMARÍA - UNIVERSIDAD DISTRITAL</t>
  </si>
  <si>
    <t>1.4.5 Estructurar el plan de trabajo para realizar  la(s) investigación (es)</t>
  </si>
  <si>
    <t>1.4.6 Ejecutar plan de trabajo - poner en marcha el Semillero de Investigación</t>
  </si>
  <si>
    <t>1.5 Evaluar y realizar ajuste a la prueba piloto (Si aplica)</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</si>
  <si>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</si>
  <si>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2. Estrategia para la revista de gestión de conocimeinto</t>
  </si>
  <si>
    <t>2.1 Revisión de objetivo, viabilidad técnica, financiera, jurídica y administrativa del proceso de indexación</t>
  </si>
  <si>
    <t>DIEGO DAVILA - YOLMAN TOVAR - JOHN SANTAMARÍA</t>
  </si>
  <si>
    <t>2.2 Conformación del Comité Editorial</t>
  </si>
  <si>
    <t>2.3 Identificar las áreas de interés o líneas editoriales</t>
  </si>
  <si>
    <r>
      <rPr>
        <b/>
        <sz val="11"/>
        <color theme="1"/>
        <rFont val="Calibri"/>
        <family val="2"/>
        <scheme val="minor"/>
      </rPr>
      <t>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</si>
  <si>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2.4 Estructurar el plan de trabajo para realizar publicaciones (trimestrales, semestrales o anuales)</t>
  </si>
  <si>
    <t>2.5 Relanzamiento de la revista "Conectando Conocimiento"</t>
  </si>
  <si>
    <t xml:space="preserve">2.6 Ejecutar plan de trabajo - publicaciones trimestrales o semestrales </t>
  </si>
  <si>
    <t>2.7 Evaluar resultados y realizar ajustes</t>
  </si>
  <si>
    <t>Bloque de título fase de ejemplo</t>
  </si>
  <si>
    <t>3. Réplicas del conocimiento (Auxilios educativos)</t>
  </si>
  <si>
    <t xml:space="preserve">3.1 Actualizar las bases de información de los auxilios educativos </t>
  </si>
  <si>
    <t>3.2 Actualizar la base de información de los gestores de conocimiento</t>
  </si>
  <si>
    <t>3.3 Actualizar el GTH-FT-204-V1 Formato de Replica  de Conocimiento</t>
  </si>
  <si>
    <t>3.4 Estructurar un procedimiento y/o guía para las réplicas del conocimiento</t>
  </si>
  <si>
    <r>
      <rPr>
        <b/>
        <sz val="11"/>
        <color theme="1"/>
        <rFont val="Calibri"/>
        <family val="2"/>
        <scheme val="minor"/>
      </rPr>
      <t>Segmentar por NBC
Herramientas:</t>
    </r>
    <r>
      <rPr>
        <sz val="11"/>
        <color theme="1"/>
        <rFont val="Calibri"/>
        <family val="2"/>
        <scheme val="minor"/>
      </rPr>
      <t xml:space="preserve">
- Artículo de reflexión e investigación 
- Ensayos
- (Titulo, autor, palabras claves, año, resumen, tipo de criterio)
- Infografía
- Podcast - Dialogos del conocimiento
- Réplicas del conocimiento (En el marco de la semana del conocimiento y la innovación)</t>
    </r>
  </si>
  <si>
    <t xml:space="preserve">3.5 Revisar, aprobar y ejecutar las réplicas de conocimiento </t>
  </si>
  <si>
    <t>3.5 Aplicar el procedimientos y/o guía junto a los formatos en las futuras transferencias de conocimiento</t>
  </si>
  <si>
    <t>4. Proyectos de Aprendizaje en Equipo - PAE</t>
  </si>
  <si>
    <t xml:space="preserve">4.1 Realizar campaña de expectativa </t>
  </si>
  <si>
    <t>4.2 Realizar convocatoria de iniciativas PAE</t>
  </si>
  <si>
    <t xml:space="preserve">4.3 Socializar la guía y formatos PAE, a los interesados en presentar iniciativas </t>
  </si>
  <si>
    <t xml:space="preserve">4.4 Apoyar en la correcta formulación de PAE a interesados en presentar iniciativas </t>
  </si>
  <si>
    <t>4.5 Evaluar resultados y realizar ajustes</t>
  </si>
  <si>
    <t>5. Fuga de conocimiento</t>
  </si>
  <si>
    <t>5.1 Revisar la inclusión de un apartado de Fuga de Conocimiento en la Política de Gestión del Conocimiento</t>
  </si>
  <si>
    <t>5.2 Definir junto con el equipo de comunicación la estrategia "Tejiendo Experiencias" (Formatos, tiempos, temas, etc.)</t>
  </si>
  <si>
    <t>5.3 Segmentar por grupos a los servidores públicos prepensionados</t>
  </si>
  <si>
    <t xml:space="preserve">5.4 Definir la metodología y los ejes temáticos a tratar en cada sesión de "Tejiendo Experiencias" </t>
  </si>
  <si>
    <t xml:space="preserve">5.5 Ejecutar las sesiones "Tejiendo Experiencias" </t>
  </si>
  <si>
    <t>5.6 Realizar relatorías de la sesiones ejecutadas</t>
  </si>
  <si>
    <t>5.6 Avanzar en la construcción de los productos derivados del proceso</t>
  </si>
  <si>
    <t>5.7 Evaluar resultados y realizar ajustes</t>
  </si>
  <si>
    <t>6. Encuentros gestores de conocimiento</t>
  </si>
  <si>
    <t>6.1 Actualizar base de datos de gestores del conocimiento</t>
  </si>
  <si>
    <t xml:space="preserve">JOHN SANTAMARÍA </t>
  </si>
  <si>
    <t xml:space="preserve">6.1.1 Solictud de pieza y lanzamiento de convocatoria </t>
  </si>
  <si>
    <t>6.1.2 Selección de gestores de conocimiento</t>
  </si>
  <si>
    <t>6.2 Planear los encuentros de gestores del conocimiento</t>
  </si>
  <si>
    <t>JOHN SANTAMARÍA  - RUTH SANABRIA</t>
  </si>
  <si>
    <r>
      <t xml:space="preserve">Número de espacios planeados (3 espacios al año)
- </t>
    </r>
    <r>
      <rPr>
        <sz val="11"/>
        <color theme="1"/>
        <rFont val="Calibri"/>
        <family val="2"/>
        <scheme val="minor"/>
      </rPr>
      <t xml:space="preserve">Marzo 2024 (15 de marzo) 
Bienvenida a los gestores (Definición de gestión del conocimiento, definición de los auxilios educativos y Rol de los gestores) 
Dinámicas:
Espacios:
Materiales:
- Julio (10 de julio)
- Octubre (10 de octubre) 
</t>
    </r>
    <r>
      <rPr>
        <b/>
        <sz val="11"/>
        <color theme="1"/>
        <rFont val="Calibri"/>
        <family val="2"/>
        <scheme val="minor"/>
      </rPr>
      <t>Nota</t>
    </r>
    <r>
      <rPr>
        <sz val="11"/>
        <color theme="1"/>
        <rFont val="Calibri"/>
        <family val="2"/>
        <scheme val="minor"/>
      </rPr>
      <t>: la planeación de los dos espacios restantes se realizará con base a el diagnóstico del encuentro anterior.</t>
    </r>
  </si>
  <si>
    <t>6.3 Ejecutar los encuentros</t>
  </si>
  <si>
    <t>RUTH SANABRIA</t>
  </si>
  <si>
    <t>6.3.1 Ejecutar primero encuentro</t>
  </si>
  <si>
    <t>6.3.2 Ejecutar segundo encuentro</t>
  </si>
  <si>
    <t>6.3.3 Ejecutar tercer encuentro</t>
  </si>
  <si>
    <t>6.4 Evaluar resultados y realizar ajustes</t>
  </si>
  <si>
    <t>7. Sala del conocimiento y pausas del conocimiento</t>
  </si>
  <si>
    <t xml:space="preserve">7.1 Definir la estrategia para las pausas del conocimeinto </t>
  </si>
  <si>
    <t>* Solicitar un segmento en Talunto Humano TV
En ciho espacio se utilizarán diferentes formatos de video, para explicar un tema específico que tenga que ver con la misionalidad de la UNP.</t>
  </si>
  <si>
    <t>7.2 Realizar una mesa de trabajo con el equipo de comunicaciones de la STH</t>
  </si>
  <si>
    <t>RUTH SANABRIA -JOHN SANTAMARÍA</t>
  </si>
  <si>
    <t xml:space="preserve">* Definir los formatos de viideo para el segmento
* Definir el tiempo disponible
* Definir los primeros dos (2) temas
*Definir la población que participará en la elaboración del segmento </t>
  </si>
  <si>
    <t xml:space="preserve">7.3 Ejecución del segmento </t>
  </si>
  <si>
    <t>7.4 Recibir y gestionar la nueva sala del conocimiento y la innovación</t>
  </si>
  <si>
    <t>7.5 Lanzamiento de la sala del conocimiento y la innovación</t>
  </si>
  <si>
    <t xml:space="preserve">RUTH SANABRIA </t>
  </si>
  <si>
    <t>7.5.1 Realizar una mesa de trabajo con el equipo de comunicaciones de la STH</t>
  </si>
  <si>
    <t>7.6 Evaluar resultados y realizar ajustes</t>
  </si>
  <si>
    <t>8. Cultura de gestión de conocimiento</t>
  </si>
  <si>
    <t>8.1 Realizar mesa de trabajo con el responsable de definir el concepto de Cultura Organizacional</t>
  </si>
  <si>
    <t>JORGE HERNANDEZ - JOHN SANTAMARÍA</t>
  </si>
  <si>
    <t>8.2 Apoyar la construcción del documento que se realice para caracterizar la cultura organizacional</t>
  </si>
  <si>
    <t>JOHN SANTAMARÍA</t>
  </si>
  <si>
    <t>6/4/202</t>
  </si>
  <si>
    <t xml:space="preserve">8.3 Socialización del documento de cultura organizacional </t>
  </si>
  <si>
    <t>8.4 Evaluar resultados y realizar ajustes</t>
  </si>
  <si>
    <t>9. Semana del conocimiento y la innovación (Julio)</t>
  </si>
  <si>
    <t>9.1 Realizar mesa de trabajo para definir las lineas de acción para la semana del conocimiento y la innovación</t>
  </si>
  <si>
    <t>GRUPO DE CAPACITACIÓN, SUBDIRECCIÓN DE TALENTO HUMANO Y SUBDIRECCIÓN DE PROTECCIÓN</t>
  </si>
  <si>
    <t>* Definir los temas que se quieren abordart en dicah semana
* Defirnir entidades externas que serán invitadas
* Defirnir fechas específicas
* Definir estrategias comunicativas 
* Definir distribución de tiempos y espacios
* Definir responsabilidades</t>
  </si>
  <si>
    <t xml:space="preserve">9.2 Realizar campaña de expectativa de la semana de conocimiento y la innovación </t>
  </si>
  <si>
    <t>9.3 Ejecutar la semana del concocimiento con lo que se planee y determine desde las mesas de trabajo</t>
  </si>
  <si>
    <t>9.4 Evaluar resultados y realizar ajustes</t>
  </si>
  <si>
    <t>10. Formulario Único de Reporte para el Avance de la Gestión</t>
  </si>
  <si>
    <t>10.1 Realizar mesa de trabajo para definir planes de acción para las diferentes lineas del FURAG</t>
  </si>
  <si>
    <t xml:space="preserve">GRUPO DE CAPACITACIÓN, SUBDIRECCIÓN DE TALENTO HUMANO </t>
  </si>
  <si>
    <t>* Gestión Documental - (Inventario del conocimiento explicito)
* OAPI - Mapa de reiesgo (Riesgo fuga de conocimiento)
* OAPI - (ideación de la entidad y analiza los resultados)
* OAPI - pruebas de experimentación y toma decisiones sobre los resultados.
* Despacho STH - Cultura Organizacional
* Despacho STH - Procesos de innovación 
* Despacho STH y OAPI- seguimiento, evalúa los resultados y toma acciones de mejora.  
* Despacho STH - Repositorio de buenas prácticas y lecciones aprendidas
* Despacho STH y OAPI- herramientas de analítica institucional para el tratamiento de datos
* Despacho STH y OAPI- Determinar estrategias o piliticas institucionales para Llevar a cabo análisis descriptivos, predictivos y prospectivos
* Despacho STH y OAPI- programas, convocatorias o premios nacionales e internacionales con las buenas prácticas
* Alta dirección, DAFP y Universidades - Redes de conocimientos y buenas prácticas</t>
  </si>
  <si>
    <t>10.2 Poner en marcha lo planes de acción</t>
  </si>
  <si>
    <t>10.3 Evaluar resultados y realizar ajustes</t>
  </si>
  <si>
    <r>
      <rPr>
        <b/>
        <sz val="14"/>
        <color theme="0"/>
        <rFont val="Calibri"/>
        <family val="2"/>
        <scheme val="minor"/>
      </rPr>
      <t xml:space="preserve">NOTA: </t>
    </r>
    <r>
      <rPr>
        <sz val="14"/>
        <color theme="0"/>
        <rFont val="Calibri"/>
        <family val="2"/>
        <scheme val="minor"/>
      </rPr>
      <t>Las estrategias comunicativas están en cada una de las diferentes lineas de acción</t>
    </r>
  </si>
  <si>
    <t>Esta fila indica el final de la programación del proyecto. NO escriba nada en esta fila. 
Inserte nuevas filas encima de ésta para continuar creando la programación del proyecto.</t>
  </si>
  <si>
    <t>Inserte nuevas filas ENCIMA de ésta</t>
  </si>
  <si>
    <t>Información sobre esta plantilla</t>
  </si>
  <si>
    <t>Esta plantilla proporciona una forma sencilla de crear un diagrama de Gantt para ayudarle a visualizar su proyecto y realizar un seguimiento de este. Simplemente escriba sus tareas y fechas de inicio y finalización, no necesita fórmulas. Las barras del gráfico de Gantt representan la duración de la tarea y se muestran con formato condicional. Para insertar nuevas tareas, inserte filas nuevas.</t>
  </si>
  <si>
    <t>Guía para lectores de pantalla</t>
  </si>
  <si>
    <t>Hay 2 hojas de cálculo en este libro. 
ParteDeHoras
Información
Las instrucciones de las hojas de cálculo se encuentran en la columna A de cada hoja, a partir de la celda A1. Están escritas con texto oculto. Cada paso le guiará a través de la información de esa fila. Los pasos posteriores continúan en la celda A2, A3, y así sucesivamente, a menos que se indique de forma explícita. Por ejemplo, el texto de una instrucción podría ser “Vaya a la celda A6” para continuar con el siguiente paso. 
Este texto oculto no se imprimirá.
Para quitar las instrucciones de la hoja de cálculo, es suficiente con eliminar la columna A.</t>
  </si>
  <si>
    <t>Ayuda adicional</t>
  </si>
  <si>
    <t>Haga clic en el vínculo siguiente para visitar vertex42.com y obtener más información sobre cómo usar esta plantilla, como la forma de calcular los días laborales, crear dependencias de tareas, cambiar los colores de las barras, agregar una barra de desplazamiento para que sea más fácil cambiar la semana que se muestra, ampliar el intervalo de fechas que se muestran en el gráfico, etcétera.</t>
  </si>
  <si>
    <t>Cómo usar el gráfico de Gantt simple</t>
  </si>
  <si>
    <t>Más plantillas de administración de proyectos</t>
  </si>
  <si>
    <t>Visite Vertex42.com para descargar otras plantillas de administración de proyectos, como distintas programaciones de proyectos, diagramas de Gantt, listas de tareas, etcétera.</t>
  </si>
  <si>
    <t>Plantillas de administración de proyectos</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</si>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</sst>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
    <numFmt numFmtId="168" formatCode="ddd\,\ yyyy\-mm\-dd;@"/>
    <numFmt numFmtId="169" formatCode="d\ &quot;de&quot;\ mmmm\ &quot;de&quot;\ yyyy"/>
  </numFmts>
  <fonts count="40">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0"/>
      <name val="Calibri"/>
      <family val="2"/>
      <scheme val="minor"/>
    </font>
    <font>
      <sz val="10"/>
      <color theme="0"/>
      <name val="Arial"/>
      <family val="2"/>
    </font>
    <font>
      <b/>
      <sz val="22"/>
      <color rgb="FF002060"/>
      <name val="Calibri"/>
      <family val="2"/>
      <scheme val="minor"/>
    </font>
    <font>
      <sz val="14"/>
      <color theme="0"/>
      <name val="Calibri"/>
      <family val="2"/>
      <scheme val="minor"/>
    </font>
    <font>
      <b/>
      <sz val="14"/>
      <color theme="0"/>
      <name val="Calibri"/>
      <family val="2"/>
      <scheme val="minor"/>
    </font>
  </fonts>
  <fills count="5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7D"/>
        <bgColor indexed="64"/>
      </patternFill>
    </fill>
    <fill>
      <patternFill patternType="solid">
        <fgColor rgb="FFFFFFDD"/>
        <bgColor indexed="64"/>
      </patternFill>
    </fill>
    <fill>
      <patternFill patternType="solid">
        <fgColor theme="9" tint="0.39997558519241921"/>
        <bgColor indexed="64"/>
      </patternFill>
    </fill>
    <fill>
      <patternFill patternType="solid">
        <fgColor theme="9" tint="0.79998168889431442"/>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8"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120">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0" fontId="5" fillId="0" borderId="2" xfId="0" applyFont="1" applyBorder="1" applyAlignment="1">
      <alignment horizontal="center" vertical="center"/>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0" fillId="0" borderId="10" xfId="0" applyBorder="1"/>
    <xf numFmtId="0" fontId="5" fillId="0" borderId="0" xfId="0" applyFont="1" applyAlignment="1">
      <alignment vertical="top"/>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9" fillId="3" borderId="2" xfId="10" applyFill="1">
      <alignment horizontal="center" vertical="center"/>
    </xf>
    <xf numFmtId="166" fontId="0" fillId="9" borderId="2" xfId="0" applyNumberFormat="1" applyFill="1" applyBorder="1" applyAlignment="1">
      <alignment horizontal="center" vertical="center"/>
    </xf>
    <xf numFmtId="166" fontId="5" fillId="9" borderId="2" xfId="0" applyNumberFormat="1" applyFont="1" applyFill="1" applyBorder="1" applyAlignment="1">
      <alignment horizontal="center" vertical="center"/>
    </xf>
    <xf numFmtId="166" fontId="9" fillId="4" borderId="2" xfId="10" applyFill="1">
      <alignment horizontal="center" vertical="center"/>
    </xf>
    <xf numFmtId="166" fontId="0" fillId="6" borderId="2" xfId="0" applyNumberFormat="1" applyFill="1" applyBorder="1" applyAlignment="1">
      <alignment horizontal="center" vertical="center"/>
    </xf>
    <xf numFmtId="166" fontId="5" fillId="6" borderId="2" xfId="0" applyNumberFormat="1" applyFont="1" applyFill="1" applyBorder="1" applyAlignment="1">
      <alignment horizontal="center" vertical="center"/>
    </xf>
    <xf numFmtId="166" fontId="9" fillId="11" borderId="2" xfId="10" applyFill="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9" fillId="10" borderId="2" xfId="10" applyFill="1">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67" fontId="11" fillId="7" borderId="6" xfId="0" applyNumberFormat="1" applyFont="1" applyFill="1" applyBorder="1" applyAlignment="1">
      <alignment horizontal="center" vertical="center"/>
    </xf>
    <xf numFmtId="167" fontId="11" fillId="7" borderId="0" xfId="0" applyNumberFormat="1" applyFont="1" applyFill="1" applyAlignment="1">
      <alignment horizontal="center" vertical="center"/>
    </xf>
    <xf numFmtId="167" fontId="11" fillId="7" borderId="7" xfId="0" applyNumberFormat="1" applyFont="1" applyFill="1" applyBorder="1" applyAlignment="1">
      <alignment horizontal="center" vertical="center"/>
    </xf>
    <xf numFmtId="0" fontId="22" fillId="0" borderId="0" xfId="0" applyFont="1"/>
    <xf numFmtId="0" fontId="35" fillId="0" borderId="0" xfId="0" applyFont="1"/>
    <xf numFmtId="0" fontId="32" fillId="0" borderId="0" xfId="0" applyFont="1"/>
    <xf numFmtId="0" fontId="36" fillId="0" borderId="0" xfId="1" applyFont="1" applyProtection="1">
      <alignment vertical="top"/>
    </xf>
    <xf numFmtId="0" fontId="37" fillId="0" borderId="0" xfId="6" applyFont="1"/>
    <xf numFmtId="0" fontId="6" fillId="5"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0" fillId="3" borderId="2" xfId="12" applyFont="1" applyFill="1" applyAlignment="1">
      <alignment horizontal="left" vertical="center" wrapText="1" indent="2"/>
    </xf>
    <xf numFmtId="0" fontId="0" fillId="10" borderId="2" xfId="12" applyFont="1" applyFill="1" applyAlignment="1">
      <alignment horizontal="left" vertical="center" wrapText="1" indent="2"/>
    </xf>
    <xf numFmtId="0" fontId="0" fillId="11" borderId="2" xfId="12" applyFont="1" applyFill="1" applyAlignment="1">
      <alignment horizontal="left" vertical="center" wrapText="1" indent="2"/>
    </xf>
    <xf numFmtId="0" fontId="0" fillId="4" borderId="2" xfId="12" applyFont="1" applyFill="1" applyAlignment="1">
      <alignment horizontal="left" vertical="center" wrapText="1" indent="2"/>
    </xf>
    <xf numFmtId="0" fontId="9" fillId="4" borderId="2" xfId="11" applyFill="1" applyAlignment="1">
      <alignment horizontal="center" vertical="center" wrapText="1"/>
    </xf>
    <xf numFmtId="0" fontId="9" fillId="3" borderId="2" xfId="11" applyFill="1" applyAlignment="1">
      <alignment horizontal="center" vertical="center" wrapText="1"/>
    </xf>
    <xf numFmtId="0" fontId="6" fillId="3" borderId="2" xfId="12" applyFont="1" applyFill="1" applyAlignment="1">
      <alignment horizontal="left" vertical="center" wrapText="1" indent="2"/>
    </xf>
    <xf numFmtId="0" fontId="6" fillId="4" borderId="2" xfId="12" applyFont="1" applyFill="1" applyAlignment="1">
      <alignment horizontal="left" vertical="center" wrapText="1" indent="2"/>
    </xf>
    <xf numFmtId="0" fontId="9" fillId="11" borderId="2" xfId="11" applyFill="1" applyAlignment="1">
      <alignment horizontal="center" vertical="center" wrapText="1"/>
    </xf>
    <xf numFmtId="0" fontId="9" fillId="10" borderId="2" xfId="11" applyFill="1" applyAlignment="1">
      <alignment horizontal="center" vertical="center" wrapText="1"/>
    </xf>
    <xf numFmtId="0" fontId="6" fillId="46" borderId="2" xfId="0" applyFont="1" applyFill="1" applyBorder="1" applyAlignment="1">
      <alignment horizontal="left" vertical="center" wrapText="1" indent="1"/>
    </xf>
    <xf numFmtId="0" fontId="9" fillId="46" borderId="2" xfId="11" applyFill="1">
      <alignment horizontal="center" vertical="center"/>
    </xf>
    <xf numFmtId="9" fontId="5" fillId="46" borderId="2" xfId="2" applyFont="1" applyFill="1" applyBorder="1" applyAlignment="1">
      <alignment horizontal="center" vertical="center"/>
    </xf>
    <xf numFmtId="166" fontId="0" fillId="46" borderId="2" xfId="0" applyNumberFormat="1" applyFill="1" applyBorder="1" applyAlignment="1">
      <alignment horizontal="center" vertical="center"/>
    </xf>
    <xf numFmtId="166" fontId="5" fillId="46" borderId="2" xfId="0" applyNumberFormat="1" applyFont="1" applyFill="1" applyBorder="1" applyAlignment="1">
      <alignment horizontal="center" vertical="center"/>
    </xf>
    <xf numFmtId="0" fontId="0" fillId="47" borderId="2" xfId="12" applyFont="1" applyFill="1" applyAlignment="1">
      <alignment horizontal="left" vertical="center" wrapText="1" indent="2"/>
    </xf>
    <xf numFmtId="0" fontId="9" fillId="47" borderId="2" xfId="11" applyFill="1" applyAlignment="1">
      <alignment horizontal="center" vertical="center" wrapText="1"/>
    </xf>
    <xf numFmtId="9" fontId="5" fillId="47" borderId="2" xfId="2" applyFont="1" applyFill="1" applyBorder="1" applyAlignment="1">
      <alignment horizontal="center" vertical="center"/>
    </xf>
    <xf numFmtId="166" fontId="9" fillId="47" borderId="2" xfId="10" applyFill="1">
      <alignment horizontal="center" vertical="center"/>
    </xf>
    <xf numFmtId="0" fontId="6" fillId="48" borderId="2" xfId="0" applyFont="1" applyFill="1" applyBorder="1" applyAlignment="1">
      <alignment horizontal="left" vertical="center" wrapText="1" indent="1"/>
    </xf>
    <xf numFmtId="0" fontId="9" fillId="48" borderId="2" xfId="11" applyFill="1">
      <alignment horizontal="center" vertical="center"/>
    </xf>
    <xf numFmtId="9" fontId="5" fillId="48" borderId="2" xfId="2" applyFont="1" applyFill="1" applyBorder="1" applyAlignment="1">
      <alignment horizontal="center" vertical="center"/>
    </xf>
    <xf numFmtId="166" fontId="0" fillId="48" borderId="2" xfId="0" applyNumberFormat="1" applyFill="1" applyBorder="1" applyAlignment="1">
      <alignment horizontal="center" vertical="center"/>
    </xf>
    <xf numFmtId="166" fontId="5" fillId="48" borderId="2" xfId="0" applyNumberFormat="1" applyFont="1" applyFill="1" applyBorder="1" applyAlignment="1">
      <alignment horizontal="center" vertical="center"/>
    </xf>
    <xf numFmtId="0" fontId="0" fillId="49" borderId="2" xfId="12" applyFont="1" applyFill="1" applyAlignment="1">
      <alignment horizontal="left" vertical="center" wrapText="1" indent="2"/>
    </xf>
    <xf numFmtId="0" fontId="9" fillId="49" borderId="2" xfId="11" applyFill="1" applyAlignment="1">
      <alignment horizontal="center" vertical="center" wrapText="1"/>
    </xf>
    <xf numFmtId="9" fontId="5" fillId="49" borderId="2" xfId="2" applyFont="1" applyFill="1" applyBorder="1" applyAlignment="1">
      <alignment horizontal="center" vertical="center"/>
    </xf>
    <xf numFmtId="166" fontId="9" fillId="49" borderId="2" xfId="10" applyFill="1">
      <alignment horizontal="center" vertical="center"/>
    </xf>
    <xf numFmtId="0" fontId="22" fillId="45" borderId="2" xfId="11" applyFont="1" applyFill="1">
      <alignment horizontal="center" vertical="center"/>
    </xf>
    <xf numFmtId="9" fontId="22" fillId="45" borderId="2" xfId="2" applyFont="1" applyFill="1" applyBorder="1" applyAlignment="1">
      <alignment horizontal="center" vertical="center"/>
    </xf>
    <xf numFmtId="166" fontId="22" fillId="45" borderId="2" xfId="10" applyFont="1" applyFill="1">
      <alignment horizontal="center" vertical="center"/>
    </xf>
    <xf numFmtId="0" fontId="38" fillId="45" borderId="2" xfId="12" applyFont="1" applyFill="1" applyAlignment="1">
      <alignment horizontal="left" vertical="center" wrapText="1" indent="2"/>
    </xf>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8" fontId="9" fillId="0" borderId="3" xfId="9" applyAlignmen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229918B6-DD13-4F5A-97B9-305F7E002AA3}"/>
    <cellStyle name="Hipervínculo" xfId="1" builtinId="8" customBuiltin="1"/>
    <cellStyle name="Hipervínculo visitado" xfId="13" builtinId="9" customBuiltin="1"/>
    <cellStyle name="Incorrecto" xfId="19" builtinId="27" customBuiltin="1"/>
    <cellStyle name="Inicio del proyecto" xfId="9" xr:uid="{8EB8A09A-C31C-40A3-B2C1-9449520178B8}"/>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B2D3C1EE-6B41-4801-AAFC-C2274E49E503}"/>
    <cellStyle name="Normal" xfId="0" builtinId="0" customBuiltin="1"/>
    <cellStyle name="Notas" xfId="27" builtinId="10" customBuiltin="1"/>
    <cellStyle name="Porcentaje" xfId="2" builtinId="5" customBuiltin="1"/>
    <cellStyle name="Salida" xfId="22" builtinId="21" customBuiltin="1"/>
    <cellStyle name="Tarea" xfId="12" xr:uid="{6391D789-272B-4DD2-9BF3-2CDCF610FA41}"/>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FFDD"/>
      <color rgb="FFFFFF7D"/>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1352550</xdr:colOff>
      <xdr:row>4</xdr:row>
      <xdr:rowOff>139411</xdr:rowOff>
    </xdr:to>
    <xdr:pic>
      <xdr:nvPicPr>
        <xdr:cNvPr id="4" name="Imagen 3" descr="light logo">
          <a:extLst>
            <a:ext uri="{FF2B5EF4-FFF2-40B4-BE49-F238E27FC236}">
              <a16:creationId xmlns:a16="http://schemas.microsoft.com/office/drawing/2014/main" id="{4415075A-20A7-4EA9-B35D-496CAC0B2FF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238125"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30307</xdr:colOff>
      <xdr:row>0</xdr:row>
      <xdr:rowOff>0</xdr:rowOff>
    </xdr:from>
    <xdr:to>
      <xdr:col>69</xdr:col>
      <xdr:colOff>473652</xdr:colOff>
      <xdr:row>8</xdr:row>
      <xdr:rowOff>45027</xdr:rowOff>
    </xdr:to>
    <xdr:pic>
      <xdr:nvPicPr>
        <xdr:cNvPr id="5" name="Imagen 4" descr="light logo">
          <a:extLst>
            <a:ext uri="{FF2B5EF4-FFF2-40B4-BE49-F238E27FC236}">
              <a16:creationId xmlns:a16="http://schemas.microsoft.com/office/drawing/2014/main" id="{370EA503-B038-441E-B727-6249C7369705}"/>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9201534" y="0"/>
          <a:ext cx="4591050" cy="143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95"/>
  <sheetViews>
    <sheetView showGridLines="0" tabSelected="1" showRuler="0" zoomScale="90" zoomScaleNormal="90" zoomScalePageLayoutView="70" workbookViewId="0">
      <pane ySplit="6" topLeftCell="A13" activePane="bottomLeft" state="frozen"/>
      <selection pane="bottomLeft" activeCell="B23" sqref="B23"/>
    </sheetView>
  </sheetViews>
  <sheetFormatPr defaultColWidth="9.140625" defaultRowHeight="30" customHeight="1"/>
  <cols>
    <col min="1" max="1" width="2.7109375" style="40" customWidth="1"/>
    <col min="2" max="2" width="61.140625" customWidth="1"/>
    <col min="3" max="3" width="30" customWidth="1"/>
    <col min="4" max="4" width="10.7109375" customWidth="1"/>
    <col min="5" max="5" width="10.42578125" style="5" customWidth="1"/>
    <col min="6" max="6" width="10.42578125" customWidth="1"/>
    <col min="7" max="7" width="3.140625" customWidth="1"/>
    <col min="8" max="8" width="6.140625" hidden="1" customWidth="1"/>
    <col min="9" max="64" width="3.140625" customWidth="1"/>
    <col min="69" max="70" width="10.28515625"/>
  </cols>
  <sheetData>
    <row r="1" spans="1:64" ht="64.5" hidden="1" customHeight="1">
      <c r="A1" s="41" t="s">
        <v>0</v>
      </c>
      <c r="B1" s="44" t="s">
        <v>1</v>
      </c>
      <c r="C1" s="1"/>
      <c r="D1" s="2"/>
      <c r="E1" s="4"/>
      <c r="F1" s="29"/>
      <c r="G1" s="73"/>
      <c r="H1" s="74"/>
      <c r="I1" s="75" t="s">
        <v>2</v>
      </c>
      <c r="J1" s="73"/>
      <c r="K1" s="73"/>
      <c r="L1" s="73"/>
      <c r="M1" s="73"/>
      <c r="N1" s="73"/>
      <c r="O1" s="73"/>
      <c r="P1" s="73"/>
      <c r="Q1" s="73"/>
      <c r="R1" s="73"/>
      <c r="S1" s="73"/>
      <c r="T1" s="73"/>
      <c r="U1" s="73"/>
      <c r="V1" s="73"/>
      <c r="W1" s="73"/>
      <c r="X1" s="73"/>
      <c r="Y1" s="73"/>
      <c r="Z1" s="73"/>
      <c r="AA1" s="73"/>
      <c r="AB1" s="73"/>
      <c r="AC1" s="73"/>
      <c r="AD1" s="73"/>
      <c r="AE1" s="73"/>
    </row>
    <row r="2" spans="1:64" ht="30" hidden="1" customHeight="1">
      <c r="A2" s="40" t="s">
        <v>3</v>
      </c>
      <c r="B2" s="77" t="s">
        <v>4</v>
      </c>
      <c r="G2" s="73"/>
      <c r="H2" s="73"/>
      <c r="I2" s="76" t="s">
        <v>5</v>
      </c>
      <c r="J2" s="73"/>
      <c r="K2" s="73"/>
      <c r="L2" s="73"/>
      <c r="M2" s="73"/>
      <c r="N2" s="73"/>
      <c r="O2" s="73"/>
      <c r="P2" s="73"/>
      <c r="Q2" s="73"/>
      <c r="R2" s="73"/>
      <c r="S2" s="73"/>
      <c r="T2" s="73"/>
      <c r="U2" s="73"/>
      <c r="V2" s="73"/>
      <c r="W2" s="73"/>
      <c r="X2" s="73"/>
      <c r="Y2" s="73"/>
      <c r="Z2" s="73"/>
      <c r="AA2" s="73"/>
      <c r="AB2" s="73"/>
      <c r="AC2" s="73"/>
      <c r="AD2" s="73"/>
      <c r="AE2" s="73"/>
    </row>
    <row r="3" spans="1:64" ht="17.25" customHeight="1">
      <c r="A3" s="40" t="s">
        <v>6</v>
      </c>
      <c r="B3" s="45" t="s">
        <v>7</v>
      </c>
      <c r="C3" s="117" t="s">
        <v>8</v>
      </c>
      <c r="D3" s="118"/>
      <c r="E3" s="119">
        <v>45337</v>
      </c>
      <c r="F3" s="119"/>
    </row>
    <row r="4" spans="1:64" ht="18" customHeight="1">
      <c r="A4" s="41" t="s">
        <v>9</v>
      </c>
      <c r="C4" s="117" t="s">
        <v>10</v>
      </c>
      <c r="D4" s="118"/>
      <c r="E4" s="7">
        <v>1</v>
      </c>
      <c r="I4" s="114">
        <f>I5</f>
        <v>45334</v>
      </c>
      <c r="J4" s="115"/>
      <c r="K4" s="115"/>
      <c r="L4" s="115"/>
      <c r="M4" s="115"/>
      <c r="N4" s="115"/>
      <c r="O4" s="116"/>
      <c r="P4" s="114">
        <f>P5</f>
        <v>45341</v>
      </c>
      <c r="Q4" s="115"/>
      <c r="R4" s="115"/>
      <c r="S4" s="115"/>
      <c r="T4" s="115"/>
      <c r="U4" s="115"/>
      <c r="V4" s="116"/>
      <c r="W4" s="114">
        <f>W5</f>
        <v>45348</v>
      </c>
      <c r="X4" s="115"/>
      <c r="Y4" s="115"/>
      <c r="Z4" s="115"/>
      <c r="AA4" s="115"/>
      <c r="AB4" s="115"/>
      <c r="AC4" s="116"/>
      <c r="AD4" s="114">
        <f>AD5</f>
        <v>45355</v>
      </c>
      <c r="AE4" s="115"/>
      <c r="AF4" s="115"/>
      <c r="AG4" s="115"/>
      <c r="AH4" s="115"/>
      <c r="AI4" s="115"/>
      <c r="AJ4" s="116"/>
      <c r="AK4" s="114">
        <f>AK5</f>
        <v>45362</v>
      </c>
      <c r="AL4" s="115"/>
      <c r="AM4" s="115"/>
      <c r="AN4" s="115"/>
      <c r="AO4" s="115"/>
      <c r="AP4" s="115"/>
      <c r="AQ4" s="116"/>
      <c r="AR4" s="114">
        <f>AR5</f>
        <v>45369</v>
      </c>
      <c r="AS4" s="115"/>
      <c r="AT4" s="115"/>
      <c r="AU4" s="115"/>
      <c r="AV4" s="115"/>
      <c r="AW4" s="115"/>
      <c r="AX4" s="116"/>
      <c r="AY4" s="114">
        <f>AY5</f>
        <v>45376</v>
      </c>
      <c r="AZ4" s="115"/>
      <c r="BA4" s="115"/>
      <c r="BB4" s="115"/>
      <c r="BC4" s="115"/>
      <c r="BD4" s="115"/>
      <c r="BE4" s="116"/>
      <c r="BF4" s="114">
        <f>BF5</f>
        <v>45383</v>
      </c>
      <c r="BG4" s="115"/>
      <c r="BH4" s="115"/>
      <c r="BI4" s="115"/>
      <c r="BJ4" s="115"/>
      <c r="BK4" s="115"/>
      <c r="BL4" s="116"/>
    </row>
    <row r="5" spans="1:64" ht="15" customHeight="1">
      <c r="A5" s="41" t="s">
        <v>11</v>
      </c>
      <c r="B5" s="54"/>
      <c r="C5" s="54"/>
      <c r="D5" s="54"/>
      <c r="E5" s="54"/>
      <c r="F5" s="54"/>
      <c r="G5" s="54"/>
      <c r="I5" s="70">
        <f>Inicio_del_proyecto-WEEKDAY(Inicio_del_proyecto,1)+2+7*(Semana_para_mostrar-1)</f>
        <v>45334</v>
      </c>
      <c r="J5" s="71">
        <f>I5+1</f>
        <v>45335</v>
      </c>
      <c r="K5" s="71">
        <f t="shared" ref="K5:AX5" si="0">J5+1</f>
        <v>45336</v>
      </c>
      <c r="L5" s="71">
        <f t="shared" si="0"/>
        <v>45337</v>
      </c>
      <c r="M5" s="71">
        <f t="shared" si="0"/>
        <v>45338</v>
      </c>
      <c r="N5" s="71">
        <f t="shared" si="0"/>
        <v>45339</v>
      </c>
      <c r="O5" s="72">
        <f t="shared" si="0"/>
        <v>45340</v>
      </c>
      <c r="P5" s="70">
        <f>O5+1</f>
        <v>45341</v>
      </c>
      <c r="Q5" s="71">
        <f>P5+1</f>
        <v>45342</v>
      </c>
      <c r="R5" s="71">
        <f t="shared" si="0"/>
        <v>45343</v>
      </c>
      <c r="S5" s="71">
        <f t="shared" si="0"/>
        <v>45344</v>
      </c>
      <c r="T5" s="71">
        <f t="shared" si="0"/>
        <v>45345</v>
      </c>
      <c r="U5" s="71">
        <f t="shared" si="0"/>
        <v>45346</v>
      </c>
      <c r="V5" s="72">
        <f t="shared" si="0"/>
        <v>45347</v>
      </c>
      <c r="W5" s="70">
        <f>V5+1</f>
        <v>45348</v>
      </c>
      <c r="X5" s="71">
        <f>W5+1</f>
        <v>45349</v>
      </c>
      <c r="Y5" s="71">
        <f t="shared" si="0"/>
        <v>45350</v>
      </c>
      <c r="Z5" s="71">
        <f t="shared" si="0"/>
        <v>45351</v>
      </c>
      <c r="AA5" s="71">
        <f t="shared" si="0"/>
        <v>45352</v>
      </c>
      <c r="AB5" s="71">
        <f t="shared" si="0"/>
        <v>45353</v>
      </c>
      <c r="AC5" s="72">
        <f t="shared" si="0"/>
        <v>45354</v>
      </c>
      <c r="AD5" s="70">
        <f>AC5+1</f>
        <v>45355</v>
      </c>
      <c r="AE5" s="71">
        <f>AD5+1</f>
        <v>45356</v>
      </c>
      <c r="AF5" s="71">
        <f t="shared" si="0"/>
        <v>45357</v>
      </c>
      <c r="AG5" s="71">
        <f t="shared" si="0"/>
        <v>45358</v>
      </c>
      <c r="AH5" s="71">
        <f t="shared" si="0"/>
        <v>45359</v>
      </c>
      <c r="AI5" s="71">
        <f t="shared" si="0"/>
        <v>45360</v>
      </c>
      <c r="AJ5" s="72">
        <f t="shared" si="0"/>
        <v>45361</v>
      </c>
      <c r="AK5" s="70">
        <f>AJ5+1</f>
        <v>45362</v>
      </c>
      <c r="AL5" s="71">
        <f>AK5+1</f>
        <v>45363</v>
      </c>
      <c r="AM5" s="71">
        <f t="shared" si="0"/>
        <v>45364</v>
      </c>
      <c r="AN5" s="71">
        <f t="shared" si="0"/>
        <v>45365</v>
      </c>
      <c r="AO5" s="71">
        <f t="shared" si="0"/>
        <v>45366</v>
      </c>
      <c r="AP5" s="71">
        <f t="shared" si="0"/>
        <v>45367</v>
      </c>
      <c r="AQ5" s="72">
        <f t="shared" si="0"/>
        <v>45368</v>
      </c>
      <c r="AR5" s="70">
        <f>AQ5+1</f>
        <v>45369</v>
      </c>
      <c r="AS5" s="71">
        <f>AR5+1</f>
        <v>45370</v>
      </c>
      <c r="AT5" s="71">
        <f t="shared" si="0"/>
        <v>45371</v>
      </c>
      <c r="AU5" s="71">
        <f t="shared" si="0"/>
        <v>45372</v>
      </c>
      <c r="AV5" s="71">
        <f t="shared" si="0"/>
        <v>45373</v>
      </c>
      <c r="AW5" s="71">
        <f t="shared" si="0"/>
        <v>45374</v>
      </c>
      <c r="AX5" s="72">
        <f t="shared" si="0"/>
        <v>45375</v>
      </c>
      <c r="AY5" s="70">
        <f>AX5+1</f>
        <v>45376</v>
      </c>
      <c r="AZ5" s="71">
        <f>AY5+1</f>
        <v>45377</v>
      </c>
      <c r="BA5" s="71">
        <f t="shared" ref="BA5:BE5" si="1">AZ5+1</f>
        <v>45378</v>
      </c>
      <c r="BB5" s="71">
        <f t="shared" si="1"/>
        <v>45379</v>
      </c>
      <c r="BC5" s="71">
        <f t="shared" si="1"/>
        <v>45380</v>
      </c>
      <c r="BD5" s="71">
        <f t="shared" si="1"/>
        <v>45381</v>
      </c>
      <c r="BE5" s="72">
        <f t="shared" si="1"/>
        <v>45382</v>
      </c>
      <c r="BF5" s="70">
        <f>BE5+1</f>
        <v>45383</v>
      </c>
      <c r="BG5" s="71">
        <f>BF5+1</f>
        <v>45384</v>
      </c>
      <c r="BH5" s="71">
        <f t="shared" ref="BH5:BL5" si="2">BG5+1</f>
        <v>45385</v>
      </c>
      <c r="BI5" s="71">
        <f t="shared" si="2"/>
        <v>45386</v>
      </c>
      <c r="BJ5" s="71">
        <f t="shared" si="2"/>
        <v>45387</v>
      </c>
      <c r="BK5" s="71">
        <f t="shared" si="2"/>
        <v>45388</v>
      </c>
      <c r="BL5" s="72">
        <f t="shared" si="2"/>
        <v>45389</v>
      </c>
    </row>
    <row r="6" spans="1:64" ht="30" customHeight="1" thickBot="1">
      <c r="A6" s="41" t="s">
        <v>12</v>
      </c>
      <c r="B6" s="8" t="s">
        <v>13</v>
      </c>
      <c r="C6" s="9" t="s">
        <v>14</v>
      </c>
      <c r="D6" s="9" t="s">
        <v>15</v>
      </c>
      <c r="E6" s="9" t="s">
        <v>16</v>
      </c>
      <c r="F6" s="9" t="s">
        <v>17</v>
      </c>
      <c r="G6" s="9"/>
      <c r="H6" s="9" t="s">
        <v>18</v>
      </c>
      <c r="I6" s="10" t="str">
        <f t="shared" ref="I6" si="3">LEFT(TEXT(I5,"ddd"),1)</f>
        <v>l</v>
      </c>
      <c r="J6" s="10" t="str">
        <f t="shared" ref="J6:AR6" si="4">LEFT(TEXT(J5,"ddd"),1)</f>
        <v>m</v>
      </c>
      <c r="K6" s="10" t="str">
        <f t="shared" si="4"/>
        <v>m</v>
      </c>
      <c r="L6" s="10" t="str">
        <f t="shared" si="4"/>
        <v>j</v>
      </c>
      <c r="M6" s="10" t="str">
        <f t="shared" si="4"/>
        <v>v</v>
      </c>
      <c r="N6" s="10" t="str">
        <f t="shared" si="4"/>
        <v>s</v>
      </c>
      <c r="O6" s="10" t="str">
        <f t="shared" si="4"/>
        <v>d</v>
      </c>
      <c r="P6" s="10" t="str">
        <f t="shared" si="4"/>
        <v>l</v>
      </c>
      <c r="Q6" s="10" t="str">
        <f t="shared" si="4"/>
        <v>m</v>
      </c>
      <c r="R6" s="10" t="str">
        <f t="shared" si="4"/>
        <v>m</v>
      </c>
      <c r="S6" s="10" t="str">
        <f t="shared" si="4"/>
        <v>j</v>
      </c>
      <c r="T6" s="10" t="str">
        <f t="shared" si="4"/>
        <v>v</v>
      </c>
      <c r="U6" s="10" t="str">
        <f t="shared" si="4"/>
        <v>s</v>
      </c>
      <c r="V6" s="10" t="str">
        <f t="shared" si="4"/>
        <v>d</v>
      </c>
      <c r="W6" s="10" t="str">
        <f t="shared" si="4"/>
        <v>l</v>
      </c>
      <c r="X6" s="10" t="str">
        <f t="shared" si="4"/>
        <v>m</v>
      </c>
      <c r="Y6" s="10" t="str">
        <f t="shared" si="4"/>
        <v>m</v>
      </c>
      <c r="Z6" s="10" t="str">
        <f t="shared" si="4"/>
        <v>j</v>
      </c>
      <c r="AA6" s="10" t="str">
        <f t="shared" si="4"/>
        <v>v</v>
      </c>
      <c r="AB6" s="10" t="str">
        <f t="shared" si="4"/>
        <v>s</v>
      </c>
      <c r="AC6" s="10" t="str">
        <f t="shared" si="4"/>
        <v>d</v>
      </c>
      <c r="AD6" s="10" t="str">
        <f t="shared" si="4"/>
        <v>l</v>
      </c>
      <c r="AE6" s="10" t="str">
        <f t="shared" si="4"/>
        <v>m</v>
      </c>
      <c r="AF6" s="10" t="str">
        <f t="shared" si="4"/>
        <v>m</v>
      </c>
      <c r="AG6" s="10" t="str">
        <f t="shared" si="4"/>
        <v>j</v>
      </c>
      <c r="AH6" s="10" t="str">
        <f t="shared" si="4"/>
        <v>v</v>
      </c>
      <c r="AI6" s="10" t="str">
        <f t="shared" si="4"/>
        <v>s</v>
      </c>
      <c r="AJ6" s="10" t="str">
        <f t="shared" si="4"/>
        <v>d</v>
      </c>
      <c r="AK6" s="10" t="str">
        <f t="shared" si="4"/>
        <v>l</v>
      </c>
      <c r="AL6" s="10" t="str">
        <f t="shared" si="4"/>
        <v>m</v>
      </c>
      <c r="AM6" s="10" t="str">
        <f t="shared" si="4"/>
        <v>m</v>
      </c>
      <c r="AN6" s="10" t="str">
        <f t="shared" si="4"/>
        <v>j</v>
      </c>
      <c r="AO6" s="10" t="str">
        <f t="shared" si="4"/>
        <v>v</v>
      </c>
      <c r="AP6" s="10" t="str">
        <f t="shared" si="4"/>
        <v>s</v>
      </c>
      <c r="AQ6" s="10" t="str">
        <f t="shared" si="4"/>
        <v>d</v>
      </c>
      <c r="AR6" s="10" t="str">
        <f t="shared" si="4"/>
        <v>l</v>
      </c>
      <c r="AS6" s="10" t="str">
        <f t="shared" ref="AS6:BL6" si="5">LEFT(TEXT(AS5,"ddd"),1)</f>
        <v>m</v>
      </c>
      <c r="AT6" s="10" t="str">
        <f t="shared" si="5"/>
        <v>m</v>
      </c>
      <c r="AU6" s="10" t="str">
        <f t="shared" si="5"/>
        <v>j</v>
      </c>
      <c r="AV6" s="10" t="str">
        <f t="shared" si="5"/>
        <v>v</v>
      </c>
      <c r="AW6" s="10" t="str">
        <f t="shared" si="5"/>
        <v>s</v>
      </c>
      <c r="AX6" s="10" t="str">
        <f t="shared" si="5"/>
        <v>d</v>
      </c>
      <c r="AY6" s="10" t="str">
        <f t="shared" si="5"/>
        <v>l</v>
      </c>
      <c r="AZ6" s="10" t="str">
        <f t="shared" si="5"/>
        <v>m</v>
      </c>
      <c r="BA6" s="10" t="str">
        <f t="shared" si="5"/>
        <v>m</v>
      </c>
      <c r="BB6" s="10" t="str">
        <f t="shared" si="5"/>
        <v>j</v>
      </c>
      <c r="BC6" s="10" t="str">
        <f t="shared" si="5"/>
        <v>v</v>
      </c>
      <c r="BD6" s="10" t="str">
        <f t="shared" si="5"/>
        <v>s</v>
      </c>
      <c r="BE6" s="10" t="str">
        <f t="shared" si="5"/>
        <v>d</v>
      </c>
      <c r="BF6" s="10" t="str">
        <f t="shared" si="5"/>
        <v>l</v>
      </c>
      <c r="BG6" s="10" t="str">
        <f t="shared" si="5"/>
        <v>m</v>
      </c>
      <c r="BH6" s="10" t="str">
        <f t="shared" si="5"/>
        <v>m</v>
      </c>
      <c r="BI6" s="10" t="str">
        <f t="shared" si="5"/>
        <v>j</v>
      </c>
      <c r="BJ6" s="10" t="str">
        <f t="shared" si="5"/>
        <v>v</v>
      </c>
      <c r="BK6" s="10" t="str">
        <f t="shared" si="5"/>
        <v>s</v>
      </c>
      <c r="BL6" s="10" t="str">
        <f t="shared" si="5"/>
        <v>d</v>
      </c>
    </row>
    <row r="7" spans="1:64" ht="30" hidden="1" customHeight="1" thickBot="1">
      <c r="A7" s="40" t="s">
        <v>19</v>
      </c>
      <c r="C7" s="43"/>
      <c r="E7"/>
      <c r="H7" t="str">
        <f ca="1">IF(OR(ISBLANK(task_start),ISBLANK(task_end)),"",task_end-task_start+1)</f>
        <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3" customFormat="1" ht="30" customHeight="1" thickBot="1">
      <c r="A8" s="41" t="s">
        <v>20</v>
      </c>
      <c r="B8" s="79" t="s">
        <v>21</v>
      </c>
      <c r="C8" s="46"/>
      <c r="D8" s="14"/>
      <c r="E8" s="56"/>
      <c r="F8" s="57"/>
      <c r="G8" s="13"/>
      <c r="H8" s="13" t="str">
        <f t="shared" ref="H8:H92" ca="1" si="6">IF(OR(ISBLANK(task_start),ISBLANK(task_end)),"",task_end-task_start+1)</f>
        <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row>
    <row r="9" spans="1:64" s="3" customFormat="1" ht="30" customHeight="1" thickBot="1">
      <c r="A9" s="41" t="s">
        <v>22</v>
      </c>
      <c r="B9" s="82" t="s">
        <v>23</v>
      </c>
      <c r="C9" s="87" t="s">
        <v>24</v>
      </c>
      <c r="D9" s="15"/>
      <c r="E9" s="58">
        <v>45300</v>
      </c>
      <c r="F9" s="58">
        <v>45351</v>
      </c>
      <c r="G9" s="13"/>
      <c r="H9" s="13">
        <f t="shared" ca="1" si="6"/>
        <v>52</v>
      </c>
      <c r="I9" s="26"/>
      <c r="J9" s="26"/>
      <c r="K9" s="26"/>
      <c r="L9" s="26"/>
      <c r="M9" s="26"/>
      <c r="N9" s="26"/>
      <c r="O9" s="26"/>
      <c r="P9" s="26"/>
      <c r="Q9" s="26"/>
      <c r="R9" s="26"/>
      <c r="S9" s="26"/>
      <c r="T9" s="26"/>
      <c r="U9" s="27"/>
      <c r="V9" s="27"/>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row>
    <row r="10" spans="1:64" s="3" customFormat="1" ht="30" customHeight="1" thickBot="1">
      <c r="A10" s="40"/>
      <c r="B10" s="82" t="s">
        <v>25</v>
      </c>
      <c r="C10" s="87" t="s">
        <v>26</v>
      </c>
      <c r="D10" s="15"/>
      <c r="E10" s="58">
        <v>45383</v>
      </c>
      <c r="F10" s="58">
        <v>45596</v>
      </c>
      <c r="G10" s="13"/>
      <c r="H10" s="13">
        <f t="shared" ca="1" si="6"/>
        <v>214</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s="3" customFormat="1" ht="30" customHeight="1" thickBot="1">
      <c r="A11" s="40"/>
      <c r="B11" s="82" t="s">
        <v>27</v>
      </c>
      <c r="C11" s="87" t="s">
        <v>26</v>
      </c>
      <c r="D11" s="15"/>
      <c r="E11" s="58">
        <v>45383</v>
      </c>
      <c r="F11" s="58">
        <v>45397</v>
      </c>
      <c r="G11" s="13"/>
      <c r="H11" s="13">
        <f t="shared" ca="1" si="6"/>
        <v>15</v>
      </c>
      <c r="I11" s="26"/>
      <c r="J11" s="26"/>
      <c r="K11" s="26"/>
      <c r="L11" s="26"/>
      <c r="M11" s="26"/>
      <c r="N11" s="26"/>
      <c r="O11" s="26"/>
      <c r="P11" s="26"/>
      <c r="Q11" s="26"/>
      <c r="R11" s="26"/>
      <c r="S11" s="26"/>
      <c r="T11" s="26"/>
      <c r="U11" s="26"/>
      <c r="V11" s="26"/>
      <c r="W11" s="26"/>
      <c r="X11" s="26"/>
      <c r="Y11" s="27"/>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64" s="3" customFormat="1" ht="183.75" customHeight="1" thickBot="1">
      <c r="A12" s="40"/>
      <c r="B12" s="88" t="s">
        <v>28</v>
      </c>
      <c r="C12" s="87"/>
      <c r="D12" s="15"/>
      <c r="E12" s="58"/>
      <c r="F12" s="58"/>
      <c r="G12" s="13"/>
      <c r="H12" s="13"/>
      <c r="I12" s="26"/>
      <c r="J12" s="26"/>
      <c r="K12" s="26"/>
      <c r="L12" s="26"/>
      <c r="M12" s="26"/>
      <c r="N12" s="26"/>
      <c r="O12" s="26"/>
      <c r="P12" s="26"/>
      <c r="Q12" s="26"/>
      <c r="R12" s="26"/>
      <c r="S12" s="26"/>
      <c r="T12" s="26"/>
      <c r="U12" s="26"/>
      <c r="V12" s="26"/>
      <c r="W12" s="26"/>
      <c r="X12" s="26"/>
      <c r="Y12" s="27"/>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4" s="3" customFormat="1" ht="30" customHeight="1" thickBot="1">
      <c r="A13" s="40"/>
      <c r="B13" s="82" t="s">
        <v>29</v>
      </c>
      <c r="C13" s="87" t="s">
        <v>30</v>
      </c>
      <c r="D13" s="15"/>
      <c r="E13" s="58">
        <v>45352</v>
      </c>
      <c r="F13" s="58">
        <v>45366</v>
      </c>
      <c r="G13" s="13"/>
      <c r="H13" s="13"/>
      <c r="I13" s="26"/>
      <c r="J13" s="26"/>
      <c r="K13" s="26"/>
      <c r="L13" s="26"/>
      <c r="M13" s="26"/>
      <c r="N13" s="26"/>
      <c r="O13" s="26"/>
      <c r="P13" s="26"/>
      <c r="Q13" s="26"/>
      <c r="R13" s="26"/>
      <c r="S13" s="26"/>
      <c r="T13" s="26"/>
      <c r="U13" s="26"/>
      <c r="V13" s="26"/>
      <c r="W13" s="26"/>
      <c r="X13" s="26"/>
      <c r="Y13" s="27"/>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row>
    <row r="14" spans="1:64" s="3" customFormat="1" ht="30" customHeight="1" thickBot="1">
      <c r="A14" s="40"/>
      <c r="B14" s="82" t="s">
        <v>31</v>
      </c>
      <c r="C14" s="87" t="s">
        <v>26</v>
      </c>
      <c r="D14" s="15"/>
      <c r="E14" s="58">
        <v>45366</v>
      </c>
      <c r="F14" s="58">
        <v>45397</v>
      </c>
      <c r="G14" s="13"/>
      <c r="H14" s="13"/>
      <c r="I14" s="26"/>
      <c r="J14" s="26"/>
      <c r="K14" s="26"/>
      <c r="L14" s="26"/>
      <c r="M14" s="26"/>
      <c r="N14" s="26"/>
      <c r="O14" s="26"/>
      <c r="P14" s="26"/>
      <c r="Q14" s="26"/>
      <c r="R14" s="26"/>
      <c r="S14" s="26"/>
      <c r="T14" s="26"/>
      <c r="U14" s="26"/>
      <c r="V14" s="26"/>
      <c r="W14" s="26"/>
      <c r="X14" s="26"/>
      <c r="Y14" s="27"/>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row>
    <row r="15" spans="1:64" s="3" customFormat="1" ht="49.5" customHeight="1" thickBot="1">
      <c r="A15" s="40"/>
      <c r="B15" s="82" t="s">
        <v>32</v>
      </c>
      <c r="C15" s="87" t="s">
        <v>33</v>
      </c>
      <c r="D15" s="15"/>
      <c r="E15" s="58">
        <v>45397</v>
      </c>
      <c r="F15" s="58">
        <v>45596</v>
      </c>
      <c r="G15" s="13"/>
      <c r="H15" s="13"/>
      <c r="I15" s="26"/>
      <c r="J15" s="26"/>
      <c r="K15" s="26"/>
      <c r="L15" s="26"/>
      <c r="M15" s="26"/>
      <c r="N15" s="26"/>
      <c r="O15" s="26"/>
      <c r="P15" s="26"/>
      <c r="Q15" s="26"/>
      <c r="R15" s="26"/>
      <c r="S15" s="26"/>
      <c r="T15" s="26"/>
      <c r="U15" s="26"/>
      <c r="V15" s="26"/>
      <c r="W15" s="26"/>
      <c r="X15" s="26"/>
      <c r="Y15" s="27"/>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row>
    <row r="16" spans="1:64" s="3" customFormat="1" ht="30" customHeight="1">
      <c r="A16" s="40"/>
      <c r="B16" s="82" t="s">
        <v>34</v>
      </c>
      <c r="C16" s="87" t="s">
        <v>35</v>
      </c>
      <c r="D16" s="15"/>
      <c r="E16" s="58">
        <v>45383</v>
      </c>
      <c r="F16" s="58">
        <v>45397</v>
      </c>
      <c r="G16" s="13"/>
      <c r="H16" s="13">
        <f t="shared" ca="1" si="6"/>
        <v>15</v>
      </c>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4" s="3" customFormat="1" ht="30" customHeight="1">
      <c r="A17" s="40"/>
      <c r="B17" s="82" t="s">
        <v>36</v>
      </c>
      <c r="C17" s="87" t="s">
        <v>35</v>
      </c>
      <c r="D17" s="15"/>
      <c r="E17" s="58">
        <v>45390</v>
      </c>
      <c r="F17" s="58">
        <v>45397</v>
      </c>
      <c r="G17" s="13"/>
      <c r="H17" s="13"/>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4" s="3" customFormat="1" ht="51" customHeight="1">
      <c r="A18" s="40"/>
      <c r="B18" s="82" t="s">
        <v>37</v>
      </c>
      <c r="C18" s="87" t="s">
        <v>38</v>
      </c>
      <c r="D18" s="15"/>
      <c r="E18" s="58">
        <v>45397</v>
      </c>
      <c r="F18" s="58">
        <v>45412</v>
      </c>
      <c r="G18" s="13"/>
      <c r="H18" s="13"/>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spans="1:64" s="3" customFormat="1" ht="51.75" customHeight="1">
      <c r="A19" s="40"/>
      <c r="B19" s="82" t="s">
        <v>39</v>
      </c>
      <c r="C19" s="87" t="s">
        <v>38</v>
      </c>
      <c r="D19" s="15"/>
      <c r="E19" s="58">
        <v>45413</v>
      </c>
      <c r="F19" s="58">
        <v>45422</v>
      </c>
      <c r="G19" s="13"/>
      <c r="H19" s="13">
        <f t="shared" ca="1" si="6"/>
        <v>10</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4" s="3" customFormat="1" ht="45.75" customHeight="1">
      <c r="A20" s="40"/>
      <c r="B20" s="82" t="s">
        <v>40</v>
      </c>
      <c r="C20" s="87" t="s">
        <v>38</v>
      </c>
      <c r="D20" s="15"/>
      <c r="E20" s="58">
        <v>45422</v>
      </c>
      <c r="F20" s="58">
        <v>45596</v>
      </c>
      <c r="G20" s="13"/>
      <c r="H20" s="13">
        <f t="shared" ca="1" si="6"/>
        <v>175</v>
      </c>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4" s="3" customFormat="1" ht="30" customHeight="1">
      <c r="A21" s="40"/>
      <c r="B21" s="82" t="s">
        <v>41</v>
      </c>
      <c r="C21" s="87" t="s">
        <v>26</v>
      </c>
      <c r="D21" s="15"/>
      <c r="E21" s="58">
        <v>45597</v>
      </c>
      <c r="F21" s="58">
        <v>45657</v>
      </c>
      <c r="G21" s="13"/>
      <c r="H21" s="13">
        <f t="shared" ca="1" si="6"/>
        <v>61</v>
      </c>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4" s="3" customFormat="1" ht="30" customHeight="1" thickBot="1">
      <c r="A22" s="41" t="s">
        <v>42</v>
      </c>
      <c r="B22" s="80" t="s">
        <v>43</v>
      </c>
      <c r="C22" s="48"/>
      <c r="D22" s="16"/>
      <c r="E22" s="59"/>
      <c r="F22" s="60"/>
      <c r="G22" s="13"/>
      <c r="H22" s="13" t="str">
        <f t="shared" ca="1" si="6"/>
        <v/>
      </c>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row>
    <row r="23" spans="1:64" s="3" customFormat="1" ht="30" customHeight="1" thickBot="1">
      <c r="A23" s="41"/>
      <c r="B23" s="85" t="s">
        <v>44</v>
      </c>
      <c r="C23" s="86" t="s">
        <v>45</v>
      </c>
      <c r="D23" s="17"/>
      <c r="E23" s="61">
        <v>45323</v>
      </c>
      <c r="F23" s="61">
        <v>45351</v>
      </c>
      <c r="G23" s="13"/>
      <c r="H23" s="13">
        <f t="shared" ca="1" si="6"/>
        <v>29</v>
      </c>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row>
    <row r="24" spans="1:64" s="3" customFormat="1" ht="30" customHeight="1" thickBot="1">
      <c r="A24" s="40"/>
      <c r="B24" s="85" t="s">
        <v>46</v>
      </c>
      <c r="C24" s="49"/>
      <c r="D24" s="17"/>
      <c r="E24" s="61">
        <v>45345</v>
      </c>
      <c r="F24" s="61">
        <v>45363</v>
      </c>
      <c r="G24" s="13"/>
      <c r="H24" s="13">
        <f t="shared" ca="1" si="6"/>
        <v>19</v>
      </c>
      <c r="I24" s="26"/>
      <c r="J24" s="26"/>
      <c r="K24" s="26"/>
      <c r="L24" s="26"/>
      <c r="M24" s="26"/>
      <c r="N24" s="26"/>
      <c r="O24" s="26"/>
      <c r="P24" s="26"/>
      <c r="Q24" s="26"/>
      <c r="R24" s="26"/>
      <c r="S24" s="26"/>
      <c r="T24" s="26"/>
      <c r="U24" s="27"/>
      <c r="V24" s="27"/>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4" s="3" customFormat="1" ht="30" customHeight="1" thickBot="1">
      <c r="A25" s="40"/>
      <c r="B25" s="85" t="s">
        <v>47</v>
      </c>
      <c r="C25" s="49"/>
      <c r="D25" s="17"/>
      <c r="E25" s="61">
        <v>45345</v>
      </c>
      <c r="F25" s="61">
        <v>45363</v>
      </c>
      <c r="G25" s="13"/>
      <c r="H25" s="13">
        <f t="shared" ca="1" si="6"/>
        <v>19</v>
      </c>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4" s="3" customFormat="1" ht="172.5" customHeight="1" thickBot="1">
      <c r="A26" s="40"/>
      <c r="B26" s="85" t="s">
        <v>48</v>
      </c>
      <c r="C26" s="49"/>
      <c r="D26" s="17"/>
      <c r="E26" s="61"/>
      <c r="F26" s="61"/>
      <c r="G26" s="13"/>
      <c r="H26" s="13"/>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4" s="3" customFormat="1" ht="30" customHeight="1" thickBot="1">
      <c r="A27" s="40"/>
      <c r="B27" s="85" t="s">
        <v>49</v>
      </c>
      <c r="C27" s="49"/>
      <c r="D27" s="17"/>
      <c r="E27" s="61">
        <v>45352</v>
      </c>
      <c r="F27" s="61">
        <v>45363</v>
      </c>
      <c r="G27" s="13"/>
      <c r="H27" s="13">
        <f t="shared" ca="1" si="6"/>
        <v>12</v>
      </c>
      <c r="I27" s="26"/>
      <c r="J27" s="26"/>
      <c r="K27" s="26"/>
      <c r="L27" s="26"/>
      <c r="M27" s="26"/>
      <c r="N27" s="26"/>
      <c r="O27" s="26"/>
      <c r="P27" s="26"/>
      <c r="Q27" s="26"/>
      <c r="R27" s="26"/>
      <c r="S27" s="26"/>
      <c r="T27" s="26"/>
      <c r="U27" s="26"/>
      <c r="V27" s="26"/>
      <c r="W27" s="26"/>
      <c r="X27" s="26"/>
      <c r="Y27" s="27"/>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4" s="3" customFormat="1" ht="30" customHeight="1">
      <c r="A28" s="40"/>
      <c r="B28" s="85" t="s">
        <v>50</v>
      </c>
      <c r="C28" s="49"/>
      <c r="D28" s="17"/>
      <c r="E28" s="61">
        <v>45363</v>
      </c>
      <c r="F28" s="61">
        <v>45366</v>
      </c>
      <c r="G28" s="13"/>
      <c r="H28" s="13">
        <f t="shared" ca="1" si="6"/>
        <v>4</v>
      </c>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4" s="3" customFormat="1" ht="30" customHeight="1">
      <c r="A29" s="40"/>
      <c r="B29" s="85" t="s">
        <v>51</v>
      </c>
      <c r="C29" s="49"/>
      <c r="D29" s="17"/>
      <c r="E29" s="61">
        <v>45363</v>
      </c>
      <c r="F29" s="61">
        <v>45596</v>
      </c>
      <c r="G29" s="13"/>
      <c r="H29" s="13"/>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4" s="3" customFormat="1" ht="30" customHeight="1">
      <c r="A30" s="40"/>
      <c r="B30" s="85" t="s">
        <v>52</v>
      </c>
      <c r="C30" s="49"/>
      <c r="D30" s="17"/>
      <c r="E30" s="61">
        <v>45597</v>
      </c>
      <c r="F30" s="61">
        <v>45657</v>
      </c>
      <c r="G30" s="13"/>
      <c r="H30" s="13">
        <f t="shared" ca="1" si="6"/>
        <v>61</v>
      </c>
      <c r="I30" s="26"/>
      <c r="J30" s="26"/>
      <c r="K30" s="26"/>
      <c r="L30" s="26"/>
      <c r="M30" s="26"/>
      <c r="N30" s="26"/>
      <c r="O30" s="26"/>
      <c r="P30" s="26"/>
      <c r="Q30" s="26"/>
      <c r="R30" s="26"/>
      <c r="S30" s="26"/>
      <c r="T30" s="26"/>
      <c r="U30" s="26"/>
      <c r="V30" s="26"/>
      <c r="W30" s="26"/>
      <c r="X30" s="26"/>
      <c r="Y30" s="27"/>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spans="1:64" s="3" customFormat="1" ht="30" customHeight="1" thickBot="1">
      <c r="A31" s="40" t="s">
        <v>53</v>
      </c>
      <c r="B31" s="81" t="s">
        <v>54</v>
      </c>
      <c r="C31" s="50"/>
      <c r="D31" s="18"/>
      <c r="E31" s="62"/>
      <c r="F31" s="63"/>
      <c r="G31" s="13"/>
      <c r="H31" s="13" t="str">
        <f t="shared" ca="1" si="6"/>
        <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64" s="3" customFormat="1" ht="30" customHeight="1">
      <c r="A32" s="40"/>
      <c r="B32" s="84" t="s">
        <v>55</v>
      </c>
      <c r="C32" s="51"/>
      <c r="D32" s="19"/>
      <c r="E32" s="64">
        <v>45306</v>
      </c>
      <c r="F32" s="64">
        <v>45314</v>
      </c>
      <c r="G32" s="13"/>
      <c r="H32" s="13">
        <f t="shared" ca="1" si="6"/>
        <v>9</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64" s="3" customFormat="1" ht="30" customHeight="1">
      <c r="A33" s="40"/>
      <c r="B33" s="84" t="s">
        <v>56</v>
      </c>
      <c r="C33" s="51"/>
      <c r="D33" s="19"/>
      <c r="E33" s="64">
        <v>45311</v>
      </c>
      <c r="F33" s="64">
        <v>45352</v>
      </c>
      <c r="G33" s="13"/>
      <c r="H33" s="13">
        <f t="shared" ca="1" si="6"/>
        <v>42</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64" s="3" customFormat="1" ht="30" customHeight="1">
      <c r="A34" s="40"/>
      <c r="B34" s="84" t="s">
        <v>57</v>
      </c>
      <c r="C34" s="51"/>
      <c r="D34" s="19"/>
      <c r="E34" s="64">
        <v>45383</v>
      </c>
      <c r="F34" s="64">
        <v>45397</v>
      </c>
      <c r="G34" s="13"/>
      <c r="H34" s="13">
        <f t="shared" ca="1" si="6"/>
        <v>15</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64" s="3" customFormat="1" ht="30" customHeight="1" thickBot="1">
      <c r="A35" s="40"/>
      <c r="B35" s="84" t="s">
        <v>58</v>
      </c>
      <c r="C35" s="51"/>
      <c r="D35" s="19"/>
      <c r="E35" s="64">
        <v>45361</v>
      </c>
      <c r="F35" s="64">
        <v>45380</v>
      </c>
      <c r="G35" s="13"/>
      <c r="H35" s="13">
        <f t="shared" ca="1" si="6"/>
        <v>20</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s="3" customFormat="1" ht="156.75" customHeight="1" thickBot="1">
      <c r="A36" s="40"/>
      <c r="B36" s="84" t="s">
        <v>59</v>
      </c>
      <c r="C36" s="51"/>
      <c r="D36" s="19"/>
      <c r="E36" s="64"/>
      <c r="F36" s="64"/>
      <c r="G36" s="13"/>
      <c r="H36" s="13"/>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row>
    <row r="37" spans="1:64" s="3" customFormat="1" ht="30" customHeight="1" thickBot="1">
      <c r="A37" s="40"/>
      <c r="B37" s="84" t="s">
        <v>60</v>
      </c>
      <c r="C37" s="51"/>
      <c r="D37" s="19"/>
      <c r="E37" s="64">
        <v>45306</v>
      </c>
      <c r="F37" s="64">
        <v>45596</v>
      </c>
      <c r="G37" s="13"/>
      <c r="H37" s="13">
        <f t="shared" ca="1" si="6"/>
        <v>291</v>
      </c>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64" s="3" customFormat="1" ht="30" customHeight="1">
      <c r="A38" s="40"/>
      <c r="B38" s="84" t="s">
        <v>61</v>
      </c>
      <c r="C38" s="51"/>
      <c r="D38" s="19"/>
      <c r="E38" s="64">
        <v>45444</v>
      </c>
      <c r="F38" s="64">
        <f>E38+4</f>
        <v>45448</v>
      </c>
      <c r="G38" s="13"/>
      <c r="H38" s="13">
        <f t="shared" ca="1" si="6"/>
        <v>5</v>
      </c>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row>
    <row r="39" spans="1:64" s="3" customFormat="1" ht="30" customHeight="1" thickBot="1">
      <c r="A39" s="40" t="s">
        <v>53</v>
      </c>
      <c r="B39" s="78" t="s">
        <v>62</v>
      </c>
      <c r="C39" s="52"/>
      <c r="D39" s="20"/>
      <c r="E39" s="65"/>
      <c r="F39" s="66"/>
      <c r="G39" s="13"/>
      <c r="H39" s="13" t="str">
        <f t="shared" ca="1" si="6"/>
        <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row>
    <row r="40" spans="1:64" s="3" customFormat="1" ht="30" customHeight="1">
      <c r="A40" s="40"/>
      <c r="B40" s="83" t="s">
        <v>63</v>
      </c>
      <c r="C40" s="53"/>
      <c r="D40" s="21"/>
      <c r="E40" s="67">
        <v>45383</v>
      </c>
      <c r="F40" s="67">
        <v>45397</v>
      </c>
      <c r="G40" s="13"/>
      <c r="H40" s="13">
        <f t="shared" ca="1" si="6"/>
        <v>15</v>
      </c>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row>
    <row r="41" spans="1:64" s="3" customFormat="1" ht="30" customHeight="1">
      <c r="A41" s="40"/>
      <c r="B41" s="83" t="s">
        <v>64</v>
      </c>
      <c r="C41" s="53"/>
      <c r="D41" s="21"/>
      <c r="E41" s="67">
        <v>45397</v>
      </c>
      <c r="F41" s="67">
        <v>45412</v>
      </c>
      <c r="G41" s="13"/>
      <c r="H41" s="13">
        <f t="shared" ca="1" si="6"/>
        <v>16</v>
      </c>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row>
    <row r="42" spans="1:64" s="3" customFormat="1" ht="30" customHeight="1">
      <c r="A42" s="40"/>
      <c r="B42" s="83" t="s">
        <v>65</v>
      </c>
      <c r="C42" s="53"/>
      <c r="D42" s="21"/>
      <c r="E42" s="67">
        <v>45383</v>
      </c>
      <c r="F42" s="67">
        <v>45596</v>
      </c>
      <c r="G42" s="13"/>
      <c r="H42" s="13">
        <f t="shared" ca="1" si="6"/>
        <v>214</v>
      </c>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row>
    <row r="43" spans="1:64" s="3" customFormat="1" ht="30" customHeight="1">
      <c r="A43" s="40"/>
      <c r="B43" s="83" t="s">
        <v>66</v>
      </c>
      <c r="C43" s="53"/>
      <c r="D43" s="21"/>
      <c r="E43" s="67">
        <v>45383</v>
      </c>
      <c r="F43" s="67">
        <v>45596</v>
      </c>
      <c r="G43" s="13"/>
      <c r="H43" s="13">
        <f t="shared" ca="1" si="6"/>
        <v>214</v>
      </c>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row>
    <row r="44" spans="1:64" s="3" customFormat="1" ht="30" customHeight="1">
      <c r="A44" s="40"/>
      <c r="B44" s="83" t="s">
        <v>67</v>
      </c>
      <c r="C44" s="53"/>
      <c r="D44" s="21"/>
      <c r="E44" s="67">
        <v>45597</v>
      </c>
      <c r="F44" s="67">
        <v>45657</v>
      </c>
      <c r="G44" s="13"/>
      <c r="H44" s="13">
        <f t="shared" ca="1" si="6"/>
        <v>61</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row>
    <row r="45" spans="1:64" s="3" customFormat="1" ht="30" customHeight="1" thickBot="1">
      <c r="A45" s="41" t="s">
        <v>20</v>
      </c>
      <c r="B45" s="79" t="s">
        <v>68</v>
      </c>
      <c r="C45" s="46"/>
      <c r="D45" s="14"/>
      <c r="E45" s="56"/>
      <c r="F45" s="57"/>
      <c r="G45" s="13"/>
      <c r="H45" s="13" t="str">
        <f t="shared" ca="1" si="6"/>
        <v/>
      </c>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row>
    <row r="46" spans="1:64" s="3" customFormat="1" ht="30" customHeight="1" thickBot="1">
      <c r="A46" s="40"/>
      <c r="B46" s="82" t="s">
        <v>69</v>
      </c>
      <c r="C46" s="47"/>
      <c r="D46" s="15"/>
      <c r="E46" s="58">
        <v>45444</v>
      </c>
      <c r="F46" s="58">
        <v>45597</v>
      </c>
      <c r="G46" s="13"/>
      <c r="H46" s="13">
        <f t="shared" ca="1" si="6"/>
        <v>154</v>
      </c>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row>
    <row r="47" spans="1:64" s="3" customFormat="1" ht="30" customHeight="1" thickBot="1">
      <c r="A47" s="40"/>
      <c r="B47" s="82" t="s">
        <v>70</v>
      </c>
      <c r="C47" s="47"/>
      <c r="D47" s="15"/>
      <c r="E47" s="58">
        <v>45337</v>
      </c>
      <c r="F47" s="58">
        <v>45377</v>
      </c>
      <c r="G47" s="13"/>
      <c r="H47" s="13">
        <f t="shared" ca="1" si="6"/>
        <v>41</v>
      </c>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row>
    <row r="48" spans="1:64" s="3" customFormat="1" ht="30" customHeight="1" thickBot="1">
      <c r="A48" s="40"/>
      <c r="B48" s="82" t="s">
        <v>71</v>
      </c>
      <c r="C48" s="47"/>
      <c r="D48" s="15"/>
      <c r="E48" s="58">
        <v>45306</v>
      </c>
      <c r="F48" s="58">
        <v>45322</v>
      </c>
      <c r="G48" s="13"/>
      <c r="H48" s="13">
        <f t="shared" ca="1" si="6"/>
        <v>17</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row>
    <row r="49" spans="1:64" s="3" customFormat="1" ht="30" customHeight="1" thickBot="1">
      <c r="A49" s="40"/>
      <c r="B49" s="82" t="s">
        <v>72</v>
      </c>
      <c r="C49" s="47"/>
      <c r="D49" s="15"/>
      <c r="E49" s="58">
        <v>45383</v>
      </c>
      <c r="F49" s="58">
        <v>45387</v>
      </c>
      <c r="G49" s="13"/>
      <c r="H49" s="13">
        <f t="shared" ca="1" si="6"/>
        <v>5</v>
      </c>
      <c r="I49" s="26"/>
      <c r="J49" s="26"/>
      <c r="K49" s="26"/>
      <c r="L49" s="26"/>
      <c r="M49" s="26"/>
      <c r="N49" s="26"/>
      <c r="O49" s="26"/>
      <c r="P49" s="26"/>
      <c r="Q49" s="26"/>
      <c r="R49" s="26"/>
      <c r="S49" s="26"/>
      <c r="T49" s="26"/>
      <c r="U49" s="26"/>
      <c r="V49" s="26"/>
      <c r="W49" s="26"/>
      <c r="X49" s="26"/>
      <c r="Y49" s="27"/>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row>
    <row r="50" spans="1:64" s="3" customFormat="1" ht="30" customHeight="1">
      <c r="A50" s="40"/>
      <c r="B50" s="82" t="s">
        <v>73</v>
      </c>
      <c r="C50" s="47"/>
      <c r="D50" s="15"/>
      <c r="E50" s="58">
        <v>45397</v>
      </c>
      <c r="F50" s="58">
        <v>45596</v>
      </c>
      <c r="G50" s="13"/>
      <c r="H50" s="13">
        <f t="shared" ca="1" si="6"/>
        <v>200</v>
      </c>
      <c r="I50" s="26"/>
      <c r="J50" s="26"/>
      <c r="K50" s="26"/>
      <c r="L50" s="26"/>
      <c r="M50" s="26"/>
      <c r="N50" s="26"/>
      <c r="O50" s="26"/>
      <c r="P50" s="26"/>
      <c r="Q50" s="26"/>
      <c r="R50" s="26"/>
      <c r="S50" s="26"/>
      <c r="T50" s="26"/>
      <c r="U50" s="26"/>
      <c r="V50" s="26"/>
      <c r="W50" s="26"/>
      <c r="X50" s="26"/>
      <c r="Y50" s="27"/>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row>
    <row r="51" spans="1:64" s="3" customFormat="1" ht="30" customHeight="1">
      <c r="A51" s="40"/>
      <c r="B51" s="82" t="s">
        <v>74</v>
      </c>
      <c r="C51" s="47"/>
      <c r="D51" s="15"/>
      <c r="E51" s="58">
        <v>45397</v>
      </c>
      <c r="F51" s="58">
        <v>45596</v>
      </c>
      <c r="G51" s="13"/>
      <c r="H51" s="13"/>
      <c r="I51" s="26"/>
      <c r="J51" s="26"/>
      <c r="K51" s="26"/>
      <c r="L51" s="26"/>
      <c r="M51" s="26"/>
      <c r="N51" s="26"/>
      <c r="O51" s="26"/>
      <c r="P51" s="26"/>
      <c r="Q51" s="26"/>
      <c r="R51" s="26"/>
      <c r="S51" s="26"/>
      <c r="T51" s="26"/>
      <c r="U51" s="26"/>
      <c r="V51" s="26"/>
      <c r="W51" s="26"/>
      <c r="X51" s="26"/>
      <c r="Y51" s="27"/>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64" s="3" customFormat="1" ht="30" customHeight="1">
      <c r="A52" s="40"/>
      <c r="B52" s="82" t="s">
        <v>75</v>
      </c>
      <c r="C52" s="47"/>
      <c r="D52" s="15"/>
      <c r="E52" s="58">
        <v>45397</v>
      </c>
      <c r="F52" s="58">
        <v>45596</v>
      </c>
      <c r="G52" s="13"/>
      <c r="H52" s="13">
        <f t="shared" ca="1" si="6"/>
        <v>200</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spans="1:64" s="3" customFormat="1" ht="30" customHeight="1" thickBot="1">
      <c r="A53" s="40"/>
      <c r="B53" s="82" t="s">
        <v>76</v>
      </c>
      <c r="C53" s="47"/>
      <c r="D53" s="15"/>
      <c r="E53" s="58">
        <v>45597</v>
      </c>
      <c r="F53" s="58">
        <v>45657</v>
      </c>
      <c r="G53" s="13"/>
      <c r="H53" s="13">
        <f t="shared" ca="1" si="6"/>
        <v>61</v>
      </c>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row>
    <row r="54" spans="1:64" s="3" customFormat="1" ht="30" customHeight="1" thickBot="1">
      <c r="A54" s="41" t="s">
        <v>42</v>
      </c>
      <c r="B54" s="80" t="s">
        <v>77</v>
      </c>
      <c r="C54" s="48"/>
      <c r="D54" s="16"/>
      <c r="E54" s="59"/>
      <c r="F54" s="60"/>
      <c r="G54" s="13"/>
      <c r="H54" s="13" t="str">
        <f t="shared" ca="1" si="6"/>
        <v/>
      </c>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row>
    <row r="55" spans="1:64" s="3" customFormat="1" ht="30" customHeight="1" thickBot="1">
      <c r="A55" s="41"/>
      <c r="B55" s="85" t="s">
        <v>78</v>
      </c>
      <c r="C55" s="86" t="s">
        <v>79</v>
      </c>
      <c r="D55" s="17"/>
      <c r="E55" s="61">
        <v>45334</v>
      </c>
      <c r="F55" s="61">
        <v>45352</v>
      </c>
      <c r="G55" s="13"/>
      <c r="H55" s="13">
        <f t="shared" ca="1" si="6"/>
        <v>19</v>
      </c>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row>
    <row r="56" spans="1:64" s="3" customFormat="1" ht="30" customHeight="1" thickBot="1">
      <c r="A56" s="40"/>
      <c r="B56" s="85" t="s">
        <v>80</v>
      </c>
      <c r="C56" s="86" t="s">
        <v>79</v>
      </c>
      <c r="D56" s="17"/>
      <c r="E56" s="61">
        <v>45345</v>
      </c>
      <c r="F56" s="61">
        <v>45348</v>
      </c>
      <c r="G56" s="13"/>
      <c r="H56" s="13">
        <f t="shared" ca="1" si="6"/>
        <v>4</v>
      </c>
      <c r="I56" s="26"/>
      <c r="J56" s="26"/>
      <c r="K56" s="26"/>
      <c r="L56" s="26"/>
      <c r="M56" s="26"/>
      <c r="N56" s="26"/>
      <c r="O56" s="26"/>
      <c r="P56" s="26"/>
      <c r="Q56" s="26"/>
      <c r="R56" s="26"/>
      <c r="S56" s="26"/>
      <c r="T56" s="26"/>
      <c r="U56" s="27"/>
      <c r="V56" s="27"/>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row>
    <row r="57" spans="1:64" s="3" customFormat="1" ht="30" customHeight="1" thickBot="1">
      <c r="A57" s="40"/>
      <c r="B57" s="85" t="s">
        <v>81</v>
      </c>
      <c r="C57" s="86" t="s">
        <v>79</v>
      </c>
      <c r="D57" s="17"/>
      <c r="E57" s="61">
        <v>45352</v>
      </c>
      <c r="F57" s="61">
        <v>45356</v>
      </c>
      <c r="G57" s="13"/>
      <c r="H57" s="13">
        <f t="shared" ca="1" si="6"/>
        <v>5</v>
      </c>
      <c r="I57" s="26"/>
      <c r="J57" s="26"/>
      <c r="K57" s="26"/>
      <c r="L57" s="26"/>
      <c r="M57" s="26"/>
      <c r="N57" s="26"/>
      <c r="O57" s="26"/>
      <c r="P57" s="26"/>
      <c r="Q57" s="26"/>
      <c r="R57" s="26"/>
      <c r="S57" s="26"/>
      <c r="T57" s="26"/>
      <c r="U57" s="27"/>
      <c r="V57" s="27"/>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row>
    <row r="58" spans="1:64" s="3" customFormat="1" ht="30" customHeight="1" thickBot="1">
      <c r="A58" s="40"/>
      <c r="B58" s="85" t="s">
        <v>82</v>
      </c>
      <c r="C58" s="86" t="s">
        <v>83</v>
      </c>
      <c r="D58" s="17"/>
      <c r="E58" s="61">
        <v>45337</v>
      </c>
      <c r="F58" s="61">
        <v>45349</v>
      </c>
      <c r="G58" s="13"/>
      <c r="H58" s="13">
        <f t="shared" ca="1" si="6"/>
        <v>13</v>
      </c>
      <c r="I58" s="26"/>
      <c r="J58" s="26"/>
      <c r="K58" s="26"/>
      <c r="L58" s="26"/>
      <c r="M58" s="26"/>
      <c r="N58" s="26"/>
      <c r="O58" s="26"/>
      <c r="P58" s="26"/>
      <c r="Q58" s="26"/>
      <c r="R58" s="26"/>
      <c r="S58" s="26"/>
      <c r="T58" s="26"/>
      <c r="U58" s="27"/>
      <c r="V58" s="27"/>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row>
    <row r="59" spans="1:64" s="3" customFormat="1" ht="208.5" customHeight="1" thickBot="1">
      <c r="A59" s="40"/>
      <c r="B59" s="89" t="s">
        <v>84</v>
      </c>
      <c r="C59" s="49"/>
      <c r="D59" s="17"/>
      <c r="E59" s="61"/>
      <c r="F59" s="61"/>
      <c r="G59" s="13"/>
      <c r="H59" s="13" t="str">
        <f t="shared" ca="1" si="6"/>
        <v/>
      </c>
      <c r="I59" s="26"/>
      <c r="J59" s="26"/>
      <c r="K59" s="26"/>
      <c r="L59" s="26"/>
      <c r="M59" s="26"/>
      <c r="N59" s="26"/>
      <c r="O59" s="26"/>
      <c r="P59" s="26"/>
      <c r="Q59" s="26"/>
      <c r="R59" s="26"/>
      <c r="S59" s="26"/>
      <c r="T59" s="26"/>
      <c r="U59" s="27"/>
      <c r="V59" s="27"/>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1:64" s="3" customFormat="1" ht="30" customHeight="1" thickBot="1">
      <c r="A60" s="40"/>
      <c r="B60" s="85" t="s">
        <v>85</v>
      </c>
      <c r="C60" s="86" t="s">
        <v>86</v>
      </c>
      <c r="D60" s="17"/>
      <c r="E60" s="61">
        <v>45366</v>
      </c>
      <c r="F60" s="61">
        <v>45575</v>
      </c>
      <c r="G60" s="13"/>
      <c r="H60" s="13">
        <f t="shared" ca="1" si="6"/>
        <v>210</v>
      </c>
      <c r="I60" s="26"/>
      <c r="J60" s="26"/>
      <c r="K60" s="26"/>
      <c r="L60" s="26"/>
      <c r="M60" s="26"/>
      <c r="N60" s="26"/>
      <c r="O60" s="26"/>
      <c r="P60" s="26"/>
      <c r="Q60" s="26"/>
      <c r="R60" s="26"/>
      <c r="S60" s="26"/>
      <c r="T60" s="26"/>
      <c r="U60" s="27"/>
      <c r="V60" s="27"/>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64" s="3" customFormat="1" ht="30" customHeight="1" thickBot="1">
      <c r="A61" s="40"/>
      <c r="B61" s="85" t="s">
        <v>87</v>
      </c>
      <c r="C61" s="86" t="s">
        <v>86</v>
      </c>
      <c r="D61" s="17"/>
      <c r="E61" s="61">
        <v>45366</v>
      </c>
      <c r="F61" s="61">
        <v>45366</v>
      </c>
      <c r="G61" s="13"/>
      <c r="H61" s="13"/>
      <c r="I61" s="26"/>
      <c r="J61" s="26"/>
      <c r="K61" s="26"/>
      <c r="L61" s="26"/>
      <c r="M61" s="26"/>
      <c r="N61" s="26"/>
      <c r="O61" s="26"/>
      <c r="P61" s="26"/>
      <c r="Q61" s="26"/>
      <c r="R61" s="26"/>
      <c r="S61" s="26"/>
      <c r="T61" s="26"/>
      <c r="U61" s="27"/>
      <c r="V61" s="27"/>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row>
    <row r="62" spans="1:64" s="3" customFormat="1" ht="30" customHeight="1" thickBot="1">
      <c r="A62" s="40"/>
      <c r="B62" s="85" t="s">
        <v>88</v>
      </c>
      <c r="C62" s="86" t="s">
        <v>86</v>
      </c>
      <c r="D62" s="17"/>
      <c r="E62" s="61">
        <v>45483</v>
      </c>
      <c r="F62" s="61">
        <v>45483</v>
      </c>
      <c r="G62" s="13"/>
      <c r="H62" s="13"/>
      <c r="I62" s="26"/>
      <c r="J62" s="26"/>
      <c r="K62" s="26"/>
      <c r="L62" s="26"/>
      <c r="M62" s="26"/>
      <c r="N62" s="26"/>
      <c r="O62" s="26"/>
      <c r="P62" s="26"/>
      <c r="Q62" s="26"/>
      <c r="R62" s="26"/>
      <c r="S62" s="26"/>
      <c r="T62" s="26"/>
      <c r="U62" s="27"/>
      <c r="V62" s="27"/>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row>
    <row r="63" spans="1:64" s="3" customFormat="1" ht="30" customHeight="1" thickBot="1">
      <c r="A63" s="40"/>
      <c r="B63" s="85" t="s">
        <v>89</v>
      </c>
      <c r="C63" s="86" t="s">
        <v>86</v>
      </c>
      <c r="D63" s="17"/>
      <c r="E63" s="61">
        <v>45575</v>
      </c>
      <c r="F63" s="61">
        <v>45575</v>
      </c>
      <c r="G63" s="13"/>
      <c r="H63" s="13"/>
      <c r="I63" s="26"/>
      <c r="J63" s="26"/>
      <c r="K63" s="26"/>
      <c r="L63" s="26"/>
      <c r="M63" s="26"/>
      <c r="N63" s="26"/>
      <c r="O63" s="26"/>
      <c r="P63" s="26"/>
      <c r="Q63" s="26"/>
      <c r="R63" s="26"/>
      <c r="S63" s="26"/>
      <c r="T63" s="26"/>
      <c r="U63" s="27"/>
      <c r="V63" s="27"/>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row>
    <row r="64" spans="1:64" s="3" customFormat="1" ht="30" customHeight="1" thickBot="1">
      <c r="A64" s="40"/>
      <c r="B64" s="85" t="s">
        <v>90</v>
      </c>
      <c r="C64" s="86" t="s">
        <v>83</v>
      </c>
      <c r="D64" s="17"/>
      <c r="E64" s="61">
        <v>45364</v>
      </c>
      <c r="F64" s="61">
        <v>45596</v>
      </c>
      <c r="G64" s="13"/>
      <c r="H64" s="13">
        <f t="shared" ca="1" si="6"/>
        <v>233</v>
      </c>
      <c r="I64" s="26"/>
      <c r="J64" s="26"/>
      <c r="K64" s="26"/>
      <c r="L64" s="26"/>
      <c r="M64" s="26"/>
      <c r="N64" s="26"/>
      <c r="O64" s="26"/>
      <c r="P64" s="26"/>
      <c r="Q64" s="26"/>
      <c r="R64" s="26"/>
      <c r="S64" s="26"/>
      <c r="T64" s="26"/>
      <c r="U64" s="27"/>
      <c r="V64" s="27"/>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64" s="3" customFormat="1" ht="30" customHeight="1" thickBot="1">
      <c r="A65" s="40" t="s">
        <v>53</v>
      </c>
      <c r="B65" s="81" t="s">
        <v>91</v>
      </c>
      <c r="C65" s="50"/>
      <c r="D65" s="18"/>
      <c r="E65" s="62"/>
      <c r="F65" s="63"/>
      <c r="G65" s="13"/>
      <c r="H65" s="13" t="str">
        <f t="shared" ca="1" si="6"/>
        <v/>
      </c>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64" s="3" customFormat="1" ht="30" customHeight="1" thickBot="1">
      <c r="A66" s="40"/>
      <c r="B66" s="84" t="s">
        <v>92</v>
      </c>
      <c r="C66" s="90" t="s">
        <v>83</v>
      </c>
      <c r="D66" s="19"/>
      <c r="E66" s="64">
        <v>45352</v>
      </c>
      <c r="F66" s="64">
        <v>45361</v>
      </c>
      <c r="G66" s="13"/>
      <c r="H66" s="13">
        <f t="shared" ca="1" si="6"/>
        <v>10</v>
      </c>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row>
    <row r="67" spans="1:64" s="3" customFormat="1" ht="66.75" customHeight="1" thickBot="1">
      <c r="A67" s="40"/>
      <c r="B67" s="84" t="s">
        <v>93</v>
      </c>
      <c r="C67" s="51"/>
      <c r="D67" s="19"/>
      <c r="E67" s="64"/>
      <c r="F67" s="64"/>
      <c r="G67" s="13"/>
      <c r="H67" s="13"/>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row>
    <row r="68" spans="1:64" s="3" customFormat="1" ht="30" customHeight="1" thickBot="1">
      <c r="A68" s="40"/>
      <c r="B68" s="84" t="s">
        <v>94</v>
      </c>
      <c r="C68" s="90" t="s">
        <v>95</v>
      </c>
      <c r="D68" s="19"/>
      <c r="E68" s="64">
        <v>45352</v>
      </c>
      <c r="F68" s="64">
        <v>45361</v>
      </c>
      <c r="G68" s="13"/>
      <c r="H68" s="1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row>
    <row r="69" spans="1:64" s="3" customFormat="1" ht="83.25" customHeight="1" thickBot="1">
      <c r="A69" s="40"/>
      <c r="B69" s="84" t="s">
        <v>96</v>
      </c>
      <c r="C69" s="90"/>
      <c r="D69" s="19"/>
      <c r="E69" s="64"/>
      <c r="F69" s="64"/>
      <c r="G69" s="13"/>
      <c r="H69" s="13"/>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row>
    <row r="70" spans="1:64" s="3" customFormat="1" ht="30" customHeight="1" thickBot="1">
      <c r="A70" s="40"/>
      <c r="B70" s="84" t="s">
        <v>97</v>
      </c>
      <c r="C70" s="51" t="s">
        <v>86</v>
      </c>
      <c r="D70" s="19"/>
      <c r="E70" s="64">
        <v>45352</v>
      </c>
      <c r="F70" s="64">
        <v>45657</v>
      </c>
      <c r="G70" s="13"/>
      <c r="H70" s="13"/>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spans="1:64" s="3" customFormat="1" ht="30" customHeight="1" thickBot="1">
      <c r="A71" s="40"/>
      <c r="B71" s="84" t="s">
        <v>98</v>
      </c>
      <c r="C71" s="90" t="s">
        <v>95</v>
      </c>
      <c r="D71" s="19"/>
      <c r="E71" s="64">
        <v>45383</v>
      </c>
      <c r="F71" s="64">
        <v>45412</v>
      </c>
      <c r="G71" s="13"/>
      <c r="H71" s="13"/>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row>
    <row r="72" spans="1:64" s="3" customFormat="1" ht="30" customHeight="1" thickBot="1">
      <c r="A72" s="40"/>
      <c r="B72" s="84" t="s">
        <v>99</v>
      </c>
      <c r="C72" s="90" t="s">
        <v>100</v>
      </c>
      <c r="D72" s="19"/>
      <c r="E72" s="64">
        <v>45397</v>
      </c>
      <c r="F72" s="64">
        <v>45412</v>
      </c>
      <c r="G72" s="13"/>
      <c r="H72" s="13"/>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row>
    <row r="73" spans="1:64" s="3" customFormat="1" ht="30" customHeight="1" thickBot="1">
      <c r="A73" s="40"/>
      <c r="B73" s="84" t="s">
        <v>101</v>
      </c>
      <c r="C73" s="90" t="s">
        <v>100</v>
      </c>
      <c r="D73" s="19"/>
      <c r="E73" s="64">
        <v>45366</v>
      </c>
      <c r="F73" s="64">
        <v>45376</v>
      </c>
      <c r="G73" s="13"/>
      <c r="H73" s="13">
        <f t="shared" ca="1" si="6"/>
        <v>11</v>
      </c>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row>
    <row r="74" spans="1:64" s="3" customFormat="1" ht="30" customHeight="1" thickBot="1">
      <c r="A74" s="40"/>
      <c r="B74" s="84" t="s">
        <v>102</v>
      </c>
      <c r="C74" s="90" t="s">
        <v>83</v>
      </c>
      <c r="D74" s="19"/>
      <c r="E74" s="64">
        <v>45383</v>
      </c>
      <c r="F74" s="64">
        <v>45596</v>
      </c>
      <c r="G74" s="13"/>
      <c r="H74" s="13">
        <f t="shared" ca="1" si="6"/>
        <v>214</v>
      </c>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spans="1:64" s="3" customFormat="1" ht="30" customHeight="1" thickBot="1">
      <c r="A75" s="40" t="s">
        <v>53</v>
      </c>
      <c r="B75" s="78" t="s">
        <v>103</v>
      </c>
      <c r="C75" s="52"/>
      <c r="D75" s="20"/>
      <c r="E75" s="65"/>
      <c r="F75" s="66"/>
      <c r="G75" s="13"/>
      <c r="H75" s="13" t="str">
        <f t="shared" ca="1" si="6"/>
        <v/>
      </c>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row>
    <row r="76" spans="1:64" s="3" customFormat="1" ht="30" customHeight="1" thickBot="1">
      <c r="A76" s="40"/>
      <c r="B76" s="83" t="s">
        <v>104</v>
      </c>
      <c r="C76" s="91" t="s">
        <v>105</v>
      </c>
      <c r="D76" s="21"/>
      <c r="E76" s="67">
        <v>45334</v>
      </c>
      <c r="F76" s="67">
        <v>45345</v>
      </c>
      <c r="G76" s="13"/>
      <c r="H76" s="13">
        <f t="shared" ca="1" si="6"/>
        <v>12</v>
      </c>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spans="1:64" s="3" customFormat="1" ht="30" customHeight="1" thickBot="1">
      <c r="A77" s="40"/>
      <c r="B77" s="83" t="s">
        <v>106</v>
      </c>
      <c r="C77" s="53" t="s">
        <v>107</v>
      </c>
      <c r="D77" s="21"/>
      <c r="E77" s="67">
        <v>45352</v>
      </c>
      <c r="F77" s="67" t="s">
        <v>108</v>
      </c>
      <c r="G77" s="13"/>
      <c r="H77" s="13" t="e">
        <f t="shared" ca="1" si="6"/>
        <v>#VALUE!</v>
      </c>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spans="1:64" s="3" customFormat="1" ht="30" customHeight="1" thickBot="1">
      <c r="A78" s="40"/>
      <c r="B78" s="83" t="s">
        <v>109</v>
      </c>
      <c r="C78" s="91" t="s">
        <v>105</v>
      </c>
      <c r="D78" s="21"/>
      <c r="E78" s="67" t="s">
        <v>108</v>
      </c>
      <c r="F78" s="67">
        <v>45412</v>
      </c>
      <c r="G78" s="13"/>
      <c r="H78" s="13"/>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row>
    <row r="79" spans="1:64" s="3" customFormat="1" ht="30" customHeight="1" thickBot="1">
      <c r="A79" s="40"/>
      <c r="B79" s="83" t="s">
        <v>110</v>
      </c>
      <c r="C79" s="53" t="s">
        <v>107</v>
      </c>
      <c r="D79" s="21"/>
      <c r="E79" s="67">
        <v>45352</v>
      </c>
      <c r="F79" s="67">
        <v>45596</v>
      </c>
      <c r="G79" s="13"/>
      <c r="H79" s="13">
        <f t="shared" ca="1" si="6"/>
        <v>245</v>
      </c>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row>
    <row r="80" spans="1:64" s="3" customFormat="1" ht="30" customHeight="1" thickBot="1">
      <c r="A80" s="40" t="s">
        <v>53</v>
      </c>
      <c r="B80" s="92" t="s">
        <v>111</v>
      </c>
      <c r="C80" s="93"/>
      <c r="D80" s="94"/>
      <c r="E80" s="95"/>
      <c r="F80" s="96"/>
      <c r="G80" s="13"/>
      <c r="H80" s="13" t="str">
        <f t="shared" ca="1" si="6"/>
        <v/>
      </c>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row>
    <row r="81" spans="1:64" s="3" customFormat="1" ht="65.25" customHeight="1" thickBot="1">
      <c r="A81" s="40"/>
      <c r="B81" s="97" t="s">
        <v>112</v>
      </c>
      <c r="C81" s="98" t="s">
        <v>113</v>
      </c>
      <c r="D81" s="99"/>
      <c r="E81" s="100">
        <v>45376</v>
      </c>
      <c r="F81" s="100">
        <v>45380</v>
      </c>
      <c r="G81" s="13"/>
      <c r="H81" s="13">
        <f t="shared" ca="1" si="6"/>
        <v>5</v>
      </c>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row>
    <row r="82" spans="1:64" s="3" customFormat="1" ht="111" customHeight="1" thickBot="1">
      <c r="A82" s="40"/>
      <c r="B82" s="97" t="s">
        <v>114</v>
      </c>
      <c r="C82" s="98"/>
      <c r="D82" s="99"/>
      <c r="E82" s="100"/>
      <c r="F82" s="100"/>
      <c r="G82" s="13"/>
      <c r="H82" s="13"/>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row>
    <row r="83" spans="1:64" s="3" customFormat="1" ht="30" customHeight="1" thickBot="1">
      <c r="A83" s="40"/>
      <c r="B83" s="97" t="s">
        <v>115</v>
      </c>
      <c r="C83" s="98" t="s">
        <v>105</v>
      </c>
      <c r="D83" s="99"/>
      <c r="E83" s="100">
        <v>45457</v>
      </c>
      <c r="F83" s="100">
        <v>45473</v>
      </c>
      <c r="G83" s="13"/>
      <c r="H83" s="13">
        <f t="shared" ca="1" si="6"/>
        <v>17</v>
      </c>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row>
    <row r="84" spans="1:64" s="3" customFormat="1" ht="30" customHeight="1" thickBot="1">
      <c r="A84" s="40"/>
      <c r="B84" s="97" t="s">
        <v>116</v>
      </c>
      <c r="C84" s="98" t="s">
        <v>105</v>
      </c>
      <c r="D84" s="99"/>
      <c r="E84" s="100">
        <v>45474</v>
      </c>
      <c r="F84" s="100">
        <v>45504</v>
      </c>
      <c r="G84" s="13"/>
      <c r="H84" s="13"/>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row>
    <row r="85" spans="1:64" s="3" customFormat="1" ht="30" customHeight="1" thickBot="1">
      <c r="A85" s="40"/>
      <c r="B85" s="97" t="s">
        <v>117</v>
      </c>
      <c r="C85" s="98" t="s">
        <v>107</v>
      </c>
      <c r="D85" s="99"/>
      <c r="E85" s="100">
        <v>45505</v>
      </c>
      <c r="F85" s="100">
        <v>45534</v>
      </c>
      <c r="G85" s="13"/>
      <c r="H85" s="13"/>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row>
    <row r="86" spans="1:64" s="3" customFormat="1" ht="30" customHeight="1" thickBot="1">
      <c r="A86" s="40" t="s">
        <v>53</v>
      </c>
      <c r="B86" s="101" t="s">
        <v>118</v>
      </c>
      <c r="C86" s="102"/>
      <c r="D86" s="103"/>
      <c r="E86" s="104"/>
      <c r="F86" s="105"/>
      <c r="G86" s="13"/>
      <c r="H86" s="13" t="str">
        <f t="shared" ca="1" si="6"/>
        <v/>
      </c>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row>
    <row r="87" spans="1:64" s="3" customFormat="1" ht="45.75" customHeight="1" thickBot="1">
      <c r="A87" s="40"/>
      <c r="B87" s="106" t="s">
        <v>119</v>
      </c>
      <c r="C87" s="107" t="s">
        <v>120</v>
      </c>
      <c r="D87" s="108"/>
      <c r="E87" s="109">
        <v>45352</v>
      </c>
      <c r="F87" s="109">
        <v>45380</v>
      </c>
      <c r="G87" s="13"/>
      <c r="H87" s="13">
        <f t="shared" ca="1" si="6"/>
        <v>29</v>
      </c>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row>
    <row r="88" spans="1:64" s="3" customFormat="1" ht="324" customHeight="1" thickBot="1">
      <c r="A88" s="40"/>
      <c r="B88" s="106" t="s">
        <v>121</v>
      </c>
      <c r="C88" s="107"/>
      <c r="D88" s="108"/>
      <c r="E88" s="109"/>
      <c r="F88" s="109"/>
      <c r="G88" s="13"/>
      <c r="H88" s="13"/>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row>
    <row r="89" spans="1:64" s="3" customFormat="1" ht="30" customHeight="1" thickBot="1">
      <c r="A89" s="40"/>
      <c r="B89" s="106" t="s">
        <v>122</v>
      </c>
      <c r="C89" s="107" t="s">
        <v>107</v>
      </c>
      <c r="D89" s="108"/>
      <c r="E89" s="109">
        <v>45383</v>
      </c>
      <c r="F89" s="109">
        <v>45596</v>
      </c>
      <c r="G89" s="13"/>
      <c r="H89" s="13">
        <f t="shared" ca="1" si="6"/>
        <v>214</v>
      </c>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row>
    <row r="90" spans="1:64" s="3" customFormat="1" ht="30" customHeight="1" thickBot="1">
      <c r="A90" s="40"/>
      <c r="B90" s="106" t="s">
        <v>123</v>
      </c>
      <c r="C90" s="107" t="s">
        <v>107</v>
      </c>
      <c r="D90" s="108"/>
      <c r="E90" s="109">
        <v>45597</v>
      </c>
      <c r="F90" s="109">
        <v>45657</v>
      </c>
      <c r="G90" s="13"/>
      <c r="H90" s="13">
        <f t="shared" ca="1" si="6"/>
        <v>61</v>
      </c>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row>
    <row r="91" spans="1:64" s="3" customFormat="1" ht="49.5" customHeight="1" thickBot="1">
      <c r="A91" s="40"/>
      <c r="B91" s="113" t="s">
        <v>124</v>
      </c>
      <c r="C91" s="110"/>
      <c r="D91" s="111"/>
      <c r="E91" s="112"/>
      <c r="F91" s="112"/>
      <c r="G91" s="13"/>
      <c r="H91" s="13"/>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spans="1:64" s="3" customFormat="1" ht="30" customHeight="1" thickBot="1">
      <c r="A92" s="41" t="s">
        <v>125</v>
      </c>
      <c r="B92" s="22" t="s">
        <v>126</v>
      </c>
      <c r="C92" s="23"/>
      <c r="D92" s="24"/>
      <c r="E92" s="68"/>
      <c r="F92" s="69"/>
      <c r="G92" s="25"/>
      <c r="H92" s="25" t="str">
        <f t="shared" ca="1" si="6"/>
        <v/>
      </c>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row>
    <row r="93" spans="1:64" ht="30" customHeight="1">
      <c r="G93" s="6"/>
    </row>
    <row r="94" spans="1:64" ht="30" customHeight="1">
      <c r="C94" s="11"/>
      <c r="F94" s="42"/>
    </row>
    <row r="95" spans="1:64" ht="30" customHeight="1">
      <c r="C95" s="12"/>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92">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92">
    <cfRule type="expression" dxfId="2" priority="33">
      <formula>AND(TODAY()&gt;=I$5,TODAY()&lt;J$5)</formula>
    </cfRule>
  </conditionalFormatting>
  <conditionalFormatting sqref="I7:BL92">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125" zoomScaleNormal="100" workbookViewId="0"/>
  </sheetViews>
  <sheetFormatPr defaultColWidth="9.140625" defaultRowHeight="12.75"/>
  <cols>
    <col min="1" max="1" width="87.140625" style="30" customWidth="1"/>
    <col min="2" max="16384" width="9.140625" style="2"/>
  </cols>
  <sheetData>
    <row r="1" spans="1:2" ht="46.5" customHeight="1"/>
    <row r="2" spans="1:2" s="32" customFormat="1" ht="15.75">
      <c r="A2" s="31" t="s">
        <v>2</v>
      </c>
      <c r="B2" s="31"/>
    </row>
    <row r="3" spans="1:2" s="36" customFormat="1" ht="27" customHeight="1">
      <c r="A3" s="55" t="s">
        <v>5</v>
      </c>
      <c r="B3" s="37"/>
    </row>
    <row r="4" spans="1:2" s="33" customFormat="1" ht="26.25">
      <c r="A4" s="34" t="s">
        <v>127</v>
      </c>
    </row>
    <row r="5" spans="1:2" ht="74.099999999999994" customHeight="1">
      <c r="A5" s="35" t="s">
        <v>128</v>
      </c>
    </row>
    <row r="6" spans="1:2" ht="26.25" customHeight="1">
      <c r="A6" s="34" t="s">
        <v>129</v>
      </c>
    </row>
    <row r="7" spans="1:2" s="30" customFormat="1" ht="228" customHeight="1">
      <c r="A7" s="39" t="s">
        <v>130</v>
      </c>
    </row>
    <row r="8" spans="1:2" s="33" customFormat="1" ht="26.25">
      <c r="A8" s="34" t="s">
        <v>131</v>
      </c>
    </row>
    <row r="9" spans="1:2" ht="75">
      <c r="A9" s="35" t="s">
        <v>132</v>
      </c>
    </row>
    <row r="10" spans="1:2" s="30" customFormat="1" ht="27.95" customHeight="1">
      <c r="A10" s="38" t="s">
        <v>133</v>
      </c>
    </row>
    <row r="11" spans="1:2" s="33" customFormat="1" ht="26.25">
      <c r="A11" s="34" t="s">
        <v>134</v>
      </c>
    </row>
    <row r="12" spans="1:2" ht="30">
      <c r="A12" s="35" t="s">
        <v>135</v>
      </c>
    </row>
    <row r="13" spans="1:2" s="30" customFormat="1" ht="27.95" customHeight="1">
      <c r="A13" s="38" t="s">
        <v>136</v>
      </c>
    </row>
    <row r="14" spans="1:2" s="33" customFormat="1" ht="26.25">
      <c r="A14" s="34" t="s">
        <v>137</v>
      </c>
    </row>
    <row r="15" spans="1:2" ht="93.75" customHeight="1">
      <c r="A15" s="35" t="s">
        <v>138</v>
      </c>
    </row>
    <row r="16" spans="1:2" ht="90">
      <c r="A16" s="35" t="s">
        <v>139</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35a11ef-c2bf-4d1e-b58b-639ade20a33f" xsi:nil="true"/>
    <SharedWithUsers xmlns="435a11ef-c2bf-4d1e-b58b-639ade20a33f">
      <UserInfo>
        <DisplayName/>
        <AccountId xsi:nil="true"/>
        <AccountType/>
      </UserInfo>
    </SharedWithUsers>
    <lcf76f155ced4ddcb4097134ff3c332f xmlns="b61d6a7d-9cff-4fa8-ac7e-c8e11781a326">
      <Terms xmlns="http://schemas.microsoft.com/office/infopath/2007/PartnerControls"/>
    </lcf76f155ced4ddcb4097134ff3c332f>
    <MediaLengthInSeconds xmlns="b61d6a7d-9cff-4fa8-ac7e-c8e11781a3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39671-2954-448A-859B-D5C9F54CA70D}"/>
</file>

<file path=customXml/itemProps2.xml><?xml version="1.0" encoding="utf-8"?>
<ds:datastoreItem xmlns:ds="http://schemas.openxmlformats.org/officeDocument/2006/customXml" ds:itemID="{5144944C-1F1D-4162-962A-96F3FC8455D8}"/>
</file>

<file path=customXml/itemProps3.xml><?xml version="1.0" encoding="utf-8"?>
<ds:datastoreItem xmlns:ds="http://schemas.openxmlformats.org/officeDocument/2006/customXml" ds:itemID="{8FE8ED85-58B3-4608-8E91-0433556D50CE}"/>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Johanna Katherine Pamplona Gil</cp:lastModifiedBy>
  <cp:revision/>
  <dcterms:created xsi:type="dcterms:W3CDTF">2021-12-14T20:18:50Z</dcterms:created>
  <dcterms:modified xsi:type="dcterms:W3CDTF">2025-04-15T21:51:33Z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y fmtid="{D5CDD505-2E9C-101B-9397-08002B2CF9AE}" pid="4" name="Order">
    <vt:r8>8715600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