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filterPrivacy="1" codeName="ThisWorkbook"/>
  <xr:revisionPtr revIDLastSave="0" documentId="8_{6074F012-C345-4630-B32A-E26DDF3EC3ED}" xr6:coauthVersionLast="47" xr6:coauthVersionMax="47" xr10:uidLastSave="{00000000-0000-0000-0000-000000000000}"/>
  <bookViews>
    <workbookView xWindow="-120" yWindow="-120" windowWidth="20730" windowHeight="11160" xr2:uid="{00000000-000D-0000-FFFF-FFFF00000000}"/>
  </bookViews>
  <sheets>
    <sheet name="Planificación 2024" sheetId="11" r:id="rId1"/>
    <sheet name="Acerca de" sheetId="12" r:id="rId2"/>
  </sheets>
  <definedNames>
    <definedName name="hoy" localSheetId="0">TODAY()</definedName>
    <definedName name="Inicio_del_proyecto">'Planificación 2024'!$E$3</definedName>
    <definedName name="Semana_para_mostrar">'Planificación 2024'!$E$4</definedName>
    <definedName name="task_end" localSheetId="0">'Planificación 2024'!$F1</definedName>
    <definedName name="task_progress" localSheetId="0">'Planificación 2024'!$D1</definedName>
    <definedName name="task_start" localSheetId="0">'Planificación 2024'!$E1</definedName>
    <definedName name="_xlnm.Print_Titles" localSheetId="0">'Planificación 2024'!$4:$6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9" i="11" l="1"/>
  <c r="H90" i="11"/>
  <c r="H87" i="11"/>
  <c r="H86" i="11"/>
  <c r="H83" i="11"/>
  <c r="H81" i="11"/>
  <c r="H80" i="11"/>
  <c r="H79" i="11"/>
  <c r="H77" i="11"/>
  <c r="H76" i="11"/>
  <c r="H75" i="11"/>
  <c r="H73" i="11"/>
  <c r="H74" i="11"/>
  <c r="H66" i="11"/>
  <c r="H65" i="11"/>
  <c r="H60" i="11"/>
  <c r="H59" i="11"/>
  <c r="H58" i="11"/>
  <c r="H57" i="11"/>
  <c r="H56" i="11"/>
  <c r="H64" i="11"/>
  <c r="H55" i="11"/>
  <c r="H54" i="11"/>
  <c r="H52" i="11"/>
  <c r="H49" i="11"/>
  <c r="H48" i="11"/>
  <c r="H35" i="11"/>
  <c r="H37" i="11"/>
  <c r="H27" i="11"/>
  <c r="H25" i="11"/>
  <c r="H20" i="11"/>
  <c r="H19" i="11"/>
  <c r="H16" i="11"/>
  <c r="H53" i="11"/>
  <c r="H50" i="11"/>
  <c r="H47" i="11"/>
  <c r="H46" i="11"/>
  <c r="H45" i="11"/>
  <c r="H7" i="11"/>
  <c r="H33" i="11" l="1"/>
  <c r="I5" i="11"/>
  <c r="H92" i="11"/>
  <c r="H44" i="11"/>
  <c r="H43" i="11"/>
  <c r="H42" i="11"/>
  <c r="H41" i="11"/>
  <c r="H39" i="11"/>
  <c r="H31" i="11"/>
  <c r="H22" i="11"/>
  <c r="H8" i="11"/>
  <c r="H32" i="11" l="1"/>
  <c r="I6" i="11"/>
  <c r="H40" i="11" l="1"/>
  <c r="H9" i="11"/>
  <c r="H23" i="11"/>
  <c r="H21" i="11"/>
  <c r="J5" i="11"/>
  <c r="K5" i="11" s="1"/>
  <c r="L5" i="11" s="1"/>
  <c r="M5" i="11" s="1"/>
  <c r="N5" i="11" s="1"/>
  <c r="O5" i="11" s="1"/>
  <c r="P5" i="11" s="1"/>
  <c r="I4" i="11"/>
  <c r="H34" i="11" l="1"/>
  <c r="F38" i="11"/>
  <c r="H38" i="11" s="1"/>
  <c r="H24" i="11"/>
  <c r="H10" i="11"/>
  <c r="H11" i="11"/>
  <c r="P4" i="11"/>
  <c r="Q5" i="11"/>
  <c r="R5" i="11" s="1"/>
  <c r="S5" i="11" s="1"/>
  <c r="T5" i="11" s="1"/>
  <c r="U5" i="11" s="1"/>
  <c r="V5" i="11" s="1"/>
  <c r="W5" i="11" s="1"/>
  <c r="J6" i="11"/>
  <c r="H30" i="11" l="1"/>
  <c r="H28" i="11"/>
  <c r="W4" i="11"/>
  <c r="X5" i="11"/>
  <c r="Y5" i="11" s="1"/>
  <c r="Z5" i="11" s="1"/>
  <c r="AA5" i="11" s="1"/>
  <c r="AB5" i="11" s="1"/>
  <c r="AC5" i="11" s="1"/>
  <c r="AD5" i="11" s="1"/>
  <c r="K6" i="11"/>
  <c r="AE5" i="11" l="1"/>
  <c r="AF5" i="11" s="1"/>
  <c r="AG5" i="11" s="1"/>
  <c r="AH5" i="11" s="1"/>
  <c r="AI5" i="11" s="1"/>
  <c r="AJ5" i="11" s="1"/>
  <c r="AD4" i="11"/>
  <c r="L6" i="11"/>
  <c r="AK5" i="11" l="1"/>
  <c r="AL5" i="11" s="1"/>
  <c r="AM5" i="11" s="1"/>
  <c r="AN5" i="11" s="1"/>
  <c r="AO5" i="11" s="1"/>
  <c r="AP5" i="11" s="1"/>
  <c r="AQ5" i="11" s="1"/>
  <c r="M6" i="11"/>
  <c r="AR5" i="11" l="1"/>
  <c r="AS5" i="11" s="1"/>
  <c r="AK4" i="11"/>
  <c r="N6" i="11"/>
  <c r="AT5" i="11" l="1"/>
  <c r="AS6" i="11"/>
  <c r="AR4" i="11"/>
  <c r="O6" i="11"/>
  <c r="AT6" i="11" l="1"/>
  <c r="P6" i="11" l="1"/>
  <c r="R6" i="11" l="1"/>
  <c r="S6" i="11" l="1"/>
  <c r="AR6" i="11"/>
  <c r="AU5" i="11" s="1"/>
  <c r="AV5" i="11" s="1"/>
  <c r="AQ6" i="11"/>
  <c r="AP6" i="11"/>
  <c r="AO6" i="11"/>
  <c r="AN6" i="11"/>
  <c r="AM6" i="11"/>
  <c r="AL6" i="11"/>
  <c r="AK6" i="11"/>
  <c r="AJ6" i="11"/>
  <c r="AI6" i="11"/>
  <c r="AH6" i="11"/>
  <c r="AG6" i="11"/>
  <c r="AF6" i="11"/>
  <c r="AE6" i="11"/>
  <c r="AD6" i="11"/>
  <c r="AC6" i="11"/>
  <c r="AB6" i="11"/>
  <c r="AA6" i="11"/>
  <c r="Z6" i="11"/>
  <c r="Y6" i="11"/>
  <c r="X6" i="11"/>
  <c r="W6" i="11"/>
  <c r="V6" i="11"/>
  <c r="U6" i="11"/>
  <c r="T6" i="11"/>
  <c r="Q6" i="11"/>
  <c r="AW5" i="11" l="1"/>
  <c r="AX5" i="11" s="1"/>
  <c r="AV6" i="11"/>
  <c r="AU6" i="11"/>
  <c r="AW6" i="11" l="1"/>
  <c r="AY5" i="11"/>
  <c r="AZ5" i="11" l="1"/>
  <c r="AY6" i="11"/>
  <c r="AY4" i="11"/>
  <c r="AX6" i="11" s="1"/>
  <c r="BA5" i="11" l="1"/>
  <c r="AZ6" i="11"/>
  <c r="BB5" i="11" l="1"/>
  <c r="BA6" i="11"/>
  <c r="BB6" i="11" l="1"/>
  <c r="BC5" i="11"/>
  <c r="BD5" i="11" l="1"/>
  <c r="BC6" i="11"/>
  <c r="BE5" i="11" l="1"/>
  <c r="BD6" i="11"/>
  <c r="BF5" i="11" l="1"/>
  <c r="BF4" i="11" l="1"/>
  <c r="BE6" i="11" s="1"/>
  <c r="BF6" i="11"/>
  <c r="BG5" i="11"/>
  <c r="BG6" i="11" l="1"/>
  <c r="BH5" i="11"/>
  <c r="BI5" i="11" l="1"/>
  <c r="BH6" i="11"/>
  <c r="BJ5" i="11" l="1"/>
  <c r="BI6" i="11"/>
  <c r="BK5" i="11" l="1"/>
  <c r="BJ6" i="11"/>
  <c r="BL5" i="11" l="1"/>
  <c r="BL6" i="11" s="1"/>
  <c r="BK6" i="11"/>
</calcChain>
</file>

<file path=xl/sharedStrings.xml><?xml version="1.0" encoding="utf-8"?>
<sst xmlns="http://schemas.openxmlformats.org/spreadsheetml/2006/main" count="174" uniqueCount="140">
  <si>
    <t>Cree una programación para un proyecto en esta hoja de cálculo.
Escriba el título de este proyecto en la celda B1. 
Para obtener información sobre cómo usar esta hoja de cálculo, incluidas las instrucciones para lectores de pantalla y el nombre del autor de este libro, vea la hoja de cálculo Información.
Desplácese hacia abajo por la columna A para escuchar más instrucciones.</t>
  </si>
  <si>
    <t>PLANIFICACIÓN ORGANIZACIONAL TÁCTICA 2024</t>
  </si>
  <si>
    <t>GRÁFICO GANTT SIMPLE de Vertex42.com</t>
  </si>
  <si>
    <t>Escriba el nombre de la compañía en la celda B2.</t>
  </si>
  <si>
    <t>UNIDAD NACIONAL DE PROTECCIÓN</t>
  </si>
  <si>
    <t>https://www.vertex42.com/ExcelTemplates/simple-gantt-chart.html</t>
  </si>
  <si>
    <t>Escriba el nombre del responsable del proyecto en la celda B3. Escriba la fecha de comienzo del proyecto en la celda E3. Inicio del proyecto: la etiqueta se encuentra en la celda C3.</t>
  </si>
  <si>
    <t>Responsable del proyecto</t>
  </si>
  <si>
    <t>Inicio del proyecto:</t>
  </si>
  <si>
    <t>La semana que se muestra en la celda E4 representa la semana inicial para mostrar en la programación del proyecto en la celda I4. La fecha de inicio del proyecto se considera la semana 1. Para cambiar semana que se muestra, simplemente escriba un número de semana nuevo en la celda E4.
La fecha de inicio de cada semana, comenzando por la semana mostrada en la celda E4, comienza en la celda I4 y se calcula automáticamente. Hay 8 semanas representadas en esta vista desde la celda I4 hasta la celda BF4.
No debería modificar estas celdas.
La etiqueta de la semana para mostrar se encuentra en la celda C4.</t>
  </si>
  <si>
    <t>Semana para mostrar:</t>
  </si>
  <si>
    <t>Las celdas I5 a BL5 contienen el número de días de la semana representado en el bloque de celdas encima de cada celda de fecha y se calculan automáticamente.
No debería modificar estas celdas.
La fecha actual está rodeada con una línea roja (hex. AD3815) desde la fecha actual en la fila 5 hasta toda la columna de fechas y el fin de la programación del proyecto.</t>
  </si>
  <si>
    <t>Esta fila contiene los encabezados de la programación del proyecto posterior debajo de estos. 
Navegue desde la celda B6 a BL 6 para escuchar el contenido. La primera letra de cada día de la semana de la fecha encima de ese encabezado empieza en la celda I6 y continúa hasta la celda BL6.
Todo el gráficos de escala de tiempo del proyecto está generados automáticamente en función de las fechas de inicio y finalización especificadas, con formatos condicionales.
No modifique el contenido de las celdas en las columnas después de la columna I comenzando por la celda I7.</t>
  </si>
  <si>
    <t>TAREA</t>
  </si>
  <si>
    <t>ASIGNADO
A</t>
  </si>
  <si>
    <t>PROGRESO</t>
  </si>
  <si>
    <t>INICIO</t>
  </si>
  <si>
    <t>FIN</t>
  </si>
  <si>
    <t>DÍAS</t>
  </si>
  <si>
    <t xml:space="preserve">No elimine esta fila. Esta fila está oculta para conservar una fórmula que se usa para resaltar el día actual dentro de la programación del proyecto. </t>
  </si>
  <si>
    <t>La celda B8 contiene el título de ejemplo de la Fase 1. 
Escriba un nuevo título en la celda B8.
Escriba un nombre para asignar la fase, si se aplica para el proyecto, en la celda C8.
Escriba el progreso de la fase completa, si se aplica para el proyecto, en la celda D8.
Escriba las fechas de inicio y finalización de la fase completa, si se aplica para el proyecto, en las celdas E8 y F8. 
El gráfico de Gantt rellena automáticamente las fechas adecuadas y aplica un sombreado según el progreso especificado.
Para eliminar la fase y trabajar solo con las tareas, elimine esta fila.</t>
  </si>
  <si>
    <t>1. Proyecto Observatorio Semillero de Investigación - OSI</t>
  </si>
  <si>
    <t>Las filas de la 10 a la 13 repiten el patrón de la fila 9. 
Repita las instrucciones de la celda A9 para todas las filas de tareas en esta hoja de cálculo. Sobrescriba los datos de ejemplo.
Un ejemplo de otra fase empieza en la celda A14. 
Continue escribiendo tareas en las celdas de la A10 a la A13 o vaya a la celda A14 para obtener más información.</t>
  </si>
  <si>
    <t xml:space="preserve">1.1 Revisar (definir) Política de Gestión de Conocimiento - articulación con otras iniciativas </t>
  </si>
  <si>
    <t>DIEGO DAVILA - YOLMAN TOVAR</t>
  </si>
  <si>
    <t>1.2 Articular los objetivos OSI con las políticas de MIPG-SIG</t>
  </si>
  <si>
    <t>DIEGO DAVILA - JOHN SANTAMARÍA</t>
  </si>
  <si>
    <t>1.3 Identificar las áreas de interés para las iniciativas OSI</t>
  </si>
  <si>
    <r>
      <t>Encuesta
Todos con enfoque territorial (Ejes transversales)</t>
    </r>
    <r>
      <rPr>
        <sz val="11"/>
        <color theme="1"/>
        <rFont val="Calibri"/>
        <family val="2"/>
        <scheme val="minor"/>
      </rPr>
      <t xml:space="preserve">
- Derechos Humanos (SGC)
- Construcción de paz y reconciliación (SGC)
- No estigmatización (SGC)
- Seguridad Humana (SGC)
- Transformación y Seguridad digital (SGSI)
</t>
    </r>
    <r>
      <rPr>
        <b/>
        <sz val="11"/>
        <color theme="1"/>
        <rFont val="Calibri"/>
        <family val="2"/>
        <scheme val="minor"/>
      </rPr>
      <t>Ejes centrales</t>
    </r>
    <r>
      <rPr>
        <sz val="11"/>
        <color theme="1"/>
        <rFont val="Calibri"/>
        <family val="2"/>
        <scheme val="minor"/>
      </rPr>
      <t xml:space="preserve">
- Protección individual y colectiva
- Evaluación del riesgo (individual y colectiva)</t>
    </r>
  </si>
  <si>
    <t>1.4 Revisar el barrodor "Modelo gestión de conocimiento"</t>
  </si>
  <si>
    <t>NATHALIA VARGAS -DIEGO DAVILA - JOHN SANTAMARÍA</t>
  </si>
  <si>
    <t>1.5 Aprobación del modelo de gestión de conocimiento en el SIG</t>
  </si>
  <si>
    <r>
      <t xml:space="preserve">1.6 Realizar una prueba piloto del observatorio </t>
    </r>
    <r>
      <rPr>
        <sz val="11"/>
        <color rgb="FFFF0000"/>
        <rFont val="Calibri"/>
        <family val="2"/>
        <scheme val="minor"/>
      </rPr>
      <t>(Propuesta Fuga del Conocimiento - prepensionados)</t>
    </r>
  </si>
  <si>
    <t>DIEGO DAVILA - JOHN SANTAMARÍA - EQUIPO DE COMUNICACIONES</t>
  </si>
  <si>
    <t xml:space="preserve">1.4.1 Realizar campaña de expectativa de la prueba piloto </t>
  </si>
  <si>
    <t>EQUIPO DE COMUNICACIONES</t>
  </si>
  <si>
    <t>1.4.2 Realizar convocatoria de iniciativas OSI, de acuerdo a las áreas de interés (otras iniciativas de investigación)</t>
  </si>
  <si>
    <t>1.4.3 Selección de equipos de investigación para el desarrollo de las actividades</t>
  </si>
  <si>
    <t>DIEGO DAVILA - JOHN SANTAMARÍA - UNIVERSIDAD DISTRITAL</t>
  </si>
  <si>
    <t>1.4.5 Estructurar el plan de trabajo para realizar  la(s) investigación (es)</t>
  </si>
  <si>
    <t>1.4.6 Ejecutar plan de trabajo - poner en marcha el Semillero de Investigación</t>
  </si>
  <si>
    <t>1.5 Evaluar y realizar ajuste a la prueba piloto (Si aplica)</t>
  </si>
  <si>
    <t>La celda a la derecha contiene el título de ejemplo de la Fase 2. 
Puede crear una nueva fase en cualquier momento en la columna B. Esta programación de proyecto no necesita fases. Para quitar la fase, basta con eliminar la fila.
Para crear un bloque de fase nuevo en esta fila, escriba un nuevo título en la celda a la derecha.
Para continuar agregando tareas a la fase anterior, escriba una nueva fila encima de esta y rellene los datos de la tarea como se explica en la celda A9.
Actualice los detalles de la fase en la celda a la derecha como se explica en la celda A8.
Continúe navegando por las celdas de la columna A para obtener más información.
Si no ha agregado nuevas filas en esta hoja de cálculo, verá que se han creado automáticamente 2 bloques de fase de ejemplo adicionales en las celdas B20 y B26. En caso contrario, desplácese por las celdas de la columna A para buscar los bloques adicionales. 
Repita las instrucciones de las celdas A8 y A9 cuando lo necesite.</t>
  </si>
  <si>
    <t>2. Estrategia para la revista de gestión de conocimeinto</t>
  </si>
  <si>
    <t>2.1 Revisión de objetivo, viabilidad técnica, financiera, jurídica y administrativa del proceso de indexación</t>
  </si>
  <si>
    <t>DIEGO DAVILA - YOLMAN TOVAR - JOHN SANTAMARÍA</t>
  </si>
  <si>
    <t>2.2 Conformación del Comité Editorial</t>
  </si>
  <si>
    <t>2.3 Identificar las áreas de interés o líneas editoriales</t>
  </si>
  <si>
    <r>
      <rPr>
        <b/>
        <sz val="11"/>
        <color theme="1"/>
        <rFont val="Calibri"/>
        <family val="2"/>
        <scheme val="minor"/>
      </rPr>
      <t>Todos con enfoque territorial (Ejes transversales)</t>
    </r>
    <r>
      <rPr>
        <sz val="11"/>
        <color theme="1"/>
        <rFont val="Calibri"/>
        <family val="2"/>
        <scheme val="minor"/>
      </rPr>
      <t xml:space="preserve">
- Derechos Humanos (SGC)
- Construcción de paz y reconciliación (SGC)
- No estigmatización (SGC)
- Seguridad Humana (SGC)
- Transformación y Seguridad digital (SGSI)
</t>
    </r>
    <r>
      <rPr>
        <b/>
        <sz val="11"/>
        <color theme="1"/>
        <rFont val="Calibri"/>
        <family val="2"/>
        <scheme val="minor"/>
      </rPr>
      <t>Ejes centrales</t>
    </r>
    <r>
      <rPr>
        <sz val="11"/>
        <color theme="1"/>
        <rFont val="Calibri"/>
        <family val="2"/>
        <scheme val="minor"/>
      </rPr>
      <t xml:space="preserve">
- Protección individual y colectiva
- Evaluación del riesgo (individual y colectiva)</t>
    </r>
  </si>
  <si>
    <t>2.4 Estructurar el plan de trabajo para realizar publicaciones (trimestrales, semestrales o anuales)</t>
  </si>
  <si>
    <t>2.5 Relanzamiento de la revista "Conectando Conocimiento"</t>
  </si>
  <si>
    <t xml:space="preserve">2.6 Ejecutar plan de trabajo - publicaciones trimestrales o semestrales </t>
  </si>
  <si>
    <t>2.7 Evaluar resultados y realizar ajustes</t>
  </si>
  <si>
    <t>Bloque de título fase de ejemplo</t>
  </si>
  <si>
    <t>3. Réplicas del conocimiento (Auxilios educativos)</t>
  </si>
  <si>
    <t xml:space="preserve">3.1 Actualizar las bases de información de los auxilios educativos </t>
  </si>
  <si>
    <t>3.2 Actualizar la base de información de los gestores de conocimiento</t>
  </si>
  <si>
    <t>3.3 Actualizar el GTH-FT-204-V1 Formato de Replica  de Conocimiento</t>
  </si>
  <si>
    <t>3.4 Estructurar un procedimiento y/o guía para las réplicas del conocimiento</t>
  </si>
  <si>
    <r>
      <rPr>
        <b/>
        <sz val="11"/>
        <color theme="1"/>
        <rFont val="Calibri"/>
        <family val="2"/>
        <scheme val="minor"/>
      </rPr>
      <t>Segmentar por NBC
Herramientas:</t>
    </r>
    <r>
      <rPr>
        <sz val="11"/>
        <color theme="1"/>
        <rFont val="Calibri"/>
        <family val="2"/>
        <scheme val="minor"/>
      </rPr>
      <t xml:space="preserve">
- Artículo de reflexión e investigación 
- Ensayos
- (Titulo, autor, palabras claves, año, resumen, tipo de criterio)
- Infografía
- Podcast - Dialogos del conocimiento
- Réplicas del conocimiento (En el marco de la semana del conocimiento y la innovación)</t>
    </r>
  </si>
  <si>
    <t xml:space="preserve">3.5 Revisar, aprobar y ejecutar las réplicas de conocimiento </t>
  </si>
  <si>
    <t>3.5 Aplicar el procedimientos y/o guía junto a los formatos en las futuras transferencias de conocimiento</t>
  </si>
  <si>
    <t>4. Proyectos de Aprendizaje en Equipo - PAE</t>
  </si>
  <si>
    <t xml:space="preserve">4.1 Realizar campaña de expectativa </t>
  </si>
  <si>
    <t>4.2 Realizar convocatoria de iniciativas PAE</t>
  </si>
  <si>
    <t xml:space="preserve">4.3 Socializar la guía y formatos PAE, a los interesados en presentar iniciativas </t>
  </si>
  <si>
    <t xml:space="preserve">4.4 Apoyar en la correcta formulación de PAE a interesados en presentar iniciativas </t>
  </si>
  <si>
    <t>4.5 Evaluar resultados y realizar ajustes</t>
  </si>
  <si>
    <t>5. Fuga de conocimiento</t>
  </si>
  <si>
    <t>5.1 Revisar la inclusión de un apartado de Fuga de Conocimiento en la Política de Gestión del Conocimiento</t>
  </si>
  <si>
    <t>5.2 Definir junto con el equipo de comunicación la estrategia "Tejiendo Experiencias" (Formatos, tiempos, temas, etc.)</t>
  </si>
  <si>
    <t>5.3 Segmentar por grupos a los servidores públicos prepensionados</t>
  </si>
  <si>
    <t xml:space="preserve">5.4 Definir la metodología y los ejes temáticos a tratar en cada sesión de "Tejiendo Experiencias" </t>
  </si>
  <si>
    <t xml:space="preserve">5.5 Ejecutar las sesiones "Tejiendo Experiencias" </t>
  </si>
  <si>
    <t>5.6 Realizar relatorías de la sesiones ejecutadas</t>
  </si>
  <si>
    <t>5.6 Avanzar en la construcción de los productos derivados del proceso</t>
  </si>
  <si>
    <t>5.7 Evaluar resultados y realizar ajustes</t>
  </si>
  <si>
    <t>6. Encuentros gestores de conocimiento</t>
  </si>
  <si>
    <t>6.1 Actualizar base de datos de gestores del conocimiento</t>
  </si>
  <si>
    <t xml:space="preserve">JOHN SANTAMARÍA </t>
  </si>
  <si>
    <t xml:space="preserve">6.1.1 Solictud de pieza y lanzamiento de convocatoria </t>
  </si>
  <si>
    <t>6.1.2 Selección de gestores de conocimiento</t>
  </si>
  <si>
    <t>6.2 Planear los encuentros de gestores del conocimiento</t>
  </si>
  <si>
    <t>JOHN SANTAMARÍA  - RUTH SANABRIA</t>
  </si>
  <si>
    <r>
      <t xml:space="preserve">Número de espacios planeados (3 espacios al año)
- </t>
    </r>
    <r>
      <rPr>
        <sz val="11"/>
        <color theme="1"/>
        <rFont val="Calibri"/>
        <family val="2"/>
        <scheme val="minor"/>
      </rPr>
      <t xml:space="preserve">Marzo 2024 (15 de marzo) 
Bienvenida a los gestores (Definición de gestión del conocimiento, definición de los auxilios educativos y Rol de los gestores) 
Dinámicas:
Espacios:
Materiales:
- Julio (10 de julio)
- Octubre (10 de octubre) 
</t>
    </r>
    <r>
      <rPr>
        <b/>
        <sz val="11"/>
        <color theme="1"/>
        <rFont val="Calibri"/>
        <family val="2"/>
        <scheme val="minor"/>
      </rPr>
      <t>Nota</t>
    </r>
    <r>
      <rPr>
        <sz val="11"/>
        <color theme="1"/>
        <rFont val="Calibri"/>
        <family val="2"/>
        <scheme val="minor"/>
      </rPr>
      <t>: la planeación de los dos espacios restantes se realizará con base a el diagnóstico del encuentro anterior.</t>
    </r>
  </si>
  <si>
    <t>6.3 Ejecutar los encuentros</t>
  </si>
  <si>
    <t>RUTH SANABRIA</t>
  </si>
  <si>
    <t>6.3.1 Ejecutar primero encuentro</t>
  </si>
  <si>
    <t>6.3.2 Ejecutar segundo encuentro</t>
  </si>
  <si>
    <t>6.3.3 Ejecutar tercer encuentro</t>
  </si>
  <si>
    <t>6.4 Evaluar resultados y realizar ajustes</t>
  </si>
  <si>
    <t>7. Sala del conocimiento y pausas del conocimiento</t>
  </si>
  <si>
    <t xml:space="preserve">7.1 Definir la estrategia para las pausas del conocimeinto </t>
  </si>
  <si>
    <t>* Solicitar un segmento en Talunto Humano TV
En ciho espacio se utilizarán diferentes formatos de video, para explicar un tema específico que tenga que ver con la misionalidad de la UNP.</t>
  </si>
  <si>
    <t>7.2 Realizar una mesa de trabajo con el equipo de comunicaciones de la STH</t>
  </si>
  <si>
    <t>RUTH SANABRIA -JOHN SANTAMARÍA</t>
  </si>
  <si>
    <t xml:space="preserve">* Definir los formatos de viideo para el segmento
* Definir el tiempo disponible
* Definir los primeros dos (2) temas
*Definir la población que participará en la elaboración del segmento </t>
  </si>
  <si>
    <t xml:space="preserve">7.3 Ejecución del segmento </t>
  </si>
  <si>
    <t>7.4 Recibir y gestionar la nueva sala del conocimiento y la innovación</t>
  </si>
  <si>
    <t>7.5 Lanzamiento de la sala del conocimiento y la innovación</t>
  </si>
  <si>
    <t xml:space="preserve">RUTH SANABRIA </t>
  </si>
  <si>
    <t>7.5.1 Realizar una mesa de trabajo con el equipo de comunicaciones de la STH</t>
  </si>
  <si>
    <t>7.6 Evaluar resultados y realizar ajustes</t>
  </si>
  <si>
    <t>8. Cultura de gestión de conocimiento</t>
  </si>
  <si>
    <t>8.1 Realizar mesa de trabajo con el responsable de definir el concepto de Cultura Organizacional</t>
  </si>
  <si>
    <t>JORGE HERNANDEZ - JOHN SANTAMARÍA</t>
  </si>
  <si>
    <t>8.2 Apoyar la construcción del documento que se realice para caracterizar la cultura organizacional</t>
  </si>
  <si>
    <t>JOHN SANTAMARÍA</t>
  </si>
  <si>
    <t>6/4/202</t>
  </si>
  <si>
    <t xml:space="preserve">8.3 Socialización del documento de cultura organizacional </t>
  </si>
  <si>
    <t>8.4 Evaluar resultados y realizar ajustes</t>
  </si>
  <si>
    <t>9. Semana del conocimiento y la innovación (Julio)</t>
  </si>
  <si>
    <t>9.1 Realizar mesa de trabajo para definir las lineas de acción para la semana del conocimiento y la innovación</t>
  </si>
  <si>
    <t>GRUPO DE CAPACITACIÓN, SUBDIRECCIÓN DE TALENTO HUMANO Y SUBDIRECCIÓN DE PROTECCIÓN</t>
  </si>
  <si>
    <t>* Definir los temas que se quieren abordart en dicah semana
* Defirnir entidades externas que serán invitadas
* Defirnir fechas específicas
* Definir estrategias comunicativas 
* Definir distribución de tiempos y espacios
* Definir responsabilidades</t>
  </si>
  <si>
    <t xml:space="preserve">9.2 Realizar campaña de expectativa de la semana de conocimiento y la innovación </t>
  </si>
  <si>
    <t>9.3 Ejecutar la semana del concocimiento con lo que se planee y determine desde las mesas de trabajo</t>
  </si>
  <si>
    <t>9.4 Evaluar resultados y realizar ajustes</t>
  </si>
  <si>
    <t>10. Formulario Único de Reporte para el Avance de la Gestión</t>
  </si>
  <si>
    <t>10.1 Realizar mesa de trabajo para definir planes de acción para las diferentes lineas del FURAG</t>
  </si>
  <si>
    <t xml:space="preserve">GRUPO DE CAPACITACIÓN, SUBDIRECCIÓN DE TALENTO HUMANO </t>
  </si>
  <si>
    <t>* Gestión Documental - (Inventario del conocimiento explicito)
* OAPI - Mapa de reiesgo (Riesgo fuga de conocimiento)
* OAPI - (ideación de la entidad y analiza los resultados)
* OAPI - pruebas de experimentación y toma decisiones sobre los resultados.
* Despacho STH - Cultura Organizacional
* Despacho STH - Procesos de innovación 
* Despacho STH y OAPI- seguimiento, evalúa los resultados y toma acciones de mejora.  
* Despacho STH - Repositorio de buenas prácticas y lecciones aprendidas
* Despacho STH y OAPI- herramientas de analítica institucional para el tratamiento de datos
* Despacho STH y OAPI- Determinar estrategias o piliticas institucionales para Llevar a cabo análisis descriptivos, predictivos y prospectivos
* Despacho STH y OAPI- programas, convocatorias o premios nacionales e internacionales con las buenas prácticas
* Alta dirección, DAFP y Universidades - Redes de conocimientos y buenas prácticas</t>
  </si>
  <si>
    <t>10.2 Poner en marcha lo planes de acción</t>
  </si>
  <si>
    <t>10.3 Evaluar resultados y realizar ajustes</t>
  </si>
  <si>
    <r>
      <rPr>
        <b/>
        <sz val="14"/>
        <color theme="0"/>
        <rFont val="Calibri"/>
        <family val="2"/>
        <scheme val="minor"/>
      </rPr>
      <t xml:space="preserve">NOTA: </t>
    </r>
    <r>
      <rPr>
        <sz val="14"/>
        <color theme="0"/>
        <rFont val="Calibri"/>
        <family val="2"/>
        <scheme val="minor"/>
      </rPr>
      <t>Las estrategias comunicativas están en cada una de las diferentes lineas de acción</t>
    </r>
  </si>
  <si>
    <t>Esta fila indica el final de la programación del proyecto. NO escriba nada en esta fila. 
Inserte nuevas filas encima de ésta para continuar creando la programación del proyecto.</t>
  </si>
  <si>
    <t>Inserte nuevas filas ENCIMA de ésta</t>
  </si>
  <si>
    <t>Información sobre esta plantilla</t>
  </si>
  <si>
    <t>Esta plantilla proporciona una forma sencilla de crear un diagrama de Gantt para ayudarle a visualizar su proyecto y realizar un seguimiento de este. Simplemente escriba sus tareas y fechas de inicio y finalización, no necesita fórmulas. Las barras del gráfico de Gantt representan la duración de la tarea y se muestran con formato condicional. Para insertar nuevas tareas, inserte filas nuevas.</t>
  </si>
  <si>
    <t>Guía para lectores de pantalla</t>
  </si>
  <si>
    <t>Hay 2 hojas de cálculo en este libro. 
ParteDeHoras
Información
Las instrucciones de las hojas de cálculo se encuentran en la columna A de cada hoja, a partir de la celda A1. Están escritas con texto oculto. Cada paso le guiará a través de la información de esa fila. Los pasos posteriores continúan en la celda A2, A3, y así sucesivamente, a menos que se indique de forma explícita. Por ejemplo, el texto de una instrucción podría ser “Vaya a la celda A6” para continuar con el siguiente paso. 
Este texto oculto no se imprimirá.
Para quitar las instrucciones de la hoja de cálculo, es suficiente con eliminar la columna A.</t>
  </si>
  <si>
    <t>Ayuda adicional</t>
  </si>
  <si>
    <t>Haga clic en el vínculo siguiente para visitar vertex42.com y obtener más información sobre cómo usar esta plantilla, como la forma de calcular los días laborales, crear dependencias de tareas, cambiar los colores de las barras, agregar una barra de desplazamiento para que sea más fácil cambiar la semana que se muestra, ampliar el intervalo de fechas que se muestran en el gráfico, etcétera.</t>
  </si>
  <si>
    <t>Cómo usar el gráfico de Gantt simple</t>
  </si>
  <si>
    <t>Más plantillas de administración de proyectos</t>
  </si>
  <si>
    <t>Visite Vertex42.com para descargar otras plantillas de administración de proyectos, como distintas programaciones de proyectos, diagramas de Gantt, listas de tareas, etcétera.</t>
  </si>
  <si>
    <t>Plantillas de administración de proyectos</t>
  </si>
  <si>
    <t>Información sobre Vertex42</t>
  </si>
  <si>
    <t>Vertex42.com ofrece más de 300 plantillas de hojas de cálculo de diseño profesional para empresas, hogares y centros educativos (la mayoría se puede descargar de forma gratuita). Su colección incluye una amplia variedad de calendarios, planificadores y programaciones, así como hojas de cálculo para las finanzas personales: para la administración de presupuestos, la reducción de deudas y la amortización de préstamos.</t>
  </si>
  <si>
    <t>Las empresas encontrarán plantillas de facturas, partes de horas, informes financieros, planificación de proyectos y plantillas para hacer un seguimiento del inventario. Los profesores y los estudiantes encontrarán recursos como programaciones de clases, libros de calificaciones y hojas de asistencia. Organice su vida familiar con planificadores de comidas, listas y registros de ejercicio. Cada plantilla ha sido cuidadosamente diseñada, perfeccionada y mejorada a lo largo del tiempo gracias a los comentarios de miles de usuarios.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</si>
</sst>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d\-m\-yy;@"/>
    <numFmt numFmtId="167" formatCode="d"/>
    <numFmt numFmtId="168" formatCode="ddd\,\ yyyy\-mm\-dd;@"/>
    <numFmt numFmtId="169" formatCode="d\ &quot;de&quot;\ mmmm\ &quot;de&quot;\ yyyy"/>
  </numFmts>
  <fonts count="40">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0"/>
      <color theme="1" tint="0.499984740745262"/>
      <name val="Calibri"/>
      <family val="2"/>
      <scheme val="minor"/>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b/>
      <sz val="12"/>
      <color theme="1" tint="0.34998626667073579"/>
      <name val="Calibri"/>
      <family val="2"/>
      <scheme val="minor"/>
    </font>
    <font>
      <b/>
      <sz val="10"/>
      <name val="Calibri"/>
      <family val="2"/>
      <scheme val="minor"/>
    </font>
    <font>
      <sz val="11"/>
      <color theme="1" tint="0.499984740745262"/>
      <name val="Calibri"/>
      <family val="2"/>
      <scheme val="min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color theme="0"/>
      <name val="Calibri"/>
      <family val="2"/>
      <scheme val="minor"/>
    </font>
    <font>
      <sz val="10"/>
      <color theme="0"/>
      <name val="Arial"/>
      <family val="2"/>
    </font>
    <font>
      <b/>
      <sz val="22"/>
      <color rgb="FF002060"/>
      <name val="Calibri"/>
      <family val="2"/>
      <scheme val="minor"/>
    </font>
    <font>
      <sz val="14"/>
      <color theme="0"/>
      <name val="Calibri"/>
      <family val="2"/>
      <scheme val="minor"/>
    </font>
    <font>
      <b/>
      <sz val="14"/>
      <color theme="0"/>
      <name val="Calibri"/>
      <family val="2"/>
      <scheme val="minor"/>
    </font>
  </fonts>
  <fills count="5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FF7D"/>
        <bgColor indexed="64"/>
      </patternFill>
    </fill>
    <fill>
      <patternFill patternType="solid">
        <fgColor rgb="FFFFFFDD"/>
        <bgColor indexed="64"/>
      </patternFill>
    </fill>
    <fill>
      <patternFill patternType="solid">
        <fgColor theme="9" tint="0.39997558519241921"/>
        <bgColor indexed="64"/>
      </patternFill>
    </fill>
    <fill>
      <patternFill patternType="solid">
        <fgColor theme="9" tint="0.79998168889431442"/>
        <bgColor indexed="64"/>
      </patternFill>
    </fill>
  </fills>
  <borders count="17">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0" fontId="3" fillId="0" borderId="0" applyNumberFormat="0" applyFill="0" applyBorder="0" applyAlignment="0" applyProtection="0">
      <alignment vertical="top"/>
      <protection locked="0"/>
    </xf>
    <xf numFmtId="9" fontId="9" fillId="0" borderId="0" applyFont="0" applyFill="0" applyBorder="0" applyAlignment="0" applyProtection="0"/>
    <xf numFmtId="0" fontId="22" fillId="0" borderId="0"/>
    <xf numFmtId="165" fontId="9" fillId="0" borderId="3" applyFont="0" applyFill="0" applyAlignment="0" applyProtection="0"/>
    <xf numFmtId="0" fontId="13" fillId="0" borderId="0" applyNumberFormat="0" applyFill="0" applyBorder="0" applyAlignment="0" applyProtection="0"/>
    <xf numFmtId="0" fontId="10" fillId="0" borderId="0" applyNumberFormat="0" applyFill="0" applyAlignment="0" applyProtection="0"/>
    <xf numFmtId="0" fontId="10" fillId="0" borderId="0" applyNumberFormat="0" applyFill="0" applyProtection="0">
      <alignment vertical="top"/>
    </xf>
    <xf numFmtId="0" fontId="9" fillId="0" borderId="0" applyNumberFormat="0" applyFill="0" applyProtection="0">
      <alignment horizontal="right" indent="1"/>
    </xf>
    <xf numFmtId="168" fontId="9" fillId="0" borderId="3">
      <alignment horizontal="center" vertical="center"/>
    </xf>
    <xf numFmtId="166" fontId="9" fillId="0" borderId="2" applyFill="0">
      <alignment horizontal="center" vertical="center"/>
    </xf>
    <xf numFmtId="0" fontId="9" fillId="0" borderId="2" applyFill="0">
      <alignment horizontal="center" vertical="center"/>
    </xf>
    <xf numFmtId="0" fontId="9" fillId="0" borderId="2" applyFill="0">
      <alignment horizontal="left" vertical="center" indent="2"/>
    </xf>
    <xf numFmtId="0" fontId="23" fillId="0" borderId="0" applyNumberForma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0" fontId="24" fillId="0" borderId="0" applyNumberFormat="0" applyFill="0" applyBorder="0" applyAlignment="0" applyProtection="0"/>
    <xf numFmtId="0" fontId="25" fillId="14" borderId="0" applyNumberFormat="0" applyBorder="0" applyAlignment="0" applyProtection="0"/>
    <xf numFmtId="0" fontId="26" fillId="15" borderId="0" applyNumberFormat="0" applyBorder="0" applyAlignment="0" applyProtection="0"/>
    <xf numFmtId="0" fontId="27" fillId="16" borderId="0" applyNumberFormat="0" applyBorder="0" applyAlignment="0" applyProtection="0"/>
    <xf numFmtId="0" fontId="28" fillId="17" borderId="11" applyNumberFormat="0" applyAlignment="0" applyProtection="0"/>
    <xf numFmtId="0" fontId="29" fillId="18" borderId="12" applyNumberFormat="0" applyAlignment="0" applyProtection="0"/>
    <xf numFmtId="0" fontId="30" fillId="18" borderId="11" applyNumberFormat="0" applyAlignment="0" applyProtection="0"/>
    <xf numFmtId="0" fontId="31" fillId="0" borderId="13" applyNumberFormat="0" applyFill="0" applyAlignment="0" applyProtection="0"/>
    <xf numFmtId="0" fontId="32" fillId="19" borderId="14" applyNumberFormat="0" applyAlignment="0" applyProtection="0"/>
    <xf numFmtId="0" fontId="33" fillId="0" borderId="0" applyNumberFormat="0" applyFill="0" applyBorder="0" applyAlignment="0" applyProtection="0"/>
    <xf numFmtId="0" fontId="9" fillId="20" borderId="15" applyNumberFormat="0" applyFont="0" applyAlignment="0" applyProtection="0"/>
    <xf numFmtId="0" fontId="34" fillId="0" borderId="0" applyNumberFormat="0" applyFill="0" applyBorder="0" applyAlignment="0" applyProtection="0"/>
    <xf numFmtId="0" fontId="6" fillId="0" borderId="16" applyNumberFormat="0" applyFill="0" applyAlignment="0" applyProtection="0"/>
    <xf numFmtId="0" fontId="2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2"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22" fillId="37" borderId="0" applyNumberFormat="0" applyBorder="0" applyAlignment="0" applyProtection="0"/>
    <xf numFmtId="0" fontId="9" fillId="38" borderId="0" applyNumberFormat="0" applyBorder="0" applyAlignment="0" applyProtection="0"/>
    <xf numFmtId="0" fontId="9" fillId="39" borderId="0" applyNumberFormat="0" applyBorder="0" applyAlignment="0" applyProtection="0"/>
    <xf numFmtId="0" fontId="9" fillId="40" borderId="0" applyNumberFormat="0" applyBorder="0" applyAlignment="0" applyProtection="0"/>
    <xf numFmtId="0" fontId="22" fillId="41" borderId="0" applyNumberFormat="0" applyBorder="0" applyAlignment="0" applyProtection="0"/>
    <xf numFmtId="0" fontId="9" fillId="42" borderId="0" applyNumberFormat="0" applyBorder="0" applyAlignment="0" applyProtection="0"/>
    <xf numFmtId="0" fontId="9" fillId="43" borderId="0" applyNumberFormat="0" applyBorder="0" applyAlignment="0" applyProtection="0"/>
    <xf numFmtId="0" fontId="9" fillId="44" borderId="0" applyNumberFormat="0" applyBorder="0" applyAlignment="0" applyProtection="0"/>
  </cellStyleXfs>
  <cellXfs count="120">
    <xf numFmtId="0" fontId="0" fillId="0" borderId="0" xfId="0"/>
    <xf numFmtId="0" fontId="1" fillId="0" borderId="0" xfId="0" applyFont="1" applyAlignment="1">
      <alignment horizontal="left"/>
    </xf>
    <xf numFmtId="0" fontId="2" fillId="0" borderId="0" xfId="0" applyFont="1"/>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7" fillId="13" borderId="1" xfId="0" applyFont="1" applyFill="1" applyBorder="1" applyAlignment="1">
      <alignment horizontal="left" vertical="center" indent="1"/>
    </xf>
    <xf numFmtId="0" fontId="7" fillId="13" borderId="1" xfId="0" applyFont="1" applyFill="1" applyBorder="1" applyAlignment="1">
      <alignment horizontal="center" vertical="center" wrapText="1"/>
    </xf>
    <xf numFmtId="0" fontId="12" fillId="12" borderId="8" xfId="0" applyFont="1" applyFill="1" applyBorder="1" applyAlignment="1">
      <alignment horizontal="center" vertical="center" shrinkToFit="1"/>
    </xf>
    <xf numFmtId="0" fontId="14" fillId="0" borderId="0" xfId="0" applyFont="1"/>
    <xf numFmtId="0" fontId="15" fillId="0" borderId="0" xfId="1" applyFont="1" applyAlignment="1" applyProtection="1"/>
    <xf numFmtId="0" fontId="5" fillId="0" borderId="2" xfId="0" applyFont="1" applyBorder="1" applyAlignment="1">
      <alignment horizontal="center" vertical="center"/>
    </xf>
    <xf numFmtId="9" fontId="5" fillId="8" borderId="2" xfId="2" applyFont="1" applyFill="1" applyBorder="1" applyAlignment="1">
      <alignment horizontal="center" vertical="center"/>
    </xf>
    <xf numFmtId="9" fontId="5" fillId="3" borderId="2" xfId="2" applyFont="1" applyFill="1" applyBorder="1" applyAlignment="1">
      <alignment horizontal="center" vertical="center"/>
    </xf>
    <xf numFmtId="9" fontId="5" fillId="9" borderId="2" xfId="2" applyFont="1" applyFill="1" applyBorder="1" applyAlignment="1">
      <alignment horizontal="center" vertical="center"/>
    </xf>
    <xf numFmtId="9" fontId="5" fillId="4" borderId="2" xfId="2" applyFont="1" applyFill="1" applyBorder="1" applyAlignment="1">
      <alignment horizontal="center" vertical="center"/>
    </xf>
    <xf numFmtId="9" fontId="5" fillId="6" borderId="2" xfId="2" applyFont="1" applyFill="1" applyBorder="1" applyAlignment="1">
      <alignment horizontal="center" vertical="center"/>
    </xf>
    <xf numFmtId="9" fontId="5" fillId="11" borderId="2" xfId="2" applyFont="1" applyFill="1" applyBorder="1" applyAlignment="1">
      <alignment horizontal="center" vertical="center"/>
    </xf>
    <xf numFmtId="9" fontId="5" fillId="5" borderId="2" xfId="2" applyFont="1" applyFill="1" applyBorder="1" applyAlignment="1">
      <alignment horizontal="center" vertical="center"/>
    </xf>
    <xf numFmtId="9" fontId="5" fillId="10" borderId="2" xfId="2" applyFont="1" applyFill="1" applyBorder="1" applyAlignment="1">
      <alignment horizontal="center" vertical="center"/>
    </xf>
    <xf numFmtId="0" fontId="8" fillId="2" borderId="2" xfId="0" applyFont="1" applyFill="1" applyBorder="1" applyAlignment="1">
      <alignment horizontal="left" vertical="center" indent="1"/>
    </xf>
    <xf numFmtId="0" fontId="8" fillId="2" borderId="2" xfId="0" applyFont="1" applyFill="1" applyBorder="1" applyAlignment="1">
      <alignment horizontal="center" vertical="center"/>
    </xf>
    <xf numFmtId="9" fontId="5" fillId="2" borderId="2" xfId="2" applyFont="1" applyFill="1" applyBorder="1" applyAlignment="1">
      <alignment horizontal="center" vertical="center"/>
    </xf>
    <xf numFmtId="0" fontId="5"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2" fillId="0" borderId="0" xfId="0" applyFont="1" applyAlignment="1">
      <alignment horizontal="center" vertical="center"/>
    </xf>
    <xf numFmtId="0" fontId="2" fillId="0" borderId="0" xfId="0" applyFont="1" applyAlignment="1">
      <alignment vertical="top"/>
    </xf>
    <xf numFmtId="0" fontId="16" fillId="0" borderId="0" xfId="0" applyFont="1" applyAlignment="1">
      <alignment horizontal="left" vertical="center"/>
    </xf>
    <xf numFmtId="0" fontId="17" fillId="0" borderId="0" xfId="0" applyFont="1" applyAlignment="1">
      <alignment horizontal="left" vertical="center"/>
    </xf>
    <xf numFmtId="0" fontId="19" fillId="0" borderId="0" xfId="0" applyFont="1"/>
    <xf numFmtId="0" fontId="21" fillId="0" borderId="0" xfId="0" applyFont="1" applyAlignment="1">
      <alignment vertical="center"/>
    </xf>
    <xf numFmtId="0" fontId="20" fillId="0" borderId="0" xfId="0" applyFont="1" applyAlignment="1">
      <alignment horizontal="left" vertical="top" wrapText="1" indent="1"/>
    </xf>
    <xf numFmtId="0" fontId="2" fillId="0" borderId="0" xfId="0" applyFont="1" applyAlignment="1">
      <alignment horizontal="left" vertical="top"/>
    </xf>
    <xf numFmtId="0" fontId="18" fillId="0" borderId="0" xfId="0" applyFont="1" applyAlignment="1">
      <alignment vertical="top"/>
    </xf>
    <xf numFmtId="0" fontId="3" fillId="0" borderId="0" xfId="1" applyAlignment="1" applyProtection="1">
      <alignment horizontal="left" vertical="top"/>
    </xf>
    <xf numFmtId="0" fontId="0" fillId="0" borderId="0" xfId="0" applyAlignment="1">
      <alignment vertical="top" wrapText="1"/>
    </xf>
    <xf numFmtId="0" fontId="22" fillId="0" borderId="0" xfId="3"/>
    <xf numFmtId="0" fontId="22" fillId="0" borderId="0" xfId="3" applyAlignment="1">
      <alignment wrapText="1"/>
    </xf>
    <xf numFmtId="0" fontId="22" fillId="0" borderId="0" xfId="0" applyFont="1" applyAlignment="1">
      <alignment horizontal="center"/>
    </xf>
    <xf numFmtId="0" fontId="0" fillId="0" borderId="0" xfId="0" applyAlignment="1">
      <alignment wrapText="1"/>
    </xf>
    <xf numFmtId="0" fontId="13" fillId="0" borderId="0" xfId="5" applyAlignment="1">
      <alignment horizontal="left"/>
    </xf>
    <xf numFmtId="0" fontId="10" fillId="0" borderId="0" xfId="7">
      <alignment vertical="top"/>
    </xf>
    <xf numFmtId="0" fontId="9" fillId="8" borderId="2" xfId="11" applyFill="1">
      <alignment horizontal="center" vertical="center"/>
    </xf>
    <xf numFmtId="0" fontId="9" fillId="3" borderId="2" xfId="11" applyFill="1">
      <alignment horizontal="center" vertical="center"/>
    </xf>
    <xf numFmtId="0" fontId="9" fillId="9" borderId="2" xfId="11" applyFill="1">
      <alignment horizontal="center" vertical="center"/>
    </xf>
    <xf numFmtId="0" fontId="9" fillId="4" borderId="2" xfId="11" applyFill="1">
      <alignment horizontal="center" vertical="center"/>
    </xf>
    <xf numFmtId="0" fontId="9" fillId="6" borderId="2" xfId="11" applyFill="1">
      <alignment horizontal="center" vertical="center"/>
    </xf>
    <xf numFmtId="0" fontId="9" fillId="11" borderId="2" xfId="11" applyFill="1">
      <alignment horizontal="center" vertical="center"/>
    </xf>
    <xf numFmtId="0" fontId="9" fillId="5" borderId="2" xfId="11" applyFill="1">
      <alignment horizontal="center" vertical="center"/>
    </xf>
    <xf numFmtId="0" fontId="9" fillId="10" borderId="2" xfId="11" applyFill="1">
      <alignment horizontal="center" vertical="center"/>
    </xf>
    <xf numFmtId="0" fontId="0" fillId="0" borderId="10" xfId="0" applyBorder="1"/>
    <xf numFmtId="0" fontId="5" fillId="0" borderId="0" xfId="0" applyFont="1" applyAlignment="1">
      <alignment vertical="top"/>
    </xf>
    <xf numFmtId="166" fontId="0" fillId="8" borderId="2" xfId="0" applyNumberFormat="1" applyFill="1" applyBorder="1" applyAlignment="1">
      <alignment horizontal="center" vertical="center"/>
    </xf>
    <xf numFmtId="166" fontId="5" fillId="8" borderId="2" xfId="0" applyNumberFormat="1" applyFont="1" applyFill="1" applyBorder="1" applyAlignment="1">
      <alignment horizontal="center" vertical="center"/>
    </xf>
    <xf numFmtId="166" fontId="9" fillId="3" borderId="2" xfId="10" applyFill="1">
      <alignment horizontal="center" vertical="center"/>
    </xf>
    <xf numFmtId="166" fontId="0" fillId="9" borderId="2" xfId="0" applyNumberFormat="1" applyFill="1" applyBorder="1" applyAlignment="1">
      <alignment horizontal="center" vertical="center"/>
    </xf>
    <xf numFmtId="166" fontId="5" fillId="9" borderId="2" xfId="0" applyNumberFormat="1" applyFont="1" applyFill="1" applyBorder="1" applyAlignment="1">
      <alignment horizontal="center" vertical="center"/>
    </xf>
    <xf numFmtId="166" fontId="9" fillId="4" borderId="2" xfId="10" applyFill="1">
      <alignment horizontal="center" vertical="center"/>
    </xf>
    <xf numFmtId="166" fontId="0" fillId="6" borderId="2" xfId="0" applyNumberFormat="1" applyFill="1" applyBorder="1" applyAlignment="1">
      <alignment horizontal="center" vertical="center"/>
    </xf>
    <xf numFmtId="166" fontId="5" fillId="6" borderId="2" xfId="0" applyNumberFormat="1" applyFont="1" applyFill="1" applyBorder="1" applyAlignment="1">
      <alignment horizontal="center" vertical="center"/>
    </xf>
    <xf numFmtId="166" fontId="9" fillId="11" borderId="2" xfId="10" applyFill="1">
      <alignment horizontal="center" vertical="center"/>
    </xf>
    <xf numFmtId="166" fontId="0" fillId="5" borderId="2" xfId="0" applyNumberFormat="1" applyFill="1" applyBorder="1" applyAlignment="1">
      <alignment horizontal="center" vertical="center"/>
    </xf>
    <xf numFmtId="166" fontId="5" fillId="5" borderId="2" xfId="0" applyNumberFormat="1" applyFont="1" applyFill="1" applyBorder="1" applyAlignment="1">
      <alignment horizontal="center" vertical="center"/>
    </xf>
    <xf numFmtId="166" fontId="9" fillId="10" borderId="2" xfId="10" applyFill="1">
      <alignment horizontal="center" vertical="center"/>
    </xf>
    <xf numFmtId="166" fontId="4" fillId="2" borderId="2" xfId="0" applyNumberFormat="1" applyFont="1" applyFill="1" applyBorder="1" applyAlignment="1">
      <alignment horizontal="left" vertical="center"/>
    </xf>
    <xf numFmtId="166" fontId="5" fillId="2" borderId="2" xfId="0" applyNumberFormat="1" applyFont="1" applyFill="1" applyBorder="1" applyAlignment="1">
      <alignment horizontal="center" vertical="center"/>
    </xf>
    <xf numFmtId="167" fontId="11" fillId="7" borderId="6" xfId="0" applyNumberFormat="1" applyFont="1" applyFill="1" applyBorder="1" applyAlignment="1">
      <alignment horizontal="center" vertical="center"/>
    </xf>
    <xf numFmtId="167" fontId="11" fillId="7" borderId="0" xfId="0" applyNumberFormat="1" applyFont="1" applyFill="1" applyAlignment="1">
      <alignment horizontal="center" vertical="center"/>
    </xf>
    <xf numFmtId="167" fontId="11" fillId="7" borderId="7" xfId="0" applyNumberFormat="1" applyFont="1" applyFill="1" applyBorder="1" applyAlignment="1">
      <alignment horizontal="center" vertical="center"/>
    </xf>
    <xf numFmtId="0" fontId="22" fillId="0" borderId="0" xfId="0" applyFont="1"/>
    <xf numFmtId="0" fontId="35" fillId="0" borderId="0" xfId="0" applyFont="1"/>
    <xf numFmtId="0" fontId="32" fillId="0" borderId="0" xfId="0" applyFont="1"/>
    <xf numFmtId="0" fontId="36" fillId="0" borderId="0" xfId="1" applyFont="1" applyProtection="1">
      <alignment vertical="top"/>
    </xf>
    <xf numFmtId="0" fontId="37" fillId="0" borderId="0" xfId="6" applyFont="1"/>
    <xf numFmtId="0" fontId="6" fillId="5" borderId="2" xfId="0" applyFont="1" applyFill="1" applyBorder="1" applyAlignment="1">
      <alignment horizontal="left" vertical="center" wrapText="1" indent="1"/>
    </xf>
    <xf numFmtId="0" fontId="6" fillId="8" borderId="2"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0" fontId="6" fillId="6" borderId="2" xfId="0" applyFont="1" applyFill="1" applyBorder="1" applyAlignment="1">
      <alignment horizontal="left" vertical="center" wrapText="1" indent="1"/>
    </xf>
    <xf numFmtId="0" fontId="0" fillId="3" borderId="2" xfId="12" applyFont="1" applyFill="1" applyAlignment="1">
      <alignment horizontal="left" vertical="center" wrapText="1" indent="2"/>
    </xf>
    <xf numFmtId="0" fontId="0" fillId="10" borderId="2" xfId="12" applyFont="1" applyFill="1" applyAlignment="1">
      <alignment horizontal="left" vertical="center" wrapText="1" indent="2"/>
    </xf>
    <xf numFmtId="0" fontId="0" fillId="11" borderId="2" xfId="12" applyFont="1" applyFill="1" applyAlignment="1">
      <alignment horizontal="left" vertical="center" wrapText="1" indent="2"/>
    </xf>
    <xf numFmtId="0" fontId="0" fillId="4" borderId="2" xfId="12" applyFont="1" applyFill="1" applyAlignment="1">
      <alignment horizontal="left" vertical="center" wrapText="1" indent="2"/>
    </xf>
    <xf numFmtId="0" fontId="9" fillId="4" borderId="2" xfId="11" applyFill="1" applyAlignment="1">
      <alignment horizontal="center" vertical="center" wrapText="1"/>
    </xf>
    <xf numFmtId="0" fontId="9" fillId="3" borderId="2" xfId="11" applyFill="1" applyAlignment="1">
      <alignment horizontal="center" vertical="center" wrapText="1"/>
    </xf>
    <xf numFmtId="0" fontId="6" fillId="3" borderId="2" xfId="12" applyFont="1" applyFill="1" applyAlignment="1">
      <alignment horizontal="left" vertical="center" wrapText="1" indent="2"/>
    </xf>
    <xf numFmtId="0" fontId="6" fillId="4" borderId="2" xfId="12" applyFont="1" applyFill="1" applyAlignment="1">
      <alignment horizontal="left" vertical="center" wrapText="1" indent="2"/>
    </xf>
    <xf numFmtId="0" fontId="9" fillId="11" borderId="2" xfId="11" applyFill="1" applyAlignment="1">
      <alignment horizontal="center" vertical="center" wrapText="1"/>
    </xf>
    <xf numFmtId="0" fontId="9" fillId="10" borderId="2" xfId="11" applyFill="1" applyAlignment="1">
      <alignment horizontal="center" vertical="center" wrapText="1"/>
    </xf>
    <xf numFmtId="0" fontId="6" fillId="46" borderId="2" xfId="0" applyFont="1" applyFill="1" applyBorder="1" applyAlignment="1">
      <alignment horizontal="left" vertical="center" wrapText="1" indent="1"/>
    </xf>
    <xf numFmtId="0" fontId="9" fillId="46" borderId="2" xfId="11" applyFill="1">
      <alignment horizontal="center" vertical="center"/>
    </xf>
    <xf numFmtId="9" fontId="5" fillId="46" borderId="2" xfId="2" applyFont="1" applyFill="1" applyBorder="1" applyAlignment="1">
      <alignment horizontal="center" vertical="center"/>
    </xf>
    <xf numFmtId="166" fontId="0" fillId="46" borderId="2" xfId="0" applyNumberFormat="1" applyFill="1" applyBorder="1" applyAlignment="1">
      <alignment horizontal="center" vertical="center"/>
    </xf>
    <xf numFmtId="166" fontId="5" fillId="46" borderId="2" xfId="0" applyNumberFormat="1" applyFont="1" applyFill="1" applyBorder="1" applyAlignment="1">
      <alignment horizontal="center" vertical="center"/>
    </xf>
    <xf numFmtId="0" fontId="0" fillId="47" borderId="2" xfId="12" applyFont="1" applyFill="1" applyAlignment="1">
      <alignment horizontal="left" vertical="center" wrapText="1" indent="2"/>
    </xf>
    <xf numFmtId="0" fontId="9" fillId="47" borderId="2" xfId="11" applyFill="1" applyAlignment="1">
      <alignment horizontal="center" vertical="center" wrapText="1"/>
    </xf>
    <xf numFmtId="9" fontId="5" fillId="47" borderId="2" xfId="2" applyFont="1" applyFill="1" applyBorder="1" applyAlignment="1">
      <alignment horizontal="center" vertical="center"/>
    </xf>
    <xf numFmtId="166" fontId="9" fillId="47" borderId="2" xfId="10" applyFill="1">
      <alignment horizontal="center" vertical="center"/>
    </xf>
    <xf numFmtId="0" fontId="6" fillId="48" borderId="2" xfId="0" applyFont="1" applyFill="1" applyBorder="1" applyAlignment="1">
      <alignment horizontal="left" vertical="center" wrapText="1" indent="1"/>
    </xf>
    <xf numFmtId="0" fontId="9" fillId="48" borderId="2" xfId="11" applyFill="1">
      <alignment horizontal="center" vertical="center"/>
    </xf>
    <xf numFmtId="9" fontId="5" fillId="48" borderId="2" xfId="2" applyFont="1" applyFill="1" applyBorder="1" applyAlignment="1">
      <alignment horizontal="center" vertical="center"/>
    </xf>
    <xf numFmtId="166" fontId="0" fillId="48" borderId="2" xfId="0" applyNumberFormat="1" applyFill="1" applyBorder="1" applyAlignment="1">
      <alignment horizontal="center" vertical="center"/>
    </xf>
    <xf numFmtId="166" fontId="5" fillId="48" borderId="2" xfId="0" applyNumberFormat="1" applyFont="1" applyFill="1" applyBorder="1" applyAlignment="1">
      <alignment horizontal="center" vertical="center"/>
    </xf>
    <xf numFmtId="0" fontId="0" fillId="49" borderId="2" xfId="12" applyFont="1" applyFill="1" applyAlignment="1">
      <alignment horizontal="left" vertical="center" wrapText="1" indent="2"/>
    </xf>
    <xf numFmtId="0" fontId="9" fillId="49" borderId="2" xfId="11" applyFill="1" applyAlignment="1">
      <alignment horizontal="center" vertical="center" wrapText="1"/>
    </xf>
    <xf numFmtId="9" fontId="5" fillId="49" borderId="2" xfId="2" applyFont="1" applyFill="1" applyBorder="1" applyAlignment="1">
      <alignment horizontal="center" vertical="center"/>
    </xf>
    <xf numFmtId="166" fontId="9" fillId="49" borderId="2" xfId="10" applyFill="1">
      <alignment horizontal="center" vertical="center"/>
    </xf>
    <xf numFmtId="0" fontId="22" fillId="45" borderId="2" xfId="11" applyFont="1" applyFill="1">
      <alignment horizontal="center" vertical="center"/>
    </xf>
    <xf numFmtId="9" fontId="22" fillId="45" borderId="2" xfId="2" applyFont="1" applyFill="1" applyBorder="1" applyAlignment="1">
      <alignment horizontal="center" vertical="center"/>
    </xf>
    <xf numFmtId="166" fontId="22" fillId="45" borderId="2" xfId="10" applyFont="1" applyFill="1">
      <alignment horizontal="center" vertical="center"/>
    </xf>
    <xf numFmtId="0" fontId="38" fillId="45" borderId="2" xfId="12" applyFont="1" applyFill="1" applyAlignment="1">
      <alignment horizontal="left" vertical="center" wrapText="1" indent="2"/>
    </xf>
    <xf numFmtId="169" fontId="0" fillId="7" borderId="4" xfId="0" applyNumberFormat="1" applyFill="1" applyBorder="1" applyAlignment="1">
      <alignment horizontal="left" vertical="center" wrapText="1" indent="1"/>
    </xf>
    <xf numFmtId="169" fontId="0" fillId="7" borderId="1" xfId="0" applyNumberFormat="1" applyFill="1" applyBorder="1" applyAlignment="1">
      <alignment horizontal="left" vertical="center" wrapText="1" indent="1"/>
    </xf>
    <xf numFmtId="169" fontId="0" fillId="7" borderId="5" xfId="0" applyNumberFormat="1" applyFill="1" applyBorder="1" applyAlignment="1">
      <alignment horizontal="left" vertical="center" wrapText="1" indent="1"/>
    </xf>
    <xf numFmtId="0" fontId="9" fillId="0" borderId="0" xfId="8" applyAlignment="1">
      <alignment horizontal="right" indent="1"/>
    </xf>
    <xf numFmtId="0" fontId="9" fillId="0" borderId="7" xfId="8" applyBorder="1" applyAlignment="1">
      <alignment horizontal="right" indent="1"/>
    </xf>
    <xf numFmtId="168" fontId="9" fillId="0" borderId="3" xfId="9" applyAlignment="1">
      <alignment horizontal="center" vertical="center"/>
    </xf>
  </cellXfs>
  <cellStyles count="54">
    <cellStyle name="20% - Énfasis1" xfId="31" builtinId="30" customBuiltin="1"/>
    <cellStyle name="20% - Énfasis2" xfId="35" builtinId="34" customBuiltin="1"/>
    <cellStyle name="20% - Énfasis3" xfId="39" builtinId="38" customBuiltin="1"/>
    <cellStyle name="20% - Énfasis4" xfId="43" builtinId="42" customBuiltin="1"/>
    <cellStyle name="20% - Énfasis5" xfId="47" builtinId="46" customBuiltin="1"/>
    <cellStyle name="20% - Énfasis6" xfId="51" builtinId="50" customBuiltin="1"/>
    <cellStyle name="40% - Énfasis1" xfId="32" builtinId="31" customBuiltin="1"/>
    <cellStyle name="40% - Énfasis2" xfId="36" builtinId="35" customBuiltin="1"/>
    <cellStyle name="40% - Énfasis3" xfId="40" builtinId="39" customBuiltin="1"/>
    <cellStyle name="40% - Énfasis4" xfId="44" builtinId="43" customBuiltin="1"/>
    <cellStyle name="40% - Énfasis5" xfId="48" builtinId="47" customBuiltin="1"/>
    <cellStyle name="40% - Énfasis6" xfId="52" builtinId="51" customBuiltin="1"/>
    <cellStyle name="60% - Énfasis1" xfId="33" builtinId="32" customBuiltin="1"/>
    <cellStyle name="60% - Énfasis2" xfId="37" builtinId="36" customBuiltin="1"/>
    <cellStyle name="60% - Énfasis3" xfId="41" builtinId="40" customBuiltin="1"/>
    <cellStyle name="60% - Énfasis4" xfId="45" builtinId="44" customBuiltin="1"/>
    <cellStyle name="60% - Énfasis5" xfId="49" builtinId="48" customBuiltin="1"/>
    <cellStyle name="60% - Énfasis6" xfId="53" builtinId="52" customBuiltin="1"/>
    <cellStyle name="Bueno" xfId="18" builtinId="26" customBuiltin="1"/>
    <cellStyle name="Cálculo" xfId="23" builtinId="22" customBuiltin="1"/>
    <cellStyle name="Celda de comprobación" xfId="25" builtinId="23" customBuiltin="1"/>
    <cellStyle name="Celda vinculada" xfId="24" builtinId="24" customBuiltin="1"/>
    <cellStyle name="Encabezado 1" xfId="6" builtinId="16" customBuiltin="1"/>
    <cellStyle name="Encabezado 4" xfId="17" builtinId="19" customBuiltin="1"/>
    <cellStyle name="Énfasis1" xfId="30" builtinId="29" customBuiltin="1"/>
    <cellStyle name="Énfasis2" xfId="34" builtinId="33" customBuiltin="1"/>
    <cellStyle name="Énfasis3" xfId="38" builtinId="37" customBuiltin="1"/>
    <cellStyle name="Énfasis4" xfId="42" builtinId="41" customBuiltin="1"/>
    <cellStyle name="Énfasis5" xfId="46" builtinId="45" customBuiltin="1"/>
    <cellStyle name="Énfasis6" xfId="50" builtinId="49" customBuiltin="1"/>
    <cellStyle name="Entrada" xfId="21" builtinId="20" customBuiltin="1"/>
    <cellStyle name="Fecha" xfId="10" xr:uid="{229918B6-DD13-4F5A-97B9-305F7E002AA3}"/>
    <cellStyle name="Hipervínculo" xfId="1" builtinId="8" customBuiltin="1"/>
    <cellStyle name="Hipervínculo visitado" xfId="13" builtinId="9" customBuiltin="1"/>
    <cellStyle name="Incorrecto" xfId="19" builtinId="27" customBuiltin="1"/>
    <cellStyle name="Inicio del proyecto" xfId="9" xr:uid="{8EB8A09A-C31C-40A3-B2C1-9449520178B8}"/>
    <cellStyle name="Millares" xfId="4" builtinId="3" customBuiltin="1"/>
    <cellStyle name="Millares [0]" xfId="14" builtinId="6" customBuiltin="1"/>
    <cellStyle name="Moneda" xfId="15" builtinId="4" customBuiltin="1"/>
    <cellStyle name="Moneda [0]" xfId="16" builtinId="7" customBuiltin="1"/>
    <cellStyle name="Neutral" xfId="20" builtinId="28" customBuiltin="1"/>
    <cellStyle name="Nombre" xfId="11" xr:uid="{B2D3C1EE-6B41-4801-AAFC-C2274E49E503}"/>
    <cellStyle name="Normal" xfId="0" builtinId="0" customBuiltin="1"/>
    <cellStyle name="Notas" xfId="27" builtinId="10" customBuiltin="1"/>
    <cellStyle name="Porcentaje" xfId="2" builtinId="5" customBuiltin="1"/>
    <cellStyle name="Salida" xfId="22" builtinId="21" customBuiltin="1"/>
    <cellStyle name="Tarea" xfId="12" xr:uid="{6391D789-272B-4DD2-9BF3-2CDCF610FA41}"/>
    <cellStyle name="Texto de advertencia" xfId="26" builtinId="11" customBuiltin="1"/>
    <cellStyle name="Texto explicativo" xfId="28" builtinId="53" customBuiltin="1"/>
    <cellStyle name="Título" xfId="5" builtinId="15" customBuiltin="1"/>
    <cellStyle name="Título 2" xfId="7" builtinId="17" customBuiltin="1"/>
    <cellStyle name="Título 3" xfId="8" builtinId="18" customBuiltin="1"/>
    <cellStyle name="Total" xfId="29" builtinId="25" customBuiltin="1"/>
    <cellStyle name="zTextoOculto" xfId="3" xr:uid="{26E66EE6-E33F-4D77-BAE4-0FB4F5BBF673}"/>
  </cellStyles>
  <dxfs count="1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ListaTareasPendientes" pivot="0" count="9"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secondRowStripe" dxfId="5"/>
      <tableStyleElement type="firstColumnStripe" dxfId="4"/>
      <tableStyleElement type="secondColumn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FFDD"/>
      <color rgb="FFFFFF7D"/>
      <color rgb="FF215881"/>
      <color rgb="FF42648A"/>
      <color rgb="FF969696"/>
      <color rgb="FFC0C0C0"/>
      <color rgb="FF427FC2"/>
      <color rgb="FF44678E"/>
      <color rgb="FF4A6F9C"/>
      <color rgb="FF396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1</xdr:col>
      <xdr:colOff>1352550</xdr:colOff>
      <xdr:row>4</xdr:row>
      <xdr:rowOff>139411</xdr:rowOff>
    </xdr:to>
    <xdr:pic>
      <xdr:nvPicPr>
        <xdr:cNvPr id="4" name="Imagen 3" descr="light logo">
          <a:extLst>
            <a:ext uri="{FF2B5EF4-FFF2-40B4-BE49-F238E27FC236}">
              <a16:creationId xmlns:a16="http://schemas.microsoft.com/office/drawing/2014/main" id="{4415075A-20A7-4EA9-B35D-496CAC0B2FF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2138"/>
        <a:stretch/>
      </xdr:blipFill>
      <xdr:spPr bwMode="auto">
        <a:xfrm>
          <a:off x="238125" y="0"/>
          <a:ext cx="12954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59</xdr:col>
      <xdr:colOff>30307</xdr:colOff>
      <xdr:row>0</xdr:row>
      <xdr:rowOff>0</xdr:rowOff>
    </xdr:from>
    <xdr:to>
      <xdr:col>69</xdr:col>
      <xdr:colOff>473652</xdr:colOff>
      <xdr:row>8</xdr:row>
      <xdr:rowOff>45027</xdr:rowOff>
    </xdr:to>
    <xdr:pic>
      <xdr:nvPicPr>
        <xdr:cNvPr id="5" name="Imagen 4" descr="light logo">
          <a:extLst>
            <a:ext uri="{FF2B5EF4-FFF2-40B4-BE49-F238E27FC236}">
              <a16:creationId xmlns:a16="http://schemas.microsoft.com/office/drawing/2014/main" id="{370EA503-B038-441E-B727-6249C7369705}"/>
            </a:ext>
            <a:ext uri="{147F2762-F138-4A5C-976F-8EAC2B608ADB}">
              <a16:predDERef xmlns:a16="http://schemas.microsoft.com/office/drawing/2014/main" pred="{4415075A-20A7-4EA9-B35D-496CAC0B2FF9}"/>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5569"/>
        <a:stretch/>
      </xdr:blipFill>
      <xdr:spPr bwMode="auto">
        <a:xfrm>
          <a:off x="19201534" y="0"/>
          <a:ext cx="4591050" cy="14391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Imagen 1" descr="Logotipo de Vertex42">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simple-gantt-chart.html?utm_source=ms&amp;utm_medium=file&amp;utm_campaign=office&amp;utm_content=text" TargetMode="External"/><Relationship Id="rId1" Type="http://schemas.openxmlformats.org/officeDocument/2006/relationships/hyperlink" Target="https://www.vertex42.com/ExcelTemplates/simple-gantt-chart.html?utm_source=ms&amp;utm_medium=file&amp;utm_campaign=office&amp;utm_content=ur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url"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simple-gantt-chart.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95"/>
  <sheetViews>
    <sheetView showGridLines="0" tabSelected="1" showRuler="0" zoomScale="90" zoomScaleNormal="90" zoomScalePageLayoutView="70" workbookViewId="0">
      <pane ySplit="6" topLeftCell="A13" activePane="bottomLeft" state="frozen"/>
      <selection pane="bottomLeft" activeCell="B23" sqref="B23"/>
    </sheetView>
  </sheetViews>
  <sheetFormatPr defaultColWidth="9.140625" defaultRowHeight="30" customHeight="1"/>
  <cols>
    <col min="1" max="1" width="2.7109375" style="40" customWidth="1"/>
    <col min="2" max="2" width="61.140625" customWidth="1"/>
    <col min="3" max="3" width="30" customWidth="1"/>
    <col min="4" max="4" width="10.7109375" customWidth="1"/>
    <col min="5" max="5" width="10.42578125" style="5" customWidth="1"/>
    <col min="6" max="6" width="10.42578125" customWidth="1"/>
    <col min="7" max="7" width="3.140625" customWidth="1"/>
    <col min="8" max="8" width="6.140625" hidden="1" customWidth="1"/>
    <col min="9" max="64" width="3.140625" customWidth="1"/>
    <col min="69" max="70" width="10.28515625"/>
  </cols>
  <sheetData>
    <row r="1" spans="1:64" ht="64.5" hidden="1" customHeight="1">
      <c r="A1" s="41" t="s">
        <v>0</v>
      </c>
      <c r="B1" s="44" t="s">
        <v>1</v>
      </c>
      <c r="C1" s="1"/>
      <c r="D1" s="2"/>
      <c r="E1" s="4"/>
      <c r="F1" s="29"/>
      <c r="G1" s="73"/>
      <c r="H1" s="74"/>
      <c r="I1" s="75" t="s">
        <v>2</v>
      </c>
      <c r="J1" s="73"/>
      <c r="K1" s="73"/>
      <c r="L1" s="73"/>
      <c r="M1" s="73"/>
      <c r="N1" s="73"/>
      <c r="O1" s="73"/>
      <c r="P1" s="73"/>
      <c r="Q1" s="73"/>
      <c r="R1" s="73"/>
      <c r="S1" s="73"/>
      <c r="T1" s="73"/>
      <c r="U1" s="73"/>
      <c r="V1" s="73"/>
      <c r="W1" s="73"/>
      <c r="X1" s="73"/>
      <c r="Y1" s="73"/>
      <c r="Z1" s="73"/>
      <c r="AA1" s="73"/>
      <c r="AB1" s="73"/>
      <c r="AC1" s="73"/>
      <c r="AD1" s="73"/>
      <c r="AE1" s="73"/>
    </row>
    <row r="2" spans="1:64" ht="30" hidden="1" customHeight="1">
      <c r="A2" s="40" t="s">
        <v>3</v>
      </c>
      <c r="B2" s="77" t="s">
        <v>4</v>
      </c>
      <c r="G2" s="73"/>
      <c r="H2" s="73"/>
      <c r="I2" s="76" t="s">
        <v>5</v>
      </c>
      <c r="J2" s="73"/>
      <c r="K2" s="73"/>
      <c r="L2" s="73"/>
      <c r="M2" s="73"/>
      <c r="N2" s="73"/>
      <c r="O2" s="73"/>
      <c r="P2" s="73"/>
      <c r="Q2" s="73"/>
      <c r="R2" s="73"/>
      <c r="S2" s="73"/>
      <c r="T2" s="73"/>
      <c r="U2" s="73"/>
      <c r="V2" s="73"/>
      <c r="W2" s="73"/>
      <c r="X2" s="73"/>
      <c r="Y2" s="73"/>
      <c r="Z2" s="73"/>
      <c r="AA2" s="73"/>
      <c r="AB2" s="73"/>
      <c r="AC2" s="73"/>
      <c r="AD2" s="73"/>
      <c r="AE2" s="73"/>
    </row>
    <row r="3" spans="1:64" ht="17.25" customHeight="1">
      <c r="A3" s="40" t="s">
        <v>6</v>
      </c>
      <c r="B3" s="45" t="s">
        <v>7</v>
      </c>
      <c r="C3" s="117" t="s">
        <v>8</v>
      </c>
      <c r="D3" s="118"/>
      <c r="E3" s="119">
        <v>45337</v>
      </c>
      <c r="F3" s="119"/>
    </row>
    <row r="4" spans="1:64" ht="18" customHeight="1">
      <c r="A4" s="41" t="s">
        <v>9</v>
      </c>
      <c r="C4" s="117" t="s">
        <v>10</v>
      </c>
      <c r="D4" s="118"/>
      <c r="E4" s="7">
        <v>1</v>
      </c>
      <c r="I4" s="114">
        <f>I5</f>
        <v>45334</v>
      </c>
      <c r="J4" s="115"/>
      <c r="K4" s="115"/>
      <c r="L4" s="115"/>
      <c r="M4" s="115"/>
      <c r="N4" s="115"/>
      <c r="O4" s="116"/>
      <c r="P4" s="114">
        <f>P5</f>
        <v>45341</v>
      </c>
      <c r="Q4" s="115"/>
      <c r="R4" s="115"/>
      <c r="S4" s="115"/>
      <c r="T4" s="115"/>
      <c r="U4" s="115"/>
      <c r="V4" s="116"/>
      <c r="W4" s="114">
        <f>W5</f>
        <v>45348</v>
      </c>
      <c r="X4" s="115"/>
      <c r="Y4" s="115"/>
      <c r="Z4" s="115"/>
      <c r="AA4" s="115"/>
      <c r="AB4" s="115"/>
      <c r="AC4" s="116"/>
      <c r="AD4" s="114">
        <f>AD5</f>
        <v>45355</v>
      </c>
      <c r="AE4" s="115"/>
      <c r="AF4" s="115"/>
      <c r="AG4" s="115"/>
      <c r="AH4" s="115"/>
      <c r="AI4" s="115"/>
      <c r="AJ4" s="116"/>
      <c r="AK4" s="114">
        <f>AK5</f>
        <v>45362</v>
      </c>
      <c r="AL4" s="115"/>
      <c r="AM4" s="115"/>
      <c r="AN4" s="115"/>
      <c r="AO4" s="115"/>
      <c r="AP4" s="115"/>
      <c r="AQ4" s="116"/>
      <c r="AR4" s="114">
        <f>AR5</f>
        <v>45369</v>
      </c>
      <c r="AS4" s="115"/>
      <c r="AT4" s="115"/>
      <c r="AU4" s="115"/>
      <c r="AV4" s="115"/>
      <c r="AW4" s="115"/>
      <c r="AX4" s="116"/>
      <c r="AY4" s="114">
        <f>AY5</f>
        <v>45376</v>
      </c>
      <c r="AZ4" s="115"/>
      <c r="BA4" s="115"/>
      <c r="BB4" s="115"/>
      <c r="BC4" s="115"/>
      <c r="BD4" s="115"/>
      <c r="BE4" s="116"/>
      <c r="BF4" s="114">
        <f>BF5</f>
        <v>45383</v>
      </c>
      <c r="BG4" s="115"/>
      <c r="BH4" s="115"/>
      <c r="BI4" s="115"/>
      <c r="BJ4" s="115"/>
      <c r="BK4" s="115"/>
      <c r="BL4" s="116"/>
    </row>
    <row r="5" spans="1:64" ht="15" customHeight="1">
      <c r="A5" s="41" t="s">
        <v>11</v>
      </c>
      <c r="B5" s="54"/>
      <c r="C5" s="54"/>
      <c r="D5" s="54"/>
      <c r="E5" s="54"/>
      <c r="F5" s="54"/>
      <c r="G5" s="54"/>
      <c r="I5" s="70">
        <f>Inicio_del_proyecto-WEEKDAY(Inicio_del_proyecto,1)+2+7*(Semana_para_mostrar-1)</f>
        <v>45334</v>
      </c>
      <c r="J5" s="71">
        <f>I5+1</f>
        <v>45335</v>
      </c>
      <c r="K5" s="71">
        <f t="shared" ref="K5:AX5" si="0">J5+1</f>
        <v>45336</v>
      </c>
      <c r="L5" s="71">
        <f t="shared" si="0"/>
        <v>45337</v>
      </c>
      <c r="M5" s="71">
        <f t="shared" si="0"/>
        <v>45338</v>
      </c>
      <c r="N5" s="71">
        <f t="shared" si="0"/>
        <v>45339</v>
      </c>
      <c r="O5" s="72">
        <f t="shared" si="0"/>
        <v>45340</v>
      </c>
      <c r="P5" s="70">
        <f>O5+1</f>
        <v>45341</v>
      </c>
      <c r="Q5" s="71">
        <f>P5+1</f>
        <v>45342</v>
      </c>
      <c r="R5" s="71">
        <f t="shared" si="0"/>
        <v>45343</v>
      </c>
      <c r="S5" s="71">
        <f t="shared" si="0"/>
        <v>45344</v>
      </c>
      <c r="T5" s="71">
        <f t="shared" si="0"/>
        <v>45345</v>
      </c>
      <c r="U5" s="71">
        <f t="shared" si="0"/>
        <v>45346</v>
      </c>
      <c r="V5" s="72">
        <f t="shared" si="0"/>
        <v>45347</v>
      </c>
      <c r="W5" s="70">
        <f>V5+1</f>
        <v>45348</v>
      </c>
      <c r="X5" s="71">
        <f>W5+1</f>
        <v>45349</v>
      </c>
      <c r="Y5" s="71">
        <f t="shared" si="0"/>
        <v>45350</v>
      </c>
      <c r="Z5" s="71">
        <f t="shared" si="0"/>
        <v>45351</v>
      </c>
      <c r="AA5" s="71">
        <f t="shared" si="0"/>
        <v>45352</v>
      </c>
      <c r="AB5" s="71">
        <f t="shared" si="0"/>
        <v>45353</v>
      </c>
      <c r="AC5" s="72">
        <f t="shared" si="0"/>
        <v>45354</v>
      </c>
      <c r="AD5" s="70">
        <f>AC5+1</f>
        <v>45355</v>
      </c>
      <c r="AE5" s="71">
        <f>AD5+1</f>
        <v>45356</v>
      </c>
      <c r="AF5" s="71">
        <f t="shared" si="0"/>
        <v>45357</v>
      </c>
      <c r="AG5" s="71">
        <f t="shared" si="0"/>
        <v>45358</v>
      </c>
      <c r="AH5" s="71">
        <f t="shared" si="0"/>
        <v>45359</v>
      </c>
      <c r="AI5" s="71">
        <f t="shared" si="0"/>
        <v>45360</v>
      </c>
      <c r="AJ5" s="72">
        <f t="shared" si="0"/>
        <v>45361</v>
      </c>
      <c r="AK5" s="70">
        <f>AJ5+1</f>
        <v>45362</v>
      </c>
      <c r="AL5" s="71">
        <f>AK5+1</f>
        <v>45363</v>
      </c>
      <c r="AM5" s="71">
        <f t="shared" si="0"/>
        <v>45364</v>
      </c>
      <c r="AN5" s="71">
        <f t="shared" si="0"/>
        <v>45365</v>
      </c>
      <c r="AO5" s="71">
        <f t="shared" si="0"/>
        <v>45366</v>
      </c>
      <c r="AP5" s="71">
        <f t="shared" si="0"/>
        <v>45367</v>
      </c>
      <c r="AQ5" s="72">
        <f t="shared" si="0"/>
        <v>45368</v>
      </c>
      <c r="AR5" s="70">
        <f>AQ5+1</f>
        <v>45369</v>
      </c>
      <c r="AS5" s="71">
        <f>AR5+1</f>
        <v>45370</v>
      </c>
      <c r="AT5" s="71">
        <f t="shared" si="0"/>
        <v>45371</v>
      </c>
      <c r="AU5" s="71">
        <f t="shared" si="0"/>
        <v>45372</v>
      </c>
      <c r="AV5" s="71">
        <f t="shared" si="0"/>
        <v>45373</v>
      </c>
      <c r="AW5" s="71">
        <f t="shared" si="0"/>
        <v>45374</v>
      </c>
      <c r="AX5" s="72">
        <f t="shared" si="0"/>
        <v>45375</v>
      </c>
      <c r="AY5" s="70">
        <f>AX5+1</f>
        <v>45376</v>
      </c>
      <c r="AZ5" s="71">
        <f>AY5+1</f>
        <v>45377</v>
      </c>
      <c r="BA5" s="71">
        <f t="shared" ref="BA5:BE5" si="1">AZ5+1</f>
        <v>45378</v>
      </c>
      <c r="BB5" s="71">
        <f t="shared" si="1"/>
        <v>45379</v>
      </c>
      <c r="BC5" s="71">
        <f t="shared" si="1"/>
        <v>45380</v>
      </c>
      <c r="BD5" s="71">
        <f t="shared" si="1"/>
        <v>45381</v>
      </c>
      <c r="BE5" s="72">
        <f t="shared" si="1"/>
        <v>45382</v>
      </c>
      <c r="BF5" s="70">
        <f>BE5+1</f>
        <v>45383</v>
      </c>
      <c r="BG5" s="71">
        <f>BF5+1</f>
        <v>45384</v>
      </c>
      <c r="BH5" s="71">
        <f t="shared" ref="BH5:BL5" si="2">BG5+1</f>
        <v>45385</v>
      </c>
      <c r="BI5" s="71">
        <f t="shared" si="2"/>
        <v>45386</v>
      </c>
      <c r="BJ5" s="71">
        <f t="shared" si="2"/>
        <v>45387</v>
      </c>
      <c r="BK5" s="71">
        <f t="shared" si="2"/>
        <v>45388</v>
      </c>
      <c r="BL5" s="72">
        <f t="shared" si="2"/>
        <v>45389</v>
      </c>
    </row>
    <row r="6" spans="1:64" ht="30" customHeight="1" thickBot="1">
      <c r="A6" s="41" t="s">
        <v>12</v>
      </c>
      <c r="B6" s="8" t="s">
        <v>13</v>
      </c>
      <c r="C6" s="9" t="s">
        <v>14</v>
      </c>
      <c r="D6" s="9" t="s">
        <v>15</v>
      </c>
      <c r="E6" s="9" t="s">
        <v>16</v>
      </c>
      <c r="F6" s="9" t="s">
        <v>17</v>
      </c>
      <c r="G6" s="9"/>
      <c r="H6" s="9" t="s">
        <v>18</v>
      </c>
      <c r="I6" s="10" t="str">
        <f t="shared" ref="I6" si="3">LEFT(TEXT(I5,"ddd"),1)</f>
        <v>l</v>
      </c>
      <c r="J6" s="10" t="str">
        <f t="shared" ref="J6:AR6" si="4">LEFT(TEXT(J5,"ddd"),1)</f>
        <v>m</v>
      </c>
      <c r="K6" s="10" t="str">
        <f t="shared" si="4"/>
        <v>m</v>
      </c>
      <c r="L6" s="10" t="str">
        <f t="shared" si="4"/>
        <v>j</v>
      </c>
      <c r="M6" s="10" t="str">
        <f t="shared" si="4"/>
        <v>v</v>
      </c>
      <c r="N6" s="10" t="str">
        <f t="shared" si="4"/>
        <v>s</v>
      </c>
      <c r="O6" s="10" t="str">
        <f t="shared" si="4"/>
        <v>d</v>
      </c>
      <c r="P6" s="10" t="str">
        <f t="shared" si="4"/>
        <v>l</v>
      </c>
      <c r="Q6" s="10" t="str">
        <f t="shared" si="4"/>
        <v>m</v>
      </c>
      <c r="R6" s="10" t="str">
        <f t="shared" si="4"/>
        <v>m</v>
      </c>
      <c r="S6" s="10" t="str">
        <f t="shared" si="4"/>
        <v>j</v>
      </c>
      <c r="T6" s="10" t="str">
        <f t="shared" si="4"/>
        <v>v</v>
      </c>
      <c r="U6" s="10" t="str">
        <f t="shared" si="4"/>
        <v>s</v>
      </c>
      <c r="V6" s="10" t="str">
        <f t="shared" si="4"/>
        <v>d</v>
      </c>
      <c r="W6" s="10" t="str">
        <f t="shared" si="4"/>
        <v>l</v>
      </c>
      <c r="X6" s="10" t="str">
        <f t="shared" si="4"/>
        <v>m</v>
      </c>
      <c r="Y6" s="10" t="str">
        <f t="shared" si="4"/>
        <v>m</v>
      </c>
      <c r="Z6" s="10" t="str">
        <f t="shared" si="4"/>
        <v>j</v>
      </c>
      <c r="AA6" s="10" t="str">
        <f t="shared" si="4"/>
        <v>v</v>
      </c>
      <c r="AB6" s="10" t="str">
        <f t="shared" si="4"/>
        <v>s</v>
      </c>
      <c r="AC6" s="10" t="str">
        <f t="shared" si="4"/>
        <v>d</v>
      </c>
      <c r="AD6" s="10" t="str">
        <f t="shared" si="4"/>
        <v>l</v>
      </c>
      <c r="AE6" s="10" t="str">
        <f t="shared" si="4"/>
        <v>m</v>
      </c>
      <c r="AF6" s="10" t="str">
        <f t="shared" si="4"/>
        <v>m</v>
      </c>
      <c r="AG6" s="10" t="str">
        <f t="shared" si="4"/>
        <v>j</v>
      </c>
      <c r="AH6" s="10" t="str">
        <f t="shared" si="4"/>
        <v>v</v>
      </c>
      <c r="AI6" s="10" t="str">
        <f t="shared" si="4"/>
        <v>s</v>
      </c>
      <c r="AJ6" s="10" t="str">
        <f t="shared" si="4"/>
        <v>d</v>
      </c>
      <c r="AK6" s="10" t="str">
        <f t="shared" si="4"/>
        <v>l</v>
      </c>
      <c r="AL6" s="10" t="str">
        <f t="shared" si="4"/>
        <v>m</v>
      </c>
      <c r="AM6" s="10" t="str">
        <f t="shared" si="4"/>
        <v>m</v>
      </c>
      <c r="AN6" s="10" t="str">
        <f t="shared" si="4"/>
        <v>j</v>
      </c>
      <c r="AO6" s="10" t="str">
        <f t="shared" si="4"/>
        <v>v</v>
      </c>
      <c r="AP6" s="10" t="str">
        <f t="shared" si="4"/>
        <v>s</v>
      </c>
      <c r="AQ6" s="10" t="str">
        <f t="shared" si="4"/>
        <v>d</v>
      </c>
      <c r="AR6" s="10" t="str">
        <f t="shared" si="4"/>
        <v>l</v>
      </c>
      <c r="AS6" s="10" t="str">
        <f t="shared" ref="AS6:BL6" si="5">LEFT(TEXT(AS5,"ddd"),1)</f>
        <v>m</v>
      </c>
      <c r="AT6" s="10" t="str">
        <f t="shared" si="5"/>
        <v>m</v>
      </c>
      <c r="AU6" s="10" t="str">
        <f t="shared" si="5"/>
        <v>j</v>
      </c>
      <c r="AV6" s="10" t="str">
        <f t="shared" si="5"/>
        <v>v</v>
      </c>
      <c r="AW6" s="10" t="str">
        <f t="shared" si="5"/>
        <v>s</v>
      </c>
      <c r="AX6" s="10" t="str">
        <f t="shared" si="5"/>
        <v>d</v>
      </c>
      <c r="AY6" s="10" t="str">
        <f t="shared" si="5"/>
        <v>l</v>
      </c>
      <c r="AZ6" s="10" t="str">
        <f t="shared" si="5"/>
        <v>m</v>
      </c>
      <c r="BA6" s="10" t="str">
        <f t="shared" si="5"/>
        <v>m</v>
      </c>
      <c r="BB6" s="10" t="str">
        <f t="shared" si="5"/>
        <v>j</v>
      </c>
      <c r="BC6" s="10" t="str">
        <f t="shared" si="5"/>
        <v>v</v>
      </c>
      <c r="BD6" s="10" t="str">
        <f t="shared" si="5"/>
        <v>s</v>
      </c>
      <c r="BE6" s="10" t="str">
        <f t="shared" si="5"/>
        <v>d</v>
      </c>
      <c r="BF6" s="10" t="str">
        <f t="shared" si="5"/>
        <v>l</v>
      </c>
      <c r="BG6" s="10" t="str">
        <f t="shared" si="5"/>
        <v>m</v>
      </c>
      <c r="BH6" s="10" t="str">
        <f t="shared" si="5"/>
        <v>m</v>
      </c>
      <c r="BI6" s="10" t="str">
        <f t="shared" si="5"/>
        <v>j</v>
      </c>
      <c r="BJ6" s="10" t="str">
        <f t="shared" si="5"/>
        <v>v</v>
      </c>
      <c r="BK6" s="10" t="str">
        <f t="shared" si="5"/>
        <v>s</v>
      </c>
      <c r="BL6" s="10" t="str">
        <f t="shared" si="5"/>
        <v>d</v>
      </c>
    </row>
    <row r="7" spans="1:64" ht="30" hidden="1" customHeight="1" thickBot="1">
      <c r="A7" s="40" t="s">
        <v>19</v>
      </c>
      <c r="C7" s="43"/>
      <c r="E7"/>
      <c r="H7" t="str">
        <f ca="1">IF(OR(ISBLANK(task_start),ISBLANK(task_end)),"",task_end-task_start+1)</f>
        <v/>
      </c>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row>
    <row r="8" spans="1:64" s="3" customFormat="1" ht="30" customHeight="1" thickBot="1">
      <c r="A8" s="41" t="s">
        <v>20</v>
      </c>
      <c r="B8" s="79" t="s">
        <v>21</v>
      </c>
      <c r="C8" s="46"/>
      <c r="D8" s="14"/>
      <c r="E8" s="56"/>
      <c r="F8" s="57"/>
      <c r="G8" s="13"/>
      <c r="H8" s="13" t="str">
        <f t="shared" ref="H8:H92" ca="1" si="6">IF(OR(ISBLANK(task_start),ISBLANK(task_end)),"",task_end-task_start+1)</f>
        <v/>
      </c>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row>
    <row r="9" spans="1:64" s="3" customFormat="1" ht="30" customHeight="1" thickBot="1">
      <c r="A9" s="41" t="s">
        <v>22</v>
      </c>
      <c r="B9" s="82" t="s">
        <v>23</v>
      </c>
      <c r="C9" s="87" t="s">
        <v>24</v>
      </c>
      <c r="D9" s="15"/>
      <c r="E9" s="58">
        <v>45300</v>
      </c>
      <c r="F9" s="58">
        <v>45351</v>
      </c>
      <c r="G9" s="13"/>
      <c r="H9" s="13">
        <f t="shared" ca="1" si="6"/>
        <v>52</v>
      </c>
      <c r="I9" s="26"/>
      <c r="J9" s="26"/>
      <c r="K9" s="26"/>
      <c r="L9" s="26"/>
      <c r="M9" s="26"/>
      <c r="N9" s="26"/>
      <c r="O9" s="26"/>
      <c r="P9" s="26"/>
      <c r="Q9" s="26"/>
      <c r="R9" s="26"/>
      <c r="S9" s="26"/>
      <c r="T9" s="26"/>
      <c r="U9" s="27"/>
      <c r="V9" s="27"/>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row>
    <row r="10" spans="1:64" s="3" customFormat="1" ht="30" customHeight="1" thickBot="1">
      <c r="A10" s="40"/>
      <c r="B10" s="82" t="s">
        <v>25</v>
      </c>
      <c r="C10" s="87" t="s">
        <v>26</v>
      </c>
      <c r="D10" s="15"/>
      <c r="E10" s="58">
        <v>45383</v>
      </c>
      <c r="F10" s="58">
        <v>45596</v>
      </c>
      <c r="G10" s="13"/>
      <c r="H10" s="13">
        <f t="shared" ca="1" si="6"/>
        <v>214</v>
      </c>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row>
    <row r="11" spans="1:64" s="3" customFormat="1" ht="30" customHeight="1" thickBot="1">
      <c r="A11" s="40"/>
      <c r="B11" s="82" t="s">
        <v>27</v>
      </c>
      <c r="C11" s="87" t="s">
        <v>26</v>
      </c>
      <c r="D11" s="15"/>
      <c r="E11" s="58">
        <v>45383</v>
      </c>
      <c r="F11" s="58">
        <v>45397</v>
      </c>
      <c r="G11" s="13"/>
      <c r="H11" s="13">
        <f t="shared" ca="1" si="6"/>
        <v>15</v>
      </c>
      <c r="I11" s="26"/>
      <c r="J11" s="26"/>
      <c r="K11" s="26"/>
      <c r="L11" s="26"/>
      <c r="M11" s="26"/>
      <c r="N11" s="26"/>
      <c r="O11" s="26"/>
      <c r="P11" s="26"/>
      <c r="Q11" s="26"/>
      <c r="R11" s="26"/>
      <c r="S11" s="26"/>
      <c r="T11" s="26"/>
      <c r="U11" s="26"/>
      <c r="V11" s="26"/>
      <c r="W11" s="26"/>
      <c r="X11" s="26"/>
      <c r="Y11" s="27"/>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row>
    <row r="12" spans="1:64" s="3" customFormat="1" ht="183.75" customHeight="1" thickBot="1">
      <c r="A12" s="40"/>
      <c r="B12" s="88" t="s">
        <v>28</v>
      </c>
      <c r="C12" s="87"/>
      <c r="D12" s="15"/>
      <c r="E12" s="58"/>
      <c r="F12" s="58"/>
      <c r="G12" s="13"/>
      <c r="H12" s="13"/>
      <c r="I12" s="26"/>
      <c r="J12" s="26"/>
      <c r="K12" s="26"/>
      <c r="L12" s="26"/>
      <c r="M12" s="26"/>
      <c r="N12" s="26"/>
      <c r="O12" s="26"/>
      <c r="P12" s="26"/>
      <c r="Q12" s="26"/>
      <c r="R12" s="26"/>
      <c r="S12" s="26"/>
      <c r="T12" s="26"/>
      <c r="U12" s="26"/>
      <c r="V12" s="26"/>
      <c r="W12" s="26"/>
      <c r="X12" s="26"/>
      <c r="Y12" s="27"/>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row>
    <row r="13" spans="1:64" s="3" customFormat="1" ht="30" customHeight="1" thickBot="1">
      <c r="A13" s="40"/>
      <c r="B13" s="82" t="s">
        <v>29</v>
      </c>
      <c r="C13" s="87" t="s">
        <v>30</v>
      </c>
      <c r="D13" s="15"/>
      <c r="E13" s="58">
        <v>45352</v>
      </c>
      <c r="F13" s="58">
        <v>45366</v>
      </c>
      <c r="G13" s="13"/>
      <c r="H13" s="13"/>
      <c r="I13" s="26"/>
      <c r="J13" s="26"/>
      <c r="K13" s="26"/>
      <c r="L13" s="26"/>
      <c r="M13" s="26"/>
      <c r="N13" s="26"/>
      <c r="O13" s="26"/>
      <c r="P13" s="26"/>
      <c r="Q13" s="26"/>
      <c r="R13" s="26"/>
      <c r="S13" s="26"/>
      <c r="T13" s="26"/>
      <c r="U13" s="26"/>
      <c r="V13" s="26"/>
      <c r="W13" s="26"/>
      <c r="X13" s="26"/>
      <c r="Y13" s="27"/>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row>
    <row r="14" spans="1:64" s="3" customFormat="1" ht="30" customHeight="1" thickBot="1">
      <c r="A14" s="40"/>
      <c r="B14" s="82" t="s">
        <v>31</v>
      </c>
      <c r="C14" s="87" t="s">
        <v>26</v>
      </c>
      <c r="D14" s="15"/>
      <c r="E14" s="58">
        <v>45366</v>
      </c>
      <c r="F14" s="58">
        <v>45397</v>
      </c>
      <c r="G14" s="13"/>
      <c r="H14" s="13"/>
      <c r="I14" s="26"/>
      <c r="J14" s="26"/>
      <c r="K14" s="26"/>
      <c r="L14" s="26"/>
      <c r="M14" s="26"/>
      <c r="N14" s="26"/>
      <c r="O14" s="26"/>
      <c r="P14" s="26"/>
      <c r="Q14" s="26"/>
      <c r="R14" s="26"/>
      <c r="S14" s="26"/>
      <c r="T14" s="26"/>
      <c r="U14" s="26"/>
      <c r="V14" s="26"/>
      <c r="W14" s="26"/>
      <c r="X14" s="26"/>
      <c r="Y14" s="27"/>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row>
    <row r="15" spans="1:64" s="3" customFormat="1" ht="49.5" customHeight="1" thickBot="1">
      <c r="A15" s="40"/>
      <c r="B15" s="82" t="s">
        <v>32</v>
      </c>
      <c r="C15" s="87" t="s">
        <v>33</v>
      </c>
      <c r="D15" s="15"/>
      <c r="E15" s="58">
        <v>45397</v>
      </c>
      <c r="F15" s="58">
        <v>45596</v>
      </c>
      <c r="G15" s="13"/>
      <c r="H15" s="13"/>
      <c r="I15" s="26"/>
      <c r="J15" s="26"/>
      <c r="K15" s="26"/>
      <c r="L15" s="26"/>
      <c r="M15" s="26"/>
      <c r="N15" s="26"/>
      <c r="O15" s="26"/>
      <c r="P15" s="26"/>
      <c r="Q15" s="26"/>
      <c r="R15" s="26"/>
      <c r="S15" s="26"/>
      <c r="T15" s="26"/>
      <c r="U15" s="26"/>
      <c r="V15" s="26"/>
      <c r="W15" s="26"/>
      <c r="X15" s="26"/>
      <c r="Y15" s="27"/>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row>
    <row r="16" spans="1:64" s="3" customFormat="1" ht="30" customHeight="1">
      <c r="A16" s="40"/>
      <c r="B16" s="82" t="s">
        <v>34</v>
      </c>
      <c r="C16" s="87" t="s">
        <v>35</v>
      </c>
      <c r="D16" s="15"/>
      <c r="E16" s="58">
        <v>45383</v>
      </c>
      <c r="F16" s="58">
        <v>45397</v>
      </c>
      <c r="G16" s="13"/>
      <c r="H16" s="13">
        <f t="shared" ca="1" si="6"/>
        <v>15</v>
      </c>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row>
    <row r="17" spans="1:64" s="3" customFormat="1" ht="30" customHeight="1">
      <c r="A17" s="40"/>
      <c r="B17" s="82" t="s">
        <v>36</v>
      </c>
      <c r="C17" s="87" t="s">
        <v>35</v>
      </c>
      <c r="D17" s="15"/>
      <c r="E17" s="58">
        <v>45390</v>
      </c>
      <c r="F17" s="58">
        <v>45397</v>
      </c>
      <c r="G17" s="13"/>
      <c r="H17" s="13"/>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row>
    <row r="18" spans="1:64" s="3" customFormat="1" ht="51" customHeight="1">
      <c r="A18" s="40"/>
      <c r="B18" s="82" t="s">
        <v>37</v>
      </c>
      <c r="C18" s="87" t="s">
        <v>38</v>
      </c>
      <c r="D18" s="15"/>
      <c r="E18" s="58">
        <v>45397</v>
      </c>
      <c r="F18" s="58">
        <v>45412</v>
      </c>
      <c r="G18" s="13"/>
      <c r="H18" s="13"/>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row>
    <row r="19" spans="1:64" s="3" customFormat="1" ht="51.75" customHeight="1">
      <c r="A19" s="40"/>
      <c r="B19" s="82" t="s">
        <v>39</v>
      </c>
      <c r="C19" s="87" t="s">
        <v>38</v>
      </c>
      <c r="D19" s="15"/>
      <c r="E19" s="58">
        <v>45413</v>
      </c>
      <c r="F19" s="58">
        <v>45422</v>
      </c>
      <c r="G19" s="13"/>
      <c r="H19" s="13">
        <f t="shared" ca="1" si="6"/>
        <v>10</v>
      </c>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row>
    <row r="20" spans="1:64" s="3" customFormat="1" ht="45.75" customHeight="1">
      <c r="A20" s="40"/>
      <c r="B20" s="82" t="s">
        <v>40</v>
      </c>
      <c r="C20" s="87" t="s">
        <v>38</v>
      </c>
      <c r="D20" s="15"/>
      <c r="E20" s="58">
        <v>45422</v>
      </c>
      <c r="F20" s="58">
        <v>45596</v>
      </c>
      <c r="G20" s="13"/>
      <c r="H20" s="13">
        <f t="shared" ca="1" si="6"/>
        <v>175</v>
      </c>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row>
    <row r="21" spans="1:64" s="3" customFormat="1" ht="30" customHeight="1">
      <c r="A21" s="40"/>
      <c r="B21" s="82" t="s">
        <v>41</v>
      </c>
      <c r="C21" s="87" t="s">
        <v>26</v>
      </c>
      <c r="D21" s="15"/>
      <c r="E21" s="58">
        <v>45597</v>
      </c>
      <c r="F21" s="58">
        <v>45657</v>
      </c>
      <c r="G21" s="13"/>
      <c r="H21" s="13">
        <f t="shared" ca="1" si="6"/>
        <v>61</v>
      </c>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row>
    <row r="22" spans="1:64" s="3" customFormat="1" ht="30" customHeight="1" thickBot="1">
      <c r="A22" s="41" t="s">
        <v>42</v>
      </c>
      <c r="B22" s="80" t="s">
        <v>43</v>
      </c>
      <c r="C22" s="48"/>
      <c r="D22" s="16"/>
      <c r="E22" s="59"/>
      <c r="F22" s="60"/>
      <c r="G22" s="13"/>
      <c r="H22" s="13" t="str">
        <f t="shared" ca="1" si="6"/>
        <v/>
      </c>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row>
    <row r="23" spans="1:64" s="3" customFormat="1" ht="30" customHeight="1" thickBot="1">
      <c r="A23" s="41"/>
      <c r="B23" s="85" t="s">
        <v>44</v>
      </c>
      <c r="C23" s="86" t="s">
        <v>45</v>
      </c>
      <c r="D23" s="17"/>
      <c r="E23" s="61">
        <v>45323</v>
      </c>
      <c r="F23" s="61">
        <v>45351</v>
      </c>
      <c r="G23" s="13"/>
      <c r="H23" s="13">
        <f t="shared" ca="1" si="6"/>
        <v>29</v>
      </c>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row>
    <row r="24" spans="1:64" s="3" customFormat="1" ht="30" customHeight="1" thickBot="1">
      <c r="A24" s="40"/>
      <c r="B24" s="85" t="s">
        <v>46</v>
      </c>
      <c r="C24" s="49"/>
      <c r="D24" s="17"/>
      <c r="E24" s="61">
        <v>45345</v>
      </c>
      <c r="F24" s="61">
        <v>45363</v>
      </c>
      <c r="G24" s="13"/>
      <c r="H24" s="13">
        <f t="shared" ca="1" si="6"/>
        <v>19</v>
      </c>
      <c r="I24" s="26"/>
      <c r="J24" s="26"/>
      <c r="K24" s="26"/>
      <c r="L24" s="26"/>
      <c r="M24" s="26"/>
      <c r="N24" s="26"/>
      <c r="O24" s="26"/>
      <c r="P24" s="26"/>
      <c r="Q24" s="26"/>
      <c r="R24" s="26"/>
      <c r="S24" s="26"/>
      <c r="T24" s="26"/>
      <c r="U24" s="27"/>
      <c r="V24" s="27"/>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row>
    <row r="25" spans="1:64" s="3" customFormat="1" ht="30" customHeight="1" thickBot="1">
      <c r="A25" s="40"/>
      <c r="B25" s="85" t="s">
        <v>47</v>
      </c>
      <c r="C25" s="49"/>
      <c r="D25" s="17"/>
      <c r="E25" s="61">
        <v>45345</v>
      </c>
      <c r="F25" s="61">
        <v>45363</v>
      </c>
      <c r="G25" s="13"/>
      <c r="H25" s="13">
        <f t="shared" ca="1" si="6"/>
        <v>19</v>
      </c>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row>
    <row r="26" spans="1:64" s="3" customFormat="1" ht="172.5" customHeight="1" thickBot="1">
      <c r="A26" s="40"/>
      <c r="B26" s="85" t="s">
        <v>48</v>
      </c>
      <c r="C26" s="49"/>
      <c r="D26" s="17"/>
      <c r="E26" s="61"/>
      <c r="F26" s="61"/>
      <c r="G26" s="13"/>
      <c r="H26" s="13"/>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row>
    <row r="27" spans="1:64" s="3" customFormat="1" ht="30" customHeight="1" thickBot="1">
      <c r="A27" s="40"/>
      <c r="B27" s="85" t="s">
        <v>49</v>
      </c>
      <c r="C27" s="49"/>
      <c r="D27" s="17"/>
      <c r="E27" s="61">
        <v>45352</v>
      </c>
      <c r="F27" s="61">
        <v>45363</v>
      </c>
      <c r="G27" s="13"/>
      <c r="H27" s="13">
        <f t="shared" ca="1" si="6"/>
        <v>12</v>
      </c>
      <c r="I27" s="26"/>
      <c r="J27" s="26"/>
      <c r="K27" s="26"/>
      <c r="L27" s="26"/>
      <c r="M27" s="26"/>
      <c r="N27" s="26"/>
      <c r="O27" s="26"/>
      <c r="P27" s="26"/>
      <c r="Q27" s="26"/>
      <c r="R27" s="26"/>
      <c r="S27" s="26"/>
      <c r="T27" s="26"/>
      <c r="U27" s="26"/>
      <c r="V27" s="26"/>
      <c r="W27" s="26"/>
      <c r="X27" s="26"/>
      <c r="Y27" s="27"/>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row>
    <row r="28" spans="1:64" s="3" customFormat="1" ht="30" customHeight="1">
      <c r="A28" s="40"/>
      <c r="B28" s="85" t="s">
        <v>50</v>
      </c>
      <c r="C28" s="49"/>
      <c r="D28" s="17"/>
      <c r="E28" s="61">
        <v>45363</v>
      </c>
      <c r="F28" s="61">
        <v>45366</v>
      </c>
      <c r="G28" s="13"/>
      <c r="H28" s="13">
        <f t="shared" ca="1" si="6"/>
        <v>4</v>
      </c>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row>
    <row r="29" spans="1:64" s="3" customFormat="1" ht="30" customHeight="1">
      <c r="A29" s="40"/>
      <c r="B29" s="85" t="s">
        <v>51</v>
      </c>
      <c r="C29" s="49"/>
      <c r="D29" s="17"/>
      <c r="E29" s="61">
        <v>45363</v>
      </c>
      <c r="F29" s="61">
        <v>45596</v>
      </c>
      <c r="G29" s="13"/>
      <c r="H29" s="13"/>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row>
    <row r="30" spans="1:64" s="3" customFormat="1" ht="30" customHeight="1">
      <c r="A30" s="40"/>
      <c r="B30" s="85" t="s">
        <v>52</v>
      </c>
      <c r="C30" s="49"/>
      <c r="D30" s="17"/>
      <c r="E30" s="61">
        <v>45597</v>
      </c>
      <c r="F30" s="61">
        <v>45657</v>
      </c>
      <c r="G30" s="13"/>
      <c r="H30" s="13">
        <f t="shared" ca="1" si="6"/>
        <v>61</v>
      </c>
      <c r="I30" s="26"/>
      <c r="J30" s="26"/>
      <c r="K30" s="26"/>
      <c r="L30" s="26"/>
      <c r="M30" s="26"/>
      <c r="N30" s="26"/>
      <c r="O30" s="26"/>
      <c r="P30" s="26"/>
      <c r="Q30" s="26"/>
      <c r="R30" s="26"/>
      <c r="S30" s="26"/>
      <c r="T30" s="26"/>
      <c r="U30" s="26"/>
      <c r="V30" s="26"/>
      <c r="W30" s="26"/>
      <c r="X30" s="26"/>
      <c r="Y30" s="27"/>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row>
    <row r="31" spans="1:64" s="3" customFormat="1" ht="30" customHeight="1" thickBot="1">
      <c r="A31" s="40" t="s">
        <v>53</v>
      </c>
      <c r="B31" s="81" t="s">
        <v>54</v>
      </c>
      <c r="C31" s="50"/>
      <c r="D31" s="18"/>
      <c r="E31" s="62"/>
      <c r="F31" s="63"/>
      <c r="G31" s="13"/>
      <c r="H31" s="13" t="str">
        <f t="shared" ca="1" si="6"/>
        <v/>
      </c>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row>
    <row r="32" spans="1:64" s="3" customFormat="1" ht="30" customHeight="1">
      <c r="A32" s="40"/>
      <c r="B32" s="84" t="s">
        <v>55</v>
      </c>
      <c r="C32" s="51"/>
      <c r="D32" s="19"/>
      <c r="E32" s="64">
        <v>45306</v>
      </c>
      <c r="F32" s="64">
        <v>45314</v>
      </c>
      <c r="G32" s="13"/>
      <c r="H32" s="13">
        <f t="shared" ca="1" si="6"/>
        <v>9</v>
      </c>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row>
    <row r="33" spans="1:64" s="3" customFormat="1" ht="30" customHeight="1">
      <c r="A33" s="40"/>
      <c r="B33" s="84" t="s">
        <v>56</v>
      </c>
      <c r="C33" s="51"/>
      <c r="D33" s="19"/>
      <c r="E33" s="64">
        <v>45311</v>
      </c>
      <c r="F33" s="64">
        <v>45352</v>
      </c>
      <c r="G33" s="13"/>
      <c r="H33" s="13">
        <f t="shared" ca="1" si="6"/>
        <v>42</v>
      </c>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row>
    <row r="34" spans="1:64" s="3" customFormat="1" ht="30" customHeight="1">
      <c r="A34" s="40"/>
      <c r="B34" s="84" t="s">
        <v>57</v>
      </c>
      <c r="C34" s="51"/>
      <c r="D34" s="19"/>
      <c r="E34" s="64">
        <v>45383</v>
      </c>
      <c r="F34" s="64">
        <v>45397</v>
      </c>
      <c r="G34" s="13"/>
      <c r="H34" s="13">
        <f t="shared" ca="1" si="6"/>
        <v>15</v>
      </c>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row>
    <row r="35" spans="1:64" s="3" customFormat="1" ht="30" customHeight="1" thickBot="1">
      <c r="A35" s="40"/>
      <c r="B35" s="84" t="s">
        <v>58</v>
      </c>
      <c r="C35" s="51"/>
      <c r="D35" s="19"/>
      <c r="E35" s="64">
        <v>45361</v>
      </c>
      <c r="F35" s="64">
        <v>45380</v>
      </c>
      <c r="G35" s="13"/>
      <c r="H35" s="13">
        <f t="shared" ca="1" si="6"/>
        <v>20</v>
      </c>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row>
    <row r="36" spans="1:64" s="3" customFormat="1" ht="156.75" customHeight="1" thickBot="1">
      <c r="A36" s="40"/>
      <c r="B36" s="84" t="s">
        <v>59</v>
      </c>
      <c r="C36" s="51"/>
      <c r="D36" s="19"/>
      <c r="E36" s="64"/>
      <c r="F36" s="64"/>
      <c r="G36" s="13"/>
      <c r="H36" s="13"/>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row>
    <row r="37" spans="1:64" s="3" customFormat="1" ht="30" customHeight="1" thickBot="1">
      <c r="A37" s="40"/>
      <c r="B37" s="84" t="s">
        <v>60</v>
      </c>
      <c r="C37" s="51"/>
      <c r="D37" s="19"/>
      <c r="E37" s="64">
        <v>45306</v>
      </c>
      <c r="F37" s="64">
        <v>45596</v>
      </c>
      <c r="G37" s="13"/>
      <c r="H37" s="13">
        <f t="shared" ca="1" si="6"/>
        <v>291</v>
      </c>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row>
    <row r="38" spans="1:64" s="3" customFormat="1" ht="30" customHeight="1">
      <c r="A38" s="40"/>
      <c r="B38" s="84" t="s">
        <v>61</v>
      </c>
      <c r="C38" s="51"/>
      <c r="D38" s="19"/>
      <c r="E38" s="64">
        <v>45444</v>
      </c>
      <c r="F38" s="64">
        <f>E38+4</f>
        <v>45448</v>
      </c>
      <c r="G38" s="13"/>
      <c r="H38" s="13">
        <f t="shared" ca="1" si="6"/>
        <v>5</v>
      </c>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row>
    <row r="39" spans="1:64" s="3" customFormat="1" ht="30" customHeight="1" thickBot="1">
      <c r="A39" s="40" t="s">
        <v>53</v>
      </c>
      <c r="B39" s="78" t="s">
        <v>62</v>
      </c>
      <c r="C39" s="52"/>
      <c r="D39" s="20"/>
      <c r="E39" s="65"/>
      <c r="F39" s="66"/>
      <c r="G39" s="13"/>
      <c r="H39" s="13" t="str">
        <f t="shared" ca="1" si="6"/>
        <v/>
      </c>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row>
    <row r="40" spans="1:64" s="3" customFormat="1" ht="30" customHeight="1">
      <c r="A40" s="40"/>
      <c r="B40" s="83" t="s">
        <v>63</v>
      </c>
      <c r="C40" s="53"/>
      <c r="D40" s="21"/>
      <c r="E40" s="67">
        <v>45383</v>
      </c>
      <c r="F40" s="67">
        <v>45397</v>
      </c>
      <c r="G40" s="13"/>
      <c r="H40" s="13">
        <f t="shared" ca="1" si="6"/>
        <v>15</v>
      </c>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row>
    <row r="41" spans="1:64" s="3" customFormat="1" ht="30" customHeight="1">
      <c r="A41" s="40"/>
      <c r="B41" s="83" t="s">
        <v>64</v>
      </c>
      <c r="C41" s="53"/>
      <c r="D41" s="21"/>
      <c r="E41" s="67">
        <v>45397</v>
      </c>
      <c r="F41" s="67">
        <v>45412</v>
      </c>
      <c r="G41" s="13"/>
      <c r="H41" s="13">
        <f t="shared" ca="1" si="6"/>
        <v>16</v>
      </c>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row>
    <row r="42" spans="1:64" s="3" customFormat="1" ht="30" customHeight="1">
      <c r="A42" s="40"/>
      <c r="B42" s="83" t="s">
        <v>65</v>
      </c>
      <c r="C42" s="53"/>
      <c r="D42" s="21"/>
      <c r="E42" s="67">
        <v>45383</v>
      </c>
      <c r="F42" s="67">
        <v>45596</v>
      </c>
      <c r="G42" s="13"/>
      <c r="H42" s="13">
        <f t="shared" ca="1" si="6"/>
        <v>214</v>
      </c>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row>
    <row r="43" spans="1:64" s="3" customFormat="1" ht="30" customHeight="1">
      <c r="A43" s="40"/>
      <c r="B43" s="83" t="s">
        <v>66</v>
      </c>
      <c r="C43" s="53"/>
      <c r="D43" s="21"/>
      <c r="E43" s="67">
        <v>45383</v>
      </c>
      <c r="F43" s="67">
        <v>45596</v>
      </c>
      <c r="G43" s="13"/>
      <c r="H43" s="13">
        <f t="shared" ca="1" si="6"/>
        <v>214</v>
      </c>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row>
    <row r="44" spans="1:64" s="3" customFormat="1" ht="30" customHeight="1">
      <c r="A44" s="40"/>
      <c r="B44" s="83" t="s">
        <v>67</v>
      </c>
      <c r="C44" s="53"/>
      <c r="D44" s="21"/>
      <c r="E44" s="67">
        <v>45597</v>
      </c>
      <c r="F44" s="67">
        <v>45657</v>
      </c>
      <c r="G44" s="13"/>
      <c r="H44" s="13">
        <f t="shared" ca="1" si="6"/>
        <v>61</v>
      </c>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row>
    <row r="45" spans="1:64" s="3" customFormat="1" ht="30" customHeight="1" thickBot="1">
      <c r="A45" s="41" t="s">
        <v>20</v>
      </c>
      <c r="B45" s="79" t="s">
        <v>68</v>
      </c>
      <c r="C45" s="46"/>
      <c r="D45" s="14"/>
      <c r="E45" s="56"/>
      <c r="F45" s="57"/>
      <c r="G45" s="13"/>
      <c r="H45" s="13" t="str">
        <f t="shared" ca="1" si="6"/>
        <v/>
      </c>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row>
    <row r="46" spans="1:64" s="3" customFormat="1" ht="30" customHeight="1" thickBot="1">
      <c r="A46" s="40"/>
      <c r="B46" s="82" t="s">
        <v>69</v>
      </c>
      <c r="C46" s="47"/>
      <c r="D46" s="15"/>
      <c r="E46" s="58">
        <v>45444</v>
      </c>
      <c r="F46" s="58">
        <v>45597</v>
      </c>
      <c r="G46" s="13"/>
      <c r="H46" s="13">
        <f t="shared" ca="1" si="6"/>
        <v>154</v>
      </c>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row>
    <row r="47" spans="1:64" s="3" customFormat="1" ht="30" customHeight="1" thickBot="1">
      <c r="A47" s="40"/>
      <c r="B47" s="82" t="s">
        <v>70</v>
      </c>
      <c r="C47" s="47"/>
      <c r="D47" s="15"/>
      <c r="E47" s="58">
        <v>45337</v>
      </c>
      <c r="F47" s="58">
        <v>45377</v>
      </c>
      <c r="G47" s="13"/>
      <c r="H47" s="13">
        <f t="shared" ca="1" si="6"/>
        <v>41</v>
      </c>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row>
    <row r="48" spans="1:64" s="3" customFormat="1" ht="30" customHeight="1" thickBot="1">
      <c r="A48" s="40"/>
      <c r="B48" s="82" t="s">
        <v>71</v>
      </c>
      <c r="C48" s="47"/>
      <c r="D48" s="15"/>
      <c r="E48" s="58">
        <v>45306</v>
      </c>
      <c r="F48" s="58">
        <v>45322</v>
      </c>
      <c r="G48" s="13"/>
      <c r="H48" s="13">
        <f t="shared" ca="1" si="6"/>
        <v>17</v>
      </c>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row>
    <row r="49" spans="1:64" s="3" customFormat="1" ht="30" customHeight="1" thickBot="1">
      <c r="A49" s="40"/>
      <c r="B49" s="82" t="s">
        <v>72</v>
      </c>
      <c r="C49" s="47"/>
      <c r="D49" s="15"/>
      <c r="E49" s="58">
        <v>45383</v>
      </c>
      <c r="F49" s="58">
        <v>45387</v>
      </c>
      <c r="G49" s="13"/>
      <c r="H49" s="13">
        <f t="shared" ca="1" si="6"/>
        <v>5</v>
      </c>
      <c r="I49" s="26"/>
      <c r="J49" s="26"/>
      <c r="K49" s="26"/>
      <c r="L49" s="26"/>
      <c r="M49" s="26"/>
      <c r="N49" s="26"/>
      <c r="O49" s="26"/>
      <c r="P49" s="26"/>
      <c r="Q49" s="26"/>
      <c r="R49" s="26"/>
      <c r="S49" s="26"/>
      <c r="T49" s="26"/>
      <c r="U49" s="26"/>
      <c r="V49" s="26"/>
      <c r="W49" s="26"/>
      <c r="X49" s="26"/>
      <c r="Y49" s="27"/>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row>
    <row r="50" spans="1:64" s="3" customFormat="1" ht="30" customHeight="1">
      <c r="A50" s="40"/>
      <c r="B50" s="82" t="s">
        <v>73</v>
      </c>
      <c r="C50" s="47"/>
      <c r="D50" s="15"/>
      <c r="E50" s="58">
        <v>45397</v>
      </c>
      <c r="F50" s="58">
        <v>45596</v>
      </c>
      <c r="G50" s="13"/>
      <c r="H50" s="13">
        <f t="shared" ca="1" si="6"/>
        <v>200</v>
      </c>
      <c r="I50" s="26"/>
      <c r="J50" s="26"/>
      <c r="K50" s="26"/>
      <c r="L50" s="26"/>
      <c r="M50" s="26"/>
      <c r="N50" s="26"/>
      <c r="O50" s="26"/>
      <c r="P50" s="26"/>
      <c r="Q50" s="26"/>
      <c r="R50" s="26"/>
      <c r="S50" s="26"/>
      <c r="T50" s="26"/>
      <c r="U50" s="26"/>
      <c r="V50" s="26"/>
      <c r="W50" s="26"/>
      <c r="X50" s="26"/>
      <c r="Y50" s="27"/>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row>
    <row r="51" spans="1:64" s="3" customFormat="1" ht="30" customHeight="1">
      <c r="A51" s="40"/>
      <c r="B51" s="82" t="s">
        <v>74</v>
      </c>
      <c r="C51" s="47"/>
      <c r="D51" s="15"/>
      <c r="E51" s="58">
        <v>45397</v>
      </c>
      <c r="F51" s="58">
        <v>45596</v>
      </c>
      <c r="G51" s="13"/>
      <c r="H51" s="13"/>
      <c r="I51" s="26"/>
      <c r="J51" s="26"/>
      <c r="K51" s="26"/>
      <c r="L51" s="26"/>
      <c r="M51" s="26"/>
      <c r="N51" s="26"/>
      <c r="O51" s="26"/>
      <c r="P51" s="26"/>
      <c r="Q51" s="26"/>
      <c r="R51" s="26"/>
      <c r="S51" s="26"/>
      <c r="T51" s="26"/>
      <c r="U51" s="26"/>
      <c r="V51" s="26"/>
      <c r="W51" s="26"/>
      <c r="X51" s="26"/>
      <c r="Y51" s="27"/>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row>
    <row r="52" spans="1:64" s="3" customFormat="1" ht="30" customHeight="1">
      <c r="A52" s="40"/>
      <c r="B52" s="82" t="s">
        <v>75</v>
      </c>
      <c r="C52" s="47"/>
      <c r="D52" s="15"/>
      <c r="E52" s="58">
        <v>45397</v>
      </c>
      <c r="F52" s="58">
        <v>45596</v>
      </c>
      <c r="G52" s="13"/>
      <c r="H52" s="13">
        <f t="shared" ca="1" si="6"/>
        <v>200</v>
      </c>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row>
    <row r="53" spans="1:64" s="3" customFormat="1" ht="30" customHeight="1" thickBot="1">
      <c r="A53" s="40"/>
      <c r="B53" s="82" t="s">
        <v>76</v>
      </c>
      <c r="C53" s="47"/>
      <c r="D53" s="15"/>
      <c r="E53" s="58">
        <v>45597</v>
      </c>
      <c r="F53" s="58">
        <v>45657</v>
      </c>
      <c r="G53" s="13"/>
      <c r="H53" s="13">
        <f t="shared" ca="1" si="6"/>
        <v>61</v>
      </c>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row>
    <row r="54" spans="1:64" s="3" customFormat="1" ht="30" customHeight="1" thickBot="1">
      <c r="A54" s="41" t="s">
        <v>42</v>
      </c>
      <c r="B54" s="80" t="s">
        <v>77</v>
      </c>
      <c r="C54" s="48"/>
      <c r="D54" s="16"/>
      <c r="E54" s="59"/>
      <c r="F54" s="60"/>
      <c r="G54" s="13"/>
      <c r="H54" s="13" t="str">
        <f t="shared" ca="1" si="6"/>
        <v/>
      </c>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row>
    <row r="55" spans="1:64" s="3" customFormat="1" ht="30" customHeight="1" thickBot="1">
      <c r="A55" s="41"/>
      <c r="B55" s="85" t="s">
        <v>78</v>
      </c>
      <c r="C55" s="86" t="s">
        <v>79</v>
      </c>
      <c r="D55" s="17"/>
      <c r="E55" s="61">
        <v>45334</v>
      </c>
      <c r="F55" s="61">
        <v>45352</v>
      </c>
      <c r="G55" s="13"/>
      <c r="H55" s="13">
        <f t="shared" ca="1" si="6"/>
        <v>19</v>
      </c>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row>
    <row r="56" spans="1:64" s="3" customFormat="1" ht="30" customHeight="1" thickBot="1">
      <c r="A56" s="40"/>
      <c r="B56" s="85" t="s">
        <v>80</v>
      </c>
      <c r="C56" s="86" t="s">
        <v>79</v>
      </c>
      <c r="D56" s="17"/>
      <c r="E56" s="61">
        <v>45345</v>
      </c>
      <c r="F56" s="61">
        <v>45348</v>
      </c>
      <c r="G56" s="13"/>
      <c r="H56" s="13">
        <f t="shared" ca="1" si="6"/>
        <v>4</v>
      </c>
      <c r="I56" s="26"/>
      <c r="J56" s="26"/>
      <c r="K56" s="26"/>
      <c r="L56" s="26"/>
      <c r="M56" s="26"/>
      <c r="N56" s="26"/>
      <c r="O56" s="26"/>
      <c r="P56" s="26"/>
      <c r="Q56" s="26"/>
      <c r="R56" s="26"/>
      <c r="S56" s="26"/>
      <c r="T56" s="26"/>
      <c r="U56" s="27"/>
      <c r="V56" s="27"/>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row>
    <row r="57" spans="1:64" s="3" customFormat="1" ht="30" customHeight="1" thickBot="1">
      <c r="A57" s="40"/>
      <c r="B57" s="85" t="s">
        <v>81</v>
      </c>
      <c r="C57" s="86" t="s">
        <v>79</v>
      </c>
      <c r="D57" s="17"/>
      <c r="E57" s="61">
        <v>45352</v>
      </c>
      <c r="F57" s="61">
        <v>45356</v>
      </c>
      <c r="G57" s="13"/>
      <c r="H57" s="13">
        <f t="shared" ca="1" si="6"/>
        <v>5</v>
      </c>
      <c r="I57" s="26"/>
      <c r="J57" s="26"/>
      <c r="K57" s="26"/>
      <c r="L57" s="26"/>
      <c r="M57" s="26"/>
      <c r="N57" s="26"/>
      <c r="O57" s="26"/>
      <c r="P57" s="26"/>
      <c r="Q57" s="26"/>
      <c r="R57" s="26"/>
      <c r="S57" s="26"/>
      <c r="T57" s="26"/>
      <c r="U57" s="27"/>
      <c r="V57" s="27"/>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row>
    <row r="58" spans="1:64" s="3" customFormat="1" ht="30" customHeight="1" thickBot="1">
      <c r="A58" s="40"/>
      <c r="B58" s="85" t="s">
        <v>82</v>
      </c>
      <c r="C58" s="86" t="s">
        <v>83</v>
      </c>
      <c r="D58" s="17"/>
      <c r="E58" s="61">
        <v>45337</v>
      </c>
      <c r="F58" s="61">
        <v>45349</v>
      </c>
      <c r="G58" s="13"/>
      <c r="H58" s="13">
        <f t="shared" ca="1" si="6"/>
        <v>13</v>
      </c>
      <c r="I58" s="26"/>
      <c r="J58" s="26"/>
      <c r="K58" s="26"/>
      <c r="L58" s="26"/>
      <c r="M58" s="26"/>
      <c r="N58" s="26"/>
      <c r="O58" s="26"/>
      <c r="P58" s="26"/>
      <c r="Q58" s="26"/>
      <c r="R58" s="26"/>
      <c r="S58" s="26"/>
      <c r="T58" s="26"/>
      <c r="U58" s="27"/>
      <c r="V58" s="27"/>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row>
    <row r="59" spans="1:64" s="3" customFormat="1" ht="208.5" customHeight="1" thickBot="1">
      <c r="A59" s="40"/>
      <c r="B59" s="89" t="s">
        <v>84</v>
      </c>
      <c r="C59" s="49"/>
      <c r="D59" s="17"/>
      <c r="E59" s="61"/>
      <c r="F59" s="61"/>
      <c r="G59" s="13"/>
      <c r="H59" s="13" t="str">
        <f t="shared" ca="1" si="6"/>
        <v/>
      </c>
      <c r="I59" s="26"/>
      <c r="J59" s="26"/>
      <c r="K59" s="26"/>
      <c r="L59" s="26"/>
      <c r="M59" s="26"/>
      <c r="N59" s="26"/>
      <c r="O59" s="26"/>
      <c r="P59" s="26"/>
      <c r="Q59" s="26"/>
      <c r="R59" s="26"/>
      <c r="S59" s="26"/>
      <c r="T59" s="26"/>
      <c r="U59" s="27"/>
      <c r="V59" s="27"/>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row>
    <row r="60" spans="1:64" s="3" customFormat="1" ht="30" customHeight="1" thickBot="1">
      <c r="A60" s="40"/>
      <c r="B60" s="85" t="s">
        <v>85</v>
      </c>
      <c r="C60" s="86" t="s">
        <v>86</v>
      </c>
      <c r="D60" s="17"/>
      <c r="E60" s="61">
        <v>45366</v>
      </c>
      <c r="F60" s="61">
        <v>45575</v>
      </c>
      <c r="G60" s="13"/>
      <c r="H60" s="13">
        <f t="shared" ca="1" si="6"/>
        <v>210</v>
      </c>
      <c r="I60" s="26"/>
      <c r="J60" s="26"/>
      <c r="K60" s="26"/>
      <c r="L60" s="26"/>
      <c r="M60" s="26"/>
      <c r="N60" s="26"/>
      <c r="O60" s="26"/>
      <c r="P60" s="26"/>
      <c r="Q60" s="26"/>
      <c r="R60" s="26"/>
      <c r="S60" s="26"/>
      <c r="T60" s="26"/>
      <c r="U60" s="27"/>
      <c r="V60" s="27"/>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row>
    <row r="61" spans="1:64" s="3" customFormat="1" ht="30" customHeight="1" thickBot="1">
      <c r="A61" s="40"/>
      <c r="B61" s="85" t="s">
        <v>87</v>
      </c>
      <c r="C61" s="86" t="s">
        <v>86</v>
      </c>
      <c r="D61" s="17"/>
      <c r="E61" s="61">
        <v>45366</v>
      </c>
      <c r="F61" s="61">
        <v>45366</v>
      </c>
      <c r="G61" s="13"/>
      <c r="H61" s="13"/>
      <c r="I61" s="26"/>
      <c r="J61" s="26"/>
      <c r="K61" s="26"/>
      <c r="L61" s="26"/>
      <c r="M61" s="26"/>
      <c r="N61" s="26"/>
      <c r="O61" s="26"/>
      <c r="P61" s="26"/>
      <c r="Q61" s="26"/>
      <c r="R61" s="26"/>
      <c r="S61" s="26"/>
      <c r="T61" s="26"/>
      <c r="U61" s="27"/>
      <c r="V61" s="27"/>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row>
    <row r="62" spans="1:64" s="3" customFormat="1" ht="30" customHeight="1" thickBot="1">
      <c r="A62" s="40"/>
      <c r="B62" s="85" t="s">
        <v>88</v>
      </c>
      <c r="C62" s="86" t="s">
        <v>86</v>
      </c>
      <c r="D62" s="17"/>
      <c r="E62" s="61">
        <v>45483</v>
      </c>
      <c r="F62" s="61">
        <v>45483</v>
      </c>
      <c r="G62" s="13"/>
      <c r="H62" s="13"/>
      <c r="I62" s="26"/>
      <c r="J62" s="26"/>
      <c r="K62" s="26"/>
      <c r="L62" s="26"/>
      <c r="M62" s="26"/>
      <c r="N62" s="26"/>
      <c r="O62" s="26"/>
      <c r="P62" s="26"/>
      <c r="Q62" s="26"/>
      <c r="R62" s="26"/>
      <c r="S62" s="26"/>
      <c r="T62" s="26"/>
      <c r="U62" s="27"/>
      <c r="V62" s="27"/>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row>
    <row r="63" spans="1:64" s="3" customFormat="1" ht="30" customHeight="1" thickBot="1">
      <c r="A63" s="40"/>
      <c r="B63" s="85" t="s">
        <v>89</v>
      </c>
      <c r="C63" s="86" t="s">
        <v>86</v>
      </c>
      <c r="D63" s="17"/>
      <c r="E63" s="61">
        <v>45575</v>
      </c>
      <c r="F63" s="61">
        <v>45575</v>
      </c>
      <c r="G63" s="13"/>
      <c r="H63" s="13"/>
      <c r="I63" s="26"/>
      <c r="J63" s="26"/>
      <c r="K63" s="26"/>
      <c r="L63" s="26"/>
      <c r="M63" s="26"/>
      <c r="N63" s="26"/>
      <c r="O63" s="26"/>
      <c r="P63" s="26"/>
      <c r="Q63" s="26"/>
      <c r="R63" s="26"/>
      <c r="S63" s="26"/>
      <c r="T63" s="26"/>
      <c r="U63" s="27"/>
      <c r="V63" s="27"/>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row>
    <row r="64" spans="1:64" s="3" customFormat="1" ht="30" customHeight="1" thickBot="1">
      <c r="A64" s="40"/>
      <c r="B64" s="85" t="s">
        <v>90</v>
      </c>
      <c r="C64" s="86" t="s">
        <v>83</v>
      </c>
      <c r="D64" s="17"/>
      <c r="E64" s="61">
        <v>45364</v>
      </c>
      <c r="F64" s="61">
        <v>45596</v>
      </c>
      <c r="G64" s="13"/>
      <c r="H64" s="13">
        <f t="shared" ca="1" si="6"/>
        <v>233</v>
      </c>
      <c r="I64" s="26"/>
      <c r="J64" s="26"/>
      <c r="K64" s="26"/>
      <c r="L64" s="26"/>
      <c r="M64" s="26"/>
      <c r="N64" s="26"/>
      <c r="O64" s="26"/>
      <c r="P64" s="26"/>
      <c r="Q64" s="26"/>
      <c r="R64" s="26"/>
      <c r="S64" s="26"/>
      <c r="T64" s="26"/>
      <c r="U64" s="27"/>
      <c r="V64" s="27"/>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row>
    <row r="65" spans="1:64" s="3" customFormat="1" ht="30" customHeight="1" thickBot="1">
      <c r="A65" s="40" t="s">
        <v>53</v>
      </c>
      <c r="B65" s="81" t="s">
        <v>91</v>
      </c>
      <c r="C65" s="50"/>
      <c r="D65" s="18"/>
      <c r="E65" s="62"/>
      <c r="F65" s="63"/>
      <c r="G65" s="13"/>
      <c r="H65" s="13" t="str">
        <f t="shared" ca="1" si="6"/>
        <v/>
      </c>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row>
    <row r="66" spans="1:64" s="3" customFormat="1" ht="30" customHeight="1" thickBot="1">
      <c r="A66" s="40"/>
      <c r="B66" s="84" t="s">
        <v>92</v>
      </c>
      <c r="C66" s="90" t="s">
        <v>83</v>
      </c>
      <c r="D66" s="19"/>
      <c r="E66" s="64">
        <v>45352</v>
      </c>
      <c r="F66" s="64">
        <v>45361</v>
      </c>
      <c r="G66" s="13"/>
      <c r="H66" s="13">
        <f t="shared" ca="1" si="6"/>
        <v>10</v>
      </c>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row>
    <row r="67" spans="1:64" s="3" customFormat="1" ht="66.75" customHeight="1" thickBot="1">
      <c r="A67" s="40"/>
      <c r="B67" s="84" t="s">
        <v>93</v>
      </c>
      <c r="C67" s="51"/>
      <c r="D67" s="19"/>
      <c r="E67" s="64"/>
      <c r="F67" s="64"/>
      <c r="G67" s="13"/>
      <c r="H67" s="13"/>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row>
    <row r="68" spans="1:64" s="3" customFormat="1" ht="30" customHeight="1" thickBot="1">
      <c r="A68" s="40"/>
      <c r="B68" s="84" t="s">
        <v>94</v>
      </c>
      <c r="C68" s="90" t="s">
        <v>95</v>
      </c>
      <c r="D68" s="19"/>
      <c r="E68" s="64">
        <v>45352</v>
      </c>
      <c r="F68" s="64">
        <v>45361</v>
      </c>
      <c r="G68" s="13"/>
      <c r="H68" s="1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row>
    <row r="69" spans="1:64" s="3" customFormat="1" ht="83.25" customHeight="1" thickBot="1">
      <c r="A69" s="40"/>
      <c r="B69" s="84" t="s">
        <v>96</v>
      </c>
      <c r="C69" s="90"/>
      <c r="D69" s="19"/>
      <c r="E69" s="64"/>
      <c r="F69" s="64"/>
      <c r="G69" s="13"/>
      <c r="H69" s="13"/>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row>
    <row r="70" spans="1:64" s="3" customFormat="1" ht="30" customHeight="1" thickBot="1">
      <c r="A70" s="40"/>
      <c r="B70" s="84" t="s">
        <v>97</v>
      </c>
      <c r="C70" s="51" t="s">
        <v>86</v>
      </c>
      <c r="D70" s="19"/>
      <c r="E70" s="64">
        <v>45352</v>
      </c>
      <c r="F70" s="64">
        <v>45657</v>
      </c>
      <c r="G70" s="13"/>
      <c r="H70" s="13"/>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row>
    <row r="71" spans="1:64" s="3" customFormat="1" ht="30" customHeight="1" thickBot="1">
      <c r="A71" s="40"/>
      <c r="B71" s="84" t="s">
        <v>98</v>
      </c>
      <c r="C71" s="90" t="s">
        <v>95</v>
      </c>
      <c r="D71" s="19"/>
      <c r="E71" s="64">
        <v>45383</v>
      </c>
      <c r="F71" s="64">
        <v>45412</v>
      </c>
      <c r="G71" s="13"/>
      <c r="H71" s="13"/>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row>
    <row r="72" spans="1:64" s="3" customFormat="1" ht="30" customHeight="1" thickBot="1">
      <c r="A72" s="40"/>
      <c r="B72" s="84" t="s">
        <v>99</v>
      </c>
      <c r="C72" s="90" t="s">
        <v>100</v>
      </c>
      <c r="D72" s="19"/>
      <c r="E72" s="64">
        <v>45397</v>
      </c>
      <c r="F72" s="64">
        <v>45412</v>
      </c>
      <c r="G72" s="13"/>
      <c r="H72" s="13"/>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row>
    <row r="73" spans="1:64" s="3" customFormat="1" ht="30" customHeight="1" thickBot="1">
      <c r="A73" s="40"/>
      <c r="B73" s="84" t="s">
        <v>101</v>
      </c>
      <c r="C73" s="90" t="s">
        <v>100</v>
      </c>
      <c r="D73" s="19"/>
      <c r="E73" s="64">
        <v>45366</v>
      </c>
      <c r="F73" s="64">
        <v>45376</v>
      </c>
      <c r="G73" s="13"/>
      <c r="H73" s="13">
        <f t="shared" ca="1" si="6"/>
        <v>11</v>
      </c>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row>
    <row r="74" spans="1:64" s="3" customFormat="1" ht="30" customHeight="1" thickBot="1">
      <c r="A74" s="40"/>
      <c r="B74" s="84" t="s">
        <v>102</v>
      </c>
      <c r="C74" s="90" t="s">
        <v>83</v>
      </c>
      <c r="D74" s="19"/>
      <c r="E74" s="64">
        <v>45383</v>
      </c>
      <c r="F74" s="64">
        <v>45596</v>
      </c>
      <c r="G74" s="13"/>
      <c r="H74" s="13">
        <f t="shared" ca="1" si="6"/>
        <v>214</v>
      </c>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row>
    <row r="75" spans="1:64" s="3" customFormat="1" ht="30" customHeight="1" thickBot="1">
      <c r="A75" s="40" t="s">
        <v>53</v>
      </c>
      <c r="B75" s="78" t="s">
        <v>103</v>
      </c>
      <c r="C75" s="52"/>
      <c r="D75" s="20"/>
      <c r="E75" s="65"/>
      <c r="F75" s="66"/>
      <c r="G75" s="13"/>
      <c r="H75" s="13" t="str">
        <f t="shared" ca="1" si="6"/>
        <v/>
      </c>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row>
    <row r="76" spans="1:64" s="3" customFormat="1" ht="30" customHeight="1" thickBot="1">
      <c r="A76" s="40"/>
      <c r="B76" s="83" t="s">
        <v>104</v>
      </c>
      <c r="C76" s="91" t="s">
        <v>105</v>
      </c>
      <c r="D76" s="21"/>
      <c r="E76" s="67">
        <v>45334</v>
      </c>
      <c r="F76" s="67">
        <v>45345</v>
      </c>
      <c r="G76" s="13"/>
      <c r="H76" s="13">
        <f t="shared" ca="1" si="6"/>
        <v>12</v>
      </c>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row>
    <row r="77" spans="1:64" s="3" customFormat="1" ht="30" customHeight="1" thickBot="1">
      <c r="A77" s="40"/>
      <c r="B77" s="83" t="s">
        <v>106</v>
      </c>
      <c r="C77" s="53" t="s">
        <v>107</v>
      </c>
      <c r="D77" s="21"/>
      <c r="E77" s="67">
        <v>45352</v>
      </c>
      <c r="F77" s="67" t="s">
        <v>108</v>
      </c>
      <c r="G77" s="13"/>
      <c r="H77" s="13" t="e">
        <f t="shared" ca="1" si="6"/>
        <v>#VALUE!</v>
      </c>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row>
    <row r="78" spans="1:64" s="3" customFormat="1" ht="30" customHeight="1" thickBot="1">
      <c r="A78" s="40"/>
      <c r="B78" s="83" t="s">
        <v>109</v>
      </c>
      <c r="C78" s="91" t="s">
        <v>105</v>
      </c>
      <c r="D78" s="21"/>
      <c r="E78" s="67" t="s">
        <v>108</v>
      </c>
      <c r="F78" s="67">
        <v>45412</v>
      </c>
      <c r="G78" s="13"/>
      <c r="H78" s="13"/>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row>
    <row r="79" spans="1:64" s="3" customFormat="1" ht="30" customHeight="1" thickBot="1">
      <c r="A79" s="40"/>
      <c r="B79" s="83" t="s">
        <v>110</v>
      </c>
      <c r="C79" s="53" t="s">
        <v>107</v>
      </c>
      <c r="D79" s="21"/>
      <c r="E79" s="67">
        <v>45352</v>
      </c>
      <c r="F79" s="67">
        <v>45596</v>
      </c>
      <c r="G79" s="13"/>
      <c r="H79" s="13">
        <f t="shared" ca="1" si="6"/>
        <v>245</v>
      </c>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row>
    <row r="80" spans="1:64" s="3" customFormat="1" ht="30" customHeight="1" thickBot="1">
      <c r="A80" s="40" t="s">
        <v>53</v>
      </c>
      <c r="B80" s="92" t="s">
        <v>111</v>
      </c>
      <c r="C80" s="93"/>
      <c r="D80" s="94"/>
      <c r="E80" s="95"/>
      <c r="F80" s="96"/>
      <c r="G80" s="13"/>
      <c r="H80" s="13" t="str">
        <f t="shared" ca="1" si="6"/>
        <v/>
      </c>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row>
    <row r="81" spans="1:64" s="3" customFormat="1" ht="65.25" customHeight="1" thickBot="1">
      <c r="A81" s="40"/>
      <c r="B81" s="97" t="s">
        <v>112</v>
      </c>
      <c r="C81" s="98" t="s">
        <v>113</v>
      </c>
      <c r="D81" s="99"/>
      <c r="E81" s="100">
        <v>45376</v>
      </c>
      <c r="F81" s="100">
        <v>45380</v>
      </c>
      <c r="G81" s="13"/>
      <c r="H81" s="13">
        <f t="shared" ca="1" si="6"/>
        <v>5</v>
      </c>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row>
    <row r="82" spans="1:64" s="3" customFormat="1" ht="111" customHeight="1" thickBot="1">
      <c r="A82" s="40"/>
      <c r="B82" s="97" t="s">
        <v>114</v>
      </c>
      <c r="C82" s="98"/>
      <c r="D82" s="99"/>
      <c r="E82" s="100"/>
      <c r="F82" s="100"/>
      <c r="G82" s="13"/>
      <c r="H82" s="13"/>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row>
    <row r="83" spans="1:64" s="3" customFormat="1" ht="30" customHeight="1" thickBot="1">
      <c r="A83" s="40"/>
      <c r="B83" s="97" t="s">
        <v>115</v>
      </c>
      <c r="C83" s="98" t="s">
        <v>105</v>
      </c>
      <c r="D83" s="99"/>
      <c r="E83" s="100">
        <v>45457</v>
      </c>
      <c r="F83" s="100">
        <v>45473</v>
      </c>
      <c r="G83" s="13"/>
      <c r="H83" s="13">
        <f t="shared" ca="1" si="6"/>
        <v>17</v>
      </c>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row>
    <row r="84" spans="1:64" s="3" customFormat="1" ht="30" customHeight="1" thickBot="1">
      <c r="A84" s="40"/>
      <c r="B84" s="97" t="s">
        <v>116</v>
      </c>
      <c r="C84" s="98" t="s">
        <v>105</v>
      </c>
      <c r="D84" s="99"/>
      <c r="E84" s="100">
        <v>45474</v>
      </c>
      <c r="F84" s="100">
        <v>45504</v>
      </c>
      <c r="G84" s="13"/>
      <c r="H84" s="13"/>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row>
    <row r="85" spans="1:64" s="3" customFormat="1" ht="30" customHeight="1" thickBot="1">
      <c r="A85" s="40"/>
      <c r="B85" s="97" t="s">
        <v>117</v>
      </c>
      <c r="C85" s="98" t="s">
        <v>107</v>
      </c>
      <c r="D85" s="99"/>
      <c r="E85" s="100">
        <v>45505</v>
      </c>
      <c r="F85" s="100">
        <v>45534</v>
      </c>
      <c r="G85" s="13"/>
      <c r="H85" s="13"/>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row>
    <row r="86" spans="1:64" s="3" customFormat="1" ht="30" customHeight="1" thickBot="1">
      <c r="A86" s="40" t="s">
        <v>53</v>
      </c>
      <c r="B86" s="101" t="s">
        <v>118</v>
      </c>
      <c r="C86" s="102"/>
      <c r="D86" s="103"/>
      <c r="E86" s="104"/>
      <c r="F86" s="105"/>
      <c r="G86" s="13"/>
      <c r="H86" s="13" t="str">
        <f t="shared" ca="1" si="6"/>
        <v/>
      </c>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row>
    <row r="87" spans="1:64" s="3" customFormat="1" ht="45.75" customHeight="1" thickBot="1">
      <c r="A87" s="40"/>
      <c r="B87" s="106" t="s">
        <v>119</v>
      </c>
      <c r="C87" s="107" t="s">
        <v>120</v>
      </c>
      <c r="D87" s="108"/>
      <c r="E87" s="109">
        <v>45352</v>
      </c>
      <c r="F87" s="109">
        <v>45380</v>
      </c>
      <c r="G87" s="13"/>
      <c r="H87" s="13">
        <f t="shared" ca="1" si="6"/>
        <v>29</v>
      </c>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row>
    <row r="88" spans="1:64" s="3" customFormat="1" ht="324" customHeight="1" thickBot="1">
      <c r="A88" s="40"/>
      <c r="B88" s="106" t="s">
        <v>121</v>
      </c>
      <c r="C88" s="107"/>
      <c r="D88" s="108"/>
      <c r="E88" s="109"/>
      <c r="F88" s="109"/>
      <c r="G88" s="13"/>
      <c r="H88" s="13"/>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row>
    <row r="89" spans="1:64" s="3" customFormat="1" ht="30" customHeight="1" thickBot="1">
      <c r="A89" s="40"/>
      <c r="B89" s="106" t="s">
        <v>122</v>
      </c>
      <c r="C89" s="107" t="s">
        <v>107</v>
      </c>
      <c r="D89" s="108"/>
      <c r="E89" s="109">
        <v>45383</v>
      </c>
      <c r="F89" s="109">
        <v>45596</v>
      </c>
      <c r="G89" s="13"/>
      <c r="H89" s="13">
        <f t="shared" ca="1" si="6"/>
        <v>214</v>
      </c>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row>
    <row r="90" spans="1:64" s="3" customFormat="1" ht="30" customHeight="1" thickBot="1">
      <c r="A90" s="40"/>
      <c r="B90" s="106" t="s">
        <v>123</v>
      </c>
      <c r="C90" s="107" t="s">
        <v>107</v>
      </c>
      <c r="D90" s="108"/>
      <c r="E90" s="109">
        <v>45597</v>
      </c>
      <c r="F90" s="109">
        <v>45657</v>
      </c>
      <c r="G90" s="13"/>
      <c r="H90" s="13">
        <f t="shared" ca="1" si="6"/>
        <v>61</v>
      </c>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row>
    <row r="91" spans="1:64" s="3" customFormat="1" ht="49.5" customHeight="1" thickBot="1">
      <c r="A91" s="40"/>
      <c r="B91" s="113" t="s">
        <v>124</v>
      </c>
      <c r="C91" s="110"/>
      <c r="D91" s="111"/>
      <c r="E91" s="112"/>
      <c r="F91" s="112"/>
      <c r="G91" s="13"/>
      <c r="H91" s="13"/>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row>
    <row r="92" spans="1:64" s="3" customFormat="1" ht="30" customHeight="1" thickBot="1">
      <c r="A92" s="41" t="s">
        <v>125</v>
      </c>
      <c r="B92" s="22" t="s">
        <v>126</v>
      </c>
      <c r="C92" s="23"/>
      <c r="D92" s="24"/>
      <c r="E92" s="68"/>
      <c r="F92" s="69"/>
      <c r="G92" s="25"/>
      <c r="H92" s="25" t="str">
        <f t="shared" ca="1" si="6"/>
        <v/>
      </c>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row>
    <row r="93" spans="1:64" ht="30" customHeight="1">
      <c r="G93" s="6"/>
    </row>
    <row r="94" spans="1:64" ht="30" customHeight="1">
      <c r="C94" s="11"/>
      <c r="F94" s="42"/>
    </row>
    <row r="95" spans="1:64" ht="30" customHeight="1">
      <c r="C95" s="12"/>
    </row>
  </sheetData>
  <mergeCells count="11">
    <mergeCell ref="BF4:BL4"/>
    <mergeCell ref="E3:F3"/>
    <mergeCell ref="I4:O4"/>
    <mergeCell ref="P4:V4"/>
    <mergeCell ref="W4:AC4"/>
    <mergeCell ref="AD4:AJ4"/>
    <mergeCell ref="C3:D3"/>
    <mergeCell ref="C4:D4"/>
    <mergeCell ref="AK4:AQ4"/>
    <mergeCell ref="AR4:AX4"/>
    <mergeCell ref="AY4:BE4"/>
  </mergeCells>
  <conditionalFormatting sqref="D7:D92">
    <cfRule type="dataBar" priority="14">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92">
    <cfRule type="expression" dxfId="2" priority="33">
      <formula>AND(TODAY()&gt;=I$5,TODAY()&lt;J$5)</formula>
    </cfRule>
  </conditionalFormatting>
  <conditionalFormatting sqref="I7:BL92">
    <cfRule type="expression" dxfId="1" priority="27">
      <formula>AND(task_start&lt;=I$5,ROUNDDOWN((task_end-task_start+1)*task_progress,0)+task_start-1&gt;=I$5)</formula>
    </cfRule>
    <cfRule type="expression" dxfId="0" priority="28" stopIfTrue="1">
      <formula>AND(task_end&gt;=I$5,task_start&lt;J$5)</formula>
    </cfRule>
  </conditionalFormatting>
  <dataValidations count="1">
    <dataValidation type="whole" operator="greaterThanOrEqual" allowBlank="1" showInputMessage="1" promptTitle="Mostrar semana" prompt="Al cambiar este número, se desplazará la vista del diagrama de Gantt." sqref="E4" xr:uid="{00000000-0002-0000-0000-000000000000}">
      <formula1>1</formula1>
    </dataValidation>
  </dataValidations>
  <hyperlinks>
    <hyperlink ref="I2" r:id="rId1" xr:uid="{00000000-0004-0000-0000-000000000000}"/>
    <hyperlink ref="I1" r:id="rId2" xr:uid="{00000000-0004-0000-0000-000001000000}"/>
  </hyperlinks>
  <printOptions horizontalCentered="1"/>
  <pageMargins left="0.35" right="0.35" top="0.35" bottom="0.5" header="0.3" footer="0.3"/>
  <pageSetup paperSize="9" scale="51" fitToHeight="0" orientation="landscape" r:id="rId3"/>
  <headerFooter differentFirst="1" scaleWithDoc="0">
    <oddFooter>Page &amp;P of &amp;N</oddFooter>
  </headerFooter>
  <drawing r:id="rId4"/>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D7:D92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showGridLines="0" zoomScale="125" zoomScaleNormal="100" workbookViewId="0"/>
  </sheetViews>
  <sheetFormatPr defaultColWidth="9.140625" defaultRowHeight="12.75"/>
  <cols>
    <col min="1" max="1" width="87.140625" style="30" customWidth="1"/>
    <col min="2" max="16384" width="9.140625" style="2"/>
  </cols>
  <sheetData>
    <row r="1" spans="1:2" ht="46.5" customHeight="1"/>
    <row r="2" spans="1:2" s="32" customFormat="1" ht="15.75">
      <c r="A2" s="31" t="s">
        <v>2</v>
      </c>
      <c r="B2" s="31"/>
    </row>
    <row r="3" spans="1:2" s="36" customFormat="1" ht="27" customHeight="1">
      <c r="A3" s="55" t="s">
        <v>5</v>
      </c>
      <c r="B3" s="37"/>
    </row>
    <row r="4" spans="1:2" s="33" customFormat="1" ht="26.25">
      <c r="A4" s="34" t="s">
        <v>127</v>
      </c>
    </row>
    <row r="5" spans="1:2" ht="74.099999999999994" customHeight="1">
      <c r="A5" s="35" t="s">
        <v>128</v>
      </c>
    </row>
    <row r="6" spans="1:2" ht="26.25" customHeight="1">
      <c r="A6" s="34" t="s">
        <v>129</v>
      </c>
    </row>
    <row r="7" spans="1:2" s="30" customFormat="1" ht="228" customHeight="1">
      <c r="A7" s="39" t="s">
        <v>130</v>
      </c>
    </row>
    <row r="8" spans="1:2" s="33" customFormat="1" ht="26.25">
      <c r="A8" s="34" t="s">
        <v>131</v>
      </c>
    </row>
    <row r="9" spans="1:2" ht="75">
      <c r="A9" s="35" t="s">
        <v>132</v>
      </c>
    </row>
    <row r="10" spans="1:2" s="30" customFormat="1" ht="27.95" customHeight="1">
      <c r="A10" s="38" t="s">
        <v>133</v>
      </c>
    </row>
    <row r="11" spans="1:2" s="33" customFormat="1" ht="26.25">
      <c r="A11" s="34" t="s">
        <v>134</v>
      </c>
    </row>
    <row r="12" spans="1:2" ht="30">
      <c r="A12" s="35" t="s">
        <v>135</v>
      </c>
    </row>
    <row r="13" spans="1:2" s="30" customFormat="1" ht="27.95" customHeight="1">
      <c r="A13" s="38" t="s">
        <v>136</v>
      </c>
    </row>
    <row r="14" spans="1:2" s="33" customFormat="1" ht="26.25">
      <c r="A14" s="34" t="s">
        <v>137</v>
      </c>
    </row>
    <row r="15" spans="1:2" ht="93.75" customHeight="1">
      <c r="A15" s="35" t="s">
        <v>138</v>
      </c>
    </row>
    <row r="16" spans="1:2" ht="90">
      <c r="A16" s="35" t="s">
        <v>139</v>
      </c>
    </row>
  </sheetData>
  <hyperlinks>
    <hyperlink ref="A13" r:id="rId1" xr:uid="{00000000-0004-0000-0100-000000000000}"/>
    <hyperlink ref="A10" r:id="rId2" xr:uid="{00000000-0004-0000-0100-000001000000}"/>
    <hyperlink ref="A3" r:id="rId3" xr:uid="{00000000-0004-0000-0100-000002000000}"/>
    <hyperlink ref="A2" r:id="rId4" xr:uid="{00000000-0004-0000-0100-000003000000}"/>
  </hyperlinks>
  <pageMargins left="0.5" right="0.5" top="0.5" bottom="0.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435a11ef-c2bf-4d1e-b58b-639ade20a33f" xsi:nil="true"/>
    <SharedWithUsers xmlns="435a11ef-c2bf-4d1e-b58b-639ade20a33f">
      <UserInfo>
        <DisplayName/>
        <AccountId xsi:nil="true"/>
        <AccountType/>
      </UserInfo>
    </SharedWithUsers>
    <lcf76f155ced4ddcb4097134ff3c332f xmlns="b61d6a7d-9cff-4fa8-ac7e-c8e11781a326">
      <Terms xmlns="http://schemas.microsoft.com/office/infopath/2007/PartnerControls"/>
    </lcf76f155ced4ddcb4097134ff3c332f>
    <MediaLengthInSeconds xmlns="b61d6a7d-9cff-4fa8-ac7e-c8e11781a326" xsi:nil="true"/>
  </documentManagement>
</p:properties>
</file>

<file path=customXml/itemProps1.xml><?xml version="1.0" encoding="utf-8"?>
<ds:datastoreItem xmlns:ds="http://schemas.openxmlformats.org/officeDocument/2006/customXml" ds:itemID="{8FE8ED85-58B3-4608-8E91-0433556D50CE}"/>
</file>

<file path=customXml/itemProps2.xml><?xml version="1.0" encoding="utf-8"?>
<ds:datastoreItem xmlns:ds="http://schemas.openxmlformats.org/officeDocument/2006/customXml" ds:itemID="{2E212D04-AB93-4FF8-8C04-0CDA5019AE33}"/>
</file>

<file path=customXml/itemProps3.xml><?xml version="1.0" encoding="utf-8"?>
<ds:datastoreItem xmlns:ds="http://schemas.openxmlformats.org/officeDocument/2006/customXml" ds:itemID="{5144944C-1F1D-4162-962A-96F3FC8455D8}"/>
</file>

<file path=docProps/app.xml><?xml version="1.0" encoding="utf-8"?>
<Properties xmlns="http://schemas.openxmlformats.org/officeDocument/2006/extended-properties" xmlns:vt="http://schemas.openxmlformats.org/officeDocument/2006/docPropsVTypes">
  <Template>TM16400962</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Maryan Gabriela Barreto Ramirez</cp:lastModifiedBy>
  <cp:revision/>
  <dcterms:created xsi:type="dcterms:W3CDTF">2021-12-14T20:18:50Z</dcterms:created>
  <dcterms:modified xsi:type="dcterms:W3CDTF">2025-03-06T20:17:21Z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y fmtid="{D5CDD505-2E9C-101B-9397-08002B2CF9AE}" pid="4" name="Order">
    <vt:r8>8715600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