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proteccion-my.sharepoint.com/personal/karen_gonzalez_unp_gov_co/Documents/Datos/Desktop/AÑO 2021/PRESUPUESTO/CONSULTA DIARIA SIIF/"/>
    </mc:Choice>
  </mc:AlternateContent>
  <xr:revisionPtr revIDLastSave="26" documentId="13_ncr:1_{D720924C-85A5-4476-B331-A4A77A0743C3}" xr6:coauthVersionLast="47" xr6:coauthVersionMax="47" xr10:uidLastSave="{7EC9712F-0BD3-41D4-89B9-DD399AFF94B5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" i="1" l="1"/>
  <c r="Q35" i="1"/>
  <c r="Q37" i="1" s="1"/>
  <c r="T34" i="1"/>
  <c r="T36" i="1"/>
  <c r="Q36" i="1"/>
  <c r="Q34" i="1"/>
  <c r="AD7" i="1"/>
  <c r="T30" i="1"/>
  <c r="T31" i="1" s="1"/>
  <c r="T29" i="1"/>
  <c r="T37" i="1" l="1"/>
</calcChain>
</file>

<file path=xl/sharedStrings.xml><?xml version="1.0" encoding="utf-8"?>
<sst xmlns="http://schemas.openxmlformats.org/spreadsheetml/2006/main" count="391" uniqueCount="102">
  <si>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</si>
  <si>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</si>
  <si>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</si>
  <si>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</si>
  <si>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</si>
  <si>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</si>
  <si>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</si>
  <si>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</si>
  <si>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</si>
  <si>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</si>
  <si>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</si>
  <si>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</si>
  <si>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</si>
  <si>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</si>
  <si>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</si>
  <si>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</si>
  <si>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</si>
  <si>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</si>
  <si>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</si>
  <si>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</si>
  <si>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</si>
  <si>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</si>
  <si>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</si>
  <si>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</si>
  <si>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</si>
  <si>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</si>
  <si>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</si>
  <si>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</si>
  <si>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</si>
  <si>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</si>
  <si>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</si>
  <si>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</si>
  <si>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</si>
  <si>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37-08-00</t>
  </si>
  <si>
    <t>UNIDAD NACIONAL DE PROTECCION - UNP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</si>
  <si>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</si>
  <si>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</si>
  <si>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</si>
  <si>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</si>
  <si>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</si>
  <si>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</si>
  <si>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</si>
  <si>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</si>
  <si>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</si>
  <si>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</si>
  <si>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</si>
  <si>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</si>
  <si>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</si>
  <si>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</si>
  <si>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</si>
  <si>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</si>
  <si>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</si>
  <si>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11</t>
  </si>
  <si>
    <t>A-03-04-02-012</t>
  </si>
  <si>
    <t>04</t>
  </si>
  <si>
    <t>012</t>
  </si>
  <si>
    <t>INCAPACIDADES Y LICENCIAS DE MATERNIDAD Y PATERNIDAD (NO DE PENSIONES)</t>
  </si>
  <si>
    <t>A-03-09-01-001</t>
  </si>
  <si>
    <t>09</t>
  </si>
  <si>
    <t>001</t>
  </si>
  <si>
    <t>MEDIDAS DE PROTECCIÓN UNP - BLINDAJE ARQUITECTÓNICO - ENFOQUE DIFERENCIAL</t>
  </si>
  <si>
    <t>A-03-10-01-001</t>
  </si>
  <si>
    <t>SENTENCIAS</t>
  </si>
  <si>
    <t>A-03-12-01-001</t>
  </si>
  <si>
    <t>12</t>
  </si>
  <si>
    <t>MEDIDAS DE PROTECCIÓN UNP- APOYO DE TRANSPORTE, TRASTEO Y DE REUBICACIÓN TEMPORAL</t>
  </si>
  <si>
    <t>A-05-01-02</t>
  </si>
  <si>
    <t>05</t>
  </si>
  <si>
    <t>Propios</t>
  </si>
  <si>
    <t>20</t>
  </si>
  <si>
    <t>ADQUISICIÓN DE SERVICIOS</t>
  </si>
  <si>
    <t>A-08-01</t>
  </si>
  <si>
    <t>08</t>
  </si>
  <si>
    <t>IMPUESTOS</t>
  </si>
  <si>
    <t>A-08-03</t>
  </si>
  <si>
    <t>TASAS Y DERECHOS ADMINISTRATIVOS</t>
  </si>
  <si>
    <t>A-08-04-01</t>
  </si>
  <si>
    <t>CUOTA DE FISCALIZACIÓN Y AUDITAJE</t>
  </si>
  <si>
    <t>SSF</t>
  </si>
  <si>
    <t>A-08-05</t>
  </si>
  <si>
    <t>MULTAS, SANCIONES E INTERESES DE MORA</t>
  </si>
  <si>
    <t>C-3705-1000-6</t>
  </si>
  <si>
    <t>C</t>
  </si>
  <si>
    <t>3705</t>
  </si>
  <si>
    <t>1000</t>
  </si>
  <si>
    <t>6</t>
  </si>
  <si>
    <t>IMPLEMENTACION DE LA RUTA DE PROTECCION COLECTIVA DE LA UNP A NIVEL NACIONAL</t>
  </si>
  <si>
    <t>C-3705-1000-7</t>
  </si>
  <si>
    <t>7</t>
  </si>
  <si>
    <t>OPTIMIZACIÓN DE LOS PROCESOS DE EVALUACIÓN DEL RIESGO E IMPLEMENTACIÓN DE MEDIDAS DE LA UNIDAD NACIONAL DE PROTECCIÓN  NACIONAL-[PREVIO CONCEPTO DNP]</t>
  </si>
  <si>
    <t>C-3799-1000-1</t>
  </si>
  <si>
    <t>3799</t>
  </si>
  <si>
    <t>1</t>
  </si>
  <si>
    <t>MODERNIZACIÓN DEL SISTEMA DE GESTIÓN DOCUMENTAL EN LA UNP A NIVEL   NACIONAL</t>
  </si>
  <si>
    <t>FUNCIONAMIENTO</t>
  </si>
  <si>
    <t xml:space="preserve">INVERSIÓN </t>
  </si>
  <si>
    <t xml:space="preserve">APROPIACIÓN INICIAL </t>
  </si>
  <si>
    <t>APROPIACIÓN VIGENTE</t>
  </si>
  <si>
    <t>Aportes de la Nación (10)</t>
  </si>
  <si>
    <t>Recursos Propios (20)</t>
  </si>
  <si>
    <t>Otras Fuentes de Recursos (11)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</si>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</sst>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4" formatCode="_-&quot;$&quot;\ * #,##0.00_-;\-&quot;$&quot;\ * #,##0.00_-;_-&quot;$&quot;\ * &quot;-&quot;??_-;_-@_-"/>
    <numFmt numFmtId="164" formatCode="[$-1240A]&quot;$&quot;\ #,##0.00;\-&quot;$&quot;\ #,##0.00"/>
    <numFmt numFmtId="165" formatCode="_-&quot;$&quot;\ * #,##0_-;\-&quot;$&quot;\ * #,##0_-;_-&quot;$&quot;\ * &quot;-&quot;??_-;_-@_-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1" fillId="2" borderId="0" xfId="0" applyFont="1" applyFill="1" applyBorder="1"/>
    <xf numFmtId="7" fontId="1" fillId="2" borderId="0" xfId="0" applyNumberFormat="1" applyFont="1" applyFill="1" applyBorder="1"/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5" fontId="6" fillId="0" borderId="2" xfId="1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65" fontId="6" fillId="3" borderId="3" xfId="1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5" fontId="6" fillId="0" borderId="3" xfId="1" applyNumberFormat="1" applyFont="1" applyFill="1" applyBorder="1" applyAlignment="1">
      <alignment vertical="center" wrapText="1"/>
    </xf>
    <xf numFmtId="7" fontId="1" fillId="0" borderId="0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showGridLines="0" tabSelected="1" workbookViewId="0">
      <selection activeCell="O41" sqref="O41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hidden="1" customWidth="1"/>
    <col min="12" max="12" width="7" hidden="1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7" width="18.85546875" customWidth="1"/>
    <col min="18" max="19" width="18.85546875" hidden="1" customWidth="1"/>
    <col min="20" max="20" width="20.42578125" bestFit="1" customWidth="1"/>
    <col min="21" max="27" width="18.85546875" customWidth="1"/>
    <col min="28" max="28" width="0" hidden="1" customWidth="1"/>
    <col min="29" max="29" width="6.42578125" customWidth="1"/>
    <col min="30" max="30" width="15.140625" bestFit="1" customWidth="1"/>
  </cols>
  <sheetData>
    <row r="1" spans="1:30" x14ac:dyDescent="0.25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30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30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30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30" s="15" customFormat="1" ht="22.5" x14ac:dyDescent="0.25">
      <c r="A5" s="11" t="s">
        <v>33</v>
      </c>
      <c r="B5" s="12" t="s">
        <v>34</v>
      </c>
      <c r="C5" s="13" t="s">
        <v>35</v>
      </c>
      <c r="D5" s="11" t="s">
        <v>36</v>
      </c>
      <c r="E5" s="11" t="s">
        <v>37</v>
      </c>
      <c r="F5" s="11" t="s">
        <v>37</v>
      </c>
      <c r="G5" s="11" t="s">
        <v>37</v>
      </c>
      <c r="H5" s="11"/>
      <c r="I5" s="11"/>
      <c r="J5" s="11"/>
      <c r="K5" s="11"/>
      <c r="L5" s="11"/>
      <c r="M5" s="11" t="s">
        <v>38</v>
      </c>
      <c r="N5" s="11" t="s">
        <v>39</v>
      </c>
      <c r="O5" s="11" t="s">
        <v>40</v>
      </c>
      <c r="P5" s="12" t="s">
        <v>41</v>
      </c>
      <c r="Q5" s="14">
        <v>68081900000</v>
      </c>
      <c r="R5" s="14">
        <v>0</v>
      </c>
      <c r="S5" s="14">
        <v>3777000000</v>
      </c>
      <c r="T5" s="14">
        <v>64304900000</v>
      </c>
      <c r="U5" s="14">
        <v>0</v>
      </c>
      <c r="V5" s="14">
        <v>64304900000</v>
      </c>
      <c r="W5" s="14">
        <v>0</v>
      </c>
      <c r="X5" s="14">
        <v>62296311121.129997</v>
      </c>
      <c r="Y5" s="14">
        <v>62294817374.129997</v>
      </c>
      <c r="Z5" s="14">
        <v>62294817374.129997</v>
      </c>
      <c r="AA5" s="14">
        <v>62294817374.129997</v>
      </c>
    </row>
    <row r="6" spans="1:30" s="15" customFormat="1" ht="22.5" x14ac:dyDescent="0.25">
      <c r="A6" s="11" t="s">
        <v>33</v>
      </c>
      <c r="B6" s="12" t="s">
        <v>34</v>
      </c>
      <c r="C6" s="13" t="s">
        <v>42</v>
      </c>
      <c r="D6" s="11" t="s">
        <v>36</v>
      </c>
      <c r="E6" s="11" t="s">
        <v>37</v>
      </c>
      <c r="F6" s="11" t="s">
        <v>37</v>
      </c>
      <c r="G6" s="11" t="s">
        <v>43</v>
      </c>
      <c r="H6" s="11"/>
      <c r="I6" s="11"/>
      <c r="J6" s="11"/>
      <c r="K6" s="11"/>
      <c r="L6" s="11"/>
      <c r="M6" s="11" t="s">
        <v>38</v>
      </c>
      <c r="N6" s="11" t="s">
        <v>39</v>
      </c>
      <c r="O6" s="11" t="s">
        <v>40</v>
      </c>
      <c r="P6" s="12" t="s">
        <v>44</v>
      </c>
      <c r="Q6" s="14">
        <v>24791000000</v>
      </c>
      <c r="R6" s="14">
        <v>2100000000</v>
      </c>
      <c r="S6" s="14">
        <v>0</v>
      </c>
      <c r="T6" s="14">
        <v>26891000000</v>
      </c>
      <c r="U6" s="14">
        <v>0</v>
      </c>
      <c r="V6" s="14">
        <v>26877203975</v>
      </c>
      <c r="W6" s="14">
        <v>13796025</v>
      </c>
      <c r="X6" s="14">
        <v>25924937001</v>
      </c>
      <c r="Y6" s="14">
        <v>25924119012</v>
      </c>
      <c r="Z6" s="14">
        <v>25924119012</v>
      </c>
      <c r="AA6" s="14">
        <v>25924119012</v>
      </c>
    </row>
    <row r="7" spans="1:30" s="15" customFormat="1" ht="33.75" x14ac:dyDescent="0.25">
      <c r="A7" s="11" t="s">
        <v>33</v>
      </c>
      <c r="B7" s="12" t="s">
        <v>34</v>
      </c>
      <c r="C7" s="13" t="s">
        <v>45</v>
      </c>
      <c r="D7" s="11" t="s">
        <v>36</v>
      </c>
      <c r="E7" s="11" t="s">
        <v>37</v>
      </c>
      <c r="F7" s="11" t="s">
        <v>37</v>
      </c>
      <c r="G7" s="11" t="s">
        <v>46</v>
      </c>
      <c r="H7" s="11"/>
      <c r="I7" s="11"/>
      <c r="J7" s="11"/>
      <c r="K7" s="11"/>
      <c r="L7" s="11"/>
      <c r="M7" s="11" t="s">
        <v>38</v>
      </c>
      <c r="N7" s="11" t="s">
        <v>39</v>
      </c>
      <c r="O7" s="11" t="s">
        <v>40</v>
      </c>
      <c r="P7" s="12" t="s">
        <v>47</v>
      </c>
      <c r="Q7" s="14">
        <v>4124600000</v>
      </c>
      <c r="R7" s="14">
        <v>1677000000</v>
      </c>
      <c r="S7" s="14">
        <v>0</v>
      </c>
      <c r="T7" s="14">
        <v>5801600000</v>
      </c>
      <c r="U7" s="14">
        <v>0</v>
      </c>
      <c r="V7" s="14">
        <v>5801600000</v>
      </c>
      <c r="W7" s="14">
        <v>0</v>
      </c>
      <c r="X7" s="14">
        <v>5188036579.5</v>
      </c>
      <c r="Y7" s="14">
        <v>5186510933.5</v>
      </c>
      <c r="Z7" s="14">
        <v>5186510933.5</v>
      </c>
      <c r="AA7" s="14">
        <v>5186510933.5</v>
      </c>
      <c r="AD7" s="16">
        <f>T7-X7</f>
        <v>613563420.5</v>
      </c>
    </row>
    <row r="8" spans="1:30" ht="22.5" x14ac:dyDescent="0.25">
      <c r="A8" s="4" t="s">
        <v>33</v>
      </c>
      <c r="B8" s="5" t="s">
        <v>34</v>
      </c>
      <c r="C8" s="6" t="s">
        <v>48</v>
      </c>
      <c r="D8" s="4" t="s">
        <v>36</v>
      </c>
      <c r="E8" s="4" t="s">
        <v>43</v>
      </c>
      <c r="F8" s="4" t="s">
        <v>37</v>
      </c>
      <c r="G8" s="4"/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49</v>
      </c>
      <c r="Q8" s="7">
        <v>6497300000</v>
      </c>
      <c r="R8" s="7">
        <v>0</v>
      </c>
      <c r="S8" s="7">
        <v>3048274014</v>
      </c>
      <c r="T8" s="7">
        <v>3449025986</v>
      </c>
      <c r="U8" s="7">
        <v>0</v>
      </c>
      <c r="V8" s="7">
        <v>2532675881</v>
      </c>
      <c r="W8" s="7">
        <v>916350105</v>
      </c>
      <c r="X8" s="7">
        <v>2469920273</v>
      </c>
      <c r="Y8" s="7">
        <v>881234381</v>
      </c>
      <c r="Z8" s="7">
        <v>881234381</v>
      </c>
      <c r="AA8" s="7">
        <v>881234381</v>
      </c>
    </row>
    <row r="9" spans="1:30" ht="22.5" x14ac:dyDescent="0.25">
      <c r="A9" s="4" t="s">
        <v>33</v>
      </c>
      <c r="B9" s="5" t="s">
        <v>34</v>
      </c>
      <c r="C9" s="6" t="s">
        <v>50</v>
      </c>
      <c r="D9" s="4" t="s">
        <v>36</v>
      </c>
      <c r="E9" s="4" t="s">
        <v>43</v>
      </c>
      <c r="F9" s="4" t="s">
        <v>43</v>
      </c>
      <c r="G9" s="4"/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51</v>
      </c>
      <c r="Q9" s="7">
        <v>635373500000</v>
      </c>
      <c r="R9" s="7">
        <v>154174068021</v>
      </c>
      <c r="S9" s="7">
        <v>3922000000</v>
      </c>
      <c r="T9" s="7">
        <v>785625568021</v>
      </c>
      <c r="U9" s="7">
        <v>0</v>
      </c>
      <c r="V9" s="7">
        <v>782292611256.81995</v>
      </c>
      <c r="W9" s="7">
        <v>3332956764.1799998</v>
      </c>
      <c r="X9" s="7">
        <v>776443618200.25</v>
      </c>
      <c r="Y9" s="7">
        <v>706201758843.43005</v>
      </c>
      <c r="Z9" s="7">
        <v>706090740833.58997</v>
      </c>
      <c r="AA9" s="7">
        <v>706090740833.58997</v>
      </c>
    </row>
    <row r="10" spans="1:30" ht="22.5" x14ac:dyDescent="0.25">
      <c r="A10" s="4" t="s">
        <v>33</v>
      </c>
      <c r="B10" s="5" t="s">
        <v>34</v>
      </c>
      <c r="C10" s="6" t="s">
        <v>50</v>
      </c>
      <c r="D10" s="4" t="s">
        <v>36</v>
      </c>
      <c r="E10" s="4" t="s">
        <v>43</v>
      </c>
      <c r="F10" s="4" t="s">
        <v>43</v>
      </c>
      <c r="G10" s="4"/>
      <c r="H10" s="4"/>
      <c r="I10" s="4"/>
      <c r="J10" s="4"/>
      <c r="K10" s="4"/>
      <c r="L10" s="4"/>
      <c r="M10" s="4" t="s">
        <v>38</v>
      </c>
      <c r="N10" s="4" t="s">
        <v>52</v>
      </c>
      <c r="O10" s="4" t="s">
        <v>40</v>
      </c>
      <c r="P10" s="5" t="s">
        <v>51</v>
      </c>
      <c r="Q10" s="7">
        <v>65078626632</v>
      </c>
      <c r="R10" s="7">
        <v>0</v>
      </c>
      <c r="S10" s="7">
        <v>0</v>
      </c>
      <c r="T10" s="7">
        <v>65078626632</v>
      </c>
      <c r="U10" s="7">
        <v>0</v>
      </c>
      <c r="V10" s="7">
        <v>64036132570.669998</v>
      </c>
      <c r="W10" s="7">
        <v>1042494061.33</v>
      </c>
      <c r="X10" s="7">
        <v>63466958904.959999</v>
      </c>
      <c r="Y10" s="7">
        <v>52695726729.639999</v>
      </c>
      <c r="Z10" s="7">
        <v>52695315089.639999</v>
      </c>
      <c r="AA10" s="7">
        <v>52695315089.639999</v>
      </c>
    </row>
    <row r="11" spans="1:30" ht="33.75" x14ac:dyDescent="0.25">
      <c r="A11" s="4" t="s">
        <v>33</v>
      </c>
      <c r="B11" s="5" t="s">
        <v>34</v>
      </c>
      <c r="C11" s="6" t="s">
        <v>53</v>
      </c>
      <c r="D11" s="4" t="s">
        <v>36</v>
      </c>
      <c r="E11" s="4" t="s">
        <v>46</v>
      </c>
      <c r="F11" s="4" t="s">
        <v>54</v>
      </c>
      <c r="G11" s="4" t="s">
        <v>43</v>
      </c>
      <c r="H11" s="4" t="s">
        <v>55</v>
      </c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56</v>
      </c>
      <c r="Q11" s="7">
        <v>329600000</v>
      </c>
      <c r="R11" s="7">
        <v>0</v>
      </c>
      <c r="S11" s="7">
        <v>0</v>
      </c>
      <c r="T11" s="7">
        <v>329600000</v>
      </c>
      <c r="U11" s="7">
        <v>0</v>
      </c>
      <c r="V11" s="7">
        <v>329600000</v>
      </c>
      <c r="W11" s="7">
        <v>0</v>
      </c>
      <c r="X11" s="7">
        <v>270015826</v>
      </c>
      <c r="Y11" s="7">
        <v>270015826</v>
      </c>
      <c r="Z11" s="7">
        <v>270015826</v>
      </c>
      <c r="AA11" s="7">
        <v>270015826</v>
      </c>
    </row>
    <row r="12" spans="1:30" ht="33.75" x14ac:dyDescent="0.25">
      <c r="A12" s="4" t="s">
        <v>33</v>
      </c>
      <c r="B12" s="5" t="s">
        <v>34</v>
      </c>
      <c r="C12" s="6" t="s">
        <v>57</v>
      </c>
      <c r="D12" s="4" t="s">
        <v>36</v>
      </c>
      <c r="E12" s="4" t="s">
        <v>46</v>
      </c>
      <c r="F12" s="4" t="s">
        <v>58</v>
      </c>
      <c r="G12" s="4" t="s">
        <v>37</v>
      </c>
      <c r="H12" s="4" t="s">
        <v>59</v>
      </c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60</v>
      </c>
      <c r="Q12" s="7">
        <v>5150000000</v>
      </c>
      <c r="R12" s="7">
        <v>5800000000</v>
      </c>
      <c r="S12" s="7">
        <v>0</v>
      </c>
      <c r="T12" s="7">
        <v>10950000000</v>
      </c>
      <c r="U12" s="7">
        <v>0</v>
      </c>
      <c r="V12" s="7">
        <v>10620233303</v>
      </c>
      <c r="W12" s="7">
        <v>329766697</v>
      </c>
      <c r="X12" s="7">
        <v>9768024936.1000004</v>
      </c>
      <c r="Y12" s="7">
        <v>7095010046.1000004</v>
      </c>
      <c r="Z12" s="7">
        <v>7095010046.1000004</v>
      </c>
      <c r="AA12" s="7">
        <v>7095010046.1000004</v>
      </c>
    </row>
    <row r="13" spans="1:30" ht="22.5" x14ac:dyDescent="0.25">
      <c r="A13" s="4" t="s">
        <v>33</v>
      </c>
      <c r="B13" s="5" t="s">
        <v>34</v>
      </c>
      <c r="C13" s="6" t="s">
        <v>61</v>
      </c>
      <c r="D13" s="4" t="s">
        <v>36</v>
      </c>
      <c r="E13" s="4" t="s">
        <v>46</v>
      </c>
      <c r="F13" s="4" t="s">
        <v>39</v>
      </c>
      <c r="G13" s="4" t="s">
        <v>37</v>
      </c>
      <c r="H13" s="4" t="s">
        <v>59</v>
      </c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62</v>
      </c>
      <c r="Q13" s="7">
        <v>8293700000</v>
      </c>
      <c r="R13" s="7">
        <v>1800000000</v>
      </c>
      <c r="S13" s="7">
        <v>0</v>
      </c>
      <c r="T13" s="7">
        <v>10093700000</v>
      </c>
      <c r="U13" s="7">
        <v>0</v>
      </c>
      <c r="V13" s="7">
        <v>10093700000</v>
      </c>
      <c r="W13" s="7">
        <v>0</v>
      </c>
      <c r="X13" s="7">
        <v>10093699998</v>
      </c>
      <c r="Y13" s="7">
        <v>10093699998</v>
      </c>
      <c r="Z13" s="7">
        <v>10093699998</v>
      </c>
      <c r="AA13" s="7">
        <v>10093699998</v>
      </c>
    </row>
    <row r="14" spans="1:30" ht="45" x14ac:dyDescent="0.25">
      <c r="A14" s="4" t="s">
        <v>33</v>
      </c>
      <c r="B14" s="5" t="s">
        <v>34</v>
      </c>
      <c r="C14" s="6" t="s">
        <v>63</v>
      </c>
      <c r="D14" s="4" t="s">
        <v>36</v>
      </c>
      <c r="E14" s="4" t="s">
        <v>46</v>
      </c>
      <c r="F14" s="4" t="s">
        <v>64</v>
      </c>
      <c r="G14" s="4" t="s">
        <v>37</v>
      </c>
      <c r="H14" s="4" t="s">
        <v>59</v>
      </c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65</v>
      </c>
      <c r="Q14" s="7">
        <v>20589700000</v>
      </c>
      <c r="R14" s="7">
        <v>0</v>
      </c>
      <c r="S14" s="7">
        <v>6245042449</v>
      </c>
      <c r="T14" s="7">
        <v>14344657551</v>
      </c>
      <c r="U14" s="7">
        <v>0</v>
      </c>
      <c r="V14" s="7">
        <v>13824082676</v>
      </c>
      <c r="W14" s="7">
        <v>520574875</v>
      </c>
      <c r="X14" s="7">
        <v>13496674196</v>
      </c>
      <c r="Y14" s="7">
        <v>13496674196</v>
      </c>
      <c r="Z14" s="7">
        <v>12900865400</v>
      </c>
      <c r="AA14" s="7">
        <v>12900865400</v>
      </c>
    </row>
    <row r="15" spans="1:30" ht="22.5" x14ac:dyDescent="0.25">
      <c r="A15" s="4" t="s">
        <v>33</v>
      </c>
      <c r="B15" s="5" t="s">
        <v>34</v>
      </c>
      <c r="C15" s="6" t="s">
        <v>66</v>
      </c>
      <c r="D15" s="4" t="s">
        <v>36</v>
      </c>
      <c r="E15" s="4" t="s">
        <v>67</v>
      </c>
      <c r="F15" s="4" t="s">
        <v>37</v>
      </c>
      <c r="G15" s="4" t="s">
        <v>43</v>
      </c>
      <c r="H15" s="4"/>
      <c r="I15" s="4"/>
      <c r="J15" s="4"/>
      <c r="K15" s="4"/>
      <c r="L15" s="4"/>
      <c r="M15" s="4" t="s">
        <v>68</v>
      </c>
      <c r="N15" s="4" t="s">
        <v>69</v>
      </c>
      <c r="O15" s="4" t="s">
        <v>40</v>
      </c>
      <c r="P15" s="5" t="s">
        <v>70</v>
      </c>
      <c r="Q15" s="7">
        <v>94260700000</v>
      </c>
      <c r="R15" s="7">
        <v>21809088985</v>
      </c>
      <c r="S15" s="7">
        <v>957835000</v>
      </c>
      <c r="T15" s="7">
        <v>115111953985</v>
      </c>
      <c r="U15" s="7">
        <v>0</v>
      </c>
      <c r="V15" s="7">
        <v>114142060558</v>
      </c>
      <c r="W15" s="7">
        <v>969893427</v>
      </c>
      <c r="X15" s="7">
        <v>114055583053.67</v>
      </c>
      <c r="Y15" s="7">
        <v>53477179257.019997</v>
      </c>
      <c r="Z15" s="7">
        <v>53477179257.019997</v>
      </c>
      <c r="AA15" s="7">
        <v>53477179257.019997</v>
      </c>
    </row>
    <row r="16" spans="1:30" ht="22.5" x14ac:dyDescent="0.25">
      <c r="A16" s="4" t="s">
        <v>33</v>
      </c>
      <c r="B16" s="5" t="s">
        <v>34</v>
      </c>
      <c r="C16" s="6" t="s">
        <v>71</v>
      </c>
      <c r="D16" s="4" t="s">
        <v>36</v>
      </c>
      <c r="E16" s="4" t="s">
        <v>72</v>
      </c>
      <c r="F16" s="4" t="s">
        <v>37</v>
      </c>
      <c r="G16" s="4"/>
      <c r="H16" s="4"/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73</v>
      </c>
      <c r="Q16" s="7">
        <v>108200000</v>
      </c>
      <c r="R16" s="7">
        <v>0</v>
      </c>
      <c r="S16" s="7">
        <v>25516300</v>
      </c>
      <c r="T16" s="7">
        <v>82683700</v>
      </c>
      <c r="U16" s="7">
        <v>0</v>
      </c>
      <c r="V16" s="7">
        <v>82683700</v>
      </c>
      <c r="W16" s="7">
        <v>0</v>
      </c>
      <c r="X16" s="7">
        <v>63351323</v>
      </c>
      <c r="Y16" s="7">
        <v>63351323</v>
      </c>
      <c r="Z16" s="7">
        <v>63351323</v>
      </c>
      <c r="AA16" s="7">
        <v>63351323</v>
      </c>
    </row>
    <row r="17" spans="1:27" ht="22.5" x14ac:dyDescent="0.25">
      <c r="A17" s="4" t="s">
        <v>33</v>
      </c>
      <c r="B17" s="5" t="s">
        <v>34</v>
      </c>
      <c r="C17" s="6" t="s">
        <v>71</v>
      </c>
      <c r="D17" s="4" t="s">
        <v>36</v>
      </c>
      <c r="E17" s="4" t="s">
        <v>72</v>
      </c>
      <c r="F17" s="4" t="s">
        <v>37</v>
      </c>
      <c r="G17" s="4"/>
      <c r="H17" s="4"/>
      <c r="I17" s="4"/>
      <c r="J17" s="4"/>
      <c r="K17" s="4"/>
      <c r="L17" s="4"/>
      <c r="M17" s="4" t="s">
        <v>68</v>
      </c>
      <c r="N17" s="4" t="s">
        <v>69</v>
      </c>
      <c r="O17" s="4" t="s">
        <v>40</v>
      </c>
      <c r="P17" s="5" t="s">
        <v>73</v>
      </c>
      <c r="Q17" s="7">
        <v>0</v>
      </c>
      <c r="R17" s="7">
        <v>957835000</v>
      </c>
      <c r="S17" s="7">
        <v>0</v>
      </c>
      <c r="T17" s="7">
        <v>957835000</v>
      </c>
      <c r="U17" s="7">
        <v>0</v>
      </c>
      <c r="V17" s="7">
        <v>957835000</v>
      </c>
      <c r="W17" s="7">
        <v>0</v>
      </c>
      <c r="X17" s="7">
        <v>596301000</v>
      </c>
      <c r="Y17" s="7">
        <v>547117000</v>
      </c>
      <c r="Z17" s="7">
        <v>547117000</v>
      </c>
      <c r="AA17" s="7">
        <v>547117000</v>
      </c>
    </row>
    <row r="18" spans="1:27" ht="22.5" x14ac:dyDescent="0.25">
      <c r="A18" s="4" t="s">
        <v>33</v>
      </c>
      <c r="B18" s="5" t="s">
        <v>34</v>
      </c>
      <c r="C18" s="6" t="s">
        <v>74</v>
      </c>
      <c r="D18" s="4" t="s">
        <v>36</v>
      </c>
      <c r="E18" s="4" t="s">
        <v>72</v>
      </c>
      <c r="F18" s="4" t="s">
        <v>46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75</v>
      </c>
      <c r="Q18" s="7">
        <v>10300000</v>
      </c>
      <c r="R18" s="7">
        <v>0</v>
      </c>
      <c r="S18" s="7">
        <v>0</v>
      </c>
      <c r="T18" s="7">
        <v>10300000</v>
      </c>
      <c r="U18" s="7">
        <v>0</v>
      </c>
      <c r="V18" s="7">
        <v>10300000</v>
      </c>
      <c r="W18" s="7">
        <v>0</v>
      </c>
      <c r="X18" s="7">
        <v>1053533</v>
      </c>
      <c r="Y18" s="7">
        <v>1053533</v>
      </c>
      <c r="Z18" s="7">
        <v>1053533</v>
      </c>
      <c r="AA18" s="7">
        <v>1053533</v>
      </c>
    </row>
    <row r="19" spans="1:27" ht="22.5" x14ac:dyDescent="0.25">
      <c r="A19" s="4" t="s">
        <v>33</v>
      </c>
      <c r="B19" s="5" t="s">
        <v>34</v>
      </c>
      <c r="C19" s="6" t="s">
        <v>76</v>
      </c>
      <c r="D19" s="4" t="s">
        <v>36</v>
      </c>
      <c r="E19" s="4" t="s">
        <v>72</v>
      </c>
      <c r="F19" s="4" t="s">
        <v>54</v>
      </c>
      <c r="G19" s="4" t="s">
        <v>37</v>
      </c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77</v>
      </c>
      <c r="Q19" s="7">
        <v>0</v>
      </c>
      <c r="R19" s="7">
        <v>1191852742</v>
      </c>
      <c r="S19" s="7">
        <v>1191852742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</row>
    <row r="20" spans="1:27" ht="22.5" x14ac:dyDescent="0.25">
      <c r="A20" s="4" t="s">
        <v>33</v>
      </c>
      <c r="B20" s="5" t="s">
        <v>34</v>
      </c>
      <c r="C20" s="6" t="s">
        <v>76</v>
      </c>
      <c r="D20" s="4" t="s">
        <v>36</v>
      </c>
      <c r="E20" s="4" t="s">
        <v>72</v>
      </c>
      <c r="F20" s="4" t="s">
        <v>54</v>
      </c>
      <c r="G20" s="4" t="s">
        <v>37</v>
      </c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78</v>
      </c>
      <c r="P20" s="5" t="s">
        <v>77</v>
      </c>
      <c r="Q20" s="7">
        <v>0</v>
      </c>
      <c r="R20" s="7">
        <v>1191852742</v>
      </c>
      <c r="S20" s="7">
        <v>0</v>
      </c>
      <c r="T20" s="7">
        <v>1191852742</v>
      </c>
      <c r="U20" s="7">
        <v>0</v>
      </c>
      <c r="V20" s="7">
        <v>1191852742</v>
      </c>
      <c r="W20" s="7">
        <v>0</v>
      </c>
      <c r="X20" s="7">
        <v>1191852742</v>
      </c>
      <c r="Y20" s="7">
        <v>1191852742</v>
      </c>
      <c r="Z20" s="7">
        <v>1191852742</v>
      </c>
      <c r="AA20" s="7">
        <v>1191852742</v>
      </c>
    </row>
    <row r="21" spans="1:27" ht="22.5" x14ac:dyDescent="0.25">
      <c r="A21" s="4" t="s">
        <v>33</v>
      </c>
      <c r="B21" s="5" t="s">
        <v>34</v>
      </c>
      <c r="C21" s="6" t="s">
        <v>76</v>
      </c>
      <c r="D21" s="4" t="s">
        <v>36</v>
      </c>
      <c r="E21" s="4" t="s">
        <v>72</v>
      </c>
      <c r="F21" s="4" t="s">
        <v>54</v>
      </c>
      <c r="G21" s="4" t="s">
        <v>37</v>
      </c>
      <c r="H21" s="4"/>
      <c r="I21" s="4"/>
      <c r="J21" s="4"/>
      <c r="K21" s="4"/>
      <c r="L21" s="4"/>
      <c r="M21" s="4" t="s">
        <v>38</v>
      </c>
      <c r="N21" s="4" t="s">
        <v>52</v>
      </c>
      <c r="O21" s="4" t="s">
        <v>78</v>
      </c>
      <c r="P21" s="5" t="s">
        <v>77</v>
      </c>
      <c r="Q21" s="7">
        <v>625300000</v>
      </c>
      <c r="R21" s="7">
        <v>0</v>
      </c>
      <c r="S21" s="7">
        <v>0</v>
      </c>
      <c r="T21" s="7">
        <v>625300000</v>
      </c>
      <c r="U21" s="7">
        <v>0</v>
      </c>
      <c r="V21" s="7">
        <v>625300000</v>
      </c>
      <c r="W21" s="7">
        <v>0</v>
      </c>
      <c r="X21" s="7">
        <v>625300000</v>
      </c>
      <c r="Y21" s="7">
        <v>625300000</v>
      </c>
      <c r="Z21" s="7">
        <v>625300000</v>
      </c>
      <c r="AA21" s="7">
        <v>625300000</v>
      </c>
    </row>
    <row r="22" spans="1:27" ht="22.5" x14ac:dyDescent="0.25">
      <c r="A22" s="4" t="s">
        <v>33</v>
      </c>
      <c r="B22" s="5" t="s">
        <v>34</v>
      </c>
      <c r="C22" s="6" t="s">
        <v>79</v>
      </c>
      <c r="D22" s="4" t="s">
        <v>36</v>
      </c>
      <c r="E22" s="4" t="s">
        <v>72</v>
      </c>
      <c r="F22" s="4" t="s">
        <v>67</v>
      </c>
      <c r="G22" s="4"/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80</v>
      </c>
      <c r="Q22" s="7">
        <v>51500000</v>
      </c>
      <c r="R22" s="7">
        <v>0</v>
      </c>
      <c r="S22" s="7">
        <v>51500000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1:27" ht="33.75" x14ac:dyDescent="0.25">
      <c r="A23" s="4" t="s">
        <v>33</v>
      </c>
      <c r="B23" s="5" t="s">
        <v>34</v>
      </c>
      <c r="C23" s="6" t="s">
        <v>81</v>
      </c>
      <c r="D23" s="4" t="s">
        <v>82</v>
      </c>
      <c r="E23" s="4" t="s">
        <v>83</v>
      </c>
      <c r="F23" s="4" t="s">
        <v>84</v>
      </c>
      <c r="G23" s="4" t="s">
        <v>85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38</v>
      </c>
      <c r="N23" s="4" t="s">
        <v>52</v>
      </c>
      <c r="O23" s="4" t="s">
        <v>40</v>
      </c>
      <c r="P23" s="5" t="s">
        <v>86</v>
      </c>
      <c r="Q23" s="7">
        <v>825104132</v>
      </c>
      <c r="R23" s="7">
        <v>0</v>
      </c>
      <c r="S23" s="7">
        <v>0</v>
      </c>
      <c r="T23" s="7">
        <v>825104132</v>
      </c>
      <c r="U23" s="7">
        <v>0</v>
      </c>
      <c r="V23" s="7">
        <v>825104131</v>
      </c>
      <c r="W23" s="7">
        <v>1</v>
      </c>
      <c r="X23" s="7">
        <v>825104131</v>
      </c>
      <c r="Y23" s="7">
        <v>592093070</v>
      </c>
      <c r="Z23" s="7">
        <v>592093070</v>
      </c>
      <c r="AA23" s="7">
        <v>592093070</v>
      </c>
    </row>
    <row r="24" spans="1:27" ht="67.5" x14ac:dyDescent="0.25">
      <c r="A24" s="4" t="s">
        <v>33</v>
      </c>
      <c r="B24" s="5" t="s">
        <v>34</v>
      </c>
      <c r="C24" s="6" t="s">
        <v>87</v>
      </c>
      <c r="D24" s="4" t="s">
        <v>82</v>
      </c>
      <c r="E24" s="4" t="s">
        <v>83</v>
      </c>
      <c r="F24" s="4" t="s">
        <v>84</v>
      </c>
      <c r="G24" s="4" t="s">
        <v>88</v>
      </c>
      <c r="H24" s="4"/>
      <c r="I24" s="4"/>
      <c r="J24" s="4"/>
      <c r="K24" s="4"/>
      <c r="L24" s="4"/>
      <c r="M24" s="4" t="s">
        <v>38</v>
      </c>
      <c r="N24" s="4" t="s">
        <v>52</v>
      </c>
      <c r="O24" s="4" t="s">
        <v>40</v>
      </c>
      <c r="P24" s="5" t="s">
        <v>89</v>
      </c>
      <c r="Q24" s="7">
        <v>1651894856</v>
      </c>
      <c r="R24" s="7">
        <v>0</v>
      </c>
      <c r="S24" s="7">
        <v>1651894856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ht="33.75" x14ac:dyDescent="0.25">
      <c r="A25" s="4" t="s">
        <v>33</v>
      </c>
      <c r="B25" s="5" t="s">
        <v>34</v>
      </c>
      <c r="C25" s="6" t="s">
        <v>90</v>
      </c>
      <c r="D25" s="4" t="s">
        <v>82</v>
      </c>
      <c r="E25" s="4" t="s">
        <v>91</v>
      </c>
      <c r="F25" s="4" t="s">
        <v>84</v>
      </c>
      <c r="G25" s="4" t="s">
        <v>92</v>
      </c>
      <c r="H25" s="4"/>
      <c r="I25" s="4"/>
      <c r="J25" s="4"/>
      <c r="K25" s="4"/>
      <c r="L25" s="4"/>
      <c r="M25" s="4" t="s">
        <v>38</v>
      </c>
      <c r="N25" s="4" t="s">
        <v>52</v>
      </c>
      <c r="O25" s="4" t="s">
        <v>40</v>
      </c>
      <c r="P25" s="5" t="s">
        <v>93</v>
      </c>
      <c r="Q25" s="7">
        <v>3523001012</v>
      </c>
      <c r="R25" s="7">
        <v>0</v>
      </c>
      <c r="S25" s="7">
        <v>382820944</v>
      </c>
      <c r="T25" s="7">
        <v>3140180068</v>
      </c>
      <c r="U25" s="7">
        <v>0</v>
      </c>
      <c r="V25" s="7">
        <v>3140180068</v>
      </c>
      <c r="W25" s="7">
        <v>0</v>
      </c>
      <c r="X25" s="7">
        <v>3140180068</v>
      </c>
      <c r="Y25" s="7">
        <v>2705357618</v>
      </c>
      <c r="Z25" s="7">
        <v>2705357618</v>
      </c>
      <c r="AA25" s="7">
        <v>2705357618</v>
      </c>
    </row>
    <row r="26" spans="1:27" x14ac:dyDescent="0.25">
      <c r="A26" s="4" t="s">
        <v>1</v>
      </c>
      <c r="B26" s="5" t="s">
        <v>1</v>
      </c>
      <c r="C26" s="6" t="s">
        <v>1</v>
      </c>
      <c r="D26" s="4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  <c r="N26" s="4" t="s">
        <v>1</v>
      </c>
      <c r="O26" s="4" t="s">
        <v>1</v>
      </c>
      <c r="P26" s="5" t="s">
        <v>1</v>
      </c>
      <c r="Q26" s="7">
        <v>939365926632</v>
      </c>
      <c r="R26" s="7">
        <v>190701697490</v>
      </c>
      <c r="S26" s="7">
        <v>21253736305</v>
      </c>
      <c r="T26" s="7">
        <v>1108813887817</v>
      </c>
      <c r="U26" s="7">
        <v>0</v>
      </c>
      <c r="V26" s="7">
        <v>1101688055861.49</v>
      </c>
      <c r="W26" s="7">
        <v>7125831955.5099297</v>
      </c>
      <c r="X26" s="7">
        <v>1089916922886.61</v>
      </c>
      <c r="Y26" s="7">
        <v>943342871882.81995</v>
      </c>
      <c r="Z26" s="7">
        <v>942635633436.97998</v>
      </c>
      <c r="AA26" s="7">
        <v>942635633436.97998</v>
      </c>
    </row>
    <row r="27" spans="1:27" x14ac:dyDescent="0.25">
      <c r="A27" s="4" t="s">
        <v>1</v>
      </c>
      <c r="B27" s="8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4" t="s">
        <v>1</v>
      </c>
      <c r="P27" s="5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</row>
    <row r="29" spans="1:27" x14ac:dyDescent="0.25">
      <c r="S29" t="s">
        <v>94</v>
      </c>
      <c r="T29" s="10">
        <f>SUM(T5:T22)</f>
        <v>1104848603617</v>
      </c>
    </row>
    <row r="30" spans="1:27" x14ac:dyDescent="0.25">
      <c r="S30" t="s">
        <v>95</v>
      </c>
      <c r="T30" s="10">
        <f>SUM(T23:T25)</f>
        <v>3965284200</v>
      </c>
    </row>
    <row r="31" spans="1:27" x14ac:dyDescent="0.25">
      <c r="T31" s="10">
        <f>SUM(T29:T30)</f>
        <v>1108813887817</v>
      </c>
    </row>
    <row r="32" spans="1:27" ht="15.75" thickBot="1" x14ac:dyDescent="0.3"/>
    <row r="33" spans="16:20" ht="30.75" thickBot="1" x14ac:dyDescent="0.3">
      <c r="P33" s="17"/>
      <c r="Q33" s="18" t="s">
        <v>96</v>
      </c>
      <c r="R33" s="18"/>
      <c r="S33" s="18"/>
      <c r="T33" s="18" t="s">
        <v>97</v>
      </c>
    </row>
    <row r="34" spans="16:20" ht="15.75" thickBot="1" x14ac:dyDescent="0.3">
      <c r="P34" s="19" t="s">
        <v>98</v>
      </c>
      <c r="Q34" s="20">
        <f>+Q5+Q6+Q7+Q8+Q9+Q11+Q12+Q13+Q14+Q16+Q18+Q19+Q20+Q22</f>
        <v>773401300000</v>
      </c>
      <c r="R34" s="20"/>
      <c r="S34" s="20"/>
      <c r="T34" s="20">
        <f>+T5+T6+T7+T8+T9+T11+T12+T13+T14+T16+T18+T19+T20+T22</f>
        <v>923074888000</v>
      </c>
    </row>
    <row r="35" spans="16:20" ht="15.75" thickBot="1" x14ac:dyDescent="0.3">
      <c r="P35" s="21" t="s">
        <v>99</v>
      </c>
      <c r="Q35" s="22">
        <f>+Q15+Q17</f>
        <v>94260700000</v>
      </c>
      <c r="R35" s="22"/>
      <c r="S35" s="22"/>
      <c r="T35" s="22">
        <f>+T15+T17</f>
        <v>116069788985</v>
      </c>
    </row>
    <row r="36" spans="16:20" ht="30.75" thickBot="1" x14ac:dyDescent="0.3">
      <c r="P36" s="23" t="s">
        <v>100</v>
      </c>
      <c r="Q36" s="24">
        <f>+Q10+Q21+Q23+Q24+Q25</f>
        <v>71703926632</v>
      </c>
      <c r="R36" s="24"/>
      <c r="S36" s="24"/>
      <c r="T36" s="24">
        <f>+T10+T21+T23+T24+T25</f>
        <v>69669210832</v>
      </c>
    </row>
    <row r="37" spans="16:20" ht="15.75" thickBot="1" x14ac:dyDescent="0.3">
      <c r="P37" s="23" t="s">
        <v>101</v>
      </c>
      <c r="Q37" s="24">
        <f>SUM(Q34:Q36)</f>
        <v>939365926632</v>
      </c>
      <c r="R37" s="24"/>
      <c r="S37" s="24"/>
      <c r="T37" s="24">
        <f>SUM(T34:T36)</f>
        <v>1108813887817</v>
      </c>
    </row>
    <row r="38" spans="16:20" x14ac:dyDescent="0.25">
      <c r="T38" s="25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Tatiana Gonzalez Ladino</cp:lastModifiedBy>
  <dcterms:modified xsi:type="dcterms:W3CDTF">2022-06-13T15:27:38Z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