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proteccion-my.sharepoint.com/personal/karen_gonzalez_unp_gov_co/Documents/Datos/Desktop/AÑO 2021/PRESUPUESTO/CONSULTA DIARIA SIIF/"/>
    </mc:Choice>
  </mc:AlternateContent>
  <xr:revisionPtr revIDLastSave="43" documentId="8_{59DFBD1C-DEBA-446D-B244-9C1A39F85C80}" xr6:coauthVersionLast="47" xr6:coauthVersionMax="47" xr10:uidLastSave="{CB0D4A9E-ED5D-493E-B57F-DCEB51342560}"/>
  <bookViews>
    <workbookView xWindow="-120" yWindow="-120" windowWidth="20730" windowHeight="1116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5" i="1" l="1"/>
  <c r="T33" i="1"/>
  <c r="T32" i="1"/>
  <c r="T31" i="1"/>
  <c r="Q34" i="1"/>
  <c r="Q33" i="1"/>
  <c r="Q32" i="1"/>
  <c r="Q31" i="1"/>
  <c r="T34" i="1" l="1"/>
</calcChain>
</file>

<file path=xl/sharedStrings.xml><?xml version="1.0" encoding="utf-8"?>
<sst xmlns="http://schemas.openxmlformats.org/spreadsheetml/2006/main" count="396" uniqueCount="106">
  <si>
    <t>Año Fiscal:</t>
  </si>
  <si>
    <t/>
  </si>
  <si>
    <t>Vigencia:</t>
  </si>
  <si>
    <t>Actual</t>
  </si>
  <si>
    <t>Periodo:</t>
  </si>
  <si>
    <t>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</si>
  <si>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</si>
  <si>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</si>
  <si>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</si>
  <si>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</si>
  <si>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</si>
  <si>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</si>
  <si>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</si>
  <si>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</si>
  <si>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</si>
  <si>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</si>
  <si>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</si>
  <si>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</si>
  <si>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</si>
  <si>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</si>
  <si>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</si>
  <si>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</si>
  <si>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</si>
  <si>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</si>
  <si>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</si>
  <si>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</si>
  <si>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</si>
  <si>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</si>
  <si>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</si>
  <si>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</si>
  <si>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</si>
  <si>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</si>
  <si>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</si>
  <si>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37-08-00</t>
  </si>
  <si>
    <t>UNIDAD NACIONAL DE PROTECCIÓN - UNP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</si>
  <si>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</si>
  <si>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</si>
  <si>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</si>
  <si>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</si>
  <si>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</si>
  <si>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</si>
  <si>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</si>
  <si>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</si>
  <si>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</si>
  <si>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</si>
  <si>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</si>
  <si>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</si>
  <si>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</si>
  <si>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</si>
  <si>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</si>
  <si>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</si>
  <si>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</si>
  <si>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</si>
  <si>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</si>
  <si>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</si>
  <si>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</si>
  <si>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04</t>
  </si>
  <si>
    <t>012</t>
  </si>
  <si>
    <t>INCAPACIDADES Y LICENCIAS DE MATERNIDAD Y PATERNIDAD (NO DE PENSIONES)</t>
  </si>
  <si>
    <t>A-03-09-01-001</t>
  </si>
  <si>
    <t>09</t>
  </si>
  <si>
    <t>001</t>
  </si>
  <si>
    <t>MEDIDAS DE PROTECCIÓN UNP - BLINDAJE ARQUITECTÓNICO - ENFOQUE DIFERENCIAL</t>
  </si>
  <si>
    <t>A-03-10-01-001</t>
  </si>
  <si>
    <t>SENTENCIAS</t>
  </si>
  <si>
    <t>A-03-12-01-001</t>
  </si>
  <si>
    <t>12</t>
  </si>
  <si>
    <t>MEDIDAS DE PROTECCIÓN UNP- APOYO DE TRANSPORTE, TRASTEO Y DE REUBICACIÓN TEMPORAL</t>
  </si>
  <si>
    <t>A-05-01-02</t>
  </si>
  <si>
    <t>05</t>
  </si>
  <si>
    <t>Propios</t>
  </si>
  <si>
    <t>20</t>
  </si>
  <si>
    <t>ADQUISICIÓN DE SERVICIOS</t>
  </si>
  <si>
    <t>A-08-01</t>
  </si>
  <si>
    <t>08</t>
  </si>
  <si>
    <t>IMPUESTOS</t>
  </si>
  <si>
    <t>A-08-02</t>
  </si>
  <si>
    <t>ESTAMPILLAS</t>
  </si>
  <si>
    <t>A-08-03</t>
  </si>
  <si>
    <t>TASAS Y DERECHOS ADMINISTRATIVOS</t>
  </si>
  <si>
    <t>A-08-04-01</t>
  </si>
  <si>
    <t>CUOTA DE FISCALIZACIÓN Y AUDITAJE</t>
  </si>
  <si>
    <t>SSF</t>
  </si>
  <si>
    <t>11</t>
  </si>
  <si>
    <t>A-08-05</t>
  </si>
  <si>
    <t>MULTAS, SANCIONES E INTERESES DE MORA</t>
  </si>
  <si>
    <t>C-3705-0100-3</t>
  </si>
  <si>
    <t>C</t>
  </si>
  <si>
    <t>3705</t>
  </si>
  <si>
    <t>0100</t>
  </si>
  <si>
    <t>3</t>
  </si>
  <si>
    <t>IMPLEMENTACION DE LA RUTA DE  PROTECCION INDIVIDUAL DE LA UNIDAD NACIONAL DE PROTECCION  A  NIVEL    NACIONAL-[PREVIO CONCEPTO DNP]</t>
  </si>
  <si>
    <t>C-3705-1000-6</t>
  </si>
  <si>
    <t>1000</t>
  </si>
  <si>
    <t>6</t>
  </si>
  <si>
    <t>IMPLEMENTACION DE LA RUTA DE PROTECCION COLECTIVA DE LA UNP A NIVEL NACIONAL</t>
  </si>
  <si>
    <t>C-3799-1000-1</t>
  </si>
  <si>
    <t>3799</t>
  </si>
  <si>
    <t>1</t>
  </si>
  <si>
    <t>MODERNIZACIÓN DEL SISTEMA DE GESTIÓN DOCUMENTAL EN LA UNP A NIVEL   NACIONAL</t>
  </si>
  <si>
    <t xml:space="preserve">APROPIACIÓN INICIAL </t>
  </si>
  <si>
    <t>APROPIACIÓN VIGENTE</t>
  </si>
  <si>
    <t>Aportes de la Nación (10)</t>
  </si>
  <si>
    <t>Recursos Propios (20)</t>
  </si>
  <si>
    <t>Otras Fuentes de Recursos (11)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</si>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</sst>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\ #,##0.00;\-&quot;$&quot;\ #,##0.00"/>
    <numFmt numFmtId="44" formatCode="_-&quot;$&quot;\ * #,##0.00_-;\-&quot;$&quot;\ * #,##0.00_-;_-&quot;$&quot;\ * &quot;-&quot;??_-;_-@_-"/>
    <numFmt numFmtId="164" formatCode="[$-1240A]&quot;$&quot;\ #,##0.00;\-&quot;$&quot;\ #,##0.00"/>
    <numFmt numFmtId="165" formatCode="_-&quot;$&quot;\ * #,##0_-;\-&quot;$&quot;\ * #,##0_-;_-&quot;$&quot;\ * &quot;-&quot;??_-;_-@_-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0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7" fontId="1" fillId="0" borderId="0" xfId="0" applyNumberFormat="1" applyFont="1" applyFill="1" applyBorder="1"/>
    <xf numFmtId="0" fontId="1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5" fontId="6" fillId="0" borderId="2" xfId="1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165" fontId="6" fillId="2" borderId="3" xfId="1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5" fontId="6" fillId="0" borderId="3" xfId="1" applyNumberFormat="1" applyFont="1" applyFill="1" applyBorder="1" applyAlignment="1">
      <alignment vertical="center" wrapText="1"/>
    </xf>
    <xf numFmtId="165" fontId="1" fillId="0" borderId="0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6"/>
  <sheetViews>
    <sheetView showGridLines="0" tabSelected="1" workbookViewId="0">
      <selection activeCell="B8" sqref="B8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hidden="1" customWidth="1"/>
    <col min="4" max="11" width="5.42578125" hidden="1" customWidth="1"/>
    <col min="12" max="12" width="7" hidden="1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17" width="20.42578125" bestFit="1" customWidth="1"/>
    <col min="18" max="19" width="18.85546875" hidden="1" customWidth="1"/>
    <col min="20" max="20" width="20.42578125" bestFit="1" customWidth="1"/>
    <col min="21" max="27" width="18.85546875" customWidth="1"/>
    <col min="28" max="28" width="0" hidden="1" customWidth="1"/>
    <col min="29" max="29" width="6.42578125" customWidth="1"/>
  </cols>
  <sheetData>
    <row r="1" spans="1:27" x14ac:dyDescent="0.25">
      <c r="A1" s="1" t="s">
        <v>0</v>
      </c>
      <c r="B1" s="2">
        <v>2021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22.5" x14ac:dyDescent="0.2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41</v>
      </c>
      <c r="Q5" s="7">
        <v>69201200000</v>
      </c>
      <c r="R5" s="7">
        <v>0</v>
      </c>
      <c r="S5" s="7">
        <v>2750000000</v>
      </c>
      <c r="T5" s="7">
        <v>66451200000</v>
      </c>
      <c r="U5" s="7">
        <v>0</v>
      </c>
      <c r="V5" s="7">
        <v>66451174000</v>
      </c>
      <c r="W5" s="7">
        <v>26000</v>
      </c>
      <c r="X5" s="7">
        <v>63747896180.339996</v>
      </c>
      <c r="Y5" s="7">
        <v>63682455252</v>
      </c>
      <c r="Z5" s="7">
        <v>63677058538</v>
      </c>
      <c r="AA5" s="7">
        <v>63654730292.849998</v>
      </c>
    </row>
    <row r="6" spans="1:27" ht="22.5" x14ac:dyDescent="0.25">
      <c r="A6" s="4" t="s">
        <v>33</v>
      </c>
      <c r="B6" s="5" t="s">
        <v>34</v>
      </c>
      <c r="C6" s="6" t="s">
        <v>42</v>
      </c>
      <c r="D6" s="4" t="s">
        <v>36</v>
      </c>
      <c r="E6" s="4" t="s">
        <v>37</v>
      </c>
      <c r="F6" s="4" t="s">
        <v>37</v>
      </c>
      <c r="G6" s="4" t="s">
        <v>43</v>
      </c>
      <c r="H6" s="4"/>
      <c r="I6" s="4"/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44</v>
      </c>
      <c r="Q6" s="7">
        <v>30564300000</v>
      </c>
      <c r="R6" s="7">
        <v>0</v>
      </c>
      <c r="S6" s="7">
        <v>1755000000</v>
      </c>
      <c r="T6" s="7">
        <v>28809300000</v>
      </c>
      <c r="U6" s="7">
        <v>0</v>
      </c>
      <c r="V6" s="7">
        <v>28809290570</v>
      </c>
      <c r="W6" s="7">
        <v>9430</v>
      </c>
      <c r="X6" s="7">
        <v>26273855774</v>
      </c>
      <c r="Y6" s="7">
        <v>26087850842</v>
      </c>
      <c r="Z6" s="7">
        <v>26086360360</v>
      </c>
      <c r="AA6" s="7">
        <v>25830986560</v>
      </c>
    </row>
    <row r="7" spans="1:27" ht="33.75" x14ac:dyDescent="0.25">
      <c r="A7" s="4" t="s">
        <v>33</v>
      </c>
      <c r="B7" s="5" t="s">
        <v>34</v>
      </c>
      <c r="C7" s="6" t="s">
        <v>45</v>
      </c>
      <c r="D7" s="4" t="s">
        <v>36</v>
      </c>
      <c r="E7" s="4" t="s">
        <v>37</v>
      </c>
      <c r="F7" s="4" t="s">
        <v>37</v>
      </c>
      <c r="G7" s="4" t="s">
        <v>46</v>
      </c>
      <c r="H7" s="4"/>
      <c r="I7" s="4"/>
      <c r="J7" s="4"/>
      <c r="K7" s="4"/>
      <c r="L7" s="4"/>
      <c r="M7" s="4" t="s">
        <v>38</v>
      </c>
      <c r="N7" s="4" t="s">
        <v>39</v>
      </c>
      <c r="O7" s="4" t="s">
        <v>40</v>
      </c>
      <c r="P7" s="5" t="s">
        <v>47</v>
      </c>
      <c r="Q7" s="7">
        <v>5472900000</v>
      </c>
      <c r="R7" s="7">
        <v>1205000000</v>
      </c>
      <c r="S7" s="7">
        <v>0</v>
      </c>
      <c r="T7" s="7">
        <v>6677900000</v>
      </c>
      <c r="U7" s="7">
        <v>0</v>
      </c>
      <c r="V7" s="7">
        <v>6237899990</v>
      </c>
      <c r="W7" s="7">
        <v>440000010</v>
      </c>
      <c r="X7" s="7">
        <v>5980730190.71</v>
      </c>
      <c r="Y7" s="7">
        <v>5947742685.21</v>
      </c>
      <c r="Z7" s="7">
        <v>5945645727.21</v>
      </c>
      <c r="AA7" s="7">
        <v>5934536325.21</v>
      </c>
    </row>
    <row r="8" spans="1:27" ht="22.5" x14ac:dyDescent="0.25">
      <c r="A8" s="4" t="s">
        <v>33</v>
      </c>
      <c r="B8" s="5" t="s">
        <v>34</v>
      </c>
      <c r="C8" s="6" t="s">
        <v>48</v>
      </c>
      <c r="D8" s="4" t="s">
        <v>36</v>
      </c>
      <c r="E8" s="4" t="s">
        <v>43</v>
      </c>
      <c r="F8" s="4" t="s">
        <v>37</v>
      </c>
      <c r="G8" s="4"/>
      <c r="H8" s="4"/>
      <c r="I8" s="4"/>
      <c r="J8" s="4"/>
      <c r="K8" s="4"/>
      <c r="L8" s="4"/>
      <c r="M8" s="4" t="s">
        <v>38</v>
      </c>
      <c r="N8" s="4" t="s">
        <v>39</v>
      </c>
      <c r="O8" s="4" t="s">
        <v>40</v>
      </c>
      <c r="P8" s="5" t="s">
        <v>49</v>
      </c>
      <c r="Q8" s="7">
        <v>3913000000</v>
      </c>
      <c r="R8" s="7">
        <v>514578602</v>
      </c>
      <c r="S8" s="7">
        <v>368321542</v>
      </c>
      <c r="T8" s="7">
        <v>4059257060</v>
      </c>
      <c r="U8" s="7">
        <v>0</v>
      </c>
      <c r="V8" s="7">
        <v>4059257060</v>
      </c>
      <c r="W8" s="7">
        <v>0</v>
      </c>
      <c r="X8" s="7">
        <v>4027701548.1199999</v>
      </c>
      <c r="Y8" s="7">
        <v>2240794999.7399998</v>
      </c>
      <c r="Z8" s="7">
        <v>2240794999.7399998</v>
      </c>
      <c r="AA8" s="7">
        <v>2240794999.7399998</v>
      </c>
    </row>
    <row r="9" spans="1:27" ht="22.5" x14ac:dyDescent="0.25">
      <c r="A9" s="4" t="s">
        <v>33</v>
      </c>
      <c r="B9" s="5" t="s">
        <v>34</v>
      </c>
      <c r="C9" s="6" t="s">
        <v>50</v>
      </c>
      <c r="D9" s="4" t="s">
        <v>36</v>
      </c>
      <c r="E9" s="4" t="s">
        <v>43</v>
      </c>
      <c r="F9" s="4" t="s">
        <v>43</v>
      </c>
      <c r="G9" s="4"/>
      <c r="H9" s="4"/>
      <c r="I9" s="4"/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51</v>
      </c>
      <c r="Q9" s="7">
        <v>704626200000</v>
      </c>
      <c r="R9" s="7">
        <v>268262483145</v>
      </c>
      <c r="S9" s="7">
        <v>0</v>
      </c>
      <c r="T9" s="7">
        <v>972888683145</v>
      </c>
      <c r="U9" s="7">
        <v>0</v>
      </c>
      <c r="V9" s="7">
        <v>947532075327.96997</v>
      </c>
      <c r="W9" s="7">
        <v>25356607817.029999</v>
      </c>
      <c r="X9" s="7">
        <v>931505999773.39001</v>
      </c>
      <c r="Y9" s="7">
        <v>764023936252.31006</v>
      </c>
      <c r="Z9" s="7">
        <v>762427591595.77002</v>
      </c>
      <c r="AA9" s="7">
        <v>745445802197.29004</v>
      </c>
    </row>
    <row r="10" spans="1:27" ht="33.75" x14ac:dyDescent="0.25">
      <c r="A10" s="4" t="s">
        <v>33</v>
      </c>
      <c r="B10" s="5" t="s">
        <v>34</v>
      </c>
      <c r="C10" s="6" t="s">
        <v>52</v>
      </c>
      <c r="D10" s="4" t="s">
        <v>36</v>
      </c>
      <c r="E10" s="4" t="s">
        <v>46</v>
      </c>
      <c r="F10" s="4" t="s">
        <v>46</v>
      </c>
      <c r="G10" s="4" t="s">
        <v>37</v>
      </c>
      <c r="H10" s="4" t="s">
        <v>53</v>
      </c>
      <c r="I10" s="4"/>
      <c r="J10" s="4"/>
      <c r="K10" s="4"/>
      <c r="L10" s="4"/>
      <c r="M10" s="4" t="s">
        <v>38</v>
      </c>
      <c r="N10" s="4" t="s">
        <v>39</v>
      </c>
      <c r="O10" s="4" t="s">
        <v>40</v>
      </c>
      <c r="P10" s="5" t="s">
        <v>54</v>
      </c>
      <c r="Q10" s="7">
        <v>18940900000</v>
      </c>
      <c r="R10" s="7">
        <v>0</v>
      </c>
      <c r="S10" s="7">
        <v>18940900000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</row>
    <row r="11" spans="1:27" ht="33.75" x14ac:dyDescent="0.25">
      <c r="A11" s="4" t="s">
        <v>33</v>
      </c>
      <c r="B11" s="5" t="s">
        <v>34</v>
      </c>
      <c r="C11" s="6" t="s">
        <v>55</v>
      </c>
      <c r="D11" s="4" t="s">
        <v>36</v>
      </c>
      <c r="E11" s="4" t="s">
        <v>46</v>
      </c>
      <c r="F11" s="4" t="s">
        <v>56</v>
      </c>
      <c r="G11" s="4" t="s">
        <v>43</v>
      </c>
      <c r="H11" s="4" t="s">
        <v>57</v>
      </c>
      <c r="I11" s="4"/>
      <c r="J11" s="4"/>
      <c r="K11" s="4"/>
      <c r="L11" s="4"/>
      <c r="M11" s="4" t="s">
        <v>38</v>
      </c>
      <c r="N11" s="4" t="s">
        <v>39</v>
      </c>
      <c r="O11" s="4" t="s">
        <v>40</v>
      </c>
      <c r="P11" s="5" t="s">
        <v>58</v>
      </c>
      <c r="Q11" s="7">
        <v>339500000</v>
      </c>
      <c r="R11" s="7">
        <v>0</v>
      </c>
      <c r="S11" s="7">
        <v>9900000</v>
      </c>
      <c r="T11" s="7">
        <v>329600000</v>
      </c>
      <c r="U11" s="7">
        <v>0</v>
      </c>
      <c r="V11" s="7">
        <v>329600000</v>
      </c>
      <c r="W11" s="7">
        <v>0</v>
      </c>
      <c r="X11" s="7">
        <v>259404968</v>
      </c>
      <c r="Y11" s="7">
        <v>251331825</v>
      </c>
      <c r="Z11" s="7">
        <v>251331825</v>
      </c>
      <c r="AA11" s="7">
        <v>250248502</v>
      </c>
    </row>
    <row r="12" spans="1:27" ht="33.75" x14ac:dyDescent="0.25">
      <c r="A12" s="4" t="s">
        <v>33</v>
      </c>
      <c r="B12" s="5" t="s">
        <v>34</v>
      </c>
      <c r="C12" s="6" t="s">
        <v>59</v>
      </c>
      <c r="D12" s="4" t="s">
        <v>36</v>
      </c>
      <c r="E12" s="4" t="s">
        <v>46</v>
      </c>
      <c r="F12" s="4" t="s">
        <v>60</v>
      </c>
      <c r="G12" s="4" t="s">
        <v>37</v>
      </c>
      <c r="H12" s="4" t="s">
        <v>61</v>
      </c>
      <c r="I12" s="4"/>
      <c r="J12" s="4"/>
      <c r="K12" s="4"/>
      <c r="L12" s="4"/>
      <c r="M12" s="4" t="s">
        <v>38</v>
      </c>
      <c r="N12" s="4" t="s">
        <v>39</v>
      </c>
      <c r="O12" s="4" t="s">
        <v>40</v>
      </c>
      <c r="P12" s="5" t="s">
        <v>62</v>
      </c>
      <c r="Q12" s="7">
        <v>16428500000</v>
      </c>
      <c r="R12" s="7">
        <v>1207000000</v>
      </c>
      <c r="S12" s="7">
        <v>5224713872</v>
      </c>
      <c r="T12" s="7">
        <v>12410786128</v>
      </c>
      <c r="U12" s="7">
        <v>0</v>
      </c>
      <c r="V12" s="7">
        <v>12410786128</v>
      </c>
      <c r="W12" s="7">
        <v>0</v>
      </c>
      <c r="X12" s="7">
        <v>12288522593.299999</v>
      </c>
      <c r="Y12" s="7">
        <v>7833994248</v>
      </c>
      <c r="Z12" s="7">
        <v>7633994248</v>
      </c>
      <c r="AA12" s="7">
        <v>7633994248</v>
      </c>
    </row>
    <row r="13" spans="1:27" ht="22.5" x14ac:dyDescent="0.25">
      <c r="A13" s="4" t="s">
        <v>33</v>
      </c>
      <c r="B13" s="5" t="s">
        <v>34</v>
      </c>
      <c r="C13" s="6" t="s">
        <v>63</v>
      </c>
      <c r="D13" s="4" t="s">
        <v>36</v>
      </c>
      <c r="E13" s="4" t="s">
        <v>46</v>
      </c>
      <c r="F13" s="4" t="s">
        <v>39</v>
      </c>
      <c r="G13" s="4" t="s">
        <v>37</v>
      </c>
      <c r="H13" s="4" t="s">
        <v>61</v>
      </c>
      <c r="I13" s="4"/>
      <c r="J13" s="4"/>
      <c r="K13" s="4"/>
      <c r="L13" s="4"/>
      <c r="M13" s="4" t="s">
        <v>38</v>
      </c>
      <c r="N13" s="4" t="s">
        <v>39</v>
      </c>
      <c r="O13" s="4" t="s">
        <v>40</v>
      </c>
      <c r="P13" s="5" t="s">
        <v>64</v>
      </c>
      <c r="Q13" s="7">
        <v>8542600000</v>
      </c>
      <c r="R13" s="7">
        <v>0</v>
      </c>
      <c r="S13" s="7">
        <v>0</v>
      </c>
      <c r="T13" s="7">
        <v>8542600000</v>
      </c>
      <c r="U13" s="7">
        <v>0</v>
      </c>
      <c r="V13" s="7">
        <v>8542600000</v>
      </c>
      <c r="W13" s="7">
        <v>0</v>
      </c>
      <c r="X13" s="7">
        <v>8044563656</v>
      </c>
      <c r="Y13" s="7">
        <v>8044563655</v>
      </c>
      <c r="Z13" s="7">
        <v>8044563655</v>
      </c>
      <c r="AA13" s="7">
        <v>8044563655</v>
      </c>
    </row>
    <row r="14" spans="1:27" ht="45" x14ac:dyDescent="0.25">
      <c r="A14" s="4" t="s">
        <v>33</v>
      </c>
      <c r="B14" s="5" t="s">
        <v>34</v>
      </c>
      <c r="C14" s="6" t="s">
        <v>65</v>
      </c>
      <c r="D14" s="4" t="s">
        <v>36</v>
      </c>
      <c r="E14" s="4" t="s">
        <v>46</v>
      </c>
      <c r="F14" s="4" t="s">
        <v>66</v>
      </c>
      <c r="G14" s="4" t="s">
        <v>37</v>
      </c>
      <c r="H14" s="4" t="s">
        <v>61</v>
      </c>
      <c r="I14" s="4"/>
      <c r="J14" s="4"/>
      <c r="K14" s="4"/>
      <c r="L14" s="4"/>
      <c r="M14" s="4" t="s">
        <v>38</v>
      </c>
      <c r="N14" s="4" t="s">
        <v>39</v>
      </c>
      <c r="O14" s="4" t="s">
        <v>40</v>
      </c>
      <c r="P14" s="5" t="s">
        <v>67</v>
      </c>
      <c r="Q14" s="7">
        <v>18746000000</v>
      </c>
      <c r="R14" s="7">
        <v>400000000</v>
      </c>
      <c r="S14" s="7">
        <v>5334977662</v>
      </c>
      <c r="T14" s="7">
        <v>13811022338</v>
      </c>
      <c r="U14" s="7">
        <v>0</v>
      </c>
      <c r="V14" s="7">
        <v>13811022338</v>
      </c>
      <c r="W14" s="7">
        <v>0</v>
      </c>
      <c r="X14" s="7">
        <v>11494833308</v>
      </c>
      <c r="Y14" s="7">
        <v>10478192714</v>
      </c>
      <c r="Z14" s="7">
        <v>9986605725</v>
      </c>
      <c r="AA14" s="7">
        <v>9906655437</v>
      </c>
    </row>
    <row r="15" spans="1:27" ht="22.5" x14ac:dyDescent="0.25">
      <c r="A15" s="4" t="s">
        <v>33</v>
      </c>
      <c r="B15" s="5" t="s">
        <v>34</v>
      </c>
      <c r="C15" s="6" t="s">
        <v>68</v>
      </c>
      <c r="D15" s="4" t="s">
        <v>36</v>
      </c>
      <c r="E15" s="4" t="s">
        <v>69</v>
      </c>
      <c r="F15" s="4" t="s">
        <v>37</v>
      </c>
      <c r="G15" s="4" t="s">
        <v>43</v>
      </c>
      <c r="H15" s="4"/>
      <c r="I15" s="4"/>
      <c r="J15" s="4"/>
      <c r="K15" s="4"/>
      <c r="L15" s="4"/>
      <c r="M15" s="4" t="s">
        <v>70</v>
      </c>
      <c r="N15" s="4" t="s">
        <v>71</v>
      </c>
      <c r="O15" s="4" t="s">
        <v>40</v>
      </c>
      <c r="P15" s="5" t="s">
        <v>72</v>
      </c>
      <c r="Q15" s="7">
        <v>114003000000</v>
      </c>
      <c r="R15" s="7">
        <v>17141217016</v>
      </c>
      <c r="S15" s="7">
        <v>0</v>
      </c>
      <c r="T15" s="7">
        <v>131144217016</v>
      </c>
      <c r="U15" s="7">
        <v>0</v>
      </c>
      <c r="V15" s="7">
        <v>130993329209</v>
      </c>
      <c r="W15" s="7">
        <v>150887807</v>
      </c>
      <c r="X15" s="7">
        <v>129992260205.86</v>
      </c>
      <c r="Y15" s="7">
        <v>105531987639.82001</v>
      </c>
      <c r="Z15" s="7">
        <v>105503107341.82001</v>
      </c>
      <c r="AA15" s="7">
        <v>102760179889.50999</v>
      </c>
    </row>
    <row r="16" spans="1:27" ht="22.5" x14ac:dyDescent="0.25">
      <c r="A16" s="4" t="s">
        <v>33</v>
      </c>
      <c r="B16" s="5" t="s">
        <v>34</v>
      </c>
      <c r="C16" s="6" t="s">
        <v>73</v>
      </c>
      <c r="D16" s="4" t="s">
        <v>36</v>
      </c>
      <c r="E16" s="4" t="s">
        <v>74</v>
      </c>
      <c r="F16" s="4" t="s">
        <v>37</v>
      </c>
      <c r="G16" s="4"/>
      <c r="H16" s="4"/>
      <c r="I16" s="4"/>
      <c r="J16" s="4"/>
      <c r="K16" s="4"/>
      <c r="L16" s="4"/>
      <c r="M16" s="4" t="s">
        <v>38</v>
      </c>
      <c r="N16" s="4" t="s">
        <v>39</v>
      </c>
      <c r="O16" s="4" t="s">
        <v>40</v>
      </c>
      <c r="P16" s="5" t="s">
        <v>75</v>
      </c>
      <c r="Q16" s="7">
        <v>111500000</v>
      </c>
      <c r="R16" s="7">
        <v>1191684000</v>
      </c>
      <c r="S16" s="7">
        <v>0</v>
      </c>
      <c r="T16" s="7">
        <v>1303184000</v>
      </c>
      <c r="U16" s="7">
        <v>0</v>
      </c>
      <c r="V16" s="7">
        <v>1046796000</v>
      </c>
      <c r="W16" s="7">
        <v>256388000</v>
      </c>
      <c r="X16" s="7">
        <v>1025959185.6</v>
      </c>
      <c r="Y16" s="7">
        <v>1025959185.6</v>
      </c>
      <c r="Z16" s="7">
        <v>825959185.60000002</v>
      </c>
      <c r="AA16" s="7">
        <v>825959185.60000002</v>
      </c>
    </row>
    <row r="17" spans="1:27" ht="22.5" x14ac:dyDescent="0.25">
      <c r="A17" s="4" t="s">
        <v>33</v>
      </c>
      <c r="B17" s="5" t="s">
        <v>34</v>
      </c>
      <c r="C17" s="6" t="s">
        <v>76</v>
      </c>
      <c r="D17" s="4" t="s">
        <v>36</v>
      </c>
      <c r="E17" s="4" t="s">
        <v>74</v>
      </c>
      <c r="F17" s="4" t="s">
        <v>43</v>
      </c>
      <c r="G17" s="4"/>
      <c r="H17" s="4"/>
      <c r="I17" s="4"/>
      <c r="J17" s="4"/>
      <c r="K17" s="4"/>
      <c r="L17" s="4"/>
      <c r="M17" s="4" t="s">
        <v>38</v>
      </c>
      <c r="N17" s="4" t="s">
        <v>39</v>
      </c>
      <c r="O17" s="4" t="s">
        <v>40</v>
      </c>
      <c r="P17" s="5" t="s">
        <v>77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</row>
    <row r="18" spans="1:27" ht="22.5" x14ac:dyDescent="0.25">
      <c r="A18" s="4" t="s">
        <v>33</v>
      </c>
      <c r="B18" s="5" t="s">
        <v>34</v>
      </c>
      <c r="C18" s="6" t="s">
        <v>78</v>
      </c>
      <c r="D18" s="4" t="s">
        <v>36</v>
      </c>
      <c r="E18" s="4" t="s">
        <v>74</v>
      </c>
      <c r="F18" s="4" t="s">
        <v>46</v>
      </c>
      <c r="G18" s="4"/>
      <c r="H18" s="4"/>
      <c r="I18" s="4"/>
      <c r="J18" s="4"/>
      <c r="K18" s="4"/>
      <c r="L18" s="4"/>
      <c r="M18" s="4" t="s">
        <v>38</v>
      </c>
      <c r="N18" s="4" t="s">
        <v>39</v>
      </c>
      <c r="O18" s="4" t="s">
        <v>40</v>
      </c>
      <c r="P18" s="5" t="s">
        <v>79</v>
      </c>
      <c r="Q18" s="7">
        <v>10700000</v>
      </c>
      <c r="R18" s="7">
        <v>0</v>
      </c>
      <c r="S18" s="7">
        <v>0</v>
      </c>
      <c r="T18" s="7">
        <v>10700000</v>
      </c>
      <c r="U18" s="7">
        <v>0</v>
      </c>
      <c r="V18" s="7">
        <v>10700000</v>
      </c>
      <c r="W18" s="7">
        <v>0</v>
      </c>
      <c r="X18" s="7">
        <v>1261271</v>
      </c>
      <c r="Y18" s="7">
        <v>1261271</v>
      </c>
      <c r="Z18" s="7">
        <v>1261271</v>
      </c>
      <c r="AA18" s="7">
        <v>1261271</v>
      </c>
    </row>
    <row r="19" spans="1:27" ht="22.5" x14ac:dyDescent="0.25">
      <c r="A19" s="4" t="s">
        <v>33</v>
      </c>
      <c r="B19" s="5" t="s">
        <v>34</v>
      </c>
      <c r="C19" s="6" t="s">
        <v>80</v>
      </c>
      <c r="D19" s="4" t="s">
        <v>36</v>
      </c>
      <c r="E19" s="4" t="s">
        <v>74</v>
      </c>
      <c r="F19" s="4" t="s">
        <v>56</v>
      </c>
      <c r="G19" s="4" t="s">
        <v>37</v>
      </c>
      <c r="H19" s="4"/>
      <c r="I19" s="4"/>
      <c r="J19" s="4"/>
      <c r="K19" s="4"/>
      <c r="L19" s="4"/>
      <c r="M19" s="4" t="s">
        <v>38</v>
      </c>
      <c r="N19" s="4" t="s">
        <v>39</v>
      </c>
      <c r="O19" s="4" t="s">
        <v>40</v>
      </c>
      <c r="P19" s="5" t="s">
        <v>81</v>
      </c>
      <c r="Q19" s="7">
        <v>0</v>
      </c>
      <c r="R19" s="7">
        <v>1656167329</v>
      </c>
      <c r="S19" s="7">
        <v>1656167329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</row>
    <row r="20" spans="1:27" ht="22.5" x14ac:dyDescent="0.25">
      <c r="A20" s="4" t="s">
        <v>33</v>
      </c>
      <c r="B20" s="5" t="s">
        <v>34</v>
      </c>
      <c r="C20" s="6" t="s">
        <v>80</v>
      </c>
      <c r="D20" s="4" t="s">
        <v>36</v>
      </c>
      <c r="E20" s="4" t="s">
        <v>74</v>
      </c>
      <c r="F20" s="4" t="s">
        <v>56</v>
      </c>
      <c r="G20" s="4" t="s">
        <v>37</v>
      </c>
      <c r="H20" s="4"/>
      <c r="I20" s="4"/>
      <c r="J20" s="4"/>
      <c r="K20" s="4"/>
      <c r="L20" s="4"/>
      <c r="M20" s="4" t="s">
        <v>38</v>
      </c>
      <c r="N20" s="4" t="s">
        <v>39</v>
      </c>
      <c r="O20" s="4" t="s">
        <v>82</v>
      </c>
      <c r="P20" s="5" t="s">
        <v>81</v>
      </c>
      <c r="Q20" s="7">
        <v>0</v>
      </c>
      <c r="R20" s="7">
        <v>1656167329</v>
      </c>
      <c r="S20" s="7">
        <v>0</v>
      </c>
      <c r="T20" s="7">
        <v>1656167329</v>
      </c>
      <c r="U20" s="7">
        <v>0</v>
      </c>
      <c r="V20" s="7">
        <v>1656167329</v>
      </c>
      <c r="W20" s="7">
        <v>0</v>
      </c>
      <c r="X20" s="7">
        <v>1656167329</v>
      </c>
      <c r="Y20" s="7">
        <v>1656167329</v>
      </c>
      <c r="Z20" s="7">
        <v>1656167329</v>
      </c>
      <c r="AA20" s="7">
        <v>1656167329</v>
      </c>
    </row>
    <row r="21" spans="1:27" ht="22.5" x14ac:dyDescent="0.25">
      <c r="A21" s="4" t="s">
        <v>33</v>
      </c>
      <c r="B21" s="5" t="s">
        <v>34</v>
      </c>
      <c r="C21" s="6" t="s">
        <v>80</v>
      </c>
      <c r="D21" s="4" t="s">
        <v>36</v>
      </c>
      <c r="E21" s="4" t="s">
        <v>74</v>
      </c>
      <c r="F21" s="4" t="s">
        <v>56</v>
      </c>
      <c r="G21" s="4" t="s">
        <v>37</v>
      </c>
      <c r="H21" s="4"/>
      <c r="I21" s="4"/>
      <c r="J21" s="4"/>
      <c r="K21" s="4"/>
      <c r="L21" s="4"/>
      <c r="M21" s="4" t="s">
        <v>38</v>
      </c>
      <c r="N21" s="4" t="s">
        <v>83</v>
      </c>
      <c r="O21" s="4" t="s">
        <v>82</v>
      </c>
      <c r="P21" s="5" t="s">
        <v>81</v>
      </c>
      <c r="Q21" s="7">
        <v>644100000</v>
      </c>
      <c r="R21" s="7">
        <v>0</v>
      </c>
      <c r="S21" s="7">
        <v>0</v>
      </c>
      <c r="T21" s="7">
        <v>644100000</v>
      </c>
      <c r="U21" s="7">
        <v>0</v>
      </c>
      <c r="V21" s="7">
        <v>644100000</v>
      </c>
      <c r="W21" s="7">
        <v>0</v>
      </c>
      <c r="X21" s="7">
        <v>644100000</v>
      </c>
      <c r="Y21" s="7">
        <v>644100000</v>
      </c>
      <c r="Z21" s="7">
        <v>644100000</v>
      </c>
      <c r="AA21" s="7">
        <v>644100000</v>
      </c>
    </row>
    <row r="22" spans="1:27" ht="22.5" x14ac:dyDescent="0.25">
      <c r="A22" s="4" t="s">
        <v>33</v>
      </c>
      <c r="B22" s="5" t="s">
        <v>34</v>
      </c>
      <c r="C22" s="6" t="s">
        <v>84</v>
      </c>
      <c r="D22" s="4" t="s">
        <v>36</v>
      </c>
      <c r="E22" s="4" t="s">
        <v>74</v>
      </c>
      <c r="F22" s="4" t="s">
        <v>69</v>
      </c>
      <c r="G22" s="4"/>
      <c r="H22" s="4"/>
      <c r="I22" s="4"/>
      <c r="J22" s="4"/>
      <c r="K22" s="4"/>
      <c r="L22" s="4"/>
      <c r="M22" s="4" t="s">
        <v>38</v>
      </c>
      <c r="N22" s="4" t="s">
        <v>39</v>
      </c>
      <c r="O22" s="4" t="s">
        <v>40</v>
      </c>
      <c r="P22" s="5" t="s">
        <v>85</v>
      </c>
      <c r="Q22" s="7">
        <v>53100000</v>
      </c>
      <c r="R22" s="7">
        <v>0</v>
      </c>
      <c r="S22" s="7">
        <v>53100000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</row>
    <row r="23" spans="1:27" ht="67.5" x14ac:dyDescent="0.25">
      <c r="A23" s="4" t="s">
        <v>33</v>
      </c>
      <c r="B23" s="5" t="s">
        <v>34</v>
      </c>
      <c r="C23" s="6" t="s">
        <v>86</v>
      </c>
      <c r="D23" s="4" t="s">
        <v>87</v>
      </c>
      <c r="E23" s="4" t="s">
        <v>88</v>
      </c>
      <c r="F23" s="4" t="s">
        <v>89</v>
      </c>
      <c r="G23" s="4" t="s">
        <v>90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1</v>
      </c>
      <c r="M23" s="4" t="s">
        <v>38</v>
      </c>
      <c r="N23" s="4" t="s">
        <v>83</v>
      </c>
      <c r="O23" s="4" t="s">
        <v>40</v>
      </c>
      <c r="P23" s="5" t="s">
        <v>91</v>
      </c>
      <c r="Q23" s="7">
        <v>2000000000</v>
      </c>
      <c r="R23" s="7">
        <v>0</v>
      </c>
      <c r="S23" s="7">
        <v>0</v>
      </c>
      <c r="T23" s="7">
        <v>2000000000</v>
      </c>
      <c r="U23" s="7">
        <v>0</v>
      </c>
      <c r="V23" s="7">
        <v>0</v>
      </c>
      <c r="W23" s="7">
        <v>2000000000</v>
      </c>
      <c r="X23" s="7">
        <v>0</v>
      </c>
      <c r="Y23" s="7">
        <v>0</v>
      </c>
      <c r="Z23" s="7">
        <v>0</v>
      </c>
      <c r="AA23" s="7">
        <v>0</v>
      </c>
    </row>
    <row r="24" spans="1:27" ht="33.75" x14ac:dyDescent="0.25">
      <c r="A24" s="4" t="s">
        <v>33</v>
      </c>
      <c r="B24" s="5" t="s">
        <v>34</v>
      </c>
      <c r="C24" s="6" t="s">
        <v>92</v>
      </c>
      <c r="D24" s="4" t="s">
        <v>87</v>
      </c>
      <c r="E24" s="4" t="s">
        <v>88</v>
      </c>
      <c r="F24" s="4" t="s">
        <v>93</v>
      </c>
      <c r="G24" s="4" t="s">
        <v>94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1</v>
      </c>
      <c r="M24" s="4" t="s">
        <v>38</v>
      </c>
      <c r="N24" s="4" t="s">
        <v>83</v>
      </c>
      <c r="O24" s="4" t="s">
        <v>40</v>
      </c>
      <c r="P24" s="5" t="s">
        <v>95</v>
      </c>
      <c r="Q24" s="7">
        <v>4000000000</v>
      </c>
      <c r="R24" s="7">
        <v>12000000000</v>
      </c>
      <c r="S24" s="7">
        <v>0</v>
      </c>
      <c r="T24" s="7">
        <v>16000000000</v>
      </c>
      <c r="U24" s="7">
        <v>0</v>
      </c>
      <c r="V24" s="7">
        <v>4000000000</v>
      </c>
      <c r="W24" s="7">
        <v>12000000000</v>
      </c>
      <c r="X24" s="7">
        <v>4000000000</v>
      </c>
      <c r="Y24" s="7">
        <v>1809614689</v>
      </c>
      <c r="Z24" s="7">
        <v>1809614689</v>
      </c>
      <c r="AA24" s="7">
        <v>1809614689</v>
      </c>
    </row>
    <row r="25" spans="1:27" ht="33.75" x14ac:dyDescent="0.25">
      <c r="A25" s="4" t="s">
        <v>33</v>
      </c>
      <c r="B25" s="5" t="s">
        <v>34</v>
      </c>
      <c r="C25" s="6" t="s">
        <v>96</v>
      </c>
      <c r="D25" s="4" t="s">
        <v>87</v>
      </c>
      <c r="E25" s="4" t="s">
        <v>97</v>
      </c>
      <c r="F25" s="4" t="s">
        <v>93</v>
      </c>
      <c r="G25" s="4" t="s">
        <v>98</v>
      </c>
      <c r="H25" s="4"/>
      <c r="I25" s="4"/>
      <c r="J25" s="4"/>
      <c r="K25" s="4"/>
      <c r="L25" s="4"/>
      <c r="M25" s="4" t="s">
        <v>38</v>
      </c>
      <c r="N25" s="4" t="s">
        <v>83</v>
      </c>
      <c r="O25" s="4" t="s">
        <v>40</v>
      </c>
      <c r="P25" s="5" t="s">
        <v>99</v>
      </c>
      <c r="Q25" s="7">
        <v>3000000000</v>
      </c>
      <c r="R25" s="7">
        <v>0</v>
      </c>
      <c r="S25" s="7">
        <v>0</v>
      </c>
      <c r="T25" s="7">
        <v>3000000000</v>
      </c>
      <c r="U25" s="7">
        <v>0</v>
      </c>
      <c r="V25" s="7">
        <v>2997830435</v>
      </c>
      <c r="W25" s="7">
        <v>2169565</v>
      </c>
      <c r="X25" s="7">
        <v>2996079371</v>
      </c>
      <c r="Y25" s="7">
        <v>2996079369</v>
      </c>
      <c r="Z25" s="7">
        <v>2996079369</v>
      </c>
      <c r="AA25" s="7">
        <v>2996079369</v>
      </c>
    </row>
    <row r="26" spans="1:27" x14ac:dyDescent="0.25">
      <c r="A26" s="4" t="s">
        <v>1</v>
      </c>
      <c r="B26" s="5" t="s">
        <v>1</v>
      </c>
      <c r="C26" s="6" t="s">
        <v>1</v>
      </c>
      <c r="D26" s="4" t="s">
        <v>1</v>
      </c>
      <c r="E26" s="4" t="s">
        <v>1</v>
      </c>
      <c r="F26" s="4" t="s">
        <v>1</v>
      </c>
      <c r="G26" s="4" t="s">
        <v>1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1</v>
      </c>
      <c r="M26" s="4" t="s">
        <v>1</v>
      </c>
      <c r="N26" s="4" t="s">
        <v>1</v>
      </c>
      <c r="O26" s="4" t="s">
        <v>1</v>
      </c>
      <c r="P26" s="5" t="s">
        <v>1</v>
      </c>
      <c r="Q26" s="7">
        <v>1000597500000</v>
      </c>
      <c r="R26" s="7">
        <v>305234297421</v>
      </c>
      <c r="S26" s="7">
        <v>36093080405</v>
      </c>
      <c r="T26" s="7">
        <v>1269738717016</v>
      </c>
      <c r="U26" s="7">
        <v>0</v>
      </c>
      <c r="V26" s="7">
        <v>1229532628386.97</v>
      </c>
      <c r="W26" s="7">
        <v>40206088629.029999</v>
      </c>
      <c r="X26" s="7">
        <v>1203939335354.3201</v>
      </c>
      <c r="Y26" s="7">
        <v>1002256031956.6801</v>
      </c>
      <c r="Z26" s="7">
        <v>999730235859.14001</v>
      </c>
      <c r="AA26" s="7">
        <v>979635673950.19995</v>
      </c>
    </row>
    <row r="27" spans="1:27" x14ac:dyDescent="0.25">
      <c r="A27" s="4" t="s">
        <v>1</v>
      </c>
      <c r="B27" s="8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4" t="s">
        <v>1</v>
      </c>
      <c r="P27" s="5" t="s">
        <v>1</v>
      </c>
      <c r="Q27" s="9" t="s">
        <v>1</v>
      </c>
      <c r="R27" s="9" t="s">
        <v>1</v>
      </c>
      <c r="S27" s="9" t="s">
        <v>1</v>
      </c>
      <c r="T27" s="9" t="s">
        <v>1</v>
      </c>
      <c r="U27" s="9" t="s">
        <v>1</v>
      </c>
      <c r="V27" s="9" t="s">
        <v>1</v>
      </c>
      <c r="W27" s="9" t="s">
        <v>1</v>
      </c>
      <c r="X27" s="9" t="s">
        <v>1</v>
      </c>
      <c r="Y27" s="9" t="s">
        <v>1</v>
      </c>
      <c r="Z27" s="9" t="s">
        <v>1</v>
      </c>
      <c r="AA27" s="9" t="s">
        <v>1</v>
      </c>
    </row>
    <row r="28" spans="1:27" ht="33.950000000000003" customHeight="1" x14ac:dyDescent="0.25"/>
    <row r="29" spans="1:27" ht="15.75" thickBot="1" x14ac:dyDescent="0.3">
      <c r="Q29" s="10"/>
      <c r="R29" s="10"/>
      <c r="S29" s="10"/>
      <c r="T29" s="10"/>
    </row>
    <row r="30" spans="1:27" ht="30.75" thickBot="1" x14ac:dyDescent="0.3">
      <c r="P30" s="11"/>
      <c r="Q30" s="12" t="s">
        <v>100</v>
      </c>
      <c r="R30" s="12"/>
      <c r="S30" s="12"/>
      <c r="T30" s="12" t="s">
        <v>101</v>
      </c>
    </row>
    <row r="31" spans="1:27" ht="15.75" thickBot="1" x14ac:dyDescent="0.3">
      <c r="P31" s="13" t="s">
        <v>102</v>
      </c>
      <c r="Q31" s="14">
        <f>+Q5+Q6+Q7+Q8+Q9+Q10+Q11+Q12+Q13+Q14+Q16+Q17+Q18+Q19+Q20+Q22</f>
        <v>876950400000</v>
      </c>
      <c r="R31" s="14"/>
      <c r="S31" s="14"/>
      <c r="T31" s="14">
        <f>+T5+T6+T7+T8+T9+T10+T11+T12+T13+T14+T16+T17+T18+T19+T20+T22</f>
        <v>1116950400000</v>
      </c>
    </row>
    <row r="32" spans="1:27" ht="15.75" thickBot="1" x14ac:dyDescent="0.3">
      <c r="P32" s="15" t="s">
        <v>103</v>
      </c>
      <c r="Q32" s="16">
        <f>+Q15</f>
        <v>114003000000</v>
      </c>
      <c r="R32" s="16"/>
      <c r="S32" s="16"/>
      <c r="T32" s="16">
        <f>+T15</f>
        <v>131144217016</v>
      </c>
    </row>
    <row r="33" spans="16:20" ht="30.75" thickBot="1" x14ac:dyDescent="0.3">
      <c r="P33" s="17" t="s">
        <v>104</v>
      </c>
      <c r="Q33" s="18">
        <f>+Q21+Q23+Q24+Q25</f>
        <v>9644100000</v>
      </c>
      <c r="R33" s="18"/>
      <c r="S33" s="18"/>
      <c r="T33" s="18">
        <f>+T21+T23+T24+T25</f>
        <v>21644100000</v>
      </c>
    </row>
    <row r="34" spans="16:20" ht="15.75" thickBot="1" x14ac:dyDescent="0.3">
      <c r="P34" s="17" t="s">
        <v>105</v>
      </c>
      <c r="Q34" s="18">
        <f>SUM(Q31:Q33)</f>
        <v>1000597500000</v>
      </c>
      <c r="R34" s="18"/>
      <c r="S34" s="18"/>
      <c r="T34" s="18">
        <f>SUM(T31:T33)</f>
        <v>1269738717016</v>
      </c>
    </row>
    <row r="35" spans="16:20" x14ac:dyDescent="0.25">
      <c r="Q35" s="19"/>
      <c r="R35" s="10"/>
      <c r="S35" s="10"/>
      <c r="T35" s="10">
        <f>T26-T34</f>
        <v>0</v>
      </c>
    </row>
    <row r="36" spans="16:20" x14ac:dyDescent="0.25">
      <c r="Q36" s="10"/>
      <c r="R36" s="10"/>
      <c r="S36" s="10"/>
      <c r="T36" s="10"/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Tatiana Gonzalez Ladino</dc:creator>
  <cp:lastModifiedBy>Karen Tatiana Gonzalez Ladino</cp:lastModifiedBy>
  <dcterms:created xsi:type="dcterms:W3CDTF">2021-12-22T20:40:37Z</dcterms:created>
  <dcterms:modified xsi:type="dcterms:W3CDTF">2022-06-13T15:27:35Z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