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osa.olascoaga\Desktop\ROSA\INFORME A CONTABILIDAD\"/>
    </mc:Choice>
  </mc:AlternateContent>
  <xr:revisionPtr revIDLastSave="0" documentId="13_ncr:1_{2E713311-1FE1-4597-B61A-069E481EFACF}" xr6:coauthVersionLast="47" xr6:coauthVersionMax="47" xr10:uidLastSave="{00000000-0000-0000-0000-000000000000}"/>
  <bookViews>
    <workbookView xWindow="-120" yWindow="-120" windowWidth="21840" windowHeight="13140" firstSheet="1" activeTab="1" xr2:uid="{006FD106-B285-46ED-A06C-6B006A712663}"/>
  </bookViews>
  <sheets>
    <sheet name="Hoja1" sheetId="1" state="hidden" r:id="rId1"/>
    <sheet name="CUENTAS POR PAGAR" sheetId="3" r:id="rId2"/>
  </sheets>
  <externalReferences>
    <externalReference r:id="rId3"/>
  </externalReferences>
  <definedNames>
    <definedName name="_xlnm._FilterDatabase" localSheetId="1" hidden="1">'CUENTAS POR PAGAR'!$A$2:$E$361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9" i="3" l="1"/>
  <c r="C359" i="3"/>
  <c r="L322" i="1"/>
  <c r="K322" i="1"/>
  <c r="I348" i="1" l="1"/>
  <c r="I283" i="1" l="1"/>
  <c r="I87" i="1" l="1"/>
  <c r="D156" i="1" l="1"/>
  <c r="D92" i="1"/>
  <c r="D74" i="1"/>
  <c r="D305" i="1"/>
  <c r="D343" i="1"/>
  <c r="D36" i="1"/>
  <c r="D7" i="1"/>
  <c r="D86" i="1"/>
  <c r="D118" i="1"/>
  <c r="D327" i="1"/>
  <c r="D110" i="1"/>
  <c r="D63" i="1"/>
  <c r="E302" i="1"/>
  <c r="E314" i="1"/>
  <c r="E161" i="1"/>
  <c r="E285" i="1"/>
  <c r="E22" i="1"/>
  <c r="E97" i="1"/>
  <c r="E300" i="1"/>
  <c r="E341" i="1"/>
  <c r="E80" i="1"/>
  <c r="E188" i="1"/>
  <c r="E276" i="1"/>
  <c r="E249" i="1"/>
  <c r="E46" i="1"/>
  <c r="E58" i="1"/>
  <c r="E311" i="1"/>
  <c r="E253" i="1"/>
  <c r="E73" i="1"/>
  <c r="E2" i="1"/>
  <c r="E60" i="1"/>
  <c r="E101" i="1"/>
  <c r="E108" i="1"/>
  <c r="E132" i="1"/>
  <c r="E133" i="1"/>
  <c r="E177" i="1"/>
  <c r="E144" i="1"/>
  <c r="E103" i="1"/>
  <c r="E308" i="1"/>
  <c r="E136" i="1"/>
  <c r="E153" i="1"/>
  <c r="E179" i="1"/>
  <c r="E180" i="1"/>
  <c r="E206" i="1"/>
  <c r="E225" i="1"/>
  <c r="E246" i="1"/>
  <c r="E247" i="1"/>
  <c r="E281" i="1"/>
  <c r="E282" i="1"/>
  <c r="E290" i="1"/>
  <c r="E309" i="1"/>
  <c r="E12" i="1"/>
  <c r="E13" i="1"/>
  <c r="E25" i="1"/>
  <c r="E39" i="1"/>
  <c r="E68" i="1"/>
  <c r="E78" i="1"/>
  <c r="E82" i="1"/>
  <c r="E84" i="1"/>
  <c r="E106" i="1"/>
  <c r="E119" i="1"/>
  <c r="E137" i="1"/>
  <c r="E139" i="1"/>
  <c r="E141" i="1"/>
  <c r="E147" i="1"/>
  <c r="E217" i="1"/>
  <c r="E233" i="1"/>
  <c r="E237" i="1"/>
  <c r="E324" i="1"/>
  <c r="E63" i="1"/>
  <c r="D302" i="1"/>
  <c r="D314" i="1"/>
  <c r="D161" i="1"/>
  <c r="D285" i="1"/>
  <c r="D22" i="1"/>
  <c r="D97" i="1"/>
  <c r="D300" i="1"/>
  <c r="D341" i="1"/>
  <c r="D80" i="1"/>
  <c r="D188" i="1"/>
  <c r="D276" i="1"/>
  <c r="D249" i="1"/>
  <c r="D46" i="1"/>
  <c r="D58" i="1"/>
  <c r="D311" i="1"/>
  <c r="D253" i="1"/>
  <c r="D73" i="1"/>
  <c r="D2" i="1"/>
  <c r="D60" i="1"/>
  <c r="D101" i="1"/>
  <c r="D108" i="1"/>
  <c r="D132" i="1"/>
  <c r="D133" i="1"/>
  <c r="D177" i="1"/>
  <c r="D144" i="1"/>
  <c r="D103" i="1"/>
  <c r="D308" i="1"/>
  <c r="D136" i="1"/>
  <c r="D153" i="1"/>
  <c r="D179" i="1"/>
  <c r="D180" i="1"/>
  <c r="D206" i="1"/>
  <c r="D225" i="1"/>
  <c r="D246" i="1"/>
  <c r="D247" i="1"/>
  <c r="D281" i="1"/>
  <c r="D282" i="1"/>
  <c r="D290" i="1"/>
  <c r="D309" i="1"/>
  <c r="D12" i="1"/>
  <c r="D13" i="1"/>
  <c r="D25" i="1"/>
  <c r="D39" i="1"/>
  <c r="D68" i="1"/>
  <c r="D78" i="1"/>
  <c r="D82" i="1"/>
  <c r="D84" i="1"/>
  <c r="D106" i="1"/>
  <c r="D119" i="1"/>
  <c r="D137" i="1"/>
  <c r="D139" i="1"/>
  <c r="D141" i="1"/>
  <c r="D147" i="1"/>
  <c r="D217" i="1"/>
  <c r="D233" i="1"/>
  <c r="D237" i="1"/>
  <c r="D324" i="1"/>
  <c r="C302" i="1"/>
  <c r="C314" i="1"/>
  <c r="C161" i="1"/>
  <c r="C285" i="1"/>
  <c r="C22" i="1"/>
  <c r="C97" i="1"/>
  <c r="C300" i="1"/>
  <c r="C341" i="1"/>
  <c r="C80" i="1"/>
  <c r="C188" i="1"/>
  <c r="C276" i="1"/>
  <c r="C249" i="1"/>
  <c r="C46" i="1"/>
  <c r="C58" i="1"/>
  <c r="C311" i="1"/>
  <c r="C253" i="1"/>
  <c r="C73" i="1"/>
  <c r="C2" i="1"/>
  <c r="C60" i="1"/>
  <c r="C101" i="1"/>
  <c r="C108" i="1"/>
  <c r="C132" i="1"/>
  <c r="C133" i="1"/>
  <c r="C177" i="1"/>
  <c r="C144" i="1"/>
  <c r="C103" i="1"/>
  <c r="C308" i="1"/>
  <c r="C136" i="1"/>
  <c r="C153" i="1"/>
  <c r="C179" i="1"/>
  <c r="C180" i="1"/>
  <c r="C206" i="1"/>
  <c r="C225" i="1"/>
  <c r="C246" i="1"/>
  <c r="C247" i="1"/>
  <c r="C281" i="1"/>
  <c r="C282" i="1"/>
  <c r="C290" i="1"/>
  <c r="C309" i="1"/>
  <c r="C12" i="1"/>
  <c r="C13" i="1"/>
  <c r="C25" i="1"/>
  <c r="C39" i="1"/>
  <c r="C68" i="1"/>
  <c r="C78" i="1"/>
  <c r="C82" i="1"/>
  <c r="C84" i="1"/>
  <c r="C106" i="1"/>
  <c r="C119" i="1"/>
  <c r="C137" i="1"/>
  <c r="C139" i="1"/>
  <c r="C141" i="1"/>
  <c r="C147" i="1"/>
  <c r="C217" i="1"/>
  <c r="C233" i="1"/>
  <c r="C237" i="1"/>
  <c r="C324" i="1"/>
  <c r="C63" i="1"/>
  <c r="B194" i="1"/>
  <c r="D194" i="1" s="1"/>
  <c r="B171" i="1"/>
  <c r="C171" i="1" s="1"/>
  <c r="B306" i="1"/>
  <c r="B185" i="1"/>
  <c r="B222" i="1"/>
  <c r="B40" i="1"/>
  <c r="B268" i="1"/>
  <c r="B24" i="1"/>
  <c r="B251" i="1"/>
  <c r="B291" i="1"/>
  <c r="B89" i="1"/>
  <c r="B240" i="1"/>
  <c r="B190" i="1"/>
  <c r="D190" i="1" s="1"/>
  <c r="B181" i="1"/>
  <c r="B165" i="1"/>
  <c r="B292" i="1"/>
  <c r="B51" i="1"/>
  <c r="B287" i="1"/>
  <c r="B267" i="1"/>
  <c r="B117" i="1"/>
  <c r="B151" i="1"/>
  <c r="B163" i="1"/>
  <c r="B187" i="1"/>
  <c r="B223" i="1"/>
  <c r="B336" i="1"/>
  <c r="B347" i="1"/>
  <c r="B8" i="1"/>
  <c r="B170" i="1"/>
  <c r="B76" i="1"/>
  <c r="B27" i="1"/>
  <c r="C27" i="1" s="1"/>
  <c r="B218" i="1"/>
  <c r="B88" i="1"/>
  <c r="B23" i="1"/>
  <c r="B43" i="1"/>
  <c r="B44" i="1"/>
  <c r="B49" i="1"/>
  <c r="B55" i="1"/>
  <c r="B67" i="1"/>
  <c r="E67" i="1" s="1"/>
  <c r="B107" i="1"/>
  <c r="B129" i="1"/>
  <c r="C129" i="1" s="1"/>
  <c r="B134" i="1"/>
  <c r="B149" i="1"/>
  <c r="C149" i="1" s="1"/>
  <c r="B176" i="1"/>
  <c r="B229" i="1"/>
  <c r="B231" i="1"/>
  <c r="B264" i="1"/>
  <c r="B280" i="1"/>
  <c r="B293" i="1"/>
  <c r="B328" i="1"/>
  <c r="B329" i="1"/>
  <c r="B339" i="1"/>
  <c r="B340" i="1"/>
  <c r="B143" i="1"/>
  <c r="B128" i="1"/>
  <c r="C128" i="1" s="1"/>
  <c r="B167" i="1"/>
  <c r="B202" i="1"/>
  <c r="B299" i="1"/>
  <c r="B307" i="1"/>
  <c r="C307" i="1" s="1"/>
  <c r="B70" i="1"/>
  <c r="B243" i="1"/>
  <c r="B250" i="1"/>
  <c r="B254" i="1"/>
  <c r="E254" i="1" s="1"/>
  <c r="B284" i="1"/>
  <c r="B288" i="1"/>
  <c r="B312" i="1"/>
  <c r="B168" i="1"/>
  <c r="B310" i="1"/>
  <c r="B286" i="1"/>
  <c r="B99" i="1"/>
  <c r="B87" i="1"/>
  <c r="B174" i="1"/>
  <c r="C174" i="1" s="1"/>
  <c r="B173" i="1"/>
  <c r="B186" i="1"/>
  <c r="B332" i="1"/>
  <c r="B349" i="1"/>
  <c r="E349" i="1" s="1"/>
  <c r="B21" i="1"/>
  <c r="B266" i="1"/>
  <c r="B145" i="1"/>
  <c r="B29" i="1"/>
  <c r="B220" i="1"/>
  <c r="B203" i="1"/>
  <c r="B17" i="1"/>
  <c r="B160" i="1"/>
  <c r="B242" i="1"/>
  <c r="B96" i="1"/>
  <c r="B65" i="1"/>
  <c r="B30" i="1"/>
  <c r="D30" i="1" s="1"/>
  <c r="B279" i="1"/>
  <c r="B123" i="1"/>
  <c r="B323" i="1"/>
  <c r="B169" i="1"/>
  <c r="B130" i="1"/>
  <c r="B104" i="1"/>
  <c r="B296" i="1"/>
  <c r="B183" i="1"/>
  <c r="B238" i="1"/>
  <c r="B81" i="1"/>
  <c r="B197" i="1"/>
  <c r="B162" i="1"/>
  <c r="C162" i="1" s="1"/>
  <c r="B178" i="1"/>
  <c r="B259" i="1"/>
  <c r="B209" i="1"/>
  <c r="B248" i="1"/>
  <c r="C248" i="1" s="1"/>
  <c r="B294" i="1"/>
  <c r="B50" i="1"/>
  <c r="B213" i="1"/>
  <c r="B35" i="1"/>
  <c r="B230" i="1"/>
  <c r="B234" i="1"/>
  <c r="D234" i="1" s="1"/>
  <c r="B9" i="1"/>
  <c r="B335" i="1"/>
  <c r="C335" i="1" s="1"/>
  <c r="B166" i="1"/>
  <c r="B109" i="1"/>
  <c r="B31" i="1"/>
  <c r="B159" i="1"/>
  <c r="C159" i="1" s="1"/>
  <c r="B75" i="1"/>
  <c r="B333" i="1"/>
  <c r="B257" i="1"/>
  <c r="B6" i="1"/>
  <c r="D6" i="1" s="1"/>
  <c r="B182" i="1"/>
  <c r="B52" i="1"/>
  <c r="B205" i="1"/>
  <c r="B275" i="1"/>
  <c r="B289" i="1"/>
  <c r="B316" i="1"/>
  <c r="D316" i="1" s="1"/>
  <c r="B41" i="1"/>
  <c r="B57" i="1"/>
  <c r="B337" i="1"/>
  <c r="B315" i="1"/>
  <c r="B277" i="1"/>
  <c r="C277" i="1" s="1"/>
  <c r="B196" i="1"/>
  <c r="B125" i="1"/>
  <c r="B319" i="1"/>
  <c r="B189" i="1"/>
  <c r="C189" i="1" s="1"/>
  <c r="B195" i="1"/>
  <c r="B54" i="1"/>
  <c r="B53" i="1"/>
  <c r="B79" i="1"/>
  <c r="B5" i="1"/>
  <c r="B200" i="1"/>
  <c r="D200" i="1" s="1"/>
  <c r="B4" i="1"/>
  <c r="B201" i="1"/>
  <c r="B131" i="1"/>
  <c r="B34" i="1"/>
  <c r="B191" i="1"/>
  <c r="B148" i="1"/>
  <c r="C148" i="1" s="1"/>
  <c r="B346" i="1"/>
  <c r="B122" i="1"/>
  <c r="B313" i="1"/>
  <c r="B255" i="1"/>
  <c r="D255" i="1" s="1"/>
  <c r="B38" i="1"/>
  <c r="B215" i="1"/>
  <c r="B83" i="1"/>
  <c r="B271" i="1"/>
  <c r="B175" i="1"/>
  <c r="B11" i="1"/>
  <c r="B317" i="1"/>
  <c r="B16" i="1"/>
  <c r="B338" i="1"/>
  <c r="B320" i="1"/>
  <c r="B252" i="1"/>
  <c r="C252" i="1" s="1"/>
  <c r="B72" i="1"/>
  <c r="B33" i="1"/>
  <c r="B100" i="1"/>
  <c r="B71" i="1"/>
  <c r="C71" i="1" s="1"/>
  <c r="B32" i="1"/>
  <c r="B61" i="1"/>
  <c r="B93" i="1"/>
  <c r="B91" i="1"/>
  <c r="B278" i="1"/>
  <c r="B184" i="1"/>
  <c r="D184" i="1" s="1"/>
  <c r="B224" i="1"/>
  <c r="B155" i="1"/>
  <c r="B64" i="1"/>
  <c r="B207" i="1"/>
  <c r="B116" i="1"/>
  <c r="B112" i="1"/>
  <c r="C112" i="1" s="1"/>
  <c r="B37" i="1"/>
  <c r="B85" i="1"/>
  <c r="B154" i="1"/>
  <c r="B211" i="1"/>
  <c r="D211" i="1" s="1"/>
  <c r="B146" i="1"/>
  <c r="B47" i="1"/>
  <c r="B62" i="1"/>
  <c r="B304" i="1"/>
  <c r="B212" i="1"/>
  <c r="B138" i="1"/>
  <c r="D138" i="1" s="1"/>
  <c r="B272" i="1"/>
  <c r="B111" i="1"/>
  <c r="B120" i="1"/>
  <c r="B157" i="1"/>
  <c r="B258" i="1"/>
  <c r="B135" i="1"/>
  <c r="C135" i="1" s="1"/>
  <c r="B273" i="1"/>
  <c r="B48" i="1"/>
  <c r="B19" i="1"/>
  <c r="B77" i="1"/>
  <c r="C77" i="1" s="1"/>
  <c r="B269" i="1"/>
  <c r="B198" i="1"/>
  <c r="B226" i="1"/>
  <c r="B297" i="1"/>
  <c r="B45" i="1"/>
  <c r="B3" i="1"/>
  <c r="D3" i="1" s="1"/>
  <c r="B59" i="1"/>
  <c r="B42" i="1"/>
  <c r="B193" i="1"/>
  <c r="B124" i="1"/>
  <c r="B56" i="1"/>
  <c r="B301" i="1"/>
  <c r="C301" i="1" s="1"/>
  <c r="B326" i="1"/>
  <c r="B95" i="1"/>
  <c r="B318" i="1"/>
  <c r="B260" i="1"/>
  <c r="D260" i="1" s="1"/>
  <c r="B10" i="1"/>
  <c r="B204" i="1"/>
  <c r="B69" i="1"/>
  <c r="B303" i="1"/>
  <c r="B350" i="1"/>
  <c r="B66" i="1"/>
  <c r="B14" i="1"/>
  <c r="B345" i="1"/>
  <c r="C345" i="1" s="1"/>
  <c r="B214" i="1"/>
  <c r="B262" i="1"/>
  <c r="B330" i="1"/>
  <c r="B18" i="1"/>
  <c r="C18" i="1" s="1"/>
  <c r="B114" i="1"/>
  <c r="B192" i="1"/>
  <c r="B227" i="1"/>
  <c r="B216" i="1"/>
  <c r="C216" i="1" s="1"/>
  <c r="B172" i="1"/>
  <c r="B26" i="1"/>
  <c r="B241" i="1"/>
  <c r="B219" i="1"/>
  <c r="B105" i="1"/>
  <c r="B274" i="1"/>
  <c r="D274" i="1" s="1"/>
  <c r="D349" i="1" l="1"/>
  <c r="C211" i="1"/>
  <c r="C6" i="1"/>
  <c r="C254" i="1"/>
  <c r="D254" i="1"/>
  <c r="E255" i="1"/>
  <c r="C260" i="1"/>
  <c r="C255" i="1"/>
  <c r="C30" i="1"/>
  <c r="E160" i="1"/>
  <c r="D160" i="1"/>
  <c r="D29" i="1"/>
  <c r="E29" i="1"/>
  <c r="D174" i="1"/>
  <c r="E174" i="1"/>
  <c r="E99" i="1"/>
  <c r="D99" i="1"/>
  <c r="D312" i="1"/>
  <c r="E312" i="1"/>
  <c r="C312" i="1"/>
  <c r="E250" i="1"/>
  <c r="D250" i="1"/>
  <c r="C250" i="1"/>
  <c r="E299" i="1"/>
  <c r="D299" i="1"/>
  <c r="C299" i="1"/>
  <c r="E143" i="1"/>
  <c r="D143" i="1"/>
  <c r="C143" i="1"/>
  <c r="E328" i="1"/>
  <c r="D328" i="1"/>
  <c r="E231" i="1"/>
  <c r="D231" i="1"/>
  <c r="E134" i="1"/>
  <c r="D134" i="1"/>
  <c r="C134" i="1"/>
  <c r="E55" i="1"/>
  <c r="D55" i="1"/>
  <c r="C55" i="1"/>
  <c r="E23" i="1"/>
  <c r="D23" i="1"/>
  <c r="C23" i="1"/>
  <c r="E76" i="1"/>
  <c r="D76" i="1"/>
  <c r="C76" i="1"/>
  <c r="E336" i="1"/>
  <c r="D336" i="1"/>
  <c r="C336" i="1"/>
  <c r="E151" i="1"/>
  <c r="D151" i="1"/>
  <c r="C151" i="1"/>
  <c r="E51" i="1"/>
  <c r="D51" i="1"/>
  <c r="E190" i="1"/>
  <c r="C190" i="1"/>
  <c r="E251" i="1"/>
  <c r="D251" i="1"/>
  <c r="C251" i="1"/>
  <c r="E222" i="1"/>
  <c r="D222" i="1"/>
  <c r="C222" i="1"/>
  <c r="E194" i="1"/>
  <c r="C194" i="1"/>
  <c r="C160" i="1"/>
  <c r="C99" i="1"/>
  <c r="C231" i="1"/>
  <c r="E6" i="1"/>
  <c r="E105" i="1"/>
  <c r="D105" i="1"/>
  <c r="C105" i="1"/>
  <c r="E214" i="1"/>
  <c r="D214" i="1"/>
  <c r="C214" i="1"/>
  <c r="E10" i="1"/>
  <c r="D10" i="1"/>
  <c r="C10" i="1"/>
  <c r="E193" i="1"/>
  <c r="D193" i="1"/>
  <c r="C193" i="1"/>
  <c r="E269" i="1"/>
  <c r="D269" i="1"/>
  <c r="C269" i="1"/>
  <c r="E120" i="1"/>
  <c r="D120" i="1"/>
  <c r="C120" i="1"/>
  <c r="E146" i="1"/>
  <c r="D146" i="1"/>
  <c r="C146" i="1"/>
  <c r="E64" i="1"/>
  <c r="D64" i="1"/>
  <c r="C64" i="1"/>
  <c r="E32" i="1"/>
  <c r="D32" i="1"/>
  <c r="C32" i="1"/>
  <c r="E16" i="1"/>
  <c r="D16" i="1"/>
  <c r="C16" i="1"/>
  <c r="E219" i="1"/>
  <c r="D219" i="1"/>
  <c r="E18" i="1"/>
  <c r="D18" i="1"/>
  <c r="E303" i="1"/>
  <c r="D303" i="1"/>
  <c r="D42" i="1"/>
  <c r="E42" i="1"/>
  <c r="D77" i="1"/>
  <c r="E77" i="1"/>
  <c r="D111" i="1"/>
  <c r="E111" i="1"/>
  <c r="D155" i="1"/>
  <c r="E155" i="1"/>
  <c r="D71" i="1"/>
  <c r="E71" i="1"/>
  <c r="D317" i="1"/>
  <c r="E317" i="1"/>
  <c r="D201" i="1"/>
  <c r="E201" i="1"/>
  <c r="D189" i="1"/>
  <c r="E189" i="1"/>
  <c r="D57" i="1"/>
  <c r="E57" i="1"/>
  <c r="D248" i="1"/>
  <c r="E248" i="1"/>
  <c r="D183" i="1"/>
  <c r="E183" i="1"/>
  <c r="E169" i="1"/>
  <c r="D169" i="1"/>
  <c r="E241" i="1"/>
  <c r="D241" i="1"/>
  <c r="C241" i="1"/>
  <c r="D227" i="1"/>
  <c r="E227" i="1"/>
  <c r="C227" i="1"/>
  <c r="E330" i="1"/>
  <c r="D330" i="1"/>
  <c r="C330" i="1"/>
  <c r="D14" i="1"/>
  <c r="E14" i="1"/>
  <c r="C14" i="1"/>
  <c r="E69" i="1"/>
  <c r="D69" i="1"/>
  <c r="C69" i="1"/>
  <c r="D318" i="1"/>
  <c r="E318" i="1"/>
  <c r="C318" i="1"/>
  <c r="E56" i="1"/>
  <c r="D56" i="1"/>
  <c r="C56" i="1"/>
  <c r="D59" i="1"/>
  <c r="E59" i="1"/>
  <c r="C59" i="1"/>
  <c r="E226" i="1"/>
  <c r="D226" i="1"/>
  <c r="C226" i="1"/>
  <c r="D19" i="1"/>
  <c r="E19" i="1"/>
  <c r="C19" i="1"/>
  <c r="E258" i="1"/>
  <c r="D258" i="1"/>
  <c r="C258" i="1"/>
  <c r="D272" i="1"/>
  <c r="E272" i="1"/>
  <c r="C272" i="1"/>
  <c r="E62" i="1"/>
  <c r="D62" i="1"/>
  <c r="C62" i="1"/>
  <c r="D154" i="1"/>
  <c r="E154" i="1"/>
  <c r="C154" i="1"/>
  <c r="E116" i="1"/>
  <c r="D116" i="1"/>
  <c r="C116" i="1"/>
  <c r="D224" i="1"/>
  <c r="E224" i="1"/>
  <c r="C224" i="1"/>
  <c r="E93" i="1"/>
  <c r="D93" i="1"/>
  <c r="C93" i="1"/>
  <c r="D100" i="1"/>
  <c r="E100" i="1"/>
  <c r="C100" i="1"/>
  <c r="E320" i="1"/>
  <c r="D320" i="1"/>
  <c r="C320" i="1"/>
  <c r="D11" i="1"/>
  <c r="E11" i="1"/>
  <c r="C11" i="1"/>
  <c r="E215" i="1"/>
  <c r="D215" i="1"/>
  <c r="C215" i="1"/>
  <c r="D313" i="1"/>
  <c r="E313" i="1"/>
  <c r="C313" i="1"/>
  <c r="E191" i="1"/>
  <c r="D191" i="1"/>
  <c r="C191" i="1"/>
  <c r="D4" i="1"/>
  <c r="E4" i="1"/>
  <c r="C4" i="1"/>
  <c r="E53" i="1"/>
  <c r="D53" i="1"/>
  <c r="C53" i="1"/>
  <c r="D319" i="1"/>
  <c r="E319" i="1"/>
  <c r="C319" i="1"/>
  <c r="D41" i="1"/>
  <c r="E41" i="1"/>
  <c r="C41" i="1"/>
  <c r="E205" i="1"/>
  <c r="D205" i="1"/>
  <c r="C205" i="1"/>
  <c r="D257" i="1"/>
  <c r="E257" i="1"/>
  <c r="C257" i="1"/>
  <c r="E31" i="1"/>
  <c r="D31" i="1"/>
  <c r="C31" i="1"/>
  <c r="D9" i="1"/>
  <c r="E9" i="1"/>
  <c r="C9" i="1"/>
  <c r="E213" i="1"/>
  <c r="D213" i="1"/>
  <c r="C213" i="1"/>
  <c r="D209" i="1"/>
  <c r="E209" i="1"/>
  <c r="C209" i="1"/>
  <c r="E197" i="1"/>
  <c r="D197" i="1"/>
  <c r="C197" i="1"/>
  <c r="D296" i="1"/>
  <c r="E296" i="1"/>
  <c r="C296" i="1"/>
  <c r="E323" i="1"/>
  <c r="D323" i="1"/>
  <c r="C323" i="1"/>
  <c r="D65" i="1"/>
  <c r="E65" i="1"/>
  <c r="C65" i="1"/>
  <c r="E17" i="1"/>
  <c r="D17" i="1"/>
  <c r="C17" i="1"/>
  <c r="D145" i="1"/>
  <c r="E145" i="1"/>
  <c r="C145" i="1"/>
  <c r="E332" i="1"/>
  <c r="D332" i="1"/>
  <c r="C332" i="1"/>
  <c r="E87" i="1"/>
  <c r="D87" i="1"/>
  <c r="C87" i="1"/>
  <c r="E286" i="1"/>
  <c r="D286" i="1"/>
  <c r="C286" i="1"/>
  <c r="C42" i="1"/>
  <c r="C111" i="1"/>
  <c r="C155" i="1"/>
  <c r="C317" i="1"/>
  <c r="C201" i="1"/>
  <c r="C57" i="1"/>
  <c r="C183" i="1"/>
  <c r="C29" i="1"/>
  <c r="C51" i="1"/>
  <c r="E260" i="1"/>
  <c r="E30" i="1"/>
  <c r="E172" i="1"/>
  <c r="D172" i="1"/>
  <c r="C172" i="1"/>
  <c r="E114" i="1"/>
  <c r="D114" i="1"/>
  <c r="C114" i="1"/>
  <c r="E350" i="1"/>
  <c r="D350" i="1"/>
  <c r="C350" i="1"/>
  <c r="E326" i="1"/>
  <c r="D326" i="1"/>
  <c r="C326" i="1"/>
  <c r="E45" i="1"/>
  <c r="D45" i="1"/>
  <c r="C45" i="1"/>
  <c r="E273" i="1"/>
  <c r="D273" i="1"/>
  <c r="C273" i="1"/>
  <c r="E212" i="1"/>
  <c r="D212" i="1"/>
  <c r="C212" i="1"/>
  <c r="E37" i="1"/>
  <c r="D37" i="1"/>
  <c r="C37" i="1"/>
  <c r="E278" i="1"/>
  <c r="D278" i="1"/>
  <c r="C278" i="1"/>
  <c r="E72" i="1"/>
  <c r="D72" i="1"/>
  <c r="C72" i="1"/>
  <c r="D216" i="1"/>
  <c r="E216" i="1"/>
  <c r="D345" i="1"/>
  <c r="E345" i="1"/>
  <c r="E301" i="1"/>
  <c r="D301" i="1"/>
  <c r="E297" i="1"/>
  <c r="D297" i="1"/>
  <c r="E135" i="1"/>
  <c r="D135" i="1"/>
  <c r="E304" i="1"/>
  <c r="D304" i="1"/>
  <c r="E112" i="1"/>
  <c r="D112" i="1"/>
  <c r="E91" i="1"/>
  <c r="D91" i="1"/>
  <c r="E252" i="1"/>
  <c r="D252" i="1"/>
  <c r="E83" i="1"/>
  <c r="D83" i="1"/>
  <c r="E148" i="1"/>
  <c r="D148" i="1"/>
  <c r="E79" i="1"/>
  <c r="D79" i="1"/>
  <c r="E277" i="1"/>
  <c r="D277" i="1"/>
  <c r="E275" i="1"/>
  <c r="D275" i="1"/>
  <c r="E159" i="1"/>
  <c r="D159" i="1"/>
  <c r="D335" i="1"/>
  <c r="E335" i="1"/>
  <c r="E35" i="1"/>
  <c r="D35" i="1"/>
  <c r="E162" i="1"/>
  <c r="D162" i="1"/>
  <c r="E274" i="1"/>
  <c r="C274" i="1"/>
  <c r="E26" i="1"/>
  <c r="C26" i="1"/>
  <c r="D26" i="1"/>
  <c r="E192" i="1"/>
  <c r="D192" i="1"/>
  <c r="C192" i="1"/>
  <c r="E262" i="1"/>
  <c r="D262" i="1"/>
  <c r="C262" i="1"/>
  <c r="E66" i="1"/>
  <c r="C66" i="1"/>
  <c r="E204" i="1"/>
  <c r="C204" i="1"/>
  <c r="D204" i="1"/>
  <c r="E95" i="1"/>
  <c r="D95" i="1"/>
  <c r="C95" i="1"/>
  <c r="E124" i="1"/>
  <c r="D124" i="1"/>
  <c r="C124" i="1"/>
  <c r="E3" i="1"/>
  <c r="C3" i="1"/>
  <c r="E198" i="1"/>
  <c r="C198" i="1"/>
  <c r="D198" i="1"/>
  <c r="E48" i="1"/>
  <c r="D48" i="1"/>
  <c r="C48" i="1"/>
  <c r="E157" i="1"/>
  <c r="D157" i="1"/>
  <c r="C157" i="1"/>
  <c r="E138" i="1"/>
  <c r="C138" i="1"/>
  <c r="E47" i="1"/>
  <c r="C47" i="1"/>
  <c r="D47" i="1"/>
  <c r="E85" i="1"/>
  <c r="D85" i="1"/>
  <c r="C85" i="1"/>
  <c r="E207" i="1"/>
  <c r="D207" i="1"/>
  <c r="C207" i="1"/>
  <c r="E184" i="1"/>
  <c r="C184" i="1"/>
  <c r="E61" i="1"/>
  <c r="C61" i="1"/>
  <c r="D61" i="1"/>
  <c r="E33" i="1"/>
  <c r="D33" i="1"/>
  <c r="C33" i="1"/>
  <c r="E338" i="1"/>
  <c r="D338" i="1"/>
  <c r="C338" i="1"/>
  <c r="E175" i="1"/>
  <c r="C175" i="1"/>
  <c r="E122" i="1"/>
  <c r="D122" i="1"/>
  <c r="C122" i="1"/>
  <c r="E34" i="1"/>
  <c r="D34" i="1"/>
  <c r="C34" i="1"/>
  <c r="E200" i="1"/>
  <c r="C200" i="1"/>
  <c r="E54" i="1"/>
  <c r="C54" i="1"/>
  <c r="D54" i="1"/>
  <c r="E125" i="1"/>
  <c r="D125" i="1"/>
  <c r="C125" i="1"/>
  <c r="E315" i="1"/>
  <c r="D315" i="1"/>
  <c r="C315" i="1"/>
  <c r="E316" i="1"/>
  <c r="C316" i="1"/>
  <c r="E52" i="1"/>
  <c r="C52" i="1"/>
  <c r="D52" i="1"/>
  <c r="E333" i="1"/>
  <c r="D333" i="1"/>
  <c r="C333" i="1"/>
  <c r="E109" i="1"/>
  <c r="D109" i="1"/>
  <c r="C109" i="1"/>
  <c r="E234" i="1"/>
  <c r="C234" i="1"/>
  <c r="E50" i="1"/>
  <c r="C50" i="1"/>
  <c r="D50" i="1"/>
  <c r="E259" i="1"/>
  <c r="D259" i="1"/>
  <c r="C259" i="1"/>
  <c r="E81" i="1"/>
  <c r="D81" i="1"/>
  <c r="C81" i="1"/>
  <c r="E104" i="1"/>
  <c r="C104" i="1"/>
  <c r="E123" i="1"/>
  <c r="C123" i="1"/>
  <c r="D123" i="1"/>
  <c r="E96" i="1"/>
  <c r="D96" i="1"/>
  <c r="C96" i="1"/>
  <c r="E203" i="1"/>
  <c r="D203" i="1"/>
  <c r="C203" i="1"/>
  <c r="E266" i="1"/>
  <c r="D266" i="1"/>
  <c r="C266" i="1"/>
  <c r="E186" i="1"/>
  <c r="D186" i="1"/>
  <c r="C186" i="1"/>
  <c r="E310" i="1"/>
  <c r="D310" i="1"/>
  <c r="C310" i="1"/>
  <c r="C219" i="1"/>
  <c r="C303" i="1"/>
  <c r="C297" i="1"/>
  <c r="C304" i="1"/>
  <c r="C91" i="1"/>
  <c r="C83" i="1"/>
  <c r="C79" i="1"/>
  <c r="C275" i="1"/>
  <c r="C35" i="1"/>
  <c r="C169" i="1"/>
  <c r="C349" i="1"/>
  <c r="C328" i="1"/>
  <c r="D66" i="1"/>
  <c r="D175" i="1"/>
  <c r="D104" i="1"/>
  <c r="E211" i="1"/>
  <c r="E288" i="1"/>
  <c r="D288" i="1"/>
  <c r="E243" i="1"/>
  <c r="D243" i="1"/>
  <c r="E202" i="1"/>
  <c r="D202" i="1"/>
  <c r="E340" i="1"/>
  <c r="D340" i="1"/>
  <c r="E293" i="1"/>
  <c r="D293" i="1"/>
  <c r="E229" i="1"/>
  <c r="D229" i="1"/>
  <c r="E129" i="1"/>
  <c r="D129" i="1"/>
  <c r="E49" i="1"/>
  <c r="D49" i="1"/>
  <c r="E88" i="1"/>
  <c r="D88" i="1"/>
  <c r="E170" i="1"/>
  <c r="D170" i="1"/>
  <c r="C170" i="1"/>
  <c r="E223" i="1"/>
  <c r="D223" i="1"/>
  <c r="C223" i="1"/>
  <c r="E117" i="1"/>
  <c r="D117" i="1"/>
  <c r="C117" i="1"/>
  <c r="E292" i="1"/>
  <c r="D292" i="1"/>
  <c r="C292" i="1"/>
  <c r="E240" i="1"/>
  <c r="D240" i="1"/>
  <c r="C240" i="1"/>
  <c r="E24" i="1"/>
  <c r="D24" i="1"/>
  <c r="C24" i="1"/>
  <c r="E185" i="1"/>
  <c r="D185" i="1"/>
  <c r="C185" i="1"/>
  <c r="C340" i="1"/>
  <c r="C229" i="1"/>
  <c r="C49" i="1"/>
  <c r="E284" i="1"/>
  <c r="D284" i="1"/>
  <c r="E70" i="1"/>
  <c r="D70" i="1"/>
  <c r="E167" i="1"/>
  <c r="D167" i="1"/>
  <c r="E339" i="1"/>
  <c r="D339" i="1"/>
  <c r="E280" i="1"/>
  <c r="D280" i="1"/>
  <c r="C280" i="1"/>
  <c r="E176" i="1"/>
  <c r="D176" i="1"/>
  <c r="E107" i="1"/>
  <c r="D107" i="1"/>
  <c r="C107" i="1"/>
  <c r="E44" i="1"/>
  <c r="D44" i="1"/>
  <c r="E218" i="1"/>
  <c r="D218" i="1"/>
  <c r="C218" i="1"/>
  <c r="E8" i="1"/>
  <c r="D8" i="1"/>
  <c r="C8" i="1"/>
  <c r="E187" i="1"/>
  <c r="D187" i="1"/>
  <c r="C187" i="1"/>
  <c r="E267" i="1"/>
  <c r="D267" i="1"/>
  <c r="C267" i="1"/>
  <c r="E165" i="1"/>
  <c r="D165" i="1"/>
  <c r="C165" i="1"/>
  <c r="E89" i="1"/>
  <c r="D89" i="1"/>
  <c r="C89" i="1"/>
  <c r="E268" i="1"/>
  <c r="D268" i="1"/>
  <c r="C268" i="1"/>
  <c r="E306" i="1"/>
  <c r="D306" i="1"/>
  <c r="C306" i="1"/>
  <c r="C288" i="1"/>
  <c r="C243" i="1"/>
  <c r="C167" i="1"/>
  <c r="C339" i="1"/>
  <c r="C293" i="1"/>
  <c r="C44" i="1"/>
  <c r="D67" i="1"/>
  <c r="E271" i="1"/>
  <c r="D271" i="1"/>
  <c r="E38" i="1"/>
  <c r="D38" i="1"/>
  <c r="E346" i="1"/>
  <c r="D346" i="1"/>
  <c r="E131" i="1"/>
  <c r="D131" i="1"/>
  <c r="E5" i="1"/>
  <c r="D5" i="1"/>
  <c r="E195" i="1"/>
  <c r="D195" i="1"/>
  <c r="E196" i="1"/>
  <c r="D196" i="1"/>
  <c r="E337" i="1"/>
  <c r="D337" i="1"/>
  <c r="E289" i="1"/>
  <c r="D289" i="1"/>
  <c r="E182" i="1"/>
  <c r="D182" i="1"/>
  <c r="E75" i="1"/>
  <c r="D75" i="1"/>
  <c r="E166" i="1"/>
  <c r="D166" i="1"/>
  <c r="E230" i="1"/>
  <c r="D230" i="1"/>
  <c r="E294" i="1"/>
  <c r="D294" i="1"/>
  <c r="E178" i="1"/>
  <c r="D178" i="1"/>
  <c r="E238" i="1"/>
  <c r="D238" i="1"/>
  <c r="E130" i="1"/>
  <c r="D130" i="1"/>
  <c r="E279" i="1"/>
  <c r="D279" i="1"/>
  <c r="E242" i="1"/>
  <c r="D242" i="1"/>
  <c r="E220" i="1"/>
  <c r="D220" i="1"/>
  <c r="E21" i="1"/>
  <c r="D21" i="1"/>
  <c r="E173" i="1"/>
  <c r="D173" i="1"/>
  <c r="E168" i="1"/>
  <c r="D168" i="1"/>
  <c r="E307" i="1"/>
  <c r="D307" i="1"/>
  <c r="E128" i="1"/>
  <c r="D128" i="1"/>
  <c r="E329" i="1"/>
  <c r="D329" i="1"/>
  <c r="E264" i="1"/>
  <c r="D264" i="1"/>
  <c r="E149" i="1"/>
  <c r="D149" i="1"/>
  <c r="E43" i="1"/>
  <c r="D43" i="1"/>
  <c r="E27" i="1"/>
  <c r="D27" i="1"/>
  <c r="E347" i="1"/>
  <c r="D347" i="1"/>
  <c r="C347" i="1"/>
  <c r="E163" i="1"/>
  <c r="D163" i="1"/>
  <c r="C163" i="1"/>
  <c r="E287" i="1"/>
  <c r="C287" i="1"/>
  <c r="D287" i="1"/>
  <c r="E181" i="1"/>
  <c r="D181" i="1"/>
  <c r="C181" i="1"/>
  <c r="E291" i="1"/>
  <c r="D291" i="1"/>
  <c r="C291" i="1"/>
  <c r="E40" i="1"/>
  <c r="C40" i="1"/>
  <c r="D40" i="1"/>
  <c r="E171" i="1"/>
  <c r="D171" i="1"/>
  <c r="C271" i="1"/>
  <c r="C38" i="1"/>
  <c r="C346" i="1"/>
  <c r="C131" i="1"/>
  <c r="C5" i="1"/>
  <c r="C195" i="1"/>
  <c r="C196" i="1"/>
  <c r="C337" i="1"/>
  <c r="C289" i="1"/>
  <c r="C182" i="1"/>
  <c r="C75" i="1"/>
  <c r="C166" i="1"/>
  <c r="C230" i="1"/>
  <c r="C294" i="1"/>
  <c r="C178" i="1"/>
  <c r="C238" i="1"/>
  <c r="C130" i="1"/>
  <c r="C279" i="1"/>
  <c r="C242" i="1"/>
  <c r="C220" i="1"/>
  <c r="C21" i="1"/>
  <c r="C173" i="1"/>
  <c r="C168" i="1"/>
  <c r="C284" i="1"/>
  <c r="C70" i="1"/>
  <c r="C202" i="1"/>
  <c r="C329" i="1"/>
  <c r="C264" i="1"/>
  <c r="C176" i="1"/>
  <c r="C67" i="1"/>
  <c r="C43" i="1"/>
  <c r="C88" i="1"/>
  <c r="I99" i="1" l="1"/>
  <c r="I174" i="1"/>
  <c r="I173" i="1"/>
  <c r="I186" i="1"/>
  <c r="I332" i="1"/>
  <c r="I349" i="1"/>
  <c r="I21" i="1"/>
  <c r="I266" i="1"/>
  <c r="I145" i="1"/>
  <c r="I29" i="1"/>
  <c r="I220" i="1"/>
  <c r="I203" i="1"/>
  <c r="I17" i="1"/>
  <c r="I160" i="1"/>
  <c r="I242" i="1"/>
  <c r="I96" i="1"/>
  <c r="I65" i="1"/>
  <c r="I30" i="1"/>
  <c r="I279" i="1"/>
  <c r="I123" i="1"/>
  <c r="I323" i="1"/>
  <c r="I169" i="1"/>
  <c r="I130" i="1"/>
  <c r="I104" i="1"/>
  <c r="I296" i="1"/>
  <c r="I183" i="1"/>
  <c r="I238" i="1"/>
  <c r="I81" i="1"/>
  <c r="I197" i="1"/>
  <c r="I162" i="1"/>
  <c r="I178" i="1"/>
  <c r="I259" i="1"/>
  <c r="I209" i="1"/>
  <c r="I248" i="1"/>
  <c r="I294" i="1"/>
  <c r="I50" i="1"/>
  <c r="I213" i="1"/>
  <c r="I35" i="1"/>
  <c r="I230" i="1"/>
  <c r="I234" i="1"/>
  <c r="I9" i="1"/>
  <c r="I335" i="1"/>
  <c r="I166" i="1"/>
  <c r="I109" i="1"/>
  <c r="I31" i="1"/>
  <c r="I159" i="1"/>
  <c r="I75" i="1"/>
  <c r="I333" i="1"/>
  <c r="I257" i="1"/>
  <c r="I6" i="1"/>
  <c r="I182" i="1"/>
  <c r="I52" i="1"/>
  <c r="I205" i="1"/>
  <c r="I275" i="1"/>
  <c r="I289" i="1"/>
  <c r="I316" i="1"/>
  <c r="I41" i="1"/>
  <c r="I57" i="1"/>
  <c r="I337" i="1"/>
  <c r="I315" i="1"/>
  <c r="I277" i="1"/>
  <c r="I196" i="1"/>
  <c r="I125" i="1"/>
  <c r="I319" i="1"/>
  <c r="I189" i="1"/>
  <c r="I195" i="1"/>
  <c r="I54" i="1"/>
  <c r="I53" i="1"/>
  <c r="I79" i="1"/>
  <c r="I5" i="1"/>
  <c r="I200" i="1"/>
  <c r="I4" i="1"/>
  <c r="I201" i="1"/>
  <c r="I131" i="1"/>
  <c r="I34" i="1"/>
  <c r="I191" i="1"/>
  <c r="I148" i="1"/>
  <c r="I346" i="1"/>
  <c r="I122" i="1"/>
  <c r="I313" i="1"/>
  <c r="I255" i="1"/>
  <c r="I38" i="1"/>
  <c r="I215" i="1"/>
  <c r="I83" i="1"/>
  <c r="I271" i="1"/>
  <c r="I175" i="1"/>
  <c r="I11" i="1"/>
  <c r="I317" i="1"/>
  <c r="I16" i="1"/>
  <c r="I338" i="1"/>
  <c r="I320" i="1"/>
  <c r="I252" i="1"/>
  <c r="I72" i="1"/>
  <c r="I33" i="1"/>
  <c r="I100" i="1"/>
  <c r="I71" i="1"/>
  <c r="I32" i="1"/>
  <c r="I61" i="1"/>
  <c r="I93" i="1"/>
  <c r="I91" i="1"/>
  <c r="I278" i="1"/>
  <c r="I184" i="1"/>
  <c r="I224" i="1"/>
  <c r="I155" i="1"/>
  <c r="I64" i="1"/>
  <c r="I207" i="1"/>
  <c r="I116" i="1"/>
  <c r="I112" i="1"/>
  <c r="I37" i="1"/>
  <c r="I85" i="1"/>
  <c r="I154" i="1"/>
  <c r="I211" i="1"/>
  <c r="I146" i="1"/>
  <c r="I47" i="1"/>
  <c r="I62" i="1"/>
  <c r="I304" i="1"/>
  <c r="I212" i="1"/>
  <c r="I138" i="1"/>
  <c r="I272" i="1"/>
  <c r="I111" i="1"/>
  <c r="I120" i="1"/>
  <c r="I157" i="1"/>
  <c r="I258" i="1"/>
  <c r="I135" i="1"/>
  <c r="I273" i="1"/>
  <c r="I48" i="1"/>
  <c r="I19" i="1"/>
  <c r="I77" i="1"/>
  <c r="I269" i="1"/>
  <c r="I198" i="1"/>
  <c r="I226" i="1"/>
  <c r="I297" i="1"/>
  <c r="I45" i="1"/>
  <c r="I3" i="1"/>
  <c r="I59" i="1"/>
  <c r="I42" i="1"/>
  <c r="I193" i="1"/>
  <c r="I124" i="1"/>
  <c r="I56" i="1"/>
  <c r="I301" i="1"/>
  <c r="I326" i="1"/>
  <c r="I95" i="1"/>
  <c r="I318" i="1"/>
  <c r="I260" i="1"/>
  <c r="I10" i="1"/>
  <c r="I204" i="1"/>
  <c r="I69" i="1"/>
  <c r="I303" i="1"/>
  <c r="I350" i="1"/>
  <c r="I66" i="1"/>
  <c r="I14" i="1"/>
  <c r="I345" i="1"/>
  <c r="I214" i="1"/>
  <c r="I262" i="1"/>
  <c r="I330" i="1"/>
  <c r="I18" i="1"/>
  <c r="I114" i="1"/>
  <c r="I192" i="1"/>
  <c r="I227" i="1"/>
  <c r="I216" i="1"/>
  <c r="I172" i="1"/>
  <c r="I26" i="1"/>
  <c r="I241" i="1"/>
  <c r="I219" i="1"/>
  <c r="I105" i="1"/>
  <c r="I274" i="1"/>
  <c r="I286" i="1"/>
  <c r="I310" i="1"/>
  <c r="I168" i="1"/>
  <c r="I324" i="1"/>
  <c r="I312" i="1"/>
  <c r="I288" i="1"/>
  <c r="I284" i="1"/>
  <c r="I254" i="1"/>
  <c r="I250" i="1"/>
  <c r="I243" i="1"/>
  <c r="I237" i="1"/>
  <c r="I233" i="1"/>
  <c r="I217" i="1"/>
  <c r="I147" i="1"/>
  <c r="I141" i="1"/>
  <c r="I139" i="1"/>
  <c r="I137" i="1"/>
  <c r="I119" i="1"/>
  <c r="I106" i="1"/>
  <c r="I84" i="1"/>
  <c r="I82" i="1"/>
  <c r="I78" i="1"/>
  <c r="I70" i="1"/>
  <c r="I68" i="1"/>
  <c r="I39" i="1"/>
  <c r="I25" i="1"/>
  <c r="I13" i="1"/>
  <c r="I12" i="1"/>
  <c r="I309" i="1"/>
  <c r="I307" i="1"/>
  <c r="I299" i="1"/>
  <c r="I290" i="1"/>
  <c r="I282" i="1"/>
  <c r="I281" i="1"/>
  <c r="I247" i="1"/>
  <c r="I246" i="1"/>
  <c r="I225" i="1"/>
  <c r="I206" i="1"/>
  <c r="I202" i="1"/>
  <c r="I180" i="1"/>
  <c r="I179" i="1"/>
  <c r="I167" i="1"/>
  <c r="I153" i="1"/>
  <c r="I136" i="1"/>
  <c r="I128" i="1"/>
  <c r="I143" i="1"/>
  <c r="I308" i="1"/>
  <c r="I103" i="1"/>
  <c r="I340" i="1"/>
  <c r="I339" i="1"/>
  <c r="I329" i="1"/>
  <c r="I328" i="1"/>
  <c r="I144" i="1"/>
  <c r="I293" i="1"/>
  <c r="I280" i="1"/>
  <c r="I264" i="1"/>
  <c r="I231" i="1"/>
  <c r="I229" i="1"/>
  <c r="I177" i="1"/>
  <c r="I176" i="1"/>
  <c r="I149" i="1"/>
  <c r="I134" i="1"/>
  <c r="I133" i="1"/>
  <c r="I132" i="1"/>
  <c r="I129" i="1"/>
  <c r="I108" i="1"/>
  <c r="I107" i="1"/>
  <c r="I101" i="1"/>
  <c r="I67" i="1"/>
  <c r="I60" i="1"/>
  <c r="I55" i="1"/>
  <c r="I49" i="1"/>
  <c r="I44" i="1"/>
  <c r="I43" i="1"/>
  <c r="I2" i="1"/>
  <c r="I73" i="1"/>
  <c r="I23" i="1"/>
  <c r="I88" i="1"/>
  <c r="I218" i="1"/>
  <c r="I27" i="1"/>
  <c r="I253" i="1"/>
  <c r="I311" i="1"/>
  <c r="I76" i="1"/>
  <c r="I58" i="1"/>
  <c r="I46" i="1"/>
  <c r="I249" i="1"/>
  <c r="I276" i="1"/>
  <c r="I188" i="1"/>
  <c r="I170" i="1"/>
  <c r="I80" i="1"/>
  <c r="I8" i="1"/>
  <c r="I347" i="1"/>
  <c r="I341" i="1"/>
  <c r="I336" i="1"/>
  <c r="I223" i="1"/>
  <c r="I187" i="1"/>
  <c r="I163" i="1"/>
  <c r="I151" i="1"/>
  <c r="I117" i="1"/>
  <c r="I267" i="1"/>
  <c r="I287" i="1"/>
  <c r="I51" i="1"/>
  <c r="I292" i="1"/>
  <c r="I165" i="1"/>
  <c r="I181" i="1"/>
  <c r="I190" i="1"/>
  <c r="I240" i="1"/>
  <c r="I300" i="1"/>
  <c r="I97" i="1"/>
  <c r="I22" i="1"/>
  <c r="I89" i="1"/>
  <c r="I291" i="1"/>
  <c r="I285" i="1"/>
  <c r="I251" i="1"/>
  <c r="I24" i="1"/>
  <c r="I268" i="1"/>
  <c r="I40" i="1"/>
  <c r="I222" i="1"/>
  <c r="I185" i="1"/>
  <c r="I306" i="1"/>
  <c r="I161" i="1"/>
  <c r="I171" i="1"/>
  <c r="I314" i="1"/>
  <c r="I302" i="1"/>
  <c r="I194" i="1"/>
  <c r="I63" i="1"/>
  <c r="I327" i="1" l="1"/>
  <c r="I239" i="1"/>
  <c r="I102" i="1"/>
  <c r="I98" i="1"/>
  <c r="I344" i="1"/>
  <c r="I94" i="1"/>
  <c r="I263" i="1"/>
  <c r="I270" i="1"/>
</calcChain>
</file>

<file path=xl/sharedStrings.xml><?xml version="1.0" encoding="utf-8"?>
<sst xmlns="http://schemas.openxmlformats.org/spreadsheetml/2006/main" count="1241" uniqueCount="614">
  <si>
    <t>OMAR GUILLERMO RODRIGUEZ BOLIVAR</t>
  </si>
  <si>
    <t>NORMAN QUINTERO ARCINIEGAS</t>
  </si>
  <si>
    <t>ANGEL DE JESUS CASTRILLON ARANGO</t>
  </si>
  <si>
    <t>GILDARDO SALAZAR SALAZAR
LUZ MERY PUERTA DE SALAZAR
SANDRA MILENA SALAZAR PUERTA
JAVIER SALAZAR PUERTA
GILBERTO SALAZAR PUERTA
ELKIN ARLEY SALAZAR PUERTA
JHON ALEXANDER SALAZAR PUERTA
BERNARDA SALAZAR OCAMPO</t>
  </si>
  <si>
    <t>YAIR JOSE GRANADOS PEREZ</t>
  </si>
  <si>
    <t>GONZALO PALACIO SALAZAR</t>
  </si>
  <si>
    <t>JUAN CARLOS PRIETO CAMACHO</t>
  </si>
  <si>
    <t>RICARDO REINOSO DIAZ</t>
  </si>
  <si>
    <t>GUSTAVO LOPEZ VACA</t>
  </si>
  <si>
    <t>MARCO FABIAN CLAVIJO AMAYA</t>
  </si>
  <si>
    <t>OMAR ARLEX OSORIO ATEHORTUA</t>
  </si>
  <si>
    <t>MANUEL ALFONSO VALDEZ ORTIZ</t>
  </si>
  <si>
    <t>JHON FREDY VELEZ CANO</t>
  </si>
  <si>
    <t>MARLIO CACERES MOLANO</t>
  </si>
  <si>
    <t>RICHARD ALEXANDER MORALES OLAYA</t>
  </si>
  <si>
    <t>JULIO CESAR CARRILLO SALAZAR</t>
  </si>
  <si>
    <t>NELSON ENRIQUE GARCIA DOMINGUEZ</t>
  </si>
  <si>
    <t>NESTOR FABIAN AFANADOR CAMACHO</t>
  </si>
  <si>
    <t>WISTON HERNAN TOVAR TOVAR</t>
  </si>
  <si>
    <t>UNION TEMPORAL GROUP 43</t>
  </si>
  <si>
    <t>CARLOS ALBERTO IBARGUEN VALOY</t>
  </si>
  <si>
    <t>ANDRES BARRIOS GONZALEZ</t>
  </si>
  <si>
    <t>VICTOR ALFONSO JIMENEZ DOMINGUEZ</t>
  </si>
  <si>
    <t>DANIEL FERNANDO GOMEZ RIOS</t>
  </si>
  <si>
    <t>HORACIO PUERTA BARRERA</t>
  </si>
  <si>
    <t>JEANNETTE FERNANDEZ MAYA Y OTROS</t>
  </si>
  <si>
    <t xml:space="preserve">GERMAN EDUARDO CRUZ BALLESTEROS </t>
  </si>
  <si>
    <t>LUIS EDUARDO CUENCA SALDAÑA</t>
  </si>
  <si>
    <t>JAIME TEODORO OLIVEROS GARZON</t>
  </si>
  <si>
    <t>JESUS EDILMO SOLARTE CASTILLO</t>
  </si>
  <si>
    <t>LUIS JOBANY OVIDIO DUCUARA</t>
  </si>
  <si>
    <t>LUIS ALBERTO ROJAS MORA</t>
  </si>
  <si>
    <t>JOHN JAIRO MUÑOZ LOPEZ</t>
  </si>
  <si>
    <t>HERNAN ALONSO CASTAÑEDA GRACIANO</t>
  </si>
  <si>
    <t>MANUEL ALFREDO DUQUE PEREZ</t>
  </si>
  <si>
    <t>DIEGO ISMAEL PINZON BELTRAN</t>
  </si>
  <si>
    <t>HENRY MARTINEZ GIRON</t>
  </si>
  <si>
    <t>MARITZA RODRIGUEZ GOMEZ</t>
  </si>
  <si>
    <t>JAIME ALVIS VARON</t>
  </si>
  <si>
    <t>FRANCISCO JAVIER DIAZ VERDEZA</t>
  </si>
  <si>
    <t>WILLIAM RODOLFO RENGIFO</t>
  </si>
  <si>
    <t>JHON HAROLD JARAMILLO COTRINA</t>
  </si>
  <si>
    <t>JULIAN ROMAN OVIEDO</t>
  </si>
  <si>
    <t>UNION TEMPORAL RGV 2017</t>
  </si>
  <si>
    <t>JORGE EDILBERTO MORA POVEDA</t>
  </si>
  <si>
    <t>WILLIAM FERNANDO CAICEDO CALDERON</t>
  </si>
  <si>
    <t>ROGER MAURICIO NIETO BOCANEGRA</t>
  </si>
  <si>
    <t>HENRY ALBERTO NUÑEZ DUQUE</t>
  </si>
  <si>
    <t>VICTOR JULIO DURAN CRIADO</t>
  </si>
  <si>
    <t>HERNANDO DAVID MONTERO PACHECO</t>
  </si>
  <si>
    <t>FREDY HERNAN CUERVO VACA</t>
  </si>
  <si>
    <t>ALEXANDER CONSUEGRA PAYARES</t>
  </si>
  <si>
    <t>CESAR AUGUSTO VILLALBA RODRIGUEZ</t>
  </si>
  <si>
    <t>XIMENA ANDREA GAMBOA</t>
  </si>
  <si>
    <t>ESTANISLAO ARIZA SUAREZ</t>
  </si>
  <si>
    <t>GERMÁN VALENCIA GÓMEZ</t>
  </si>
  <si>
    <t>JOHN ALEXANDER AYA DELGADILLO</t>
  </si>
  <si>
    <t xml:space="preserve">No. De Porceso </t>
  </si>
  <si>
    <t xml:space="preserve">Tipo de Proceso </t>
  </si>
  <si>
    <t xml:space="preserve">Fecha de Ejecutoria </t>
  </si>
  <si>
    <t xml:space="preserve">Valor a Pagar </t>
  </si>
  <si>
    <t xml:space="preserve">Beneficiario </t>
  </si>
  <si>
    <t xml:space="preserve">Identificación </t>
  </si>
  <si>
    <t>10.066.849
34.059.726
1.088.266.785
10.025.797
10.027.572
1.088.278.276
9.874.112
24.927.757</t>
  </si>
  <si>
    <t>901.103.372-6</t>
  </si>
  <si>
    <t>11 001 3335 029 2013 00198 01</t>
  </si>
  <si>
    <t>73 001 3333 008 2014 00722 02</t>
  </si>
  <si>
    <t>76 001 3333 015 2014 00140 00</t>
  </si>
  <si>
    <t>66001 2331 000 2010 00053 00</t>
  </si>
  <si>
    <t>11 001 3335 706 2014 00063 01</t>
  </si>
  <si>
    <t>76 001 2331 000 2011 01811 01</t>
  </si>
  <si>
    <t>73 001 3333 001 2014 00226 02</t>
  </si>
  <si>
    <t>11 001 3335 019 2013 00297 01</t>
  </si>
  <si>
    <t>11 001 3335 025 2015 00271 01</t>
  </si>
  <si>
    <t>76 001 2333 000 2013 00409 01</t>
  </si>
  <si>
    <t>05001 3333 004 2013 00652 00</t>
  </si>
  <si>
    <t>05 001 3333 010 2013 00306 00</t>
  </si>
  <si>
    <t>25 000 2342 000 2012 01193 01</t>
  </si>
  <si>
    <t>23 001 2333 000 2012 00066 02</t>
  </si>
  <si>
    <t>63 001 2333 000 2014 00204 01</t>
  </si>
  <si>
    <t>68 001 2333 000 2014 00405 01</t>
  </si>
  <si>
    <t>11 001 3342 046 2016 00039 01</t>
  </si>
  <si>
    <t>25 000 2336 000 2020 00058 00</t>
  </si>
  <si>
    <t>76 001 3333 001 2015 00231 00</t>
  </si>
  <si>
    <t>11 001 3335 022 2012 00372 00</t>
  </si>
  <si>
    <t>11 001 3335 028 2015 00231 00</t>
  </si>
  <si>
    <t>00 001 3335 012 2013 00528 01</t>
  </si>
  <si>
    <t>11 001 3343 060 2018 00002 00</t>
  </si>
  <si>
    <t xml:space="preserve">11 001 3335 012 2013 00273 01 </t>
  </si>
  <si>
    <t>41 001 2331 000 2012 00246 01</t>
  </si>
  <si>
    <t>73 001 3333 007 2014 00652 00</t>
  </si>
  <si>
    <t>52 001 2333 000 2013 00173 01</t>
  </si>
  <si>
    <t>73 001 3333 008 2013 00925 00</t>
  </si>
  <si>
    <t>23 001 2333 000 2012 00072 02</t>
  </si>
  <si>
    <t>19 001 3333 006 2013 00384 00</t>
  </si>
  <si>
    <t>05 001 2333 000 2015 01559 01</t>
  </si>
  <si>
    <t>11 001 3342 052 2017 00280 01</t>
  </si>
  <si>
    <t>76 001 2331 000 2012 00257 01</t>
  </si>
  <si>
    <t>11 001 3335 018 2014 00259 00</t>
  </si>
  <si>
    <t>73 001 3333 001 2013 01124 00</t>
  </si>
  <si>
    <t>19 001 2333 000 2014 00240 01</t>
  </si>
  <si>
    <t>76 001 2331 000 2012 00170 01</t>
  </si>
  <si>
    <t>17 001 3333 001 2013 00101 00</t>
  </si>
  <si>
    <t>25 000 2336 000 2020 00063 00</t>
  </si>
  <si>
    <t>76 001 3333 011 2013 00368 00</t>
  </si>
  <si>
    <t>11 001 3335 023 2012 00213 01</t>
  </si>
  <si>
    <t>08 001 2333 004 2014 00534 00</t>
  </si>
  <si>
    <t>05 001 3333 004 2014 01022 01</t>
  </si>
  <si>
    <t>08 001 3333 005 2014 00399 01</t>
  </si>
  <si>
    <t>11 001 3335 024 2012 00195 01</t>
  </si>
  <si>
    <t>68 001 3333 005 2015 00295 01</t>
  </si>
  <si>
    <t>73 001 3333 003 02014 00269 01</t>
  </si>
  <si>
    <t>25 000 2342 000 2017 03529 00</t>
  </si>
  <si>
    <t>68 001 3333 001 2013 00483 01</t>
  </si>
  <si>
    <t>NRD-CONTRATO REALIDAD</t>
  </si>
  <si>
    <t>REPARACION DIRECTA</t>
  </si>
  <si>
    <t>NRD-PRIMA DE RIESGO</t>
  </si>
  <si>
    <t>CONCILIACION</t>
  </si>
  <si>
    <t xml:space="preserve">Capital </t>
  </si>
  <si>
    <t xml:space="preserve">Intereses </t>
  </si>
  <si>
    <t xml:space="preserve">Costas </t>
  </si>
  <si>
    <t>13001333300420120010601</t>
  </si>
  <si>
    <t>11001333502920150066001</t>
  </si>
  <si>
    <t>NRD-HORAS EXTRAS</t>
  </si>
  <si>
    <t>11001334306420160048201</t>
  </si>
  <si>
    <t>76001233300520140020400</t>
  </si>
  <si>
    <t>73001333300420140034100</t>
  </si>
  <si>
    <t>EDISSON OSWALDO GIL</t>
  </si>
  <si>
    <t>JUAN CARLOS CAMPOS CONDE</t>
  </si>
  <si>
    <t xml:space="preserve">ROBERTO SOPO CARRILLO </t>
  </si>
  <si>
    <t>SANDRA MILENA CORTES Y OTROS</t>
  </si>
  <si>
    <t>JORGE YONATAN PARRA DURAN</t>
  </si>
  <si>
    <t>JORGE ABDELI CUARTAS</t>
  </si>
  <si>
    <t>ROLANDO DIAZ RESTREPO</t>
  </si>
  <si>
    <t>LUIS ALEJANDRO RIVERA SEVILLANO</t>
  </si>
  <si>
    <t>OMAR ENRIQUE GONZALEZ NIÑO</t>
  </si>
  <si>
    <t>ARLEY DE JESUS BORJA PINO</t>
  </si>
  <si>
    <t>MIGUEL ANGEL SARMIENTO SANDOVAL</t>
  </si>
  <si>
    <t>PEDRO JOSE SAAVEDRA MOLINA</t>
  </si>
  <si>
    <t>REINELIO SALAZAR PEREIRA</t>
  </si>
  <si>
    <t>GERMAN CAICEDO RICO</t>
  </si>
  <si>
    <t>ANTONIO JESUS OCHOA GUEVERA</t>
  </si>
  <si>
    <t xml:space="preserve">GONZALO CUBIDES MOLANO </t>
  </si>
  <si>
    <t>ROBERTO CARLOS POLANIA</t>
  </si>
  <si>
    <t>MARCO SERGIO GARCIA MONSALVE</t>
  </si>
  <si>
    <t>JOSE JUAN PABLO ORJUELA GUARNIZO</t>
  </si>
  <si>
    <t>JORGE EDUARDO RAMIREZ POLOCHE</t>
  </si>
  <si>
    <t>RENATE ANDREA PRADO OTERO</t>
  </si>
  <si>
    <t>DIEGO ANDRES RAIGOSA PALACIO</t>
  </si>
  <si>
    <t>RAFAEL ROJAS TOVAR</t>
  </si>
  <si>
    <t>OMAR CASTRO MUÑOZ</t>
  </si>
  <si>
    <t>HERNAN EDUARDO MENESES RODRIGUEZ</t>
  </si>
  <si>
    <t>JHON GERARDO GIRALDO RUBIO</t>
  </si>
  <si>
    <t>JORGE CAMILO BLANCHAR MARTINEZ</t>
  </si>
  <si>
    <t>JOSE MIGUEL GUERRA CAICEDO</t>
  </si>
  <si>
    <t>LUIS ANTONIO BERNAL MOLINA</t>
  </si>
  <si>
    <t>WILMAR RODRIGUEZ PINILLO</t>
  </si>
  <si>
    <t xml:space="preserve">WILVER CUELLAR VALENTE </t>
  </si>
  <si>
    <t>YOLNER ESTINGUAR FERNANDEZ JIMENEZ</t>
  </si>
  <si>
    <t>ALEXANDER RUIZ GONZALEZ</t>
  </si>
  <si>
    <t>FERNANDO SOTELO ROJAS</t>
  </si>
  <si>
    <t>JORGE ORLANDO SANABRIA DIOSA</t>
  </si>
  <si>
    <t>JOSE NELSON VELASQUEZ</t>
  </si>
  <si>
    <t>OSCAR JAVIER PALOMINO</t>
  </si>
  <si>
    <t>MAYA MILENA MORENO</t>
  </si>
  <si>
    <t>DAVID CORONADO</t>
  </si>
  <si>
    <t>EDGAR ANTONIO AGUDELO</t>
  </si>
  <si>
    <t>FABIO VELASQUEZ ARDILA</t>
  </si>
  <si>
    <t>RUDY ALEJANDRO CUBILLOS</t>
  </si>
  <si>
    <t>MILTON CESAR RINCON</t>
  </si>
  <si>
    <t>CARLOS ALBERTO GARCIA ULTENGO</t>
  </si>
  <si>
    <t>LEOPOLDO HILARION PALACIOS</t>
  </si>
  <si>
    <t>GERMAN ANDRES PRADO CUELLAR</t>
  </si>
  <si>
    <t>ANUAR TORRES MORENO</t>
  </si>
  <si>
    <t>ERIBERTO PEREZ</t>
  </si>
  <si>
    <t>AIRALDE TRUJILLO</t>
  </si>
  <si>
    <t>DANIEL ANDRES SIERRA OSPINA</t>
  </si>
  <si>
    <t>DIEGO ALEXANDER OCHOA BULLA</t>
  </si>
  <si>
    <t>DIMAS OVIDIO SUAREZ AYALA</t>
  </si>
  <si>
    <t>EDGAR RUIDIAZ VILLARREAL</t>
  </si>
  <si>
    <t>EDWIN ENRIQUE ELLES MARIMON</t>
  </si>
  <si>
    <t>GUSTAVO CABEZAS QUIÑONES</t>
  </si>
  <si>
    <t>HECTOR JAIRO BELTRAN LANCHEROS</t>
  </si>
  <si>
    <t>HECTOR ODUVER MORENO</t>
  </si>
  <si>
    <t>JAIRO AUGUSTO CELIS</t>
  </si>
  <si>
    <t>JANER JOSE VILLARREAL</t>
  </si>
  <si>
    <t>JAVIER ARANGO DUQUE</t>
  </si>
  <si>
    <t>JAVIER DARIO JIMENEZ BETANCUR</t>
  </si>
  <si>
    <t>JHON FREDY IMBACHI</t>
  </si>
  <si>
    <t>JOSE DE JESUS NIÑO AYALA</t>
  </si>
  <si>
    <t>JOSE FLORENTINO ZOLAQUE URRGO</t>
  </si>
  <si>
    <t>LUIS EDUARDO RINCON</t>
  </si>
  <si>
    <t>LUIS EDUARDO SUAREZ ALVAREZ</t>
  </si>
  <si>
    <t>ODALINDA CASTAÑEDA MONTAÑA</t>
  </si>
  <si>
    <t>OSWALDO PATIÑO RODRIGUEZ</t>
  </si>
  <si>
    <t>RICARDO FERRUCHO PARDO</t>
  </si>
  <si>
    <t>VIRGILIO LOPEZ SUAREZ</t>
  </si>
  <si>
    <t>WALTER JAVIER TORRES VARGAS</t>
  </si>
  <si>
    <t>WILSON LOPEZ HERNANDEZ</t>
  </si>
  <si>
    <t>WILSON VEGA GOMEZ</t>
  </si>
  <si>
    <t>HAROLD JHONSON</t>
  </si>
  <si>
    <t xml:space="preserve">ROQUE ANTONIO </t>
  </si>
  <si>
    <t>JAIRO ARAQUE RUIZ</t>
  </si>
  <si>
    <t>JAVIER LEONARDO GALEANO</t>
  </si>
  <si>
    <t xml:space="preserve">JHON JAIRO GARCIA </t>
  </si>
  <si>
    <t>JORGE ENRIQUE PEDRAZA</t>
  </si>
  <si>
    <t>JOSE IGNACIO FRANCO</t>
  </si>
  <si>
    <t>JOSE JEREMIAS BARRETO</t>
  </si>
  <si>
    <t>JUAN DE JESUS DAZA RINCON</t>
  </si>
  <si>
    <t>JULIAN ANDRES RENTERIA</t>
  </si>
  <si>
    <t>LUIS ARMANDO GARNICA</t>
  </si>
  <si>
    <t>MARTHA FORERO</t>
  </si>
  <si>
    <t>MARTIN ALBEIRO QUICENO</t>
  </si>
  <si>
    <t>OTONIEL CELY</t>
  </si>
  <si>
    <t>PABLO ENRIQUE AHUMADA</t>
  </si>
  <si>
    <t>RAUL GUCHUVO</t>
  </si>
  <si>
    <t>ROLANDO SANCHEZ AMU</t>
  </si>
  <si>
    <t xml:space="preserve">ROSA BEATRIZ GONZALEZ </t>
  </si>
  <si>
    <t>ALIRIO LIZARAZO</t>
  </si>
  <si>
    <t>ANA BEATRIZ MOZO Y OTROS</t>
  </si>
  <si>
    <t>ARMANDO DE JESUS RUIZ</t>
  </si>
  <si>
    <t>CHARLES ECHEVERRY</t>
  </si>
  <si>
    <t>EDWIN GUETTE</t>
  </si>
  <si>
    <t>EINER ACOSTA</t>
  </si>
  <si>
    <t>FELIX ENRIQUE DEBIA</t>
  </si>
  <si>
    <t>FRANCISCO JAVIER CASTAÑO</t>
  </si>
  <si>
    <t>FRANKLIN LOAIZA</t>
  </si>
  <si>
    <t>HECTOR FERNEY HERRERA</t>
  </si>
  <si>
    <t>HERNANDO VANEGAS</t>
  </si>
  <si>
    <t>JAVIER LEONARDO LEMOS</t>
  </si>
  <si>
    <t>JAVIER MAURICIO HOLGUIN</t>
  </si>
  <si>
    <t>JESUS ANTONIO ENCIZO</t>
  </si>
  <si>
    <t>JHON CARLOS WILCHES</t>
  </si>
  <si>
    <t>LEONARDO OVIDIO MONTOYA</t>
  </si>
  <si>
    <t>LUIS MONTENEGRO PUENTES</t>
  </si>
  <si>
    <t>MANUEL SEBASTIAN SANDOVAL Y OTROS</t>
  </si>
  <si>
    <t>MELQUICEDEC VELLOJIN ESPITIA</t>
  </si>
  <si>
    <t>MISAEL AGUILERA PARRA</t>
  </si>
  <si>
    <t>UNION TEMPORAL SIGLO XXI</t>
  </si>
  <si>
    <t xml:space="preserve">PLINIO CESAR BERNAL RAMIREZ Y OTROS
SANDRA MILENA BERNAL
</t>
  </si>
  <si>
    <t>GUILLERMO ORLANDO VELASCO DEL VALLE</t>
  </si>
  <si>
    <t>GABRIEL RODRIGO PEREZ SUAREZ</t>
  </si>
  <si>
    <t>JOSE APOLINAR ZULETA QUERUBIN</t>
  </si>
  <si>
    <t>JOSE ANTONIO ANDRADE BUENDIA</t>
  </si>
  <si>
    <t>JOSE MARIO SANCHEZ BERMUDEZ</t>
  </si>
  <si>
    <t>WILLIAM GARZON ARAMBULO</t>
  </si>
  <si>
    <t>YOVANY ACERO BAREÑO</t>
  </si>
  <si>
    <t>ANGEL MARIA SEGURA VARGAS</t>
  </si>
  <si>
    <t>OMAR BAUTISTA DIAZ</t>
  </si>
  <si>
    <t>JHON ALBEIRO PRIETO HURTADO</t>
  </si>
  <si>
    <t>CARLOS ALBERTO SALAZAR RIOS</t>
  </si>
  <si>
    <t>LUIS ALBERTO PAEZ OLARTE</t>
  </si>
  <si>
    <t>JUAN FERNANDO MUÑOZ PIMIENTO</t>
  </si>
  <si>
    <t>ANDRES ORLANDO CARDENAS SIERRA</t>
  </si>
  <si>
    <t>JONNY MANUEL HERRERA RIQUETT</t>
  </si>
  <si>
    <t>MARGENI DEL CARMEN GONZALEZ PATERNINA
EVA SANDRITH CABALLERO GONZALEZ
ALEXIS SAMIR HERAZO CABALLERO</t>
  </si>
  <si>
    <t>GIOVANNY ERNESTO MORENO SANCHEZ</t>
  </si>
  <si>
    <t>EDWAR DANILO RODRIGUEZ HERREÑO</t>
  </si>
  <si>
    <t>CARLOS ALBERTO VESCANCE CISNEROS</t>
  </si>
  <si>
    <t>OSCAR SIERRA PEREZ</t>
  </si>
  <si>
    <t>HUGO RAMIRO CAÑON CANDELA</t>
  </si>
  <si>
    <t>UNION TEMPORAL SERVIACTIVA EFICIENTE</t>
  </si>
  <si>
    <t>JORGE HERNANDO ROJAS JIMENEZ</t>
  </si>
  <si>
    <t>JAIRO DOVALES VILLAMIZAR</t>
  </si>
  <si>
    <t>HECTOR CERVANDO SANCHEZ ORTIZ</t>
  </si>
  <si>
    <t>RICARDO SILVA GARCIA</t>
  </si>
  <si>
    <t>JOSE LORENZO DIAZ CASTAÑEDA</t>
  </si>
  <si>
    <t>MARCO ANDRES PEÑA SIERRA</t>
  </si>
  <si>
    <t>FIDEL ANTONIO MENDOZA ARRIETA</t>
  </si>
  <si>
    <t>JUAN CARLOS JIMENEZ TRUJILLO</t>
  </si>
  <si>
    <t>JORGE ANDRES PALACIOS MANRIQUE</t>
  </si>
  <si>
    <t>JOSE HERIBERTO MORENO RODRIGUEZ</t>
  </si>
  <si>
    <t>NEMECIO MORENO BARRERA</t>
  </si>
  <si>
    <t>JULIAN SUAREZ RAMIREZ</t>
  </si>
  <si>
    <t>MAURICIO FERNANDEZ RAIGOZA</t>
  </si>
  <si>
    <t>RICARDO MORALES TAMAYO</t>
  </si>
  <si>
    <t>DIEGO ANDRES ACOSTA VELA</t>
  </si>
  <si>
    <t>LEANDRO MARCELO CHICAIZA</t>
  </si>
  <si>
    <t>CARLOS YAMID VASQUEZ ARTEAGA</t>
  </si>
  <si>
    <t>LUIS EDUARDO RIVEROS PEREZ</t>
  </si>
  <si>
    <t>LUIS OSWALDO PEÑA OLIVEROS</t>
  </si>
  <si>
    <t>ALFONSO ISAAC ECKER MARTINEZ</t>
  </si>
  <si>
    <t>WILMAR ORLANDO ARIAS LOPEZ</t>
  </si>
  <si>
    <t>JORGE ELIECER AGUDELO ARROYAVE</t>
  </si>
  <si>
    <t>HECTOR RAUL CHAPETON RODRIGUEZ</t>
  </si>
  <si>
    <t>CARLOS EDUARDO DE LAS SALAS MIER</t>
  </si>
  <si>
    <t>JOHNNY JAVIER GUERRERO MONTILLA</t>
  </si>
  <si>
    <t>ESTOOFER CALDAS PEREZ</t>
  </si>
  <si>
    <t xml:space="preserve">WILLIAM OSWALDO NIÑO PEREZ
</t>
  </si>
  <si>
    <t>NELSON HUMBERTO BERNAL DIAZ</t>
  </si>
  <si>
    <t>ALEX JOHAN PATIÑO CUPITRA</t>
  </si>
  <si>
    <t>JOSE LIBARDO DIAZ BOHORQUEZ</t>
  </si>
  <si>
    <t>DIEGO FERNANDO PEREZ PINZON</t>
  </si>
  <si>
    <t>JULIAN ALBERTO RINCON BAQUERO</t>
  </si>
  <si>
    <t>OSCAR JAVIER ARIZA ARIAS</t>
  </si>
  <si>
    <t>RAUL ANTONIO MONTERROZA</t>
  </si>
  <si>
    <t>SERGIO ANDRES CALDERON GARZON</t>
  </si>
  <si>
    <t>DAGOBERTO RICARDO GARZON GARZON</t>
  </si>
  <si>
    <t>EDGAR ANDRES RAMIREZ ANDRADE</t>
  </si>
  <si>
    <t>WILSON ANDRES COBO PINTO</t>
  </si>
  <si>
    <t>SERGIN ALEXANDER GIRALDO ORTIZ</t>
  </si>
  <si>
    <t>OSCAR LEON DIAZ MONTIEL</t>
  </si>
  <si>
    <t>JUAN CARLOS GALINDO DIAZ</t>
  </si>
  <si>
    <t>JACOB HERNANDEZ</t>
  </si>
  <si>
    <t>SNEITHER ALEXANDER RATIVA RIVERA</t>
  </si>
  <si>
    <t>JOSE RICARDO PAEZ PACHON</t>
  </si>
  <si>
    <t>JUAN CARLOS CARO CABANZO</t>
  </si>
  <si>
    <t>DIEGO JAIR VARGAS VEGA</t>
  </si>
  <si>
    <t>FERNANDO GONZALEZ PEÑA</t>
  </si>
  <si>
    <t>ALBERTO MUÑOZ CALVACHE</t>
  </si>
  <si>
    <t>JUAN CARLOS RIVERA ACOSTA</t>
  </si>
  <si>
    <t>ALBENIS ENRIQUE ATENCIO GALLARDO</t>
  </si>
  <si>
    <t>JUAN CARLOS ROMERO NUÑEZ</t>
  </si>
  <si>
    <t>JAMINSON HUGO PAREDES MORA</t>
  </si>
  <si>
    <t>CARLOS JAIME POSADA ALVAREZ</t>
  </si>
  <si>
    <t>JUAN AMADEO RODRIGUEZ MURCIA</t>
  </si>
  <si>
    <t>JHON FREDY CASTRILLON BETANCOURT</t>
  </si>
  <si>
    <t>YOJHAN NELSON MORALES AMAYA</t>
  </si>
  <si>
    <t>HUGO CARDOZO RODRIGUEZ</t>
  </si>
  <si>
    <t>SAMUEL EDUARDO HERNANDEZ FERNANDEZ</t>
  </si>
  <si>
    <t>NANCY ERNESTINA ARANA LOPEZ 
ANDRES FELIPE WAGNER ARANA
JUAN JOSE WAGNER ARANA
MARIA BELCY WAGNER VALENCIA
ROSALBA WAGNER DE DIAZ
MANUEL VEIMAR WAGNER VALENCIA
DAGOBERT WAGNER VALENCIA
UBAN WAGNER VALENCIA
JAVIER WAGNER VALENCIA
CLARA ISABEL WAGNER VALENCIA
MARIA LUCELLY WAGNER VALENCIA
NIBIA MARIA WAGNER VALENCIA
MARIA LUCY WAGNER DE GIRALDO</t>
  </si>
  <si>
    <t>CESAR SALAMANCA ALMEIDA</t>
  </si>
  <si>
    <t>UNION TEMPORAL PROTECCION 33</t>
  </si>
  <si>
    <t>LEONARDO ANDRES GARCIA ORTIZ</t>
  </si>
  <si>
    <t>OMAR WILLIAM TRIVIÑO ABRIL</t>
  </si>
  <si>
    <t>JOSE DAVID CASTILLO</t>
  </si>
  <si>
    <t>ALFREDO MARTINEZ BELTRAN</t>
  </si>
  <si>
    <t>SERGIO TORRES LUNA</t>
  </si>
  <si>
    <t>ANDRES CORREA RODRIGUEZ</t>
  </si>
  <si>
    <t>WILSON JOSE LINARES RODRIGUEZ</t>
  </si>
  <si>
    <t>TERESITA DE JESUS HERNANDEZ</t>
  </si>
  <si>
    <t>MILTON CESAR RAMIREZ CUERO</t>
  </si>
  <si>
    <t xml:space="preserve">EQUIRENT S.A. </t>
  </si>
  <si>
    <t>CARLOS GUILLERMO RESTREPO BUSTAMANTE</t>
  </si>
  <si>
    <t>GUILLERMO PINEDA RODRIGUEZ</t>
  </si>
  <si>
    <t>ELKIN DANIEL WOLF MARQUEZ</t>
  </si>
  <si>
    <t>CARLOS EDUARDO GUARNIZO VANEGAS</t>
  </si>
  <si>
    <t>EDGAR SAMIR PARDO CALLEJAS</t>
  </si>
  <si>
    <t>GILBERT ALEJANDRO RAMIREZ BARRETO</t>
  </si>
  <si>
    <t>GERMAN ENRIQUE CAÑAVERAL VELEZ</t>
  </si>
  <si>
    <t>OSCAR LEONARDO PARADA VARGAS</t>
  </si>
  <si>
    <t>JOSE LUIS MORENO RAMON</t>
  </si>
  <si>
    <t>LUIS ANTONIO FLOREZ MEJIA</t>
  </si>
  <si>
    <t>JHON NILSON BLANCO JULIO</t>
  </si>
  <si>
    <t>EDUARDO OVIEDO LONDOÑO</t>
  </si>
  <si>
    <t>JULIAN ANDRES VILLEGAS ECHEVERRI</t>
  </si>
  <si>
    <t>HERNAN DARIO PEREZ PEDRAZA</t>
  </si>
  <si>
    <t>HENRY HERNANDEZ ABREO</t>
  </si>
  <si>
    <t>CESAR EUGENIO GARCIA CASTRO</t>
  </si>
  <si>
    <t>FREDY DANIEL BASTIDAS ASSIAS</t>
  </si>
  <si>
    <t>JHON JAIRO MEDINA CABRERA</t>
  </si>
  <si>
    <t>JULIO CESAR LOPEZ PIMIENTA</t>
  </si>
  <si>
    <t>JHON ALEXANDER MONSALVE GOMEZ</t>
  </si>
  <si>
    <t>DAVID QUINTERO CORREA</t>
  </si>
  <si>
    <t>EDINSON LOZANO MARIN</t>
  </si>
  <si>
    <t>RODRIGO VERA BAUTISTA</t>
  </si>
  <si>
    <t>JULIO HERNANDO IZQUIERDO GUERRERO</t>
  </si>
  <si>
    <t xml:space="preserve">JAVIER MAURICIO GUTIERREZ
</t>
  </si>
  <si>
    <t>ORGANIZACIÓN TERPEL S.A.</t>
  </si>
  <si>
    <t>HENRY ALFONSO NIÑO ORTEGA</t>
  </si>
  <si>
    <t>HOMERO ORDOÑEZ RICO</t>
  </si>
  <si>
    <t>JOHN JAIRO ALZATE ARANGO</t>
  </si>
  <si>
    <t>NELSON RAUL RODRIGUEZ HERNANDEZ</t>
  </si>
  <si>
    <t>JAVIER ERNESTO GARCIA LARA</t>
  </si>
  <si>
    <t>OSCAR ALFREDO BOHORQUEZ CENTENO
ALIRIA MANRIQUE AMADO</t>
  </si>
  <si>
    <t>DEIVID YOAN PEÑALOZA RUSINQUE</t>
  </si>
  <si>
    <t>ANGEL ALFREDO BARRERA GUERRA</t>
  </si>
  <si>
    <t xml:space="preserve">FELIPE ALFREDO MARTINEZ MESA </t>
  </si>
  <si>
    <t>OMAR GONZALEZ MARTINEZ</t>
  </si>
  <si>
    <t>JUAN CARLOS MONROY ACOSTA</t>
  </si>
  <si>
    <t>LUIS CARLOS GOMEZ GAMBOA</t>
  </si>
  <si>
    <t>RICARDO SINISTERRA CASTRILLON</t>
  </si>
  <si>
    <t>DARIO ALBERTO SALAZAR SALAZAR</t>
  </si>
  <si>
    <t>ALAIN ROLANDO QUIROGA MUÑOZ</t>
  </si>
  <si>
    <t>EDGAR FERNANDO MUÑOZ LOZANO</t>
  </si>
  <si>
    <t>DANIEL ALEXIS GARCIA RENDON</t>
  </si>
  <si>
    <t>JUAN BERNARDO RUIZ HERNANDEZ</t>
  </si>
  <si>
    <t>IVANEY GONZALEZ URREA</t>
  </si>
  <si>
    <t>DUVAN HERNANDO PALACIOS GUZMAN</t>
  </si>
  <si>
    <t>ROBERTO FEDER RAMOS MERCADO</t>
  </si>
  <si>
    <t>VICTOR HUGO HINCAPIE FAJARDO</t>
  </si>
  <si>
    <t>GIOVANNI ANDREI VALDES LOZANO</t>
  </si>
  <si>
    <t>SEVICOL LTDA.</t>
  </si>
  <si>
    <t>NERLY ESMITH SUAREZ ZAPATA Y OTROS</t>
  </si>
  <si>
    <t>ALFREDO ALEXIS APREZA SERRANO</t>
  </si>
  <si>
    <t>JUAN GUILLERMO RIVERA GUERRERO</t>
  </si>
  <si>
    <t>EDWIN HUMBERTO LASSO VELASQUEZ</t>
  </si>
  <si>
    <t>RODRIGO ANTONIO RAMIREZ BARRIENTOS</t>
  </si>
  <si>
    <t>YURI ALEXANDER RUEDA CARRASCAL</t>
  </si>
  <si>
    <t>EDWIN CEBALLOS DUQUE</t>
  </si>
  <si>
    <t>ANDERSON HARVEY CUELLAR PERDOMO</t>
  </si>
  <si>
    <t>YEISON FERNANDO SILVA PERDOMO</t>
  </si>
  <si>
    <t>LENIN SANCHEZ TORRES</t>
  </si>
  <si>
    <t>NIXON JAVIER MOGOLLON SOMOZA</t>
  </si>
  <si>
    <t>WALTER PEREZ RODRIGUEZ</t>
  </si>
  <si>
    <t>ANGEL ALBERTO RODRIGUEZ GUEVARA</t>
  </si>
  <si>
    <t>HERMES LUIS MARTINEZ DUEÑAS</t>
  </si>
  <si>
    <t>JUAN BAUTISTA CAMACHO SAGANOME</t>
  </si>
  <si>
    <t>LUIS EDUARDO BAUTISTA RUEDA</t>
  </si>
  <si>
    <t>LEONARDO BELTRAN CASTRO</t>
  </si>
  <si>
    <t>JOSE ALONSO TORO URREA</t>
  </si>
  <si>
    <t>BORIS HERNAN AGAMEZ ARBELAEZ</t>
  </si>
  <si>
    <t>MARCOS CAMPO VARGAS</t>
  </si>
  <si>
    <t>LITA LILIANA FRANCO LIZCANO</t>
  </si>
  <si>
    <t>HECTOR FABIAN BEDOYA GUTIERREZ</t>
  </si>
  <si>
    <t>OSCAR DANIEL MUNERA SALINAS</t>
  </si>
  <si>
    <t>JOSE MARIA MOYA LOPEZ</t>
  </si>
  <si>
    <t>CONRADO DE JESUS ESPINOSA VILLADA</t>
  </si>
  <si>
    <t>JOSE RODRIGO ESPINOSA TORRES</t>
  </si>
  <si>
    <t>JESUS MARIA SILVA GAITAN Y OTROS</t>
  </si>
  <si>
    <t>JESUS HERNANDO CELIS ALVAREZ</t>
  </si>
  <si>
    <t>ROBER EDUARDO TORRES NAVARRO Y OTROS</t>
  </si>
  <si>
    <t>MARIA NAYIBE HERRERA MONTAÑEZ</t>
  </si>
  <si>
    <t>PEDRO ANTONIO GIL MARTINEZ</t>
  </si>
  <si>
    <t>RAUL ANTONIO ARTEAGA OTERO</t>
  </si>
  <si>
    <t>SAMIR ANTONIO RICARDO HOYOS</t>
  </si>
  <si>
    <t>900587620-0</t>
  </si>
  <si>
    <t>JORGE GREGORIO CORZO GOMEZ</t>
  </si>
  <si>
    <t>RUBEN DARIO CRISTANCHO CASTILLO</t>
  </si>
  <si>
    <t>ORGANIZACION TERPEL S.A.</t>
  </si>
  <si>
    <t>SEGURIDAD Y VIGILANCIA COLOMBIANA SEVICOL LIMITADA</t>
  </si>
  <si>
    <t>HOMERO  ORDOÑEZ RICO</t>
  </si>
  <si>
    <t>JOHN EDGAR ALDANA RICO</t>
  </si>
  <si>
    <t>ANTONIO DE JESUS OCHOA GUEVARA</t>
  </si>
  <si>
    <t>ALEX JOHAN PATIÑO CUPRITA</t>
  </si>
  <si>
    <t>MARCOS  PEÑA SIERRA</t>
  </si>
  <si>
    <t>DAVID JOAN PEÑALOZA RUSINQUE</t>
  </si>
  <si>
    <t>GUILLERMO  PINEDA RODRIGUEZ</t>
  </si>
  <si>
    <t>MILTON CESAR RINCON GARCIA</t>
  </si>
  <si>
    <t>RICARDO  REINOSO DIAZ</t>
  </si>
  <si>
    <t>ROLANDO  DIAZ RESTREPO</t>
  </si>
  <si>
    <t>IVANEY  GONZALEZ URREA</t>
  </si>
  <si>
    <t>OMAR  BAUTISTA DIAZ</t>
  </si>
  <si>
    <t>LEONARDO  BELTRAN CASTRO</t>
  </si>
  <si>
    <t>ESTOOFER  CALDAS PEREZ</t>
  </si>
  <si>
    <t>HUGO  CARDOZO RODRIGUEZ</t>
  </si>
  <si>
    <t xml:space="preserve">JOSE DAVID CASTILLO </t>
  </si>
  <si>
    <t>ANDRES  CORREA RODRIGUEZ</t>
  </si>
  <si>
    <t>LEONARDO OVIDIO MONTOYA HERNANDEZ</t>
  </si>
  <si>
    <t>GIOVANNI ERNESTO MORENO SANCHEZ</t>
  </si>
  <si>
    <t>JAVIER ORLANDO LEMOS BERNAL</t>
  </si>
  <si>
    <t>HENRY  HERNANDEZ ABREO</t>
  </si>
  <si>
    <t>JOSÉ LORENZO DIAZ CASTAÑEDA</t>
  </si>
  <si>
    <t>MARÍA NAYIBE HERRERA MONTAÑEZ</t>
  </si>
  <si>
    <t>JOSÉ MIGUEL GUERRA CAICEDO</t>
  </si>
  <si>
    <t>JOSÉ LIBARDO DIAZ BOHORQUEZ</t>
  </si>
  <si>
    <t>JAVIER LEONARDO GALEANO MENDEZ</t>
  </si>
  <si>
    <t xml:space="preserve">DAGOBERTO RICARDO GARZÓN </t>
  </si>
  <si>
    <t xml:space="preserve">LEOPOLDO HILARION PALACIOS </t>
  </si>
  <si>
    <t>EDISSON OSWALDO GIL MURCIA</t>
  </si>
  <si>
    <t>LEONARDO ANDRÉS GARCÍA ORTIZ</t>
  </si>
  <si>
    <t>ANDRÉS ORLANDO CÁRDENAS SIERRA</t>
  </si>
  <si>
    <t>LUIS ANTONIO FLÓREZ MEJÍA</t>
  </si>
  <si>
    <t>ROBERTO  SOPO CARRILLO</t>
  </si>
  <si>
    <t>SERGIO  TORRES LUNA</t>
  </si>
  <si>
    <t>OMAR GUILLERMO RODRÍGUEZ BOLÍVAR</t>
  </si>
  <si>
    <t>HECTOR CERVANDO SÁNCHEZ ORTIZ</t>
  </si>
  <si>
    <t>FELIPE ALFREDO MARTÍNEZ MESA</t>
  </si>
  <si>
    <t>HERNÁN DARIO PEREZ PEDRAZA</t>
  </si>
  <si>
    <t>JULIÁN  SUAREZ RAMIREZ</t>
  </si>
  <si>
    <t>GUSTAVO  LOPEZ VACA</t>
  </si>
  <si>
    <t>WILLIAM OSWALDO NIÑO PEREZ</t>
  </si>
  <si>
    <t>JOSÉ MARIO SANCHEZ BERMUDEZ</t>
  </si>
  <si>
    <t>ARMANDO DE JESUS RUIZ VELEZ</t>
  </si>
  <si>
    <t>JAIRO  ARAQUE RUIZ</t>
  </si>
  <si>
    <t>JOSE NELSON VELASQUEZ GUZMAN</t>
  </si>
  <si>
    <t>REINELIO  SALAZAR PEREIRA</t>
  </si>
  <si>
    <t>VIRGILIO  LOPEZ SUAREZ</t>
  </si>
  <si>
    <t>OSWALDO  PATIÑO RODRIGUEZ</t>
  </si>
  <si>
    <t xml:space="preserve">JORGE  BLANCHAR </t>
  </si>
  <si>
    <t>NIXON JAVIER MOGOLLÓN SOMOZA</t>
  </si>
  <si>
    <t>CESAR  SALAMANCA ALMEIDA</t>
  </si>
  <si>
    <t>RODRIGO  VERA BAUTISTA</t>
  </si>
  <si>
    <t>JAIRO  DOVALES VILLAMIZAR</t>
  </si>
  <si>
    <t>LUIS FERNANDO SOTELO ROJAS</t>
  </si>
  <si>
    <t>JUAN BAUTISTA BAUTISTA CAMACHO</t>
  </si>
  <si>
    <t>LUIS OSWALDO PEÑA OLIVERO</t>
  </si>
  <si>
    <t>YONY JAIRO MARQUEZ BELTRAN</t>
  </si>
  <si>
    <t>JAVIER MAURICIO HOLGUIN GOMEZ</t>
  </si>
  <si>
    <t>ROBERTO CARLOS POLANIA MUNAR</t>
  </si>
  <si>
    <t>ROLANDO  SANCHEZ AMU</t>
  </si>
  <si>
    <t>JESUS ANTONIO ENCISO GARCIA</t>
  </si>
  <si>
    <t>JHON FREDY CASTRILLON BETANCOURTH</t>
  </si>
  <si>
    <t>JORGE ABDELI TAS LOPEZ</t>
  </si>
  <si>
    <t>JHON JAIRO GARCIA CRUZ</t>
  </si>
  <si>
    <t>EDWIN FERNANDO GUETTE DOSMAN</t>
  </si>
  <si>
    <t>JULIO HERNANDO ERDO GUERRERO</t>
  </si>
  <si>
    <t>RICARDO  MORALES TAMAYO</t>
  </si>
  <si>
    <t>ALBERTO  MUÑOZ CALVACHE</t>
  </si>
  <si>
    <t>JULIAN ANDRES RENTERIA GONZALEZ</t>
  </si>
  <si>
    <t>DAVID  CORONADO MARTINEZ</t>
  </si>
  <si>
    <t>HERNANDO  VANEGAS OSORIO</t>
  </si>
  <si>
    <t>ROQUE ANTONIO AREVALO EBRATT</t>
  </si>
  <si>
    <t>JHON JAIRO ALZATE ARANGO</t>
  </si>
  <si>
    <t>JOHN JAIRO MEDINA CABRERA</t>
  </si>
  <si>
    <t>JHON CARLOS WILCHES NAVARRO</t>
  </si>
  <si>
    <t>WILVER  CUELLAR VALENTE</t>
  </si>
  <si>
    <t xml:space="preserve">LEANDRO MARCELO  CHICAIZA </t>
  </si>
  <si>
    <t>JOSE JUAN ORJUELA GUARNIZO</t>
  </si>
  <si>
    <t xml:space="preserve">ADMINISTRADORA COLOMBIANA DE PENSIONES COLPENSIONES  </t>
  </si>
  <si>
    <t>FRANKLIN  LOAIZA GONZALEZ</t>
  </si>
  <si>
    <t>ALEXANDER  RUIZ GONZALEZ</t>
  </si>
  <si>
    <t>GUSTAVO  CABEZAS QUIÑONES</t>
  </si>
  <si>
    <t>EDGAR ANTONIO AGUDELO ZULUAGA</t>
  </si>
  <si>
    <t>MELQUICEDEC  VELLOJIN ESPITIA</t>
  </si>
  <si>
    <t xml:space="preserve">JOSE IGNACIO FRANCO </t>
  </si>
  <si>
    <t>JAVIER  ARANGO DUQUE</t>
  </si>
  <si>
    <t>ODALINDA  CASTAÑEDA MONTAÑA</t>
  </si>
  <si>
    <t>YOVANY  ACERO BAREÑO</t>
  </si>
  <si>
    <t>HECTOR FERNEY HERRERA ALVAREZ</t>
  </si>
  <si>
    <t>RAUL ANDRES GUCHUVO TORRES</t>
  </si>
  <si>
    <t>JOSE JESUS NIÑO AYALA</t>
  </si>
  <si>
    <t xml:space="preserve">LUIS EDUARDO RINCON </t>
  </si>
  <si>
    <t>NEMECIO  MORENO BARRERA</t>
  </si>
  <si>
    <t>EDGAR  RUIDIAZ VILLAREAL</t>
  </si>
  <si>
    <t>LUIS ARMANDO GARNICA SALAMANCA</t>
  </si>
  <si>
    <t>JOSE FLORENTINO ZOLAQUE URREGO</t>
  </si>
  <si>
    <t>VÍCTOR JULIO DURÁN CRIADO</t>
  </si>
  <si>
    <t>FREDY  IMBACHI JHON</t>
  </si>
  <si>
    <t>HECTOR ODUVER MORENO ROJAS</t>
  </si>
  <si>
    <t>MARTIN ALBEIRO QUICENO ACEVEDO</t>
  </si>
  <si>
    <t xml:space="preserve">EINER  ACOSTA </t>
  </si>
  <si>
    <t>PABLO ENRIQUE AHUMADA GAMBA</t>
  </si>
  <si>
    <t>JOSE JEREMIAS BARRETO MENDOZA</t>
  </si>
  <si>
    <t>LUIS ALEJANDRO MONTENEGRO PUENTES</t>
  </si>
  <si>
    <t>WILMAR  RODRIGUEZ PINILLOS</t>
  </si>
  <si>
    <t>OSCAR  SIERRA PEREZ</t>
  </si>
  <si>
    <t>ANUAR  TORRES MORENO</t>
  </si>
  <si>
    <t>BENJAMIN JOSE GARCIA BUSTILLO</t>
  </si>
  <si>
    <t>WILLIAM  GARZON ARAMBULO</t>
  </si>
  <si>
    <t>ROSA BEATRIZ GONZALEZ MORENO</t>
  </si>
  <si>
    <t>RICARDO  SILVA GARCIA</t>
  </si>
  <si>
    <t>FABIO  VELASQUEZ ARDILA</t>
  </si>
  <si>
    <t>MAYA MILENA MORENO NIÑI</t>
  </si>
  <si>
    <t>RICARDO  FERRUCHO PARDO</t>
  </si>
  <si>
    <t>ALIRIO  LIZARAZO SALAZAR</t>
  </si>
  <si>
    <t>ROSAURA  CORDOBA CACERES</t>
  </si>
  <si>
    <t xml:space="preserve">PEDRO JOSE SAAVEDRA </t>
  </si>
  <si>
    <t>FELIX ENRIQUE DEVIA GONZALEZ</t>
  </si>
  <si>
    <t>HAROLD JHONSON SIERRA RAMIREZ</t>
  </si>
  <si>
    <t>GERMAN  CAICEDO RICO</t>
  </si>
  <si>
    <t>GONZALO  CUBIDES MOLANO</t>
  </si>
  <si>
    <t>OTONIEL  CELY GOMEZ</t>
  </si>
  <si>
    <t>WILSON  LOPEZ HERNANDEZ</t>
  </si>
  <si>
    <t>MISAEL  AGUILERA PARRA</t>
  </si>
  <si>
    <t>ANA BEATRIZ MOZO BOCANEGRA</t>
  </si>
  <si>
    <t>OSCAR ALFREDO BOHORQUEZ CENTENO</t>
  </si>
  <si>
    <t xml:space="preserve">JAVIER MAURICIO GUTIERREZ </t>
  </si>
  <si>
    <t>EQUIRENT S.A.</t>
  </si>
  <si>
    <t xml:space="preserve">JORGE ENRIQUE PEDRAZA </t>
  </si>
  <si>
    <t>JULIAN  CORTES JIMENEZ</t>
  </si>
  <si>
    <t>OMAR  GONZALEZ MARTINEZ</t>
  </si>
  <si>
    <t xml:space="preserve">JAIRO AUGUSTO CELIS </t>
  </si>
  <si>
    <t>GILDARDO  SALAZAR SALAZAR</t>
  </si>
  <si>
    <t>PEDRO ANTONIO CARREÑO MORENO</t>
  </si>
  <si>
    <t>LUIS ALEJANDRO RIVERA SEVILLAN</t>
  </si>
  <si>
    <t>JHONNY JAVIER GUERRERO MONTILLA</t>
  </si>
  <si>
    <t>WILSON  VEGA GOMEZ</t>
  </si>
  <si>
    <t>RUDY ALEJANDRO CUBILLOS ESPEJO</t>
  </si>
  <si>
    <t>OMAR  CASTRO MUÑOZ</t>
  </si>
  <si>
    <t>ALBENIS ATENCIO GALLARDO GALLARDO</t>
  </si>
  <si>
    <t>JANER JOSE VILLAREAL DIAZ</t>
  </si>
  <si>
    <t>OSCAR JAVIER PALOMINO VILLALBA</t>
  </si>
  <si>
    <t>UNION TEMPORAL SERVIACTIVA EFICIENTE - 2014</t>
  </si>
  <si>
    <t>NANCY ERNENSTINA ARANA LOPEZ</t>
  </si>
  <si>
    <t>HECTOR MAURICIO BRICEÑO PINZON</t>
  </si>
  <si>
    <t>NERLY ESMITH SUAREZ ZAPATA</t>
  </si>
  <si>
    <t>JESUS  CELIS ALVAREZ</t>
  </si>
  <si>
    <t>EDWIN HUMBERTO LASSO VELASCO</t>
  </si>
  <si>
    <t xml:space="preserve">JAVIER FRANCISCO CATAÑO </t>
  </si>
  <si>
    <t>OBER HERNEY ROJAS MORALES</t>
  </si>
  <si>
    <t>NORMAN  QUINTERO ARCINIEGAS</t>
  </si>
  <si>
    <t>RAFAEL  ROJAS TOVAR</t>
  </si>
  <si>
    <t>JORGE YONATAN PORRA DURAN</t>
  </si>
  <si>
    <t>ERIBERTO  PEREZ PEREZ</t>
  </si>
  <si>
    <t>AIRALDE  TRUJILLO BARREIRO</t>
  </si>
  <si>
    <t>ALFREDO  MARTINEZ BELTRAN</t>
  </si>
  <si>
    <t>TERESITA DE JESUS HERNANDEZ PEREZ</t>
  </si>
  <si>
    <t xml:space="preserve">JACOB  HERNANDEZ </t>
  </si>
  <si>
    <t>MARTHA  FORERO CORREDOR</t>
  </si>
  <si>
    <t>JESUS MARIA SILVA GAITAN</t>
  </si>
  <si>
    <t>CHARLES DE JESUS ECHEVERRY GONZALEZ</t>
  </si>
  <si>
    <t>EDINSON  LOZANO MARIN</t>
  </si>
  <si>
    <t>ROBER EDUARDO TORRES NAVARRO</t>
  </si>
  <si>
    <t>EDUARDO  OVIEDO LONDOÑO</t>
  </si>
  <si>
    <t>DAVID  QUINTERO CORREA</t>
  </si>
  <si>
    <t>LENIN  SANCHEZ TORRES</t>
  </si>
  <si>
    <t>MARGENI DEL CARMEN GONZALEZ PATERNINA</t>
  </si>
  <si>
    <t xml:space="preserve">Nombre </t>
  </si>
  <si>
    <t xml:space="preserve">Nit </t>
  </si>
  <si>
    <t>NO ESTA EN JURÍDICA</t>
  </si>
  <si>
    <t xml:space="preserve">LA SENTENCIA ORDENÓ EL REINTREGO ELIMINAR DE LAS CUENTAS POR PAGAR </t>
  </si>
  <si>
    <t xml:space="preserve">NO LE DA A PAGAR NADA, ELIMINAR DE LAS CUENTAS POR PAGAR </t>
  </si>
  <si>
    <t xml:space="preserve">REGISTRO DOBLE </t>
  </si>
  <si>
    <t xml:space="preserve">PAGADO RESOLUCIÓN 0848 DE 2021 </t>
  </si>
  <si>
    <t xml:space="preserve">PAGADO RESOLUCIÓN 0489 DE 2021 </t>
  </si>
  <si>
    <t xml:space="preserve">Valor Contabilidad </t>
  </si>
  <si>
    <t>Valor Jurídica</t>
  </si>
  <si>
    <t xml:space="preserve">Trabaja en al UNP, tercero creado </t>
  </si>
  <si>
    <t xml:space="preserve">Se envía solicitud para crear el tercero </t>
  </si>
  <si>
    <t xml:space="preserve">No tengo fotocopia de la cédula </t>
  </si>
  <si>
    <t>JEANNETTE FERNANDEZ MAYA</t>
  </si>
  <si>
    <t xml:space="preserve">JAIME DE JESUS SANDOVAL </t>
  </si>
  <si>
    <t>SANDRA MILENA BERNAL</t>
  </si>
  <si>
    <t xml:space="preserve">NOMBRE </t>
  </si>
  <si>
    <t xml:space="preserve">NIT </t>
  </si>
  <si>
    <t xml:space="preserve">VALOR CONTABILIDAD </t>
  </si>
  <si>
    <t xml:space="preserve">VALOR JURÍDICA </t>
  </si>
  <si>
    <t xml:space="preserve">PAGADO - RESOLUCIÓN 0848 DE 2021 </t>
  </si>
  <si>
    <t xml:space="preserve">PAGADO - RESOLUCIÓN 0489 DE 2021 </t>
  </si>
  <si>
    <t xml:space="preserve">OBSERVACIÓN </t>
  </si>
  <si>
    <t xml:space="preserve">PAGADO - RESOLUCIÓN 2052 DE 2021 </t>
  </si>
  <si>
    <t>TOTAL</t>
  </si>
  <si>
    <t xml:space="preserve">INFORME CUENTAS POR PAGAR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</si>
</sst>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10C0A]#,##0.00;\-#,##0.00"/>
    <numFmt numFmtId="166" formatCode="_-* #,##0_-;\-* #,##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9"/>
      <name val="Arial Narrow"/>
      <family val="2"/>
    </font>
    <font>
      <sz val="9"/>
      <color theme="1"/>
      <name val="Arial Narrow"/>
      <family val="2"/>
    </font>
    <font>
      <sz val="9"/>
      <color rgb="FF000000"/>
      <name val="Arial"/>
      <family val="2"/>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1" fillId="0" borderId="0"/>
    <xf numFmtId="43" fontId="1" fillId="0" borderId="0" applyFont="0" applyFill="0" applyBorder="0" applyAlignment="0" applyProtection="0"/>
  </cellStyleXfs>
  <cellXfs count="67">
    <xf numFmtId="0" fontId="0" fillId="0" borderId="0" xfId="0"/>
    <xf numFmtId="0" fontId="3" fillId="0" borderId="1" xfId="0" applyFont="1" applyFill="1" applyBorder="1" applyAlignment="1">
      <alignment horizontal="left" vertical="center" wrapText="1"/>
    </xf>
    <xf numFmtId="3" fontId="3" fillId="0" borderId="1" xfId="0" applyNumberFormat="1" applyFont="1" applyFill="1" applyBorder="1" applyAlignment="1">
      <alignment horizontal="right" vertical="top" wrapText="1"/>
    </xf>
    <xf numFmtId="0" fontId="0" fillId="0" borderId="0" xfId="0" applyFill="1"/>
    <xf numFmtId="0" fontId="0" fillId="0" borderId="0" xfId="0" applyAlignment="1"/>
    <xf numFmtId="49" fontId="4" fillId="0" borderId="1" xfId="0" applyNumberFormat="1" applyFont="1" applyFill="1" applyBorder="1" applyAlignment="1">
      <alignment vertical="center" wrapText="1"/>
    </xf>
    <xf numFmtId="14" fontId="4" fillId="0" borderId="1" xfId="0" applyNumberFormat="1" applyFont="1" applyFill="1" applyBorder="1" applyAlignment="1">
      <alignment vertical="center" wrapText="1"/>
    </xf>
    <xf numFmtId="14" fontId="3" fillId="0" borderId="1" xfId="0" applyNumberFormat="1" applyFont="1" applyFill="1" applyBorder="1" applyAlignment="1">
      <alignment vertical="center" wrapText="1"/>
    </xf>
    <xf numFmtId="0" fontId="2" fillId="0" borderId="1" xfId="0" applyFont="1" applyBorder="1" applyAlignment="1">
      <alignment horizontal="center"/>
    </xf>
    <xf numFmtId="0" fontId="2" fillId="0" borderId="0" xfId="0" applyFont="1" applyAlignment="1">
      <alignment horizontal="center"/>
    </xf>
    <xf numFmtId="0" fontId="3" fillId="2" borderId="1" xfId="0" applyFont="1" applyFill="1" applyBorder="1" applyAlignment="1">
      <alignment horizontal="left" vertical="center" wrapText="1"/>
    </xf>
    <xf numFmtId="3" fontId="3" fillId="2" borderId="1" xfId="0" applyNumberFormat="1" applyFont="1" applyFill="1" applyBorder="1" applyAlignment="1">
      <alignment horizontal="right" vertical="top" wrapText="1"/>
    </xf>
    <xf numFmtId="49" fontId="4" fillId="2" borderId="1" xfId="0" applyNumberFormat="1" applyFont="1" applyFill="1" applyBorder="1" applyAlignment="1">
      <alignment vertical="center" wrapText="1"/>
    </xf>
    <xf numFmtId="14" fontId="4" fillId="2" borderId="1" xfId="0" applyNumberFormat="1" applyFont="1" applyFill="1" applyBorder="1" applyAlignment="1">
      <alignment vertical="center" wrapText="1"/>
    </xf>
    <xf numFmtId="0" fontId="5" fillId="0" borderId="2" xfId="0" applyFont="1" applyBorder="1" applyAlignment="1">
      <alignment vertical="top" wrapText="1" readingOrder="1"/>
    </xf>
    <xf numFmtId="165" fontId="5" fillId="0" borderId="2" xfId="0" applyNumberFormat="1" applyFont="1" applyBorder="1" applyAlignment="1">
      <alignment vertical="top" wrapText="1" readingOrder="1"/>
    </xf>
    <xf numFmtId="0" fontId="5" fillId="0" borderId="2" xfId="0" applyFont="1" applyBorder="1" applyAlignment="1">
      <alignment vertical="top" readingOrder="1"/>
    </xf>
    <xf numFmtId="0" fontId="5" fillId="0" borderId="0" xfId="0" applyFont="1" applyBorder="1" applyAlignment="1">
      <alignment vertical="top" wrapText="1" readingOrder="1"/>
    </xf>
    <xf numFmtId="165" fontId="5" fillId="0" borderId="0" xfId="0" applyNumberFormat="1" applyFont="1" applyBorder="1" applyAlignment="1">
      <alignment vertical="top" wrapText="1" readingOrder="1"/>
    </xf>
    <xf numFmtId="0" fontId="5" fillId="2" borderId="2" xfId="0" applyFont="1" applyFill="1" applyBorder="1" applyAlignment="1">
      <alignment vertical="top" readingOrder="1"/>
    </xf>
    <xf numFmtId="165" fontId="5" fillId="2" borderId="2" xfId="0" applyNumberFormat="1" applyFont="1" applyFill="1" applyBorder="1" applyAlignment="1">
      <alignment vertical="top" wrapText="1" readingOrder="1"/>
    </xf>
    <xf numFmtId="0" fontId="5" fillId="0" borderId="2" xfId="0" applyNumberFormat="1" applyFont="1" applyBorder="1" applyAlignment="1">
      <alignment vertical="top" wrapText="1" readingOrder="1"/>
    </xf>
    <xf numFmtId="0" fontId="5" fillId="0" borderId="2" xfId="0" applyFont="1" applyFill="1" applyBorder="1" applyAlignment="1">
      <alignment vertical="top" wrapText="1" readingOrder="1"/>
    </xf>
    <xf numFmtId="165" fontId="5" fillId="0" borderId="2" xfId="0" applyNumberFormat="1" applyFont="1" applyFill="1" applyBorder="1" applyAlignment="1">
      <alignment vertical="top" wrapText="1" readingOrder="1"/>
    </xf>
    <xf numFmtId="3" fontId="0" fillId="0" borderId="0" xfId="0" applyNumberFormat="1"/>
    <xf numFmtId="0" fontId="5" fillId="2" borderId="2" xfId="0" applyNumberFormat="1" applyFont="1" applyFill="1" applyBorder="1" applyAlignment="1">
      <alignment vertical="top" wrapText="1" readingOrder="1"/>
    </xf>
    <xf numFmtId="165" fontId="5" fillId="0" borderId="3" xfId="0" applyNumberFormat="1" applyFont="1" applyFill="1" applyBorder="1" applyAlignment="1">
      <alignment vertical="top" wrapText="1" readingOrder="1"/>
    </xf>
    <xf numFmtId="0" fontId="3" fillId="0" borderId="1" xfId="0" applyFont="1" applyFill="1" applyBorder="1" applyAlignment="1">
      <alignment horizontal="left" vertical="center"/>
    </xf>
    <xf numFmtId="0" fontId="3" fillId="2" borderId="1" xfId="0" applyFont="1" applyFill="1" applyBorder="1" applyAlignment="1">
      <alignment horizontal="left" vertical="center"/>
    </xf>
    <xf numFmtId="0" fontId="3" fillId="0" borderId="1" xfId="0" applyFont="1" applyFill="1" applyBorder="1" applyAlignment="1">
      <alignment horizontal="left" vertical="top"/>
    </xf>
    <xf numFmtId="0" fontId="4" fillId="0" borderId="1" xfId="0" applyFont="1" applyFill="1" applyBorder="1" applyAlignment="1">
      <alignment horizontal="left" vertical="top"/>
    </xf>
    <xf numFmtId="0" fontId="5" fillId="3" borderId="2" xfId="0" applyFont="1" applyFill="1" applyBorder="1" applyAlignment="1">
      <alignment vertical="top" readingOrder="1"/>
    </xf>
    <xf numFmtId="0" fontId="5" fillId="3" borderId="2" xfId="0" applyNumberFormat="1" applyFont="1" applyFill="1" applyBorder="1" applyAlignment="1">
      <alignment vertical="top" wrapText="1" readingOrder="1"/>
    </xf>
    <xf numFmtId="165" fontId="5" fillId="3" borderId="2" xfId="0" applyNumberFormat="1" applyFont="1" applyFill="1" applyBorder="1" applyAlignment="1">
      <alignment vertical="top" wrapText="1" readingOrder="1"/>
    </xf>
    <xf numFmtId="3" fontId="0" fillId="3" borderId="0" xfId="0" applyNumberFormat="1" applyFill="1"/>
    <xf numFmtId="0" fontId="5" fillId="0" borderId="4" xfId="0" applyNumberFormat="1" applyFont="1" applyFill="1" applyBorder="1" applyAlignment="1">
      <alignment vertical="top" wrapText="1" readingOrder="1"/>
    </xf>
    <xf numFmtId="0" fontId="5" fillId="0" borderId="3" xfId="0" applyNumberFormat="1" applyFont="1" applyFill="1" applyBorder="1" applyAlignment="1">
      <alignment vertical="top" wrapText="1" readingOrder="1"/>
    </xf>
    <xf numFmtId="165" fontId="5" fillId="0" borderId="4" xfId="0" applyNumberFormat="1" applyFont="1" applyFill="1" applyBorder="1" applyAlignment="1">
      <alignment vertical="top" wrapText="1" readingOrder="1"/>
    </xf>
    <xf numFmtId="3" fontId="0" fillId="0" borderId="0" xfId="0" applyNumberFormat="1" applyFill="1"/>
    <xf numFmtId="0" fontId="5" fillId="0" borderId="0" xfId="0" applyFont="1" applyFill="1" applyBorder="1" applyAlignment="1">
      <alignment vertical="top" wrapText="1" readingOrder="1"/>
    </xf>
    <xf numFmtId="3" fontId="5" fillId="0" borderId="2" xfId="0" applyNumberFormat="1" applyFont="1" applyBorder="1" applyAlignment="1">
      <alignment vertical="top" wrapText="1" readingOrder="1"/>
    </xf>
    <xf numFmtId="0" fontId="0" fillId="0" borderId="0" xfId="0" applyFill="1" applyAlignment="1">
      <alignment wrapText="1"/>
    </xf>
    <xf numFmtId="0" fontId="5" fillId="0" borderId="1" xfId="0" applyFont="1" applyFill="1" applyBorder="1" applyAlignment="1">
      <alignment vertical="top" wrapText="1" readingOrder="1"/>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7" xfId="0" applyFont="1" applyFill="1" applyBorder="1" applyAlignment="1">
      <alignment horizontal="left" vertical="top"/>
    </xf>
    <xf numFmtId="0" fontId="0" fillId="0" borderId="7" xfId="0" applyFill="1" applyBorder="1" applyAlignment="1">
      <alignment wrapText="1"/>
    </xf>
    <xf numFmtId="0" fontId="0" fillId="0" borderId="7" xfId="0" applyFill="1" applyBorder="1"/>
    <xf numFmtId="0" fontId="2" fillId="0" borderId="5" xfId="0" applyFont="1" applyFill="1" applyBorder="1" applyAlignment="1">
      <alignment horizontal="center"/>
    </xf>
    <xf numFmtId="0" fontId="5" fillId="0" borderId="7" xfId="0" applyFont="1" applyFill="1" applyBorder="1" applyAlignment="1">
      <alignment vertical="top" readingOrder="1"/>
    </xf>
    <xf numFmtId="0" fontId="0" fillId="0" borderId="8" xfId="0" applyFill="1" applyBorder="1"/>
    <xf numFmtId="0" fontId="5" fillId="0" borderId="12" xfId="0" applyFont="1" applyFill="1" applyBorder="1" applyAlignment="1">
      <alignment vertical="top" readingOrder="1"/>
    </xf>
    <xf numFmtId="0" fontId="5" fillId="0" borderId="6" xfId="0" applyFont="1" applyFill="1" applyBorder="1" applyAlignment="1">
      <alignment vertical="top" wrapText="1" readingOrder="1"/>
    </xf>
    <xf numFmtId="166" fontId="5" fillId="0" borderId="6" xfId="3" applyNumberFormat="1" applyFont="1" applyFill="1" applyBorder="1" applyAlignment="1">
      <alignment vertical="top" wrapText="1" readingOrder="1"/>
    </xf>
    <xf numFmtId="166" fontId="0" fillId="0" borderId="13" xfId="0" applyNumberFormat="1" applyFill="1" applyBorder="1"/>
    <xf numFmtId="166" fontId="5" fillId="0" borderId="1" xfId="3" applyNumberFormat="1" applyFont="1" applyFill="1" applyBorder="1" applyAlignment="1">
      <alignment vertical="top" wrapText="1" readingOrder="1"/>
    </xf>
    <xf numFmtId="0" fontId="5" fillId="0" borderId="9" xfId="0" applyFont="1" applyFill="1" applyBorder="1" applyAlignment="1">
      <alignment vertical="top" readingOrder="1"/>
    </xf>
    <xf numFmtId="0" fontId="5" fillId="0" borderId="10" xfId="0" applyFont="1" applyFill="1" applyBorder="1" applyAlignment="1">
      <alignment vertical="top" wrapText="1" readingOrder="1"/>
    </xf>
    <xf numFmtId="166" fontId="5" fillId="0" borderId="10" xfId="3" applyNumberFormat="1" applyFont="1" applyFill="1" applyBorder="1" applyAlignment="1">
      <alignment vertical="top" wrapText="1" readingOrder="1"/>
    </xf>
    <xf numFmtId="0" fontId="0" fillId="0" borderId="11" xfId="0" applyFill="1" applyBorder="1"/>
    <xf numFmtId="166" fontId="0" fillId="0" borderId="0" xfId="0" applyNumberFormat="1"/>
    <xf numFmtId="166" fontId="0" fillId="0" borderId="5" xfId="0" applyNumberFormat="1" applyBorder="1"/>
    <xf numFmtId="0" fontId="0" fillId="0" borderId="14" xfId="0" applyBorder="1" applyAlignment="1">
      <alignment horizontal="center"/>
    </xf>
    <xf numFmtId="0" fontId="0" fillId="0" borderId="15" xfId="0"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cellXfs>
  <cellStyles count="4">
    <cellStyle name="Millares" xfId="3" builtinId="3"/>
    <cellStyle name="Millares 11" xfId="1" xr:uid="{14BE85B9-C84B-47BD-80F0-D5AB65BE1E09}"/>
    <cellStyle name="Normal" xfId="0" builtinId="0"/>
    <cellStyle name="Normal 2" xfId="2" xr:uid="{97E2657E-E1CC-4F35-ADA9-DD82D15AA6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tenea\Liquidacion_de_Sentencias\1SOLICITUDES%20DE%20PAGO\BASE%20DE%20DATOS%20DE%20SOLICITUDES%20DE%20PAGO%20DE%20LIQUIDACIONES-%20ACTUALIZ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ACIONES"/>
      <sheetName val="DESCRIPCION"/>
      <sheetName val="EXT"/>
      <sheetName val="SIN EJECUTORIA"/>
      <sheetName val="Primeras Instancias"/>
    </sheetNames>
    <sheetDataSet>
      <sheetData sheetId="0">
        <row r="5">
          <cell r="B5" t="str">
            <v xml:space="preserve">CONSEJO REGIONAL INDIGENA DEL CAUCA-CRIC </v>
          </cell>
          <cell r="C5" t="str">
            <v>817002466-1</v>
          </cell>
          <cell r="D5" t="str">
            <v>BLANCA INES CHAVEZ</v>
          </cell>
          <cell r="E5">
            <v>41677</v>
          </cell>
          <cell r="F5">
            <v>41671</v>
          </cell>
          <cell r="G5" t="str">
            <v>EXT14-00006367</v>
          </cell>
          <cell r="H5" t="str">
            <v>ABOGADA</v>
          </cell>
          <cell r="I5" t="str">
            <v>CUENTA COBRO</v>
          </cell>
          <cell r="AQ5" t="str">
            <v>19 001 3333 006 2013 00451 00</v>
          </cell>
          <cell r="AR5" t="str">
            <v>PAGADO</v>
          </cell>
          <cell r="AS5" t="str">
            <v>N/A</v>
          </cell>
          <cell r="AT5" t="str">
            <v>N/A</v>
          </cell>
          <cell r="AU5" t="str">
            <v xml:space="preserve">PAGADA EN 2014
CONVENIO 006 DE 2012
PAGO CONCILIACION
PAGADA CON CUENTA DE COBRO EN 2014
</v>
          </cell>
          <cell r="AW5" t="str">
            <v>LEY 1437 DE 2011</v>
          </cell>
          <cell r="AX5" t="str">
            <v>PROCURADURIA 74 JUDICIAL PARA ASUNTOS ADMINISTRATIVOS</v>
          </cell>
          <cell r="AY5">
            <v>41613</v>
          </cell>
          <cell r="AZ5" t="str">
            <v>JUZGADO SEXTO ADMINSTRATIVO DEL CIRCUITO DE POPAYAN</v>
          </cell>
          <cell r="BA5">
            <v>41624</v>
          </cell>
          <cell r="BB5">
            <v>41626</v>
          </cell>
          <cell r="BC5" t="str">
            <v>CONCILIACION</v>
          </cell>
        </row>
        <row r="6">
          <cell r="B6" t="str">
            <v>WILSON MENDEZ VALENCIA</v>
          </cell>
          <cell r="C6">
            <v>93393124</v>
          </cell>
          <cell r="D6" t="str">
            <v>JOSE ALIRIO JIMENEZ PATIÑO
KAREN DANIELA OSORIO AYALA</v>
          </cell>
          <cell r="E6">
            <v>42069</v>
          </cell>
          <cell r="F6">
            <v>42064</v>
          </cell>
          <cell r="G6" t="str">
            <v>EXT15-00039003</v>
          </cell>
          <cell r="H6" t="str">
            <v>ABOGADO</v>
          </cell>
          <cell r="I6" t="str">
            <v>SOLICITUD DE PAGO</v>
          </cell>
          <cell r="J6">
            <v>43245</v>
          </cell>
          <cell r="K6">
            <v>43191</v>
          </cell>
          <cell r="L6" t="str">
            <v>EXT18-00036513</v>
          </cell>
          <cell r="M6" t="str">
            <v>ABOGADA</v>
          </cell>
          <cell r="N6" t="str">
            <v>SOLICITUD DE RELIQUIDACION</v>
          </cell>
          <cell r="O6">
            <v>43291</v>
          </cell>
          <cell r="P6">
            <v>43291</v>
          </cell>
          <cell r="Q6" t="str">
            <v>EXT18-00063000</v>
          </cell>
          <cell r="R6" t="str">
            <v>ABOGADO</v>
          </cell>
          <cell r="S6" t="str">
            <v>CESION DE CREDITO</v>
          </cell>
          <cell r="T6">
            <v>43293</v>
          </cell>
          <cell r="U6">
            <v>43293</v>
          </cell>
          <cell r="V6" t="str">
            <v>EXT18-00064350</v>
          </cell>
          <cell r="W6" t="str">
            <v>ABOGADA</v>
          </cell>
          <cell r="X6" t="str">
            <v>ALLEGA DOCUMENTOS</v>
          </cell>
          <cell r="Y6">
            <v>43363</v>
          </cell>
          <cell r="Z6">
            <v>43363</v>
          </cell>
          <cell r="AA6" t="str">
            <v>EXT18-00093752</v>
          </cell>
          <cell r="AB6" t="str">
            <v>ABOGADA</v>
          </cell>
          <cell r="AC6" t="str">
            <v xml:space="preserve">RELIQUIDACION - ALLEGA DOCUMENTOS </v>
          </cell>
          <cell r="AD6">
            <v>43447</v>
          </cell>
          <cell r="AE6">
            <v>43447</v>
          </cell>
          <cell r="AF6" t="str">
            <v>EXT18-00130294</v>
          </cell>
          <cell r="AG6" t="str">
            <v>ABOGADA</v>
          </cell>
          <cell r="AH6" t="str">
            <v>DERECHO DE PETICION</v>
          </cell>
          <cell r="AI6" t="str">
            <v>14/12/2018
14/02/2019
19-03-2019</v>
          </cell>
          <cell r="AJ6" t="str">
            <v>dic-18
feb-19
mar-19</v>
          </cell>
          <cell r="AK6" t="str">
            <v>EXT18-00130437
EXT19-00016599
EXT19-00031001
EXT19-00035246</v>
          </cell>
          <cell r="AL6" t="str">
            <v>ABOGADA
ABOGADA
ABOGADA
ABOGADA</v>
          </cell>
          <cell r="AM6" t="str">
            <v>DERECHO DE PETICION
PRESENTA QUEJA  
ALLEGA PAZ  Y SALVO
ALLEGA DOCUMENTOS</v>
          </cell>
          <cell r="AN6" t="str">
            <v xml:space="preserve">05/06/2018 SE ENCUENTRA EL EXPENDIENTE FISICO EN UNP YL LIQUIDADO UNP
"RELIQUIDACION
OFI18-00030641 26/07/18"
</v>
          </cell>
          <cell r="AO6">
            <v>41803</v>
          </cell>
          <cell r="AQ6" t="str">
            <v>11 001 3331 016 2009 00319 00</v>
          </cell>
          <cell r="AR6" t="str">
            <v>PAGADO POR RELIQUIDAR</v>
          </cell>
          <cell r="AS6" t="str">
            <v>07/09/2001</v>
          </cell>
          <cell r="AT6">
            <v>39794</v>
          </cell>
          <cell r="AU6" t="str">
            <v>POR RELIQUIDACION
PAGADA
SE DA RESPUESTA MEDIANTE OFI18-00018469 11/05/18 E OFI18-00022164 01/06/18 E 
"RELIQUIDACION
OFI18-00030641 26/07/18"
OFI18-00030641 26/07/18 L
MEDIANTE OFI18-00044554 09/10/18 SE DA RESPUESTA AL EXT18-00093752  L.
MEDIANTE OFI18-00056537 20/12/18 SE DA RESPUESTA AL EXT18-00130294 L.
MEDIANTE OFI18-00056537 20/12/18 SE DA RESPUESTA AL EXT18-00130437  L.</v>
          </cell>
          <cell r="AW6" t="str">
            <v>DECRETO 01 DE 1984</v>
          </cell>
          <cell r="AX6" t="str">
            <v>JUZGADO QUINTO ADMINISTRATIVO DE DESCONGESTION DEL CIRCUITO JUDICIAL DE BOGOTA SECCION SEGUNDA</v>
          </cell>
          <cell r="AY6">
            <v>41026</v>
          </cell>
          <cell r="AZ6" t="str">
            <v>TRIBUNAL ADMINISTRATIVO DE CUNDINAMARCA</v>
          </cell>
          <cell r="BA6">
            <v>41509</v>
          </cell>
          <cell r="BB6">
            <v>41528</v>
          </cell>
          <cell r="BC6" t="str">
            <v>NRD-CONTRATO REALIDAD</v>
          </cell>
        </row>
        <row r="7">
          <cell r="B7" t="str">
            <v>DEIVIS ALBERTO CASTRO QUINTERO</v>
          </cell>
          <cell r="C7">
            <v>72255571</v>
          </cell>
          <cell r="D7" t="str">
            <v>VIANIS BALDOVINO ARRIETA</v>
          </cell>
          <cell r="E7">
            <v>41845</v>
          </cell>
          <cell r="F7">
            <v>41821</v>
          </cell>
          <cell r="G7" t="str">
            <v>EXT14-00037131</v>
          </cell>
          <cell r="H7" t="str">
            <v>ABOGADA</v>
          </cell>
          <cell r="I7" t="str">
            <v>SOLICITUD PAGO</v>
          </cell>
          <cell r="J7">
            <v>41975</v>
          </cell>
          <cell r="K7">
            <v>41975</v>
          </cell>
          <cell r="L7" t="str">
            <v>EXT14-00063481</v>
          </cell>
          <cell r="M7" t="str">
            <v>DIAN</v>
          </cell>
          <cell r="N7" t="str">
            <v>RESOLUCION</v>
          </cell>
          <cell r="O7">
            <v>41992</v>
          </cell>
          <cell r="P7">
            <v>41992</v>
          </cell>
          <cell r="Q7" t="str">
            <v>EXT14-00066856</v>
          </cell>
          <cell r="R7" t="str">
            <v>ABOGADO</v>
          </cell>
          <cell r="S7" t="str">
            <v>ALLEGA DOCUMENTOS</v>
          </cell>
          <cell r="T7">
            <v>42067</v>
          </cell>
          <cell r="U7">
            <v>42067</v>
          </cell>
          <cell r="V7" t="str">
            <v>EXT15-00009346</v>
          </cell>
          <cell r="W7" t="str">
            <v>ABOGADO</v>
          </cell>
          <cell r="X7" t="str">
            <v>DERECHO DE PETICION</v>
          </cell>
          <cell r="Y7">
            <v>42228</v>
          </cell>
          <cell r="Z7">
            <v>42228</v>
          </cell>
          <cell r="AA7" t="str">
            <v>EXT15-00044085</v>
          </cell>
          <cell r="AB7" t="str">
            <v>DIAN</v>
          </cell>
          <cell r="AC7" t="str">
            <v>RESOLUCION</v>
          </cell>
          <cell r="AQ7" t="str">
            <v>77 001 3333 007 2012 00034 00</v>
          </cell>
          <cell r="AR7" t="str">
            <v>PAGADO</v>
          </cell>
          <cell r="AS7">
            <v>38777</v>
          </cell>
          <cell r="AT7">
            <v>40786</v>
          </cell>
          <cell r="AU7" t="str">
            <v xml:space="preserve">PAGADA
</v>
          </cell>
          <cell r="AW7" t="str">
            <v>LEY 1437 DE 2011</v>
          </cell>
          <cell r="AX7" t="str">
            <v>JUZGADO SEPTIMO ADMIONISTRATIVO ORAL DE SINCELEJO</v>
          </cell>
          <cell r="AY7">
            <v>41578</v>
          </cell>
          <cell r="AZ7" t="str">
            <v>TRIBUNAL ADMINSTRATIVO DE SUCRE</v>
          </cell>
          <cell r="BA7">
            <v>41739</v>
          </cell>
          <cell r="BB7">
            <v>41758</v>
          </cell>
          <cell r="BC7" t="str">
            <v>NRD-CONTRATO REALIDAD</v>
          </cell>
        </row>
        <row r="8">
          <cell r="B8" t="str">
            <v>LUIS EDUARDO MERCHAN PATIÑO</v>
          </cell>
          <cell r="C8">
            <v>14253499</v>
          </cell>
          <cell r="D8" t="str">
            <v>JESUS EMILIO GARCIA ACOSTA
KAREN DANIELA OSORIO OLAYA</v>
          </cell>
          <cell r="E8">
            <v>41850</v>
          </cell>
          <cell r="F8">
            <v>41821</v>
          </cell>
          <cell r="G8" t="str">
            <v>EXT14-00038225</v>
          </cell>
          <cell r="H8" t="str">
            <v>ABOGADO</v>
          </cell>
          <cell r="I8" t="str">
            <v>SOLICITUD PAGO</v>
          </cell>
          <cell r="J8">
            <v>43291</v>
          </cell>
          <cell r="K8">
            <v>43291</v>
          </cell>
          <cell r="L8" t="str">
            <v>EXT18-00062998</v>
          </cell>
          <cell r="M8" t="str">
            <v>ABOGADA</v>
          </cell>
          <cell r="N8" t="str">
            <v>RELIQUIDACION</v>
          </cell>
          <cell r="O8">
            <v>43363</v>
          </cell>
          <cell r="P8">
            <v>43363</v>
          </cell>
          <cell r="Q8" t="str">
            <v>EXT18-00093757</v>
          </cell>
          <cell r="R8" t="str">
            <v>ABOGADA</v>
          </cell>
          <cell r="S8" t="str">
            <v>RELIQUIDACION</v>
          </cell>
          <cell r="AO8">
            <v>41850</v>
          </cell>
          <cell r="AQ8" t="str">
            <v>73 001 3331 003 2011 00407 00</v>
          </cell>
          <cell r="AR8" t="str">
            <v>PAGADO</v>
          </cell>
          <cell r="AS8">
            <v>37834</v>
          </cell>
          <cell r="AT8">
            <v>39813</v>
          </cell>
          <cell r="AU8" t="str">
            <v>POR RELIQUIDACION
EN EL ANEXO ES EL 206
PAGADA
OFI18-00031860 01/07/18
CORREO ELCTRÓNICO 01/08/18
MEDIANTE OFI18-00044575 09/10/18 SE DA RESPUESTA AL EXT18-00093757  L.
DESPUES DE HACER NUEVANMENTE LA RELIQUIDACION SE OBTUVO UN VALOR POR PAGAR DE $451.681 W.</v>
          </cell>
          <cell r="AW8" t="str">
            <v>DECRETO 01 DE 1984</v>
          </cell>
          <cell r="AX8" t="str">
            <v>JUZGADO PRIMERO ADMINISTRATIVO DE DESCONGESTION DE IBAGUE</v>
          </cell>
          <cell r="AY8">
            <v>41789</v>
          </cell>
          <cell r="AZ8" t="str">
            <v>N/A</v>
          </cell>
          <cell r="BA8" t="str">
            <v>N/A</v>
          </cell>
          <cell r="BB8">
            <v>41815</v>
          </cell>
          <cell r="BC8" t="str">
            <v>NRD-CONTRATO REALIDAD</v>
          </cell>
        </row>
        <row r="9">
          <cell r="B9" t="str">
            <v>WILLIAM SANDOVAL BUITRAGO</v>
          </cell>
          <cell r="C9">
            <v>91075956</v>
          </cell>
          <cell r="D9" t="str">
            <v>JESUS EMILIO GARCIA ACOSTA
KAREN DANIELA OSORIO OLAYA</v>
          </cell>
          <cell r="E9">
            <v>41851</v>
          </cell>
          <cell r="F9">
            <v>41821</v>
          </cell>
          <cell r="G9" t="str">
            <v xml:space="preserve">EXT14-00038441 </v>
          </cell>
          <cell r="H9" t="str">
            <v>ABOGADO</v>
          </cell>
          <cell r="I9" t="str">
            <v>SOLICITUD PAGO</v>
          </cell>
          <cell r="J9">
            <v>41878</v>
          </cell>
          <cell r="K9">
            <v>41852</v>
          </cell>
          <cell r="L9" t="str">
            <v xml:space="preserve"> EXT14-00041860</v>
          </cell>
          <cell r="M9" t="str">
            <v>ABOGADO</v>
          </cell>
          <cell r="N9" t="str">
            <v>PETICION</v>
          </cell>
          <cell r="O9">
            <v>43363</v>
          </cell>
          <cell r="P9">
            <v>43363</v>
          </cell>
          <cell r="Q9" t="str">
            <v xml:space="preserve"> EXT18-00093755</v>
          </cell>
          <cell r="R9" t="str">
            <v>ABOGADA</v>
          </cell>
          <cell r="S9" t="str">
            <v>SOLICITUD CORREGIR LIQUIDACION</v>
          </cell>
          <cell r="AO9">
            <v>41828</v>
          </cell>
          <cell r="AQ9" t="str">
            <v>73 001 3331 002 2010 00102 00</v>
          </cell>
          <cell r="AR9" t="str">
            <v>PAGADO</v>
          </cell>
          <cell r="AS9">
            <v>38538</v>
          </cell>
          <cell r="AT9">
            <v>40002</v>
          </cell>
          <cell r="AU9" t="str">
            <v>PAGADA
MEDIANTE OFI18-00043882 SE DA RESPUESTA AL  EXT18-00093755  F.</v>
          </cell>
          <cell r="AW9" t="str">
            <v>DECRETO 01 DE 1984</v>
          </cell>
          <cell r="AX9" t="str">
            <v>JUZGADO PRIMERO ADMINISTRATIVO DE DESCONGESTION DE IBAGUE</v>
          </cell>
          <cell r="AY9">
            <v>41396</v>
          </cell>
          <cell r="AZ9" t="str">
            <v>TRIBUNAL ADMINSTRATIVO DEL TOLIMA</v>
          </cell>
          <cell r="BA9">
            <v>41768</v>
          </cell>
          <cell r="BB9">
            <v>41781</v>
          </cell>
          <cell r="BC9" t="str">
            <v>NRD-CONTRATO REALIDAD</v>
          </cell>
        </row>
        <row r="10">
          <cell r="B10" t="str">
            <v>RAMON FERNANDO PALOMINO SANCHEZ</v>
          </cell>
          <cell r="C10">
            <v>14011325</v>
          </cell>
          <cell r="D10" t="str">
            <v>VIANIS BALDOVINO ARRIETA</v>
          </cell>
          <cell r="E10">
            <v>41856</v>
          </cell>
          <cell r="F10">
            <v>41852</v>
          </cell>
          <cell r="G10" t="str">
            <v>EXT14-00039043</v>
          </cell>
          <cell r="H10" t="str">
            <v>ABOGADA</v>
          </cell>
          <cell r="I10" t="str">
            <v>SOLICITUD PAGO</v>
          </cell>
          <cell r="J10">
            <v>43383</v>
          </cell>
          <cell r="K10">
            <v>43383</v>
          </cell>
          <cell r="L10" t="str">
            <v>EXT18-00102822</v>
          </cell>
          <cell r="M10" t="str">
            <v>BENEFICIARIO</v>
          </cell>
          <cell r="N10" t="str">
            <v>DERECHO DE PETICION</v>
          </cell>
          <cell r="O10">
            <v>43711</v>
          </cell>
          <cell r="P10">
            <v>43711</v>
          </cell>
          <cell r="Q10" t="str">
            <v>EXT19-00102065</v>
          </cell>
          <cell r="R10" t="str">
            <v>ABOGADA</v>
          </cell>
          <cell r="S10" t="str">
            <v>SOLICITUD DE DOCUMENTOS</v>
          </cell>
          <cell r="AO10" t="str">
            <v>REVISAR</v>
          </cell>
          <cell r="AQ10" t="str">
            <v>70 001 3333 001 2012 00026 01</v>
          </cell>
          <cell r="AR10" t="str">
            <v>SOLICITUD DE RELIQUIDACION</v>
          </cell>
          <cell r="AS10">
            <v>38660</v>
          </cell>
          <cell r="AT10">
            <v>40779</v>
          </cell>
          <cell r="AU10" t="str">
            <v>POR RELIQUIDACION CAJA COMPENSACION FAMILIAR
PAGADA (PENDIENTE ALGUNOS PAGOS DE MI PLANILLA)
RESOLUCION 509/2014 POR EL DAS 
RESOLUCION DEPAGO No. 0546/15 $72.425.805 OP 244886315 02/09/15
SE SOLICITA PAGO DE LOS APORTES A LA CAJA DE COMPENSACION
OFI18-00047972 30/10/18  L.</v>
          </cell>
          <cell r="AW10" t="str">
            <v>LEY 1437 DE 2011</v>
          </cell>
          <cell r="AX10" t="str">
            <v>JUZGADO PRIMERO ADMINISTRATIVO ORAL DE SINCELEJO</v>
          </cell>
          <cell r="AY10">
            <v>41514</v>
          </cell>
          <cell r="AZ10" t="str">
            <v>TRIBUNAL ADMINISTRATIVO DE SUCRE</v>
          </cell>
          <cell r="BA10">
            <v>41662</v>
          </cell>
          <cell r="BB10">
            <v>41694</v>
          </cell>
          <cell r="BC10" t="str">
            <v>NRD-CONTRATO REALIDAD</v>
          </cell>
        </row>
        <row r="11">
          <cell r="B11" t="str">
            <v>BORIX ARIEL TORRES LOPEZ</v>
          </cell>
          <cell r="C11">
            <v>6609080</v>
          </cell>
          <cell r="D11" t="str">
            <v>JOSE ALIRIO JIMENEZ PATIÑO</v>
          </cell>
          <cell r="E11">
            <v>41864</v>
          </cell>
          <cell r="F11">
            <v>41852</v>
          </cell>
          <cell r="G11" t="str">
            <v xml:space="preserve">2014-09437 </v>
          </cell>
          <cell r="H11" t="str">
            <v>ABOGADO</v>
          </cell>
          <cell r="I11" t="str">
            <v>SOLICITUD PAGO</v>
          </cell>
          <cell r="J11">
            <v>42207</v>
          </cell>
          <cell r="K11">
            <v>42186</v>
          </cell>
          <cell r="L11" t="str">
            <v>EXT15-00039003</v>
          </cell>
          <cell r="M11" t="str">
            <v>ABOGADO</v>
          </cell>
          <cell r="N11" t="str">
            <v>ALLEGA PODER</v>
          </cell>
          <cell r="O11">
            <v>42635</v>
          </cell>
          <cell r="P11">
            <v>42614</v>
          </cell>
          <cell r="Q11" t="str">
            <v>EXT16-00073876</v>
          </cell>
          <cell r="R11" t="str">
            <v>JUZGADO</v>
          </cell>
          <cell r="S11" t="str">
            <v>DEVOLUCION OFICIOSO</v>
          </cell>
          <cell r="T11">
            <v>43348</v>
          </cell>
          <cell r="U11">
            <v>43348</v>
          </cell>
          <cell r="V11" t="str">
            <v>EXT18-00087074</v>
          </cell>
          <cell r="W11" t="str">
            <v>JUZGADO</v>
          </cell>
          <cell r="X11" t="str">
            <v>AUTO QUE LIBRA MANDAMIENTO DE PAGO</v>
          </cell>
          <cell r="Y11">
            <v>43669</v>
          </cell>
          <cell r="Z11">
            <v>43669</v>
          </cell>
          <cell r="AA11" t="str">
            <v>EXT19-00083916</v>
          </cell>
          <cell r="AB11" t="str">
            <v>PROTECCION S.A.</v>
          </cell>
          <cell r="AC11" t="str">
            <v>SOLICITUD PAGO APORTES</v>
          </cell>
          <cell r="AO11">
            <v>41803</v>
          </cell>
          <cell r="AQ11" t="str">
            <v>68 001 3331 012 2009 00266 00</v>
          </cell>
          <cell r="AR11" t="str">
            <v>PAGADO</v>
          </cell>
          <cell r="AS11">
            <v>37956</v>
          </cell>
          <cell r="AT11">
            <v>39794</v>
          </cell>
          <cell r="AU11" t="str">
            <v>POR RELIQUIDACION
PAGADA
(PENDIENTE LO DE FONDO DE PENSIONES)
Mediante OFI19-00015649 del 23 de abril de 2019, se solicita al Juzgado Segundo Administrativo de bucaramanga la terminación del proceso por pago total, en acatamiento del auto de mandamiento de pago que igualmente fue confirmado por el Tribunal Administrativo de Santander. E.C.</v>
          </cell>
          <cell r="AW11" t="str">
            <v>DECRETO 01 DE 1984</v>
          </cell>
          <cell r="AX11" t="str">
            <v>JUZGADO SEGUNDO ADMINISTRATIVO DE DESCONGESTION DE BUCARAMANGA</v>
          </cell>
          <cell r="AY11">
            <v>40841</v>
          </cell>
          <cell r="AZ11" t="str">
            <v xml:space="preserve">TRIBUNAL ADMINISTRATIVO DE SANTANDER DE DESCONGESTION </v>
          </cell>
          <cell r="BA11">
            <v>41480</v>
          </cell>
          <cell r="BB11">
            <v>41493</v>
          </cell>
          <cell r="BC11" t="str">
            <v>NRD-CONTRATO REALIDAD</v>
          </cell>
        </row>
        <row r="12">
          <cell r="B12" t="str">
            <v>CARLOS HUMBERTO SANCHEZ ARIAS</v>
          </cell>
          <cell r="C12">
            <v>91493762</v>
          </cell>
          <cell r="D12" t="str">
            <v>JOSE ALIRIO JIMENEZ PATIÑO</v>
          </cell>
          <cell r="E12">
            <v>41871</v>
          </cell>
          <cell r="F12">
            <v>41852</v>
          </cell>
          <cell r="G12" t="str">
            <v>CORREO ELCTRONICO</v>
          </cell>
          <cell r="H12" t="str">
            <v>JUZGADO</v>
          </cell>
          <cell r="I12" t="str">
            <v>REMITE FALLO</v>
          </cell>
          <cell r="J12">
            <v>42037</v>
          </cell>
          <cell r="K12">
            <v>42036</v>
          </cell>
          <cell r="L12" t="str">
            <v xml:space="preserve">EXT15-00005444 </v>
          </cell>
          <cell r="M12" t="str">
            <v>ABOGADO</v>
          </cell>
          <cell r="N12" t="str">
            <v>SOLICITUD PAGO</v>
          </cell>
          <cell r="O12">
            <v>42207</v>
          </cell>
          <cell r="P12">
            <v>42917</v>
          </cell>
          <cell r="Q12" t="str">
            <v>EXT15-00039003</v>
          </cell>
          <cell r="R12" t="str">
            <v>ABOGADO</v>
          </cell>
          <cell r="S12" t="str">
            <v>ALLEGA PODER</v>
          </cell>
          <cell r="AQ12" t="str">
            <v>11 001 3331 020 2011 00536 00</v>
          </cell>
          <cell r="AR12" t="str">
            <v>PAGADO</v>
          </cell>
          <cell r="AS12">
            <v>38777</v>
          </cell>
          <cell r="AT12">
            <v>40561</v>
          </cell>
          <cell r="AU12" t="str">
            <v>PAGADA</v>
          </cell>
          <cell r="AW12" t="str">
            <v>DECRETO 01 DE 1984</v>
          </cell>
          <cell r="AX12" t="str">
            <v>JUZGADO SEGUNDO ADMINISTRATIVO DE DESCONGESTION DE BOGOTA</v>
          </cell>
          <cell r="AY12">
            <v>41486</v>
          </cell>
          <cell r="AZ12" t="str">
            <v>N/A</v>
          </cell>
          <cell r="BA12" t="str">
            <v>N/A</v>
          </cell>
          <cell r="BB12">
            <v>42018</v>
          </cell>
          <cell r="BC12" t="str">
            <v>NRD-CONTRATO REALIDAD</v>
          </cell>
        </row>
        <row r="13">
          <cell r="B13" t="str">
            <v>LUIS ARMANDO PEREZ FLOREZ</v>
          </cell>
          <cell r="C13">
            <v>88219715</v>
          </cell>
          <cell r="D13" t="str">
            <v>GREYDA ANGELIK COLMENARES URIBE</v>
          </cell>
          <cell r="E13">
            <v>41871</v>
          </cell>
          <cell r="F13">
            <v>41852</v>
          </cell>
          <cell r="G13" t="str">
            <v>EXT14-00041152</v>
          </cell>
          <cell r="H13" t="str">
            <v>ANDJE</v>
          </cell>
          <cell r="I13" t="str">
            <v>REMITE POR COMPETENCIA</v>
          </cell>
          <cell r="J13">
            <v>41897</v>
          </cell>
          <cell r="K13">
            <v>41897</v>
          </cell>
          <cell r="L13" t="str">
            <v>EXT14-00045819</v>
          </cell>
          <cell r="M13" t="str">
            <v>AGN</v>
          </cell>
          <cell r="N13" t="str">
            <v>REMITE POR COMPETENCIA</v>
          </cell>
          <cell r="O13">
            <v>42291</v>
          </cell>
          <cell r="P13">
            <v>42291</v>
          </cell>
          <cell r="Q13" t="str">
            <v>EXT15-00061192</v>
          </cell>
          <cell r="R13" t="str">
            <v>ABOGADA</v>
          </cell>
          <cell r="S13" t="str">
            <v>PAGO SENTENCIA</v>
          </cell>
          <cell r="T13">
            <v>43493</v>
          </cell>
          <cell r="U13">
            <v>43493</v>
          </cell>
          <cell r="V13" t="str">
            <v>EXT19-00008664</v>
          </cell>
          <cell r="W13" t="str">
            <v>TRIBUNAL</v>
          </cell>
          <cell r="X13" t="str">
            <v>AUTO REVOCADO</v>
          </cell>
          <cell r="Y13">
            <v>44161</v>
          </cell>
          <cell r="Z13">
            <v>44161</v>
          </cell>
          <cell r="AA13" t="str">
            <v>MEM20-00020900</v>
          </cell>
          <cell r="AB13" t="str">
            <v>CONTROL INTERNO DISCIPLINARIO</v>
          </cell>
          <cell r="AC13" t="str">
            <v>SOLICITUD DE INFORMACION</v>
          </cell>
          <cell r="AO13">
            <v>41799</v>
          </cell>
          <cell r="AQ13" t="str">
            <v>54 001 3331 005 2011 00304 00</v>
          </cell>
          <cell r="AR13" t="str">
            <v>PAGADO</v>
          </cell>
          <cell r="AS13">
            <v>38275</v>
          </cell>
          <cell r="AT13">
            <v>39813</v>
          </cell>
          <cell r="AU13" t="str">
            <v xml:space="preserve">PAGADA / SE REALIZO EQUIVOCADAMENTE UN PAGO NO DEBIDO Y EN VARIAS OCASIONES SE HA REITERADO A LUIS ARMANDO PEREZ FLOREZ LA REPETICION DEL DINERO SIN OBTENER RESPUESTAS DE SU PARTE
MEDIANTE OFI17-00024207 DEL 07/07/2017 SE ENVIAN 23 FOLIOS ORIGINALES
</v>
          </cell>
          <cell r="AW13" t="str">
            <v>DECRETO 01 DE 1984</v>
          </cell>
          <cell r="AX13" t="str">
            <v>JUZGADO CUARTO ADMINISTRATIVO DE DESCONGESTION DE CUCUTA</v>
          </cell>
          <cell r="AY13">
            <v>41578</v>
          </cell>
          <cell r="AZ13" t="str">
            <v>N/A</v>
          </cell>
          <cell r="BA13" t="str">
            <v>N/A</v>
          </cell>
          <cell r="BB13">
            <v>41627</v>
          </cell>
          <cell r="BC13" t="str">
            <v>NRD-CONTRATO REALIDAD</v>
          </cell>
        </row>
        <row r="14">
          <cell r="B14" t="str">
            <v>PABLO EDWIN PEDRAZA GOMEZ</v>
          </cell>
          <cell r="C14">
            <v>79494016</v>
          </cell>
          <cell r="D14" t="str">
            <v>NORMA CONSTANZA MONTERO</v>
          </cell>
          <cell r="E14">
            <v>41873</v>
          </cell>
          <cell r="F14">
            <v>41852</v>
          </cell>
          <cell r="G14" t="str">
            <v>EXT14-00041415</v>
          </cell>
          <cell r="H14" t="str">
            <v>AGN</v>
          </cell>
          <cell r="I14" t="str">
            <v>REMITE POR COMPETENCIA</v>
          </cell>
          <cell r="J14">
            <v>42124</v>
          </cell>
          <cell r="K14">
            <v>42095</v>
          </cell>
          <cell r="L14" t="str">
            <v>EXT15-00018558</v>
          </cell>
          <cell r="M14" t="str">
            <v>BENEFICIARIO</v>
          </cell>
          <cell r="N14" t="str">
            <v>SOLICITUD PAGO</v>
          </cell>
          <cell r="AQ14" t="str">
            <v>11 001 3331 717 2011 00047 00</v>
          </cell>
          <cell r="AR14" t="str">
            <v>PAGADO</v>
          </cell>
          <cell r="AS14">
            <v>38716</v>
          </cell>
          <cell r="AT14">
            <v>39842</v>
          </cell>
          <cell r="AU14" t="str">
            <v>PAGADA</v>
          </cell>
          <cell r="AW14" t="str">
            <v>DECRETO 01 DE 1984</v>
          </cell>
          <cell r="AX14" t="str">
            <v>JUZGADO DIECISIETE ADMINSTRATIVO DE DESCONGESTION DE BOGOTA</v>
          </cell>
          <cell r="AY14">
            <v>41089</v>
          </cell>
          <cell r="AZ14" t="str">
            <v>TRIBUNAL ADMINISTRATIVO DE CUNDINAMARCA</v>
          </cell>
          <cell r="BA14">
            <v>41684</v>
          </cell>
          <cell r="BB14">
            <v>41703</v>
          </cell>
          <cell r="BC14" t="str">
            <v>NRD-CONTRATO REALIDAD</v>
          </cell>
        </row>
        <row r="15">
          <cell r="B15" t="str">
            <v>RAUL ANTONIO DIAZ GUTIERREZ</v>
          </cell>
          <cell r="C15">
            <v>79603847</v>
          </cell>
          <cell r="D15" t="str">
            <v>JOSE ALIRIO JIMENEZ PATIÑO</v>
          </cell>
          <cell r="E15">
            <v>41873</v>
          </cell>
          <cell r="F15">
            <v>41852</v>
          </cell>
          <cell r="G15" t="str">
            <v>EXT14-00041417</v>
          </cell>
          <cell r="H15" t="str">
            <v>ANDJE</v>
          </cell>
          <cell r="I15" t="str">
            <v>REMITE POR COMPETENCIA</v>
          </cell>
          <cell r="J15">
            <v>42207</v>
          </cell>
          <cell r="K15">
            <v>42186</v>
          </cell>
          <cell r="L15" t="str">
            <v>EXT15-00039003</v>
          </cell>
          <cell r="M15" t="str">
            <v>ABOGADO</v>
          </cell>
          <cell r="N15" t="str">
            <v>SOLICITUD PAGO</v>
          </cell>
          <cell r="AQ15" t="str">
            <v>11 001 3331 017 2011 00615 00</v>
          </cell>
          <cell r="AR15" t="str">
            <v>PAGADO</v>
          </cell>
          <cell r="AS15" t="str">
            <v>06/06/2001</v>
          </cell>
          <cell r="AT15" t="str">
            <v>13/01/2011</v>
          </cell>
          <cell r="AU15" t="str">
            <v>PAGADA</v>
          </cell>
          <cell r="AW15" t="str">
            <v>DECRETO 01 DE 1984</v>
          </cell>
          <cell r="AX15" t="str">
            <v>JUZGADO SEXTO ADMINISTRATIVO DE DESCONGESTION DEL CIRCUITO DE BOGOTA</v>
          </cell>
          <cell r="AY15">
            <v>41578</v>
          </cell>
          <cell r="AZ15" t="str">
            <v>N/A</v>
          </cell>
          <cell r="BA15" t="str">
            <v>N/A</v>
          </cell>
          <cell r="BB15">
            <v>41684</v>
          </cell>
          <cell r="BC15" t="str">
            <v>NRD-CONTRATO REALIDAD</v>
          </cell>
        </row>
        <row r="16">
          <cell r="B16" t="str">
            <v>ALDO ENRIQUE ACOSTA MEJIA</v>
          </cell>
          <cell r="C16">
            <v>12548301</v>
          </cell>
          <cell r="D16" t="str">
            <v>LUIS ENRIQUE MOLINA</v>
          </cell>
          <cell r="E16">
            <v>41877</v>
          </cell>
          <cell r="F16">
            <v>41852</v>
          </cell>
          <cell r="G16" t="str">
            <v>EXT14-00044575</v>
          </cell>
          <cell r="H16" t="str">
            <v>ANDJE</v>
          </cell>
          <cell r="I16" t="str">
            <v>REMITE POR COMPETENCIA</v>
          </cell>
          <cell r="J16">
            <v>41891</v>
          </cell>
          <cell r="K16">
            <v>41883</v>
          </cell>
          <cell r="L16" t="str">
            <v>EXT14-00041265</v>
          </cell>
          <cell r="M16" t="str">
            <v>AGN</v>
          </cell>
          <cell r="N16" t="str">
            <v>REMITE FALLO</v>
          </cell>
          <cell r="AQ16" t="str">
            <v>41 001 2331 007 2005 01241 00</v>
          </cell>
          <cell r="AR16" t="str">
            <v>PAGADO</v>
          </cell>
          <cell r="AS16">
            <v>37987</v>
          </cell>
          <cell r="AT16">
            <v>38352</v>
          </cell>
          <cell r="AU16" t="str">
            <v xml:space="preserve">PAGADA
</v>
          </cell>
          <cell r="AW16" t="str">
            <v>DECRETO 01 DE 1984</v>
          </cell>
          <cell r="AX16" t="str">
            <v>JUZGADO SEPTIMO ADMINISTRATTIVO DE SANTA MARTA</v>
          </cell>
          <cell r="AY16" t="str">
            <v>02/0810</v>
          </cell>
          <cell r="AZ16" t="str">
            <v>TRIBUNAL ADMINISTRATIVO DEL MAGDALENA</v>
          </cell>
          <cell r="BA16">
            <v>40849</v>
          </cell>
          <cell r="BB16">
            <v>40875</v>
          </cell>
          <cell r="BC16" t="str">
            <v>NRD-CONTRATO REALIDAD</v>
          </cell>
        </row>
        <row r="17">
          <cell r="B17" t="str">
            <v xml:space="preserve">LUIS ANTONIO SANCHEZ PEREZ </v>
          </cell>
          <cell r="C17">
            <v>72195060</v>
          </cell>
          <cell r="D17" t="str">
            <v>JORGE ENRIQUE ALFARO VASQUEZ</v>
          </cell>
          <cell r="E17">
            <v>41884</v>
          </cell>
          <cell r="F17">
            <v>41883</v>
          </cell>
          <cell r="G17" t="str">
            <v xml:space="preserve">EXT14-00043151
</v>
          </cell>
          <cell r="H17" t="str">
            <v>AGN</v>
          </cell>
          <cell r="I17" t="str">
            <v>REMITE POR COMPETENCIA</v>
          </cell>
          <cell r="J17">
            <v>42263</v>
          </cell>
          <cell r="K17">
            <v>42248</v>
          </cell>
          <cell r="L17" t="str">
            <v>EXT15-00053746</v>
          </cell>
          <cell r="M17" t="str">
            <v>ABOGADO</v>
          </cell>
          <cell r="N17" t="str">
            <v>PETICION</v>
          </cell>
          <cell r="AQ17" t="str">
            <v>08 001 3331 003 2011 00301 00</v>
          </cell>
          <cell r="AR17" t="str">
            <v>PAGADO</v>
          </cell>
          <cell r="AS17">
            <v>39356</v>
          </cell>
          <cell r="AT17">
            <v>39538</v>
          </cell>
          <cell r="AU17" t="str">
            <v xml:space="preserve">PAGADA
</v>
          </cell>
          <cell r="AW17" t="str">
            <v>DECRETO 01 DE 1984</v>
          </cell>
          <cell r="AX17" t="str">
            <v>JUZGADO PRIMERO DE DESCONGESTION DE BARRANQUILLA</v>
          </cell>
          <cell r="AY17">
            <v>41463</v>
          </cell>
          <cell r="AZ17" t="str">
            <v>TRIBUNAL ADMINSTRATIVO DEL ATLANTICO</v>
          </cell>
          <cell r="BA17">
            <v>41626</v>
          </cell>
          <cell r="BB17">
            <v>41697</v>
          </cell>
          <cell r="BC17" t="str">
            <v>NRD-CONTRATO REALIDAD</v>
          </cell>
        </row>
        <row r="18">
          <cell r="B18" t="str">
            <v>LUIS HAUBER NIEVAS LEMOS</v>
          </cell>
          <cell r="C18">
            <v>12909852</v>
          </cell>
          <cell r="D18" t="str">
            <v>DIANA MARIA ARANZAZU</v>
          </cell>
          <cell r="E18">
            <v>41884</v>
          </cell>
          <cell r="F18">
            <v>41883</v>
          </cell>
          <cell r="G18" t="str">
            <v>EXT14-00048416</v>
          </cell>
          <cell r="H18" t="str">
            <v>ANDJE</v>
          </cell>
          <cell r="I18" t="str">
            <v>REMITE POR COMPETENCIA</v>
          </cell>
          <cell r="J18">
            <v>41907</v>
          </cell>
          <cell r="K18">
            <v>41883</v>
          </cell>
          <cell r="L18" t="str">
            <v>EXT14-00043152</v>
          </cell>
          <cell r="M18" t="str">
            <v>AGN</v>
          </cell>
          <cell r="N18" t="str">
            <v>REMITE POR COMPETENCIA</v>
          </cell>
          <cell r="O18">
            <v>42045</v>
          </cell>
          <cell r="P18">
            <v>42036</v>
          </cell>
          <cell r="Q18" t="str">
            <v>EXT15-00005460</v>
          </cell>
          <cell r="R18" t="str">
            <v>ABOGADA</v>
          </cell>
          <cell r="S18" t="str">
            <v>SOLICITUD PAGO</v>
          </cell>
          <cell r="T18">
            <v>42152</v>
          </cell>
          <cell r="U18">
            <v>42125</v>
          </cell>
          <cell r="V18" t="str">
            <v>EXT15-00024577</v>
          </cell>
          <cell r="W18" t="str">
            <v>ABOGADA</v>
          </cell>
          <cell r="X18" t="str">
            <v>PETICION</v>
          </cell>
          <cell r="Y18">
            <v>42765</v>
          </cell>
          <cell r="Z18">
            <v>42736</v>
          </cell>
          <cell r="AA18" t="str">
            <v>EXT17-00005981</v>
          </cell>
          <cell r="AB18" t="str">
            <v>JUZGADO</v>
          </cell>
          <cell r="AC18" t="str">
            <v>AUTORIZA CONSIGNAR</v>
          </cell>
          <cell r="AQ18" t="str">
            <v>76 001 3331 013 2011 00295 00</v>
          </cell>
          <cell r="AR18" t="str">
            <v>PAGADO</v>
          </cell>
          <cell r="AS18">
            <v>38777</v>
          </cell>
          <cell r="AT18">
            <v>39813</v>
          </cell>
          <cell r="AU18" t="str">
            <v xml:space="preserve">PAGADA (PENDIENTE ALGUNOS PAGOS DE MI PLANILLA)
</v>
          </cell>
          <cell r="AW18" t="str">
            <v>DECRETO 01 DE 1984</v>
          </cell>
          <cell r="AX18" t="str">
            <v>JUZGADO SEXTO ADMINISTRATIVO DE DESCONGESTION DE CALI</v>
          </cell>
          <cell r="AY18">
            <v>41425</v>
          </cell>
          <cell r="AZ18" t="str">
            <v>N/A</v>
          </cell>
          <cell r="BA18" t="str">
            <v>N/A</v>
          </cell>
          <cell r="BB18">
            <v>41665</v>
          </cell>
          <cell r="BC18" t="str">
            <v>NRD-CONTRATO REALIDAD</v>
          </cell>
        </row>
        <row r="19">
          <cell r="B19" t="str">
            <v>JHON ALEXANDER RAMOS GRAJALES</v>
          </cell>
          <cell r="C19">
            <v>17560043</v>
          </cell>
          <cell r="D19" t="str">
            <v>JOSE ALIRIO JIMENEZ PATIÑO</v>
          </cell>
          <cell r="E19">
            <v>41885</v>
          </cell>
          <cell r="F19">
            <v>41883</v>
          </cell>
          <cell r="G19" t="str">
            <v xml:space="preserve">EXT14-00043182 </v>
          </cell>
          <cell r="H19" t="str">
            <v>AGN</v>
          </cell>
          <cell r="I19" t="str">
            <v>REMITE POR COMPETENCIA</v>
          </cell>
          <cell r="J19">
            <v>41884</v>
          </cell>
          <cell r="K19">
            <v>41883</v>
          </cell>
          <cell r="L19" t="str">
            <v>EXT14-00043157</v>
          </cell>
          <cell r="M19" t="str">
            <v>AGN</v>
          </cell>
          <cell r="N19" t="str">
            <v>REMITE POR COMPETENCIA</v>
          </cell>
          <cell r="O19">
            <v>43384</v>
          </cell>
          <cell r="P19">
            <v>43384</v>
          </cell>
          <cell r="Q19" t="str">
            <v>CORREO ELECTRONICO</v>
          </cell>
          <cell r="R19" t="str">
            <v>JUZGADO</v>
          </cell>
          <cell r="S19" t="str">
            <v>AUTO QUE LIBRA MANDAMIENTO DE PAGO Y DECRETA MEDIDAS CAUTELARES</v>
          </cell>
          <cell r="T19">
            <v>43384</v>
          </cell>
          <cell r="U19">
            <v>43384</v>
          </cell>
          <cell r="V19" t="str">
            <v>EXT18-00103726</v>
          </cell>
          <cell r="W19" t="str">
            <v>JUZGADO</v>
          </cell>
          <cell r="X19" t="str">
            <v>AUTO LIBRA MANDAMIENTO DE PAGO</v>
          </cell>
          <cell r="Y19">
            <v>43384</v>
          </cell>
          <cell r="Z19">
            <v>43384</v>
          </cell>
          <cell r="AA19" t="str">
            <v>EXT18-00103896</v>
          </cell>
          <cell r="AB19" t="str">
            <v>JUZGADO</v>
          </cell>
          <cell r="AC19" t="str">
            <v>NOTIFICA DEMANDA EJECUTIVA</v>
          </cell>
          <cell r="AD19">
            <v>43384</v>
          </cell>
          <cell r="AE19">
            <v>43384</v>
          </cell>
          <cell r="AF19" t="str">
            <v>EXT18-00103899</v>
          </cell>
          <cell r="AG19" t="str">
            <v>JUZGADO</v>
          </cell>
          <cell r="AH19" t="str">
            <v>AUTO LIBRA MANDAMIENTO DE PAGO</v>
          </cell>
          <cell r="AI19" t="str">
            <v>11/10/2018
19-10-2018
22/03/2019
26-04-2019
21-05-2019
31-05-2019
08-02-2019</v>
          </cell>
          <cell r="AJ19" t="str">
            <v>oct-18
oct18
mar19
abr-19
may-19
feb-19</v>
          </cell>
          <cell r="AK19" t="str">
            <v>EXT18-00103764
EXT18-00106580
EXT19-00032964
OFI19-00016097
EXT19-00060846
EXT19-00056366
EXT19-00055091
EXT19-00013874</v>
          </cell>
          <cell r="AL19" t="str">
            <v>ABOGADO
CONSEJO SUPERIOR DE LA JUDICATURA
JUZGADO
JUZGADO
TRIBUNAL ADMINISTRATIVO DE SANTANDER
Auto ordena seguir adelante la ejecucion previo rechazo de plano de las excepciones propuestas.
Auto de tramite reiterando medidas cautelares</v>
          </cell>
          <cell r="AM19" t="str">
            <v>NOTIFICA DEMANDA EJECUTIVA
AUTO LIBRA MANDAMIENTO DE PAGO
EMBARGO CUENTAS
Solicita terminacion proceso por pago
ACCION DE TUTELA</v>
          </cell>
          <cell r="AO19">
            <v>41704</v>
          </cell>
          <cell r="AQ19" t="str">
            <v>68 001 3331 001 2009 00297 00</v>
          </cell>
          <cell r="AR19" t="str">
            <v>PAGADO</v>
          </cell>
          <cell r="AS19">
            <v>37956</v>
          </cell>
          <cell r="AT19">
            <v>39794</v>
          </cell>
          <cell r="AU19" t="str">
            <v xml:space="preserve">PAGADA
POR RELIQUIDACION
SE DIO RESPUESTA AL EXT19-00032964 MEDIANTE OFI19-00011929 EC
MEM19-00012308  E.C.
OFI19-00020875 DE </v>
          </cell>
          <cell r="AW19" t="str">
            <v>DECRETO 01 DE 1984</v>
          </cell>
          <cell r="AX19" t="str">
            <v>JUZGADO PRIMERO ADMINISTRATIVO DE DESCONGESTION DEL CIRCUITO JUDICIAL DE BUCARAMANGA</v>
          </cell>
          <cell r="AY19">
            <v>40990</v>
          </cell>
          <cell r="AZ19" t="str">
            <v>TRIBUNAL ADMINISTRATIVO DE DESCOPNGESTION SALA DE ASUNTO LABORALES -BUCARAMANGA</v>
          </cell>
          <cell r="BA19">
            <v>41382</v>
          </cell>
          <cell r="BB19">
            <v>41403</v>
          </cell>
          <cell r="BC19" t="str">
            <v>NRD-CONTRATO REALIDAD</v>
          </cell>
        </row>
        <row r="20">
          <cell r="B20" t="str">
            <v>PEDRO JULIAN HERNANDEZ MARQUEZ</v>
          </cell>
          <cell r="C20">
            <v>80187641</v>
          </cell>
          <cell r="D20" t="str">
            <v>JOSE ALIRIO JIMENEZ PATIÑO</v>
          </cell>
          <cell r="E20">
            <v>41886</v>
          </cell>
          <cell r="F20">
            <v>41883</v>
          </cell>
          <cell r="G20" t="str">
            <v xml:space="preserve">EXT14-00043183
</v>
          </cell>
          <cell r="H20" t="str">
            <v>ABOGADO</v>
          </cell>
          <cell r="I20" t="str">
            <v>SOLICITUD PAGO</v>
          </cell>
          <cell r="J20">
            <v>41842</v>
          </cell>
          <cell r="K20">
            <v>41821</v>
          </cell>
          <cell r="L20" t="str">
            <v>EXT14-00045811</v>
          </cell>
          <cell r="M20" t="str">
            <v>AGN</v>
          </cell>
          <cell r="N20" t="str">
            <v>REMITE POR COMPETENCIA</v>
          </cell>
          <cell r="O20">
            <v>42207</v>
          </cell>
          <cell r="P20">
            <v>42186</v>
          </cell>
          <cell r="Q20" t="str">
            <v>EXT15-00039003</v>
          </cell>
          <cell r="R20" t="str">
            <v xml:space="preserve">ABOGADO </v>
          </cell>
          <cell r="S20" t="str">
            <v>REMITE PODER</v>
          </cell>
          <cell r="AQ20" t="str">
            <v>11 001 3331 023 2009 00211 00</v>
          </cell>
          <cell r="AR20" t="str">
            <v>PAGADO</v>
          </cell>
          <cell r="AS20">
            <v>37453</v>
          </cell>
          <cell r="AT20">
            <v>40178</v>
          </cell>
          <cell r="AU20" t="str">
            <v xml:space="preserve">PAGADA </v>
          </cell>
          <cell r="AW20" t="str">
            <v>DECRETO 01 DE 1984</v>
          </cell>
          <cell r="AX20" t="str">
            <v>JUZGADO NOVENO ADMINISTRATIVO DE DESCONGESTION DE BOGOTA(REVOCADO)</v>
          </cell>
          <cell r="AY20">
            <v>41029</v>
          </cell>
          <cell r="AZ20" t="str">
            <v xml:space="preserve">TRIBUNAL ADMINISTRATIVO DE CUNDINAMARCA SECCION SEGUNDA SUBSECCION "F" EN DESCONGESTION </v>
          </cell>
          <cell r="BA20">
            <v>41445</v>
          </cell>
          <cell r="BB20">
            <v>41460</v>
          </cell>
          <cell r="BC20" t="str">
            <v>NRD-CONTRATO REALIDAD</v>
          </cell>
        </row>
        <row r="21">
          <cell r="B21" t="str">
            <v xml:space="preserve">CISER HINCAPIE HERRERA </v>
          </cell>
          <cell r="C21">
            <v>12542998</v>
          </cell>
          <cell r="D21" t="str">
            <v>LUIS ENRIQUE MOLINA</v>
          </cell>
          <cell r="E21">
            <v>41891</v>
          </cell>
          <cell r="F21">
            <v>41883</v>
          </cell>
          <cell r="G21" t="str">
            <v>EXT14-00044577</v>
          </cell>
          <cell r="H21" t="str">
            <v>ANDJE</v>
          </cell>
          <cell r="I21" t="str">
            <v>REMITE POR COMPETENCIA</v>
          </cell>
          <cell r="AQ21" t="str">
            <v>47 001 2331 002 2005 01004 00</v>
          </cell>
          <cell r="AR21" t="str">
            <v>PAGADO</v>
          </cell>
          <cell r="AS21">
            <v>37848</v>
          </cell>
          <cell r="AT21">
            <v>38352</v>
          </cell>
          <cell r="AU21" t="str">
            <v xml:space="preserve">PAGADA
</v>
          </cell>
          <cell r="AW21" t="str">
            <v>DECRETO 01 DE 1984</v>
          </cell>
          <cell r="AX21" t="str">
            <v>JUZGADO SEGUNDO ADMINISTRATIVO DE DESCONGESTION DE STA MARTA</v>
          </cell>
          <cell r="AY21">
            <v>40991</v>
          </cell>
          <cell r="AZ21" t="str">
            <v>TRIBUNAL ADMINISTRATIVO DEL MAGDALENA</v>
          </cell>
          <cell r="BA21">
            <v>41311</v>
          </cell>
          <cell r="BB21">
            <v>41698</v>
          </cell>
          <cell r="BC21" t="str">
            <v>NRD-CONTRATO REALIDAD</v>
          </cell>
        </row>
        <row r="22">
          <cell r="B22" t="str">
            <v>EDWIN RAFAEL GRANADOS FONTALVO</v>
          </cell>
          <cell r="C22">
            <v>85456221</v>
          </cell>
          <cell r="D22" t="str">
            <v>LUIS ENRIQUE MOLINA</v>
          </cell>
          <cell r="E22">
            <v>41891</v>
          </cell>
          <cell r="F22">
            <v>41883</v>
          </cell>
          <cell r="G22" t="str">
            <v>EXT14-00044577</v>
          </cell>
          <cell r="H22" t="str">
            <v>ANDJE</v>
          </cell>
          <cell r="I22" t="str">
            <v>REMITE POR COMPETENCIA</v>
          </cell>
          <cell r="AQ22" t="str">
            <v>47 001 2331 002 2005 01004 00</v>
          </cell>
          <cell r="AR22" t="str">
            <v>PAGADO</v>
          </cell>
          <cell r="AS22">
            <v>37245</v>
          </cell>
          <cell r="AT22">
            <v>38352</v>
          </cell>
          <cell r="AU22" t="str">
            <v xml:space="preserve">PAGADA
</v>
          </cell>
          <cell r="AW22" t="str">
            <v>DECRETO 01 DE 1984</v>
          </cell>
          <cell r="AX22" t="str">
            <v>JUZGADO SEGUNDO ADMINISTRATIVO DE DESCONGESTION DE STA MARTA</v>
          </cell>
          <cell r="AY22">
            <v>40991</v>
          </cell>
          <cell r="AZ22" t="str">
            <v>TRIBUNAL ADMINISTRATIVO DEL MAGDALENA</v>
          </cell>
          <cell r="BA22">
            <v>41311</v>
          </cell>
          <cell r="BB22">
            <v>41698</v>
          </cell>
          <cell r="BC22" t="str">
            <v>NRD-CONTRATO REALIDAD</v>
          </cell>
        </row>
        <row r="23">
          <cell r="B23" t="str">
            <v>EDGAR REINALDO CASTRO CHAMORRO</v>
          </cell>
          <cell r="C23">
            <v>79704301</v>
          </cell>
          <cell r="D23" t="str">
            <v>JOSE ALIRIO JIMENEZ PATIÑO</v>
          </cell>
          <cell r="E23">
            <v>41892</v>
          </cell>
          <cell r="F23">
            <v>41883</v>
          </cell>
          <cell r="G23" t="str">
            <v>CORREO ELECTRONICO</v>
          </cell>
          <cell r="H23" t="str">
            <v>JUZGADO</v>
          </cell>
          <cell r="I23" t="str">
            <v>REMITE FALLO</v>
          </cell>
          <cell r="J23">
            <v>42207</v>
          </cell>
          <cell r="K23">
            <v>42186</v>
          </cell>
          <cell r="L23" t="str">
            <v>EXT15-00039003</v>
          </cell>
          <cell r="M23" t="str">
            <v>ABOGADO</v>
          </cell>
          <cell r="N23" t="str">
            <v>REMITE PODER</v>
          </cell>
          <cell r="O23">
            <v>43395</v>
          </cell>
          <cell r="P23">
            <v>43395</v>
          </cell>
          <cell r="Q23" t="str">
            <v>EXT18-00107383</v>
          </cell>
          <cell r="R23" t="str">
            <v>EDGAR REINALDO CASTRO CHAMORRO</v>
          </cell>
          <cell r="S23" t="str">
            <v>DERECHO DE PETICION</v>
          </cell>
          <cell r="T23">
            <v>43425</v>
          </cell>
          <cell r="U23">
            <v>43425</v>
          </cell>
          <cell r="V23" t="str">
            <v>EXT18-00118995</v>
          </cell>
          <cell r="W23" t="str">
            <v>BENEFICIARIO</v>
          </cell>
          <cell r="X23" t="str">
            <v>SOLICITA DEVOLUCION DE DOCUMENTOS</v>
          </cell>
          <cell r="AQ23" t="str">
            <v>11 001 3331 706 2011 00022 00</v>
          </cell>
          <cell r="AR23" t="str">
            <v>PAGADO</v>
          </cell>
          <cell r="AS23">
            <v>37401</v>
          </cell>
          <cell r="AT23">
            <v>39263</v>
          </cell>
          <cell r="AU23" t="str">
            <v xml:space="preserve">PAGADA
SE DA RESPUESTA MEDIANTE OFI18-00048828 AL EXT18-00107383  Y.
</v>
          </cell>
          <cell r="AW23" t="str">
            <v>DECRETO 01 DE 1984</v>
          </cell>
          <cell r="AX23" t="str">
            <v>JUZGADO SEXTO ADMINISTRATIVO DE DESCONGESTION DE BOGOTA</v>
          </cell>
          <cell r="AY23">
            <v>41547</v>
          </cell>
          <cell r="AZ23" t="str">
            <v>N/A</v>
          </cell>
          <cell r="BA23" t="str">
            <v>N/A</v>
          </cell>
          <cell r="BB23">
            <v>41570</v>
          </cell>
          <cell r="BC23" t="str">
            <v>NRD-CONTRATO REALIDAD</v>
          </cell>
        </row>
        <row r="24">
          <cell r="B24" t="str">
            <v>ALEXANDER RODRIGUEZ</v>
          </cell>
          <cell r="C24">
            <v>17339517</v>
          </cell>
          <cell r="D24" t="str">
            <v>ANGEL PORTO GUZMAN</v>
          </cell>
          <cell r="E24">
            <v>41893</v>
          </cell>
          <cell r="F24">
            <v>41883</v>
          </cell>
          <cell r="G24" t="str">
            <v xml:space="preserve">EXT14-00045298
</v>
          </cell>
          <cell r="H24" t="str">
            <v>ANDJE</v>
          </cell>
          <cell r="I24" t="str">
            <v>REMITE POR COMPETENCIA</v>
          </cell>
          <cell r="J24">
            <v>41883</v>
          </cell>
          <cell r="K24">
            <v>41883</v>
          </cell>
          <cell r="L24" t="str">
            <v>EXT14-00042850</v>
          </cell>
          <cell r="M24" t="str">
            <v>ABOGADO</v>
          </cell>
          <cell r="N24" t="str">
            <v>PETICION</v>
          </cell>
          <cell r="AQ24" t="str">
            <v>08 001 3331 010 2011 00076 00</v>
          </cell>
          <cell r="AR24" t="str">
            <v>PAGADO</v>
          </cell>
          <cell r="AS24">
            <v>38777</v>
          </cell>
          <cell r="AT24">
            <v>40390</v>
          </cell>
          <cell r="AU24" t="str">
            <v>PAGADA
(PENDIENTE ALGUNOS PAGOS DE MI PLANILLA)</v>
          </cell>
          <cell r="AW24" t="str">
            <v>DECRETO 01 DE 1984</v>
          </cell>
          <cell r="AX24" t="str">
            <v>JUZGADO PRIMERO ADMINISTRATIVO DE DESCONGESTION DE BARRANQUILLA</v>
          </cell>
          <cell r="AY24">
            <v>41388</v>
          </cell>
          <cell r="AZ24" t="str">
            <v>TRIBUNAL ADMINISTRATIVO DEL ATLANTICO</v>
          </cell>
          <cell r="BA24">
            <v>41572</v>
          </cell>
          <cell r="BB24">
            <v>41620</v>
          </cell>
          <cell r="BC24" t="str">
            <v>NRD-CONTRATO REALIDAD</v>
          </cell>
        </row>
        <row r="25">
          <cell r="B25" t="str">
            <v>CARLOS MARIO ROJAS VARGAS</v>
          </cell>
          <cell r="C25">
            <v>71691416</v>
          </cell>
          <cell r="D25" t="str">
            <v>ALEJANDRO HORTUA INSUASTI</v>
          </cell>
          <cell r="E25">
            <v>41893</v>
          </cell>
          <cell r="F25">
            <v>41883</v>
          </cell>
          <cell r="G25" t="str">
            <v xml:space="preserve">EXT14-00045299
</v>
          </cell>
          <cell r="H25" t="str">
            <v>AGN</v>
          </cell>
          <cell r="I25" t="str">
            <v>REMITE POR COMPETENCIA</v>
          </cell>
          <cell r="J25">
            <v>42632</v>
          </cell>
          <cell r="K25">
            <v>42614</v>
          </cell>
          <cell r="L25" t="str">
            <v>EXT16-00071660</v>
          </cell>
          <cell r="M25" t="str">
            <v>BENEFICIARIO</v>
          </cell>
          <cell r="N25" t="str">
            <v>REMITE DOCUMENTOS</v>
          </cell>
          <cell r="AQ25" t="str">
            <v>05 001 3331 009 2011 00364 00</v>
          </cell>
          <cell r="AR25" t="str">
            <v>PAGADO</v>
          </cell>
          <cell r="AS25">
            <v>37959</v>
          </cell>
          <cell r="AT25">
            <v>40359</v>
          </cell>
          <cell r="AU25" t="str">
            <v>PAGADA</v>
          </cell>
          <cell r="AW25" t="str">
            <v>DECRETO 01 DE 1984</v>
          </cell>
          <cell r="AX25" t="str">
            <v>JUZGADO SEGUNDO ADMINISTRADTIVO DE DESCONGESTION DE MEDELLIN</v>
          </cell>
          <cell r="AY25">
            <v>41101</v>
          </cell>
          <cell r="AZ25" t="str">
            <v>TRIBUNAL ADMINSTRATIVO DE ANTIOQUIA</v>
          </cell>
          <cell r="BA25">
            <v>41766</v>
          </cell>
          <cell r="BB25">
            <v>41782</v>
          </cell>
          <cell r="BC25" t="str">
            <v>NRD-CONTRATO REALIDAD</v>
          </cell>
        </row>
        <row r="26">
          <cell r="B26" t="str">
            <v>JEAN CHRISTIAN CASTRO BONFANTE</v>
          </cell>
          <cell r="C26">
            <v>73165204</v>
          </cell>
          <cell r="D26" t="str">
            <v>INGRID MARIA YEPES CARPINTERO</v>
          </cell>
          <cell r="E26">
            <v>41901</v>
          </cell>
          <cell r="F26">
            <v>41883</v>
          </cell>
          <cell r="G26" t="str">
            <v>EXT14-00047037</v>
          </cell>
          <cell r="H26" t="str">
            <v>ANDJE</v>
          </cell>
          <cell r="I26" t="str">
            <v>REMITE POR COMPETENCIA</v>
          </cell>
          <cell r="J26">
            <v>42332</v>
          </cell>
          <cell r="K26">
            <v>42309</v>
          </cell>
          <cell r="L26" t="str">
            <v>EXT15-00071402</v>
          </cell>
          <cell r="M26" t="str">
            <v>ABOGADA</v>
          </cell>
          <cell r="N26" t="str">
            <v>SOLICITUD 
CUMPLIMIENTO
SENTENCIA</v>
          </cell>
          <cell r="O26">
            <v>42342</v>
          </cell>
          <cell r="P26">
            <v>42339</v>
          </cell>
          <cell r="Q26" t="str">
            <v>EXT15-00074592</v>
          </cell>
          <cell r="R26" t="str">
            <v>ANDJE</v>
          </cell>
          <cell r="S26" t="str">
            <v>REMISION POR 
COMPETENCIA</v>
          </cell>
          <cell r="T26">
            <v>42541</v>
          </cell>
          <cell r="U26">
            <v>42522</v>
          </cell>
          <cell r="V26" t="str">
            <v>EXT16-00047320</v>
          </cell>
          <cell r="W26" t="str">
            <v>MIN HACIENDA</v>
          </cell>
          <cell r="X26" t="str">
            <v>REMITE POR COMPETENCIA</v>
          </cell>
          <cell r="Y26">
            <v>42794</v>
          </cell>
          <cell r="Z26">
            <v>42767</v>
          </cell>
          <cell r="AA26" t="str">
            <v>EXT17-00014513</v>
          </cell>
          <cell r="AB26" t="str">
            <v>FIDUPREVISORA</v>
          </cell>
          <cell r="AC26" t="str">
            <v>REQUERIMIENTO CUMPLIMIENTO DE SENTENCIA</v>
          </cell>
          <cell r="AD26" t="str">
            <v>01/03/2017
06/03/2017
20/04/2017
21/06/2017
03/08/2017
22/08/2017
05/03/2018
21/05/2018</v>
          </cell>
          <cell r="AE26" t="str">
            <v>mar-17
mar-17
abr-17
jun-17
ago-17
ago-17
mar-18
may-18</v>
          </cell>
          <cell r="AF26" t="str">
            <v>EXT17-00014833
EXT17-00016316
EXT17-00028720
EXT17-00046885
EXT17-00059331
EXT17-00064197
EXT18-00019415
EXT18-00045080</v>
          </cell>
          <cell r="AG26" t="str">
            <v>FIDUPREVISORA
ABOGADA
JUZGADO
ABOGADA
ABOGADA
ABOGADA
ABOGADA
ABOGADA</v>
          </cell>
          <cell r="AH26" t="str">
            <v>TRASLADO POR COMPETENCIA
SOLICITUD ACTUACIONES REALIZADAS
CUMPLIMIENTO SENTENCIA 
OFICIO  
ALLEGA DOCUMENTOS
OFICIO
SOLICITUD DE INFORMACION
ALLEGA DOCUMENTOS</v>
          </cell>
          <cell r="AI26" t="str">
            <v>28/09/2018
02/10/2018</v>
          </cell>
          <cell r="AJ26" t="str">
            <v>sep-2018
oct-2018</v>
          </cell>
          <cell r="AK26" t="str">
            <v>CORREO ELECTRONICO
EXT18-00099705</v>
          </cell>
          <cell r="AL26" t="str">
            <v>JUZGADO
JUZGADO</v>
          </cell>
          <cell r="AM26" t="str">
            <v>REQUIERE GASTOS PROCESALES
REMITE AUTO</v>
          </cell>
          <cell r="AN26" t="str">
            <v>12/02/2018 LTK
DEVUELTO LTK RAD:LTK-002-006-2018 23/02/18</v>
          </cell>
          <cell r="AQ26" t="str">
            <v>70 001 3333 007 2012 00081 00</v>
          </cell>
          <cell r="AR26" t="str">
            <v>PAGADO</v>
          </cell>
          <cell r="AS26">
            <v>38533</v>
          </cell>
          <cell r="AT26">
            <v>39885</v>
          </cell>
          <cell r="AU26" t="str">
            <v>NO APARECE EN EL DECRETO 1303
SE COMUNICO A LA ABOGADA MEDIANTE OFI17-00025989 / (08/08/2017 NO SE ENCONTRO EN EL ARCHIVO) (30/08/2017 SE RECONSTRUYE EXPEDIENTE) ORIGINALES EXT17-00059331 Y EXT17-00064197
SE DA RESPUESTA MEDIANTE OFI18-00012133 22/03/18 E</v>
          </cell>
          <cell r="AW26" t="str">
            <v>LEY 1437 DE 2011</v>
          </cell>
          <cell r="AX26" t="str">
            <v xml:space="preserve">JUZGADO SEPTIMO ADMINISTRATIVO ORAL DE SINCELEJO </v>
          </cell>
          <cell r="AY26">
            <v>41577</v>
          </cell>
          <cell r="AZ26" t="str">
            <v>TRIBUNAL ADMINISTRATIVO DE SUCRE</v>
          </cell>
          <cell r="BA26">
            <v>41711</v>
          </cell>
          <cell r="BB26">
            <v>41720</v>
          </cell>
          <cell r="BC26" t="str">
            <v>NRD-CONTRATO REALIDAD</v>
          </cell>
        </row>
        <row r="27">
          <cell r="B27" t="str">
            <v>DIEGO ALEJANDRO MONTOYA BETANCUR</v>
          </cell>
          <cell r="C27">
            <v>98637459</v>
          </cell>
          <cell r="D27" t="str">
            <v>ALEJANDRO HORTUA INSUASTI</v>
          </cell>
          <cell r="E27">
            <v>41908</v>
          </cell>
          <cell r="F27">
            <v>41883</v>
          </cell>
          <cell r="G27" t="str">
            <v>EXT14-00048365</v>
          </cell>
          <cell r="H27" t="str">
            <v>ABOGADO</v>
          </cell>
          <cell r="I27" t="str">
            <v>SOLICITUD PAGO</v>
          </cell>
          <cell r="AQ27" t="str">
            <v>05 001 3331 018 2011 00282 00</v>
          </cell>
          <cell r="AR27" t="str">
            <v>PAGADO</v>
          </cell>
          <cell r="AS27">
            <v>37773</v>
          </cell>
          <cell r="AT27">
            <v>40269</v>
          </cell>
          <cell r="AU27" t="str">
            <v>PAGADA</v>
          </cell>
          <cell r="AW27" t="str">
            <v>DECRETO 01 DE 1984</v>
          </cell>
          <cell r="AX27" t="str">
            <v>JUZGADO DIECIOCHO ADMINISTRATIVO DE MEDELLIN</v>
          </cell>
          <cell r="AY27">
            <v>40959</v>
          </cell>
          <cell r="AZ27" t="str">
            <v>TRIBUNAL ADMINMSTRATIVO DE ANTIOQUIA</v>
          </cell>
          <cell r="BA27">
            <v>41856</v>
          </cell>
          <cell r="BB27">
            <v>41876</v>
          </cell>
          <cell r="BC27" t="str">
            <v>NRD-CONTRATO REALIDAD</v>
          </cell>
        </row>
        <row r="28">
          <cell r="B28" t="str">
            <v>ORLANDO MORENO CAICEDO</v>
          </cell>
          <cell r="C28">
            <v>91284372</v>
          </cell>
          <cell r="D28" t="str">
            <v>ERWIN VERA BAUTISTA</v>
          </cell>
          <cell r="E28">
            <v>41908</v>
          </cell>
          <cell r="F28">
            <v>41883</v>
          </cell>
          <cell r="G28" t="str">
            <v>EXT14-00048680</v>
          </cell>
          <cell r="H28" t="str">
            <v>ABOGADO</v>
          </cell>
          <cell r="I28" t="str">
            <v>SOLICITUD PAGO</v>
          </cell>
          <cell r="J28">
            <v>42129</v>
          </cell>
          <cell r="K28">
            <v>42125</v>
          </cell>
          <cell r="L28" t="str">
            <v>EXT15-00019257</v>
          </cell>
          <cell r="M28" t="str">
            <v>ABOGADO</v>
          </cell>
          <cell r="N28" t="str">
            <v>REMITE DOCUMENTOS</v>
          </cell>
          <cell r="O28">
            <v>42300</v>
          </cell>
          <cell r="P28">
            <v>42278</v>
          </cell>
          <cell r="Q28" t="str">
            <v>EXT15-00063768</v>
          </cell>
          <cell r="R28" t="str">
            <v>ANDJE</v>
          </cell>
          <cell r="S28" t="str">
            <v>REMITE OFICIO</v>
          </cell>
          <cell r="T28">
            <v>43196</v>
          </cell>
          <cell r="U28">
            <v>43191</v>
          </cell>
          <cell r="V28" t="str">
            <v>EXT18-00029771</v>
          </cell>
          <cell r="W28" t="str">
            <v>MIGRACION</v>
          </cell>
          <cell r="X28" t="str">
            <v>REMISION DE DOCUMENTOS</v>
          </cell>
          <cell r="Y28">
            <v>43629</v>
          </cell>
          <cell r="Z28">
            <v>43629</v>
          </cell>
          <cell r="AA28" t="str">
            <v>EXT19-00066608</v>
          </cell>
          <cell r="AB28" t="str">
            <v>ABOGADO</v>
          </cell>
          <cell r="AC28" t="str">
            <v>SOLICITUD ESTADO DEL PAGO</v>
          </cell>
          <cell r="AQ28" t="str">
            <v>68 001 2331 000 2011 00703 00</v>
          </cell>
          <cell r="AR28" t="str">
            <v>PAGADO</v>
          </cell>
          <cell r="AS28">
            <v>37810</v>
          </cell>
          <cell r="AT28">
            <v>39823</v>
          </cell>
          <cell r="AU28" t="str">
            <v xml:space="preserve">NO APARECE EN EL DECRETO
SE COMUNICO AL ABOGADO
LA AGENCIA LO REMITIÓ </v>
          </cell>
          <cell r="AW28" t="str">
            <v>DECRETO 01 DE 1984</v>
          </cell>
          <cell r="AX28" t="str">
            <v>TRIBUNAL ADMINSTRATIVO DE SANTANDER SUBSECCION DE DESCONGESTION</v>
          </cell>
          <cell r="AY28">
            <v>41832</v>
          </cell>
          <cell r="AZ28" t="str">
            <v>N/A</v>
          </cell>
          <cell r="BA28" t="str">
            <v>N/A</v>
          </cell>
          <cell r="BB28">
            <v>41873</v>
          </cell>
          <cell r="BC28" t="str">
            <v>NRD-CONTRATO REALIDAD</v>
          </cell>
        </row>
        <row r="29">
          <cell r="B29" t="str">
            <v>JUAN CARLOS MORENO BLANCO</v>
          </cell>
          <cell r="C29">
            <v>91158477</v>
          </cell>
          <cell r="D29" t="str">
            <v>ERWIN VERA BAUTISTA</v>
          </cell>
          <cell r="E29">
            <v>41911</v>
          </cell>
          <cell r="F29">
            <v>41883</v>
          </cell>
          <cell r="G29" t="str">
            <v xml:space="preserve">EXT14-00048684
</v>
          </cell>
          <cell r="H29" t="str">
            <v>ABOGADO</v>
          </cell>
          <cell r="I29" t="str">
            <v>SOLICITUD PAGO</v>
          </cell>
          <cell r="J29">
            <v>42129</v>
          </cell>
          <cell r="K29">
            <v>42125</v>
          </cell>
          <cell r="L29" t="str">
            <v>EXT15-00019247</v>
          </cell>
          <cell r="M29" t="str">
            <v>ABOGADO</v>
          </cell>
          <cell r="N29" t="str">
            <v>REMITE DOCUMENTOS</v>
          </cell>
          <cell r="O29">
            <v>43629</v>
          </cell>
          <cell r="P29">
            <v>43629</v>
          </cell>
          <cell r="Q29" t="str">
            <v>EXT19-00066608</v>
          </cell>
          <cell r="R29" t="str">
            <v>ABOGADO</v>
          </cell>
          <cell r="S29" t="str">
            <v>SOLICITUD ESTADO DEL PAGO</v>
          </cell>
          <cell r="AN29" t="str">
            <v xml:space="preserve">05 DE MAYO/2017
NO PERTENECIERON AL CONTRATO 438/17 NPA NO TIENE INFORMACION </v>
          </cell>
          <cell r="AQ29" t="str">
            <v>68 001 1331 000 2012 00211 00</v>
          </cell>
          <cell r="AR29" t="str">
            <v>PAGADO</v>
          </cell>
          <cell r="AS29">
            <v>38275</v>
          </cell>
          <cell r="AT29">
            <v>40847</v>
          </cell>
          <cell r="AU29" t="str">
            <v>NO APARECE EN EL DECRETO 1303
SE COMUNICO AL ABOGADO
LA AGENCIA LO REMITIÓ/ (ADRIANA) SE SOLICITO LO DE LA DIAN YA QUE LOS DOCUMENTOS REPOSAN EN EL EXPEDIENTE Y SE PASO PARA LIQUIDACION Y ASÍ PROCEDER A HACER LA RESOLUCION DE PAGO</v>
          </cell>
          <cell r="AW29" t="str">
            <v>DECRETO 01 DE 1984</v>
          </cell>
          <cell r="AX29" t="str">
            <v>TRIBUNAL ADMINSTRATIVO DE SANTANDER SUBSECCION DE DESCONGESTION</v>
          </cell>
          <cell r="AY29">
            <v>41844</v>
          </cell>
          <cell r="AZ29" t="str">
            <v>N/A</v>
          </cell>
          <cell r="BA29" t="str">
            <v>N/A</v>
          </cell>
          <cell r="BB29">
            <v>41871</v>
          </cell>
          <cell r="BC29" t="str">
            <v>NRD-CONTRATO REALIDAD</v>
          </cell>
        </row>
        <row r="30">
          <cell r="B30" t="str">
            <v xml:space="preserve">ALEXIS JOAQUIN SICACHA CASTELLANOS </v>
          </cell>
          <cell r="C30">
            <v>93387147</v>
          </cell>
          <cell r="D30" t="str">
            <v>ALEJANDRO HORTUA INSUASTI</v>
          </cell>
          <cell r="E30">
            <v>41913</v>
          </cell>
          <cell r="F30">
            <v>41913</v>
          </cell>
          <cell r="G30" t="str">
            <v xml:space="preserve">EXT14-00049720
</v>
          </cell>
          <cell r="H30" t="str">
            <v>ABOGADO</v>
          </cell>
          <cell r="I30" t="str">
            <v>SOLICITUD PAGO</v>
          </cell>
          <cell r="J30">
            <v>42635</v>
          </cell>
          <cell r="K30">
            <v>42614</v>
          </cell>
          <cell r="L30" t="str">
            <v>EXT16-00073911</v>
          </cell>
          <cell r="M30" t="str">
            <v>BENEFICIARIO</v>
          </cell>
          <cell r="N30" t="str">
            <v>REMITE DOCUMENTOS</v>
          </cell>
          <cell r="AQ30" t="str">
            <v>05 001 3331 022 2011 00343 00</v>
          </cell>
          <cell r="AR30" t="str">
            <v>PAGADO</v>
          </cell>
          <cell r="AS30">
            <v>38412</v>
          </cell>
          <cell r="AT30">
            <v>40490</v>
          </cell>
          <cell r="AU30" t="str">
            <v>PAGADA</v>
          </cell>
          <cell r="AW30" t="str">
            <v>DECRETO 01 DE 1984</v>
          </cell>
          <cell r="AX30" t="str">
            <v>JUZGADO VEINTIDOS ADMINISTRATIVO DE MEDELLIN</v>
          </cell>
          <cell r="AY30">
            <v>40756</v>
          </cell>
          <cell r="AZ30" t="str">
            <v>TRIBUNAL ADMINISTRATIVO DE ANTIOQUIA</v>
          </cell>
          <cell r="BA30">
            <v>41773</v>
          </cell>
          <cell r="BB30">
            <v>41852</v>
          </cell>
          <cell r="BC30" t="str">
            <v>NRD-CONTRATO REALIDAD</v>
          </cell>
        </row>
        <row r="31">
          <cell r="B31" t="str">
            <v>JOSE EUTIMIO ORTIZ VELEZ</v>
          </cell>
          <cell r="C31">
            <v>15990698</v>
          </cell>
          <cell r="D31" t="str">
            <v>GUSTAVO ARANGUREN BOLIVAR</v>
          </cell>
          <cell r="E31">
            <v>41918</v>
          </cell>
          <cell r="F31">
            <v>41913</v>
          </cell>
          <cell r="G31" t="str">
            <v>EXT14-00050552</v>
          </cell>
          <cell r="H31" t="str">
            <v>ABOGADO</v>
          </cell>
          <cell r="I31" t="str">
            <v>SOLICITUD PAGO</v>
          </cell>
          <cell r="J31">
            <v>42073</v>
          </cell>
          <cell r="K31">
            <v>42064</v>
          </cell>
          <cell r="L31" t="str">
            <v>EXT15-00009606</v>
          </cell>
          <cell r="M31" t="str">
            <v>ABOGADO</v>
          </cell>
          <cell r="N31" t="str">
            <v>CUENTA DE COBRO</v>
          </cell>
          <cell r="O31">
            <v>42073</v>
          </cell>
          <cell r="P31">
            <v>42064</v>
          </cell>
          <cell r="Q31" t="str">
            <v>EXT15-00010223</v>
          </cell>
          <cell r="R31" t="str">
            <v>ASISTENTE LEGAL</v>
          </cell>
          <cell r="S31" t="str">
            <v>NOTIFICACION</v>
          </cell>
          <cell r="T31">
            <v>43129</v>
          </cell>
          <cell r="U31">
            <v>43101</v>
          </cell>
          <cell r="V31" t="str">
            <v>EXT18-00007083</v>
          </cell>
          <cell r="W31" t="str">
            <v>BENEFICIARIO</v>
          </cell>
          <cell r="X31" t="str">
            <v>SOLICITUD DE INFORMACION</v>
          </cell>
          <cell r="Y31">
            <v>42360</v>
          </cell>
          <cell r="Z31">
            <v>42339</v>
          </cell>
          <cell r="AA31" t="str">
            <v>EXT15-00079043</v>
          </cell>
          <cell r="AB31" t="str">
            <v>ABOGADO</v>
          </cell>
          <cell r="AC31" t="str">
            <v>RESOLUCION</v>
          </cell>
          <cell r="AD31" t="str">
            <v>23/04/2018
29/05/2018 
30/05/2018</v>
          </cell>
          <cell r="AE31" t="str">
            <v>abr-18
may-18
may-18</v>
          </cell>
          <cell r="AF31" t="str">
            <v>EXT18-00035386
EXT18-00048195
EXT18-00048594</v>
          </cell>
          <cell r="AG31" t="str">
            <v>BENEFICIARIO
ABOGADA
BENEFICIARIO</v>
          </cell>
          <cell r="AH31" t="str">
            <v xml:space="preserve">DERECHO DE PETICION
ALLEGA DOCUMENTOS
ALLEGA PODER Y PAZ Y SALVO
</v>
          </cell>
          <cell r="AI31" t="str">
            <v>03/08/2018
18/09/2018
02/10/2018
17/01/2019
08/01/2020</v>
          </cell>
          <cell r="AJ31" t="str">
            <v>ago-18
sep-18
oct-18
ene-19
ene-20</v>
          </cell>
          <cell r="AK31" t="str">
            <v>EXT18-00073787
EXT18-00092539
EXT18-00099767
EXT19-00005052
EXT20-00001419</v>
          </cell>
          <cell r="AL31" t="str">
            <v>BENEFICIARIO
ABOGADO
ABOGADO
BENEFICIARIO
BENEFICIARIO</v>
          </cell>
          <cell r="AM31" t="str">
            <v>DERECHO DE PETICION
RELIQUIDACION-SOLICITUD DE INFORMACION ESTADO DEL PAGO
DERECHO DE PETICION
DERECHO DE PETICION</v>
          </cell>
          <cell r="AN31" t="str">
            <v>05/06/2018 SE ENCUENTRA EL EXPENDIENTE FISICO EN UNP YL LIQUIDADO UNP</v>
          </cell>
          <cell r="AO31">
            <v>43049</v>
          </cell>
          <cell r="AQ31" t="str">
            <v>66 001 3331 003 2010 00327 00</v>
          </cell>
          <cell r="AR31" t="str">
            <v>PAGADO
SOLICITUD RELIQUIDACION</v>
          </cell>
          <cell r="AS31">
            <v>38637</v>
          </cell>
          <cell r="AT31">
            <v>39813</v>
          </cell>
          <cell r="AU31" t="str">
            <v xml:space="preserve">PAGADA
SE TRAMITA ACTUALMENTE  INCIDENTE DE LIQUIDACION DE SENTENCIA
CORREO ELECTRONICO 23/08/18  L.
MEDIANTE OFI18-00043357 SE DA RESPUESTA AL  EXT18-00092539   F.
INCIDENTE DE LIQUIDACION
MEDIANTE OFI18-00046501 22/10/18  SE DA RESPUESTA AL EXT18-00099767  L.
SE RESPONDE CON OFI19-00003382 SP.
El pago de la obligación se efectúa en cumplimiento a la liquidación efectuada por la contadora adscrita al Juzgado dentro del incidente de liquidación bajo régimen (Ley 1437 de 2010), la cual arroja una suma menor a la liquidación de la Sentencia por CCA.  </v>
          </cell>
          <cell r="AW31" t="str">
            <v>DECRETO 01 DE 1984</v>
          </cell>
          <cell r="AX31" t="str">
            <v>JUZGADO TERCERO ADMINISTRATIVO DE DESCONGESTION DE PEREIRA</v>
          </cell>
          <cell r="AY31">
            <v>41547</v>
          </cell>
          <cell r="AZ31" t="str">
            <v>TRIBUNAL CONTENCIOSO ADMINISTRATIVO DE RISARALDA</v>
          </cell>
          <cell r="BA31">
            <v>41837</v>
          </cell>
          <cell r="BB31">
            <v>41850</v>
          </cell>
          <cell r="BC31" t="str">
            <v>NRD-CONTRATO REALIDAD</v>
          </cell>
        </row>
        <row r="32">
          <cell r="B32" t="str">
            <v>JAVIER FRANCISCO LUNA CONTRERAS</v>
          </cell>
          <cell r="C32">
            <v>92527700</v>
          </cell>
          <cell r="D32" t="str">
            <v>VIANIS BALDOVINO ARRIETA</v>
          </cell>
          <cell r="E32">
            <v>41918.597222222219</v>
          </cell>
          <cell r="F32">
            <v>41913</v>
          </cell>
          <cell r="G32" t="str">
            <v>EXT14-00050681</v>
          </cell>
          <cell r="H32" t="str">
            <v>ABOGADA</v>
          </cell>
          <cell r="I32" t="str">
            <v>SOLICITUD PAGO</v>
          </cell>
          <cell r="AQ32" t="str">
            <v>70 001 3333 009 2012 00068 00</v>
          </cell>
          <cell r="AR32" t="str">
            <v>PAGADO</v>
          </cell>
          <cell r="AS32">
            <v>37839</v>
          </cell>
          <cell r="AT32">
            <v>40165</v>
          </cell>
          <cell r="AU32" t="str">
            <v xml:space="preserve">PAGADA
</v>
          </cell>
          <cell r="AW32" t="str">
            <v>LEY 1437 DE 2011</v>
          </cell>
          <cell r="AX32" t="str">
            <v>JUZGADO NOVENO ADMINSTRATIVO ORAL DE SINCELEJO</v>
          </cell>
          <cell r="AY32">
            <v>41570</v>
          </cell>
          <cell r="AZ32" t="str">
            <v>TRIBUNAL ADMINISTRATIVO DE SUCRE</v>
          </cell>
          <cell r="BA32">
            <v>41718</v>
          </cell>
          <cell r="BB32">
            <v>41729</v>
          </cell>
          <cell r="BC32" t="str">
            <v>NRD-CONTRATO REALIDAD</v>
          </cell>
        </row>
        <row r="33">
          <cell r="B33" t="str">
            <v>MARLON FRANKLIN VELEZ AGUDELO</v>
          </cell>
          <cell r="C33">
            <v>71266606</v>
          </cell>
          <cell r="D33" t="str">
            <v>ALEJANDRO HORTUA INSUASTI</v>
          </cell>
          <cell r="E33">
            <v>41927</v>
          </cell>
          <cell r="F33">
            <v>41913</v>
          </cell>
          <cell r="G33" t="str">
            <v>EXT14-00053059</v>
          </cell>
          <cell r="H33" t="str">
            <v>ABOGADO</v>
          </cell>
          <cell r="I33" t="str">
            <v>SOLICITUD PAGO</v>
          </cell>
          <cell r="AQ33" t="str">
            <v>05 001 3331 012 2011 00305 00</v>
          </cell>
          <cell r="AR33" t="str">
            <v>PAGADO</v>
          </cell>
          <cell r="AS33">
            <v>38108</v>
          </cell>
          <cell r="AT33">
            <v>39802</v>
          </cell>
          <cell r="AU33" t="str">
            <v xml:space="preserve">PAGADA
</v>
          </cell>
          <cell r="AW33" t="str">
            <v>DECRETO 01 DE 1984</v>
          </cell>
          <cell r="AX33" t="str">
            <v>JUZGADO CUARTO ADMINISTRATIVO DE DESCONGESTION DE MEDELLIN</v>
          </cell>
          <cell r="AY33">
            <v>41323</v>
          </cell>
          <cell r="AZ33" t="str">
            <v>TRIBUNAL ADMINISTRATIVO DE ANTIOQUIA</v>
          </cell>
          <cell r="BA33">
            <v>41856</v>
          </cell>
          <cell r="BB33">
            <v>41876</v>
          </cell>
          <cell r="BC33" t="str">
            <v>NRD-CONTRATO REALIDAD</v>
          </cell>
        </row>
        <row r="34">
          <cell r="B34" t="str">
            <v>HOLMES FERNEY AGUDELO DIEZ</v>
          </cell>
          <cell r="C34">
            <v>71731775</v>
          </cell>
          <cell r="D34" t="str">
            <v>ALEJANDRO HORTUA INSUASTI</v>
          </cell>
          <cell r="E34">
            <v>41934</v>
          </cell>
          <cell r="F34">
            <v>41913</v>
          </cell>
          <cell r="G34" t="str">
            <v>EXT14-00054022</v>
          </cell>
          <cell r="H34" t="str">
            <v>ABOGADO</v>
          </cell>
          <cell r="I34" t="str">
            <v>SOLICITUD PAGO</v>
          </cell>
          <cell r="J34">
            <v>43122</v>
          </cell>
          <cell r="K34">
            <v>43101</v>
          </cell>
          <cell r="L34" t="str">
            <v>EXT18-00005153</v>
          </cell>
          <cell r="M34" t="str">
            <v>ABOGADO</v>
          </cell>
          <cell r="N34" t="str">
            <v>SOLICITUD LIQUIDACION</v>
          </cell>
          <cell r="O34">
            <v>43181</v>
          </cell>
          <cell r="P34">
            <v>43160</v>
          </cell>
          <cell r="Q34" t="str">
            <v>EXT18-00025641</v>
          </cell>
          <cell r="R34" t="str">
            <v>JUZGADO</v>
          </cell>
          <cell r="S34" t="str">
            <v>AUTO  TERMINA PROCESO POR PAGO</v>
          </cell>
          <cell r="AQ34" t="str">
            <v>05 001 3331 009 2011 00278 00</v>
          </cell>
          <cell r="AR34" t="str">
            <v>PAGADO</v>
          </cell>
          <cell r="AS34">
            <v>37047</v>
          </cell>
          <cell r="AT34">
            <v>39752</v>
          </cell>
          <cell r="AU34" t="str">
            <v>NO APARECE EN EL DECRETO
ESTAR PENDIENTES DE LOS DOCUMENTOS REMITIDOS POR EL ABOGADO EL 16 DE JUNIO DE 2017</v>
          </cell>
          <cell r="AW34" t="str">
            <v>DECRETO 01 DE 1984</v>
          </cell>
          <cell r="AX34" t="str">
            <v>JUZGADO DIECISIETE ADMINISTRATIVO DEL CIRCUITO DE MEDELLIN</v>
          </cell>
          <cell r="AY34">
            <v>41295</v>
          </cell>
          <cell r="AZ34" t="str">
            <v>TRIBUNAL ADMINSTRATIVO DE ANTIOQUIA SALA DE DESCONGESTION SUBSECCION LABORAL</v>
          </cell>
          <cell r="BA34">
            <v>41857</v>
          </cell>
          <cell r="BB34">
            <v>41880</v>
          </cell>
          <cell r="BC34" t="str">
            <v>NRD-CONTRATO REALIDAD</v>
          </cell>
        </row>
        <row r="35">
          <cell r="B35" t="str">
            <v>MANUEL EDUARDO CONTRERAS DEL PORTILLO</v>
          </cell>
          <cell r="C35">
            <v>85468698</v>
          </cell>
          <cell r="D35" t="str">
            <v>EDER ENRIQUE DIAZ OCHOA</v>
          </cell>
          <cell r="E35">
            <v>41936</v>
          </cell>
          <cell r="F35">
            <v>41913</v>
          </cell>
          <cell r="G35" t="str">
            <v xml:space="preserve">EXT14-00054868 </v>
          </cell>
          <cell r="H35" t="str">
            <v>ABOGADO</v>
          </cell>
          <cell r="I35" t="str">
            <v>SOLICITUD PAGO</v>
          </cell>
          <cell r="J35">
            <v>43034</v>
          </cell>
          <cell r="K35">
            <v>43034</v>
          </cell>
          <cell r="L35" t="str">
            <v>EXT17-00083343</v>
          </cell>
          <cell r="M35" t="str">
            <v>JUZGADO</v>
          </cell>
          <cell r="N35" t="str">
            <v>TRASLADO EXCEPCIONES</v>
          </cell>
          <cell r="O35">
            <v>43349</v>
          </cell>
          <cell r="P35">
            <v>43349</v>
          </cell>
          <cell r="Q35" t="str">
            <v>EXT18-00087617</v>
          </cell>
          <cell r="R35" t="str">
            <v>JUZGADO</v>
          </cell>
          <cell r="S35" t="str">
            <v>CITACIÓN AUDIENCIA</v>
          </cell>
          <cell r="T35">
            <v>43493</v>
          </cell>
          <cell r="U35">
            <v>43493</v>
          </cell>
          <cell r="V35" t="str">
            <v>EXT19-00008376</v>
          </cell>
          <cell r="W35" t="str">
            <v>TRIBUNAL</v>
          </cell>
          <cell r="X35" t="str">
            <v>APELACION SENTENCIA</v>
          </cell>
          <cell r="Y35">
            <v>43649</v>
          </cell>
          <cell r="Z35">
            <v>43649</v>
          </cell>
          <cell r="AA35" t="str">
            <v>EXT19-00074478</v>
          </cell>
          <cell r="AB35" t="str">
            <v>TRIBUNAL ADMINISTRATIVO DEL MAGDALENA</v>
          </cell>
          <cell r="AC35" t="str">
            <v>DA POR TERMINADO PROCESO EJECUTIVO</v>
          </cell>
          <cell r="AQ35" t="str">
            <v>47 001 3331 001 2012 00291 00</v>
          </cell>
          <cell r="AR35" t="str">
            <v>PAGADO</v>
          </cell>
          <cell r="AS35">
            <v>38412</v>
          </cell>
          <cell r="AT35">
            <v>39824</v>
          </cell>
          <cell r="AU35" t="str">
            <v xml:space="preserve">SE PAGARON  $73.771.247 AL BENEFICIARIO Y $8.498.997 AL FONDO DE PENSIONES (PORVENIR) OBLIGATORIAS, MÁS  $25.074.402 POR RELIQUIDACION </v>
          </cell>
          <cell r="AW35" t="str">
            <v>DECRETO 01 DE 1984</v>
          </cell>
          <cell r="AX35" t="str">
            <v>JUZGADO TERCERO ADMINISTRATIVO DE DESCONGESTION DE SANTA. MARTA</v>
          </cell>
          <cell r="AY35">
            <v>41698</v>
          </cell>
          <cell r="AZ35" t="str">
            <v>N/A</v>
          </cell>
          <cell r="BA35" t="str">
            <v>N/A</v>
          </cell>
          <cell r="BB35">
            <v>41698</v>
          </cell>
          <cell r="BC35" t="str">
            <v>NRD-CONTRATO REALIDAD</v>
          </cell>
        </row>
        <row r="36">
          <cell r="B36" t="str">
            <v>JHONIER ENRIQUE BASTIDAS MONTERO</v>
          </cell>
          <cell r="C36">
            <v>85467615</v>
          </cell>
          <cell r="D36" t="str">
            <v>EDER ENRIQUE DIAZ OCHOA</v>
          </cell>
          <cell r="E36">
            <v>41936</v>
          </cell>
          <cell r="F36">
            <v>41913</v>
          </cell>
          <cell r="G36" t="str">
            <v xml:space="preserve">EXT14-00054868 </v>
          </cell>
          <cell r="H36" t="str">
            <v>ABOGADO</v>
          </cell>
          <cell r="I36" t="str">
            <v>SOLICITUD PAGO</v>
          </cell>
          <cell r="AN36" t="str">
            <v>24/05/2017
ENTREGADO Y LIQUIDADO 22/11/2017
LIQUIDADO NPA</v>
          </cell>
          <cell r="AQ36" t="str">
            <v>47 001 3331 001 2013 00425 00</v>
          </cell>
          <cell r="AR36" t="str">
            <v>PAGADO</v>
          </cell>
          <cell r="AS36">
            <v>37837</v>
          </cell>
          <cell r="AT36">
            <v>39263</v>
          </cell>
          <cell r="AU36" t="str">
            <v>(CON DOCUMENTOS COMPLETOS) SE DEVUELVE SENTENCIA AL ABOGADO
 OJO SE TRAMITE CON EL DT. 01 DE1984 LA DEMANDANDA FUE ADMITIDA EL 25 DE MARZO DE 2011</v>
          </cell>
          <cell r="AW36" t="str">
            <v>DECRETO 01 DE 1984</v>
          </cell>
          <cell r="AX36" t="str">
            <v>JUZGADO SEGUNDO ADMINISTRATIVO DE DESCONGESTION DE SANTA MARTA</v>
          </cell>
          <cell r="AY36">
            <v>41698</v>
          </cell>
          <cell r="AZ36" t="str">
            <v>N/A</v>
          </cell>
          <cell r="BA36" t="str">
            <v>N/A</v>
          </cell>
          <cell r="BB36">
            <v>41718</v>
          </cell>
          <cell r="BC36" t="str">
            <v>NRD-CONTRATO REALIDAD</v>
          </cell>
        </row>
        <row r="37">
          <cell r="B37" t="str">
            <v>MILLER JOSE JARAMILLO DAZA</v>
          </cell>
          <cell r="C37">
            <v>77171471</v>
          </cell>
          <cell r="D37" t="str">
            <v>EDER ENRIQUE DIAZ OCHOA</v>
          </cell>
          <cell r="E37">
            <v>41936</v>
          </cell>
          <cell r="F37">
            <v>41913</v>
          </cell>
          <cell r="G37" t="str">
            <v xml:space="preserve">EXT14-00054868 </v>
          </cell>
          <cell r="H37" t="str">
            <v>ABOGADO</v>
          </cell>
          <cell r="I37" t="str">
            <v>SOLICITUD PAGO</v>
          </cell>
          <cell r="J37">
            <v>43661</v>
          </cell>
          <cell r="K37">
            <v>43661</v>
          </cell>
          <cell r="L37" t="str">
            <v>EXT19-00079838</v>
          </cell>
          <cell r="M37" t="str">
            <v>JUZGADO</v>
          </cell>
          <cell r="N37" t="str">
            <v>AUTO DA POR TERMINADO EL PROCESO POR PAGO TOTAL DE LA DEUDA</v>
          </cell>
          <cell r="AQ37" t="str">
            <v>47 001 3331 002 2013 00391 00</v>
          </cell>
          <cell r="AR37" t="str">
            <v>PAGADO</v>
          </cell>
          <cell r="AS37">
            <v>37043</v>
          </cell>
          <cell r="AT37">
            <v>39435</v>
          </cell>
          <cell r="AU37" t="str">
            <v xml:space="preserve">PAGADA </v>
          </cell>
          <cell r="AW37" t="str">
            <v>DECRETO 01 DE 1984</v>
          </cell>
          <cell r="AX37" t="str">
            <v>JUZGADO SEGUNDO ADMINISTRATIVO DEL CIRCUITO DE SANTA MARTA</v>
          </cell>
          <cell r="AY37">
            <v>41438</v>
          </cell>
          <cell r="AZ37" t="str">
            <v>TRIBUNAL ADMINISTRATIVO DEL MAGDALENA</v>
          </cell>
          <cell r="BA37">
            <v>41317</v>
          </cell>
          <cell r="BB37">
            <v>41705</v>
          </cell>
          <cell r="BC37" t="str">
            <v>NRD-CONTRATO REALIDAD</v>
          </cell>
        </row>
        <row r="38">
          <cell r="B38" t="str">
            <v>MILTON CESAR RODRIGUEZ ORTIZ</v>
          </cell>
          <cell r="C38">
            <v>85475983</v>
          </cell>
          <cell r="D38" t="str">
            <v>EDER ENRIQUE DIAZ OCHOA</v>
          </cell>
          <cell r="E38">
            <v>41936</v>
          </cell>
          <cell r="F38">
            <v>41913</v>
          </cell>
          <cell r="G38" t="str">
            <v xml:space="preserve">EXT14-00054868 </v>
          </cell>
          <cell r="H38" t="str">
            <v>ABOGADO</v>
          </cell>
          <cell r="I38" t="str">
            <v>SOLICITUD PAGO</v>
          </cell>
          <cell r="J38">
            <v>42319</v>
          </cell>
          <cell r="K38">
            <v>42309</v>
          </cell>
          <cell r="L38" t="str">
            <v>EXT15-00068300</v>
          </cell>
          <cell r="M38" t="str">
            <v>PROCURADURIA</v>
          </cell>
          <cell r="N38" t="str">
            <v>OFICIO SOLICITA INFORMACION</v>
          </cell>
          <cell r="O38">
            <v>42331</v>
          </cell>
          <cell r="P38">
            <v>42309</v>
          </cell>
          <cell r="Q38" t="str">
            <v>EXT15-00070962</v>
          </cell>
          <cell r="R38" t="str">
            <v>PROCURADURIA</v>
          </cell>
          <cell r="S38" t="str">
            <v>OFICIO SOLICITA INFORMACION</v>
          </cell>
          <cell r="T38">
            <v>42696</v>
          </cell>
          <cell r="U38">
            <v>42675</v>
          </cell>
          <cell r="V38" t="str">
            <v>EXT16-00090691
(EJECUTIVO)</v>
          </cell>
          <cell r="W38" t="str">
            <v>JUZGADO</v>
          </cell>
          <cell r="X38" t="str">
            <v>NOTIFICA MANDAMIENTO DE PAGO</v>
          </cell>
          <cell r="Y38">
            <v>42696</v>
          </cell>
          <cell r="Z38">
            <v>42675</v>
          </cell>
          <cell r="AA38" t="str">
            <v>EXT16-00090296</v>
          </cell>
          <cell r="AB38" t="str">
            <v>JUZGADO</v>
          </cell>
          <cell r="AC38" t="str">
            <v>NOTIFICA MANDAMIENTO DE PAGO</v>
          </cell>
          <cell r="AD38" t="str">
            <v>13/12/2016
24/11/2016
06/07/2017
05/07/2017
05/09/2017
04/09/2017
23/04/2018</v>
          </cell>
          <cell r="AE38" t="str">
            <v>dic-16
nov-16
jul-17
jul-17
sep-17
sep-17  
abr-18</v>
          </cell>
          <cell r="AF38" t="str">
            <v>EXT16-00096178
EXT16-00091708
EXT17-00051078 
EXT17-00050717
EXT17-00068424
EXT17-00068218
EXT18-00035439</v>
          </cell>
          <cell r="AG38" t="str">
            <v>ANDJE
ABOGADO
JUZGADO
JUZGADO
JUZGADO
JUZGADO
JUZGADO</v>
          </cell>
          <cell r="AH38" t="str">
            <v>REMITE COPIA SENTENCIA
REMITE DERECHO DE PETICION
CITACION AUDIENCIA INICIAL
CITACION AUDIENCIA INICIAL
DECLARA FALTA DE COMPETENCIA
DECLARA FALTA DE COMPETENCIA
EJECUTIVO</v>
          </cell>
          <cell r="AI38" t="str">
            <v>15/02/2019
17/05/2019
23/07/2019</v>
          </cell>
          <cell r="AJ38" t="str">
            <v>feb-19
may-19
jul-19</v>
          </cell>
          <cell r="AK38" t="str">
            <v>JUZGADO
EXT19-00054635
EXT19-00083916</v>
          </cell>
          <cell r="AL38" t="str">
            <v>JUZGADO
JUZGADO
PROTECCION S.A.</v>
          </cell>
          <cell r="AM38" t="str">
            <v>FIJA AUDIENCIA
AUTO TERMINA EJECUTIVO POR PAGO
Solicitud pago aportes.</v>
          </cell>
          <cell r="AQ38" t="str">
            <v>47 001 3331 002 2012 00290 00</v>
          </cell>
          <cell r="AR38" t="str">
            <v>PAGADO</v>
          </cell>
          <cell r="AS38">
            <v>38838</v>
          </cell>
          <cell r="AT38">
            <v>39994</v>
          </cell>
          <cell r="AU38" t="str">
            <v>PAGADA
 (PENDIENTE ALGUNOS PAGOS DE MI PLANILLA)
Por Auto de 14 de mayo de 2019 se dio por terminado el proceso de la referencia por pago total de la deuda.</v>
          </cell>
          <cell r="AW38" t="str">
            <v>DECRETO 01 DE 1984</v>
          </cell>
          <cell r="AX38" t="str">
            <v>JUZGADO SEGUNDO ADMINISTRATIVO DE DESCONGESTION DE SANTA MARTA</v>
          </cell>
          <cell r="AY38">
            <v>41733</v>
          </cell>
          <cell r="AZ38" t="str">
            <v>N/A</v>
          </cell>
          <cell r="BA38" t="str">
            <v>N/A</v>
          </cell>
          <cell r="BB38">
            <v>41766</v>
          </cell>
          <cell r="BC38" t="str">
            <v>NRD-CONTRATO REALIDAD</v>
          </cell>
        </row>
        <row r="39">
          <cell r="B39" t="str">
            <v>JONAS ANTONIO BACA DONADO</v>
          </cell>
          <cell r="C39">
            <v>8772560</v>
          </cell>
          <cell r="D39" t="str">
            <v>JORGE ENRIQUE ALFARO VASQUEZ</v>
          </cell>
          <cell r="E39">
            <v>41961</v>
          </cell>
          <cell r="F39">
            <v>41944</v>
          </cell>
          <cell r="G39" t="str">
            <v>EXT14-00059898</v>
          </cell>
          <cell r="H39" t="str">
            <v>ABOGADO</v>
          </cell>
          <cell r="I39" t="str">
            <v>SOLICITUD PAGO</v>
          </cell>
          <cell r="J39">
            <v>41982</v>
          </cell>
          <cell r="K39">
            <v>41974</v>
          </cell>
          <cell r="L39" t="str">
            <v>EXT14-00064647</v>
          </cell>
          <cell r="O39">
            <v>42232</v>
          </cell>
          <cell r="Q39" t="str">
            <v>EXT15-00053744</v>
          </cell>
          <cell r="AQ39" t="str">
            <v>08 001 2331 005 2011 00309 00</v>
          </cell>
          <cell r="AR39" t="str">
            <v>PAGADO</v>
          </cell>
          <cell r="AS39">
            <v>38777</v>
          </cell>
          <cell r="AT39">
            <v>39994</v>
          </cell>
          <cell r="AU39" t="str">
            <v xml:space="preserve">PAGADA
 (PENDIENTE ALGUNOS PAGOS DE MI PLANILLA)
</v>
          </cell>
          <cell r="AW39" t="str">
            <v>DECRETO 01 DE 1984</v>
          </cell>
          <cell r="AX39" t="str">
            <v>JUZGADO TERCERO ADMINISTRATIVO DE DESCONGESTION DE BARRANQUILLA</v>
          </cell>
          <cell r="AY39">
            <v>41404</v>
          </cell>
          <cell r="AZ39" t="str">
            <v>TRIBUNAL ADMINISTRATIVO DEL ATLANTICO SUBSECCION DE DESCONGESTION</v>
          </cell>
          <cell r="BA39">
            <v>41759</v>
          </cell>
          <cell r="BB39">
            <v>41843</v>
          </cell>
          <cell r="BC39" t="str">
            <v>NRD-CONTRATO REALIDAD</v>
          </cell>
        </row>
        <row r="40">
          <cell r="B40" t="str">
            <v xml:space="preserve">ALBEIRIS ROBLES MARTINEZ </v>
          </cell>
          <cell r="C40">
            <v>5117647</v>
          </cell>
          <cell r="D40" t="str">
            <v>JORGE ENRIQUE ALFARO VASQUEZ</v>
          </cell>
          <cell r="E40">
            <v>41961</v>
          </cell>
          <cell r="F40">
            <v>41944</v>
          </cell>
          <cell r="G40" t="str">
            <v>EXT14-00058484</v>
          </cell>
          <cell r="H40" t="str">
            <v>ABOGADO</v>
          </cell>
          <cell r="I40" t="str">
            <v>SOLICITUD PAGO</v>
          </cell>
          <cell r="J40">
            <v>42332</v>
          </cell>
          <cell r="K40">
            <v>42309</v>
          </cell>
          <cell r="L40" t="str">
            <v>EXT15-00071388</v>
          </cell>
          <cell r="M40" t="str">
            <v>ABOGADA</v>
          </cell>
          <cell r="N40" t="str">
            <v>ALLEGA RUT</v>
          </cell>
          <cell r="O40">
            <v>42264</v>
          </cell>
          <cell r="P40">
            <v>42248</v>
          </cell>
          <cell r="Q40" t="str">
            <v>EXT15-00053738</v>
          </cell>
          <cell r="R40" t="str">
            <v>ABOGADO</v>
          </cell>
          <cell r="S40" t="str">
            <v>SOLICITUD  DE LIQUIDACION</v>
          </cell>
          <cell r="T40">
            <v>42949</v>
          </cell>
          <cell r="U40">
            <v>42948</v>
          </cell>
          <cell r="V40" t="str">
            <v>EXT17-00058919</v>
          </cell>
          <cell r="W40" t="str">
            <v>ABOGADA</v>
          </cell>
          <cell r="X40" t="str">
            <v>DERECHO DE PETICION</v>
          </cell>
          <cell r="Y40">
            <v>43669</v>
          </cell>
          <cell r="Z40">
            <v>43669</v>
          </cell>
          <cell r="AA40" t="str">
            <v>EXT19-00083916</v>
          </cell>
          <cell r="AB40" t="str">
            <v>PROTECCION S.A.</v>
          </cell>
          <cell r="AC40" t="str">
            <v>SOLICITUD PAGO APORTES</v>
          </cell>
          <cell r="AQ40" t="str">
            <v>08 001 3331 007 2011 00289 00</v>
          </cell>
          <cell r="AR40" t="str">
            <v>PAGADO</v>
          </cell>
          <cell r="AS40">
            <v>38596</v>
          </cell>
          <cell r="AT40">
            <v>39813</v>
          </cell>
          <cell r="AU40" t="str">
            <v>PAGADA
(SE DA RESPUESTA MEDIANTE OFI17-00030488 23/08/17)A</v>
          </cell>
          <cell r="AW40" t="str">
            <v>DECRETO 01 DE 1984</v>
          </cell>
          <cell r="AX40" t="str">
            <v>JUZGADO SEPTIMO ADMINISTRATIVO DE BARRANQUILLA</v>
          </cell>
          <cell r="AY40">
            <v>41848</v>
          </cell>
          <cell r="AZ40" t="str">
            <v>N/A</v>
          </cell>
          <cell r="BA40" t="str">
            <v>N/A</v>
          </cell>
          <cell r="BB40">
            <v>41877</v>
          </cell>
          <cell r="BC40" t="str">
            <v>NRD-CONTRATO REALIDAD</v>
          </cell>
        </row>
        <row r="41">
          <cell r="B41" t="str">
            <v>RUBEN DARIO GONZALEZ GONZALEZ</v>
          </cell>
          <cell r="C41">
            <v>71332680</v>
          </cell>
          <cell r="D41" t="str">
            <v>ALEJANDRO HORTUA INSUASTI</v>
          </cell>
          <cell r="E41">
            <v>41962</v>
          </cell>
          <cell r="F41">
            <v>41944</v>
          </cell>
          <cell r="G41" t="str">
            <v>EXT14-00060079</v>
          </cell>
          <cell r="H41" t="str">
            <v>ANDJE</v>
          </cell>
          <cell r="I41" t="str">
            <v>REMITE INFORMACION</v>
          </cell>
          <cell r="J41">
            <v>42468</v>
          </cell>
          <cell r="K41">
            <v>42461</v>
          </cell>
          <cell r="L41" t="str">
            <v>EXT16-00025897</v>
          </cell>
          <cell r="M41" t="str">
            <v>ABOGADO</v>
          </cell>
          <cell r="N41" t="str">
            <v>SOLICITUD PAGO</v>
          </cell>
          <cell r="O41">
            <v>42868</v>
          </cell>
          <cell r="P41">
            <v>42856</v>
          </cell>
          <cell r="Q41" t="str">
            <v>EXT16-00036304</v>
          </cell>
          <cell r="R41" t="str">
            <v>ABOGADO</v>
          </cell>
          <cell r="S41" t="str">
            <v>DERECHO DE PETICION</v>
          </cell>
          <cell r="T41">
            <v>43486</v>
          </cell>
          <cell r="U41">
            <v>43486</v>
          </cell>
          <cell r="V41" t="str">
            <v>EXT19-00005874</v>
          </cell>
          <cell r="W41" t="str">
            <v>PROCURADURIA</v>
          </cell>
          <cell r="X41" t="str">
            <v>SOPORTE DE DOCUMENTOS</v>
          </cell>
          <cell r="AQ41" t="str">
            <v>05 001 3331 011 2011 00254 00</v>
          </cell>
          <cell r="AR41" t="str">
            <v>PAGADO</v>
          </cell>
          <cell r="AS41">
            <v>38275</v>
          </cell>
          <cell r="AT41">
            <v>39447</v>
          </cell>
          <cell r="AU41" t="str">
            <v xml:space="preserve"> NO SE ENCUENTRA COMO IMPUESTO ES DE LA AGENCIA 436 </v>
          </cell>
          <cell r="AW41" t="str">
            <v>DECRETO 01 DE 1984</v>
          </cell>
          <cell r="AX41" t="str">
            <v>JUZGADO ONCE ADMINISTRATIVO DE MEDELLIN</v>
          </cell>
          <cell r="AY41">
            <v>40973</v>
          </cell>
          <cell r="AZ41" t="str">
            <v>TRIBUNAL ADMINISTRATIVO DE ANTIOQUIA</v>
          </cell>
          <cell r="BA41">
            <v>41766</v>
          </cell>
          <cell r="BB41">
            <v>41721</v>
          </cell>
          <cell r="BC41" t="str">
            <v>NRD-CONTRATO REALIDAD</v>
          </cell>
        </row>
        <row r="42">
          <cell r="B42" t="str">
            <v>INDIRA GOLDA ACOSTA HERAZO 
BRIAN HEYKO SERNA ACOSTA
PABLO ANDRES SERNA ACOSTA
MAYRA ALEJANDRA SERNA ACOSTA
(leonor lopez vargas) sucesor procesal SERGIO ANTONIO NUCCI. (R.D.)
GERMAN SERNA LOPEZ
NASIN SERNA LOPEZ
ROBINSON SERNA LOPEZ</v>
          </cell>
          <cell r="C42" t="str">
            <v xml:space="preserve">32.882.466
1.023.915.174
1.126.322.690
1.001.287.917
8.683.957
72.153.588
8.749.631
8.724.964
</v>
          </cell>
          <cell r="D42" t="str">
            <v>LUZ MARINA DE LAS SALAS SANJUAN</v>
          </cell>
          <cell r="E42">
            <v>41985</v>
          </cell>
          <cell r="F42">
            <v>41974</v>
          </cell>
          <cell r="G42" t="str">
            <v>EXT14-00065869</v>
          </cell>
          <cell r="H42" t="str">
            <v>ABOGADA</v>
          </cell>
          <cell r="I42" t="str">
            <v>SOLICITUD PAGO</v>
          </cell>
          <cell r="J42">
            <v>42236</v>
          </cell>
          <cell r="K42">
            <v>42217</v>
          </cell>
          <cell r="L42" t="str">
            <v>EXT15-00046146</v>
          </cell>
          <cell r="M42" t="str">
            <v>ABOGADA</v>
          </cell>
          <cell r="N42" t="str">
            <v>DERECHO DE PETICION</v>
          </cell>
          <cell r="O42">
            <v>42282</v>
          </cell>
          <cell r="P42">
            <v>42278</v>
          </cell>
          <cell r="Q42" t="str">
            <v>EXT15-00058876</v>
          </cell>
          <cell r="R42" t="str">
            <v>ABOGADA</v>
          </cell>
          <cell r="S42" t="str">
            <v>DERECHO DE PETICION</v>
          </cell>
          <cell r="T42">
            <v>43025</v>
          </cell>
          <cell r="U42">
            <v>43009</v>
          </cell>
          <cell r="V42" t="str">
            <v>EXT17-00080535</v>
          </cell>
          <cell r="W42" t="str">
            <v>ABOGADA</v>
          </cell>
          <cell r="X42" t="str">
            <v>DERECHO DE PETICION</v>
          </cell>
          <cell r="Y42">
            <v>42804</v>
          </cell>
          <cell r="Z42">
            <v>42795</v>
          </cell>
          <cell r="AA42" t="str">
            <v>EXT17-00017387</v>
          </cell>
          <cell r="AB42" t="str">
            <v>ANDJE</v>
          </cell>
          <cell r="AC42" t="str">
            <v>TRASLADO POR COMPETENCIA</v>
          </cell>
          <cell r="AD42" t="str">
            <v>27/11/2017
01/03/2018
20/03/2018
26/04/2018</v>
          </cell>
          <cell r="AE42" t="str">
            <v>nov-17
mar-18
mar-18
abr-18</v>
          </cell>
          <cell r="AF42" t="str">
            <v xml:space="preserve">EXT17-00092844
EXT18-00018852
EXT18-00024458
EXT18-00037054 </v>
          </cell>
          <cell r="AG42" t="str">
            <v>ABOGADA
ABOGADA
ABOGADA
ABOGADA</v>
          </cell>
          <cell r="AH42" t="str">
            <v>ADICION DERECHO DE PETICION
DERECHO DE PETICION
ALLEGA DOCUMENTACION
SOLICITUD DE CUMPLIMIENTO DE SENTENCIA</v>
          </cell>
          <cell r="AI42" t="str">
            <v>8/06/2018
14/12/2018
30-01-2019
05-04-2019
14-05-2019
17-05-2019</v>
          </cell>
          <cell r="AJ42" t="str">
            <v>jun-18
dic-18
ene-19
abr-19
may-19
may-19</v>
          </cell>
          <cell r="AK42" t="str">
            <v>EXT18-00052091
EXT18-00130573
EXT19-00009768
EXT19-00037997
EXT19-00052496
EXT19-00054785</v>
          </cell>
          <cell r="AL42" t="str">
            <v>ABOGADA
ABOGADA
ABOGADA
ABOGADO
ABOGADA
ABOGADA</v>
          </cell>
          <cell r="AM42" t="str">
            <v>SOLICITUD DE PAGO
SOLICITUD DE PAGO
ALLEGA DOCUMENTOS
ALLEGA DOCUMENTOS
ALLEGA DOCUMENTOS
ALLEGA DOCUMENTOS</v>
          </cell>
          <cell r="AO42">
            <v>43495</v>
          </cell>
          <cell r="AQ42" t="str">
            <v>08 001 2331 001 2004 02475 00</v>
          </cell>
          <cell r="AR42" t="str">
            <v>PAGADO PARCIALMENTE</v>
          </cell>
          <cell r="AS42" t="str">
            <v>N/A</v>
          </cell>
          <cell r="AT42" t="str">
            <v>N/A</v>
          </cell>
          <cell r="AU42" t="str">
            <v>PAGADA  PARCIALMENTE
AL EXT15-00046146 SE DIO RESPUESTA CON EL OFI15-00032811 09/11/15, AL EXT15-00058876 SE DIO RESPUESTA MEDIANTE OFI15-00039429 28/12/15, MEM16-00000674 15/01/16 Y ORDEN DE PAGO 243804815 02/09/15  OFI18-00010602 14/03/18 L OFI18-00039493 E OFI18-00020094 21/05/2018 E
OJO: PAGADA SOLO A UNO DE LOS BENEFICIARIOS (SERGIO ANTONIO NUCCI)
RESPUESTA A EXT19-00009768 MEDIANTE OFI19-00006769  EC.</v>
          </cell>
          <cell r="AW42" t="str">
            <v>DECRETO 01 DE 1984</v>
          </cell>
          <cell r="AX42" t="str">
            <v>TRIBUNAL ADMINISTRATIVO DEL ATLANTICO</v>
          </cell>
          <cell r="AY42">
            <v>41810</v>
          </cell>
          <cell r="AZ42" t="str">
            <v>N/A</v>
          </cell>
          <cell r="BA42" t="str">
            <v>N/A</v>
          </cell>
          <cell r="BB42">
            <v>41859</v>
          </cell>
          <cell r="BC42" t="str">
            <v>REPARACION DIRECTA</v>
          </cell>
        </row>
        <row r="43">
          <cell r="B43" t="str">
            <v>GUSTAVO LOCARNO GUTIERREZ Y OTROS</v>
          </cell>
          <cell r="C43">
            <v>4990679</v>
          </cell>
          <cell r="D43" t="str">
            <v>PENDIENTE</v>
          </cell>
          <cell r="E43">
            <v>41991</v>
          </cell>
          <cell r="F43">
            <v>41974</v>
          </cell>
          <cell r="G43" t="str">
            <v>ACTA</v>
          </cell>
          <cell r="H43" t="str">
            <v>DAS</v>
          </cell>
          <cell r="J43">
            <v>43172</v>
          </cell>
          <cell r="K43">
            <v>43160</v>
          </cell>
          <cell r="L43" t="str">
            <v>EXT18-00022553</v>
          </cell>
          <cell r="M43" t="str">
            <v>MINTERIOR</v>
          </cell>
          <cell r="N43" t="str">
            <v>SOLICITUD</v>
          </cell>
          <cell r="O43">
            <v>43284</v>
          </cell>
          <cell r="P43">
            <v>43284</v>
          </cell>
          <cell r="Q43" t="str">
            <v>EXT18-00059732</v>
          </cell>
          <cell r="R43" t="str">
            <v>MINTERIOR</v>
          </cell>
          <cell r="S43" t="str">
            <v>SOLICITUD DE INTERESES</v>
          </cell>
          <cell r="T43">
            <v>43391</v>
          </cell>
          <cell r="U43">
            <v>43391</v>
          </cell>
          <cell r="V43" t="str">
            <v>EXT18-00105830</v>
          </cell>
          <cell r="W43" t="str">
            <v>MININTERIOR</v>
          </cell>
          <cell r="X43" t="str">
            <v>NOTIFICA MANDAMIENTO DE PAGO</v>
          </cell>
          <cell r="Y43">
            <v>43444</v>
          </cell>
          <cell r="Z43">
            <v>43444</v>
          </cell>
          <cell r="AA43" t="str">
            <v>EXT18-00128161</v>
          </cell>
          <cell r="AB43" t="str">
            <v>MININTERIOR</v>
          </cell>
          <cell r="AC43" t="str">
            <v>RESOLUCION FALLA LAS EXCEPCIONES</v>
          </cell>
          <cell r="AD43">
            <v>43445</v>
          </cell>
          <cell r="AE43">
            <v>43445</v>
          </cell>
          <cell r="AF43" t="str">
            <v>EXT18-00128559</v>
          </cell>
          <cell r="AG43" t="str">
            <v>MININTERIOR</v>
          </cell>
          <cell r="AH43" t="str">
            <v>REMITE FALLAS EXCEPCIONES</v>
          </cell>
          <cell r="AI43" t="str">
            <v>10/12/2018
26/12/2018
21/01/2019
31/01/2019
04-02-2019
09/10/2019</v>
          </cell>
          <cell r="AJ43" t="str">
            <v>dic-18
dic-18
ene-19
ene-19
feb-19
oct-19</v>
          </cell>
          <cell r="AK43" t="str">
            <v>EXT18-00128161
EXT18-00134886
EXT19-00005874
EXT19-00010402
EXT19-00011728
EXT19-00119872</v>
          </cell>
          <cell r="AL43" t="str">
            <v>MININTERIOR
POLICIA NACIONAL
PROCURADURIA
PONAL
MININTERIOR
MININTERIOR</v>
          </cell>
          <cell r="AM43" t="str">
            <v>RESOLUCION QUE FALLA LAS EXCEPCIONES Y MODIFICA MANDAMIENTO DE PAGO 001 DE 2018
NOTIFICA MANDAMIENTO DE PAGO
SOLICITUD SOPORTES 
Resolucion 001 de 30-01-2019. Ordena seguir adelante la ejecucion en los terminos del mandamiento de pago.
Notifica resolucion 001 de 30-01-2019.
Respuesta a liquidacion de resolucion 1648-2013</v>
          </cell>
          <cell r="AQ43" t="str">
            <v>20 001 2315 000 2003 00752 00</v>
          </cell>
          <cell r="AR43" t="str">
            <v>PAGADO</v>
          </cell>
          <cell r="AS43" t="str">
            <v>N/A</v>
          </cell>
          <cell r="AT43" t="str">
            <v>N/A</v>
          </cell>
          <cell r="AU43" t="str">
            <v>SE ENCUENTRA EN EL ARCHIVO DE INVENTARIO UNICO DOCUMENTAL DE FECHA 18 DE DIC. DE 2014 (CARPETA LIQUID. SENTENCIA JUDICIAL  UBICADO EN EL No. 39 Y 39 ) CAJA 4
SE DA RESPUESTA MEDIANTE OFI18-00010796 14/03/18 L
SE LE PAGO AL MINISTERIO DE HACIENDA Y CREDITO PUBLICO.
OFI18-00027129 05/07/18
MEDIANTE OFI18-00049732 SE  PRESENTAN EXCEPCIONES CONTRA EL MANDAMIENTO DE PAGO No. 001 DEL 28-09-2018</v>
          </cell>
          <cell r="AW43" t="str">
            <v>N/A</v>
          </cell>
          <cell r="AX43" t="str">
            <v>JUZGADO QUINTO ADMINISTRATIVO DEL CIRCUITO DE VALLEDUPAR</v>
          </cell>
          <cell r="AY43">
            <v>40665</v>
          </cell>
          <cell r="AZ43" t="str">
            <v>TRIBUNAL ADMINISTRATIVO DEL CESAR</v>
          </cell>
          <cell r="BA43">
            <v>41242</v>
          </cell>
          <cell r="BB43">
            <v>41255</v>
          </cell>
          <cell r="BC43" t="str">
            <v>REPARACION DIRECTA</v>
          </cell>
        </row>
        <row r="44">
          <cell r="B44" t="str">
            <v>JHON JAIRO MARTINEZ MOLINA</v>
          </cell>
          <cell r="C44">
            <v>15336480</v>
          </cell>
          <cell r="D44" t="str">
            <v>CLAUDIA MUÑOZ PARRA</v>
          </cell>
          <cell r="E44">
            <v>41991</v>
          </cell>
          <cell r="F44">
            <v>41974</v>
          </cell>
          <cell r="G44" t="str">
            <v>ACTA</v>
          </cell>
          <cell r="H44" t="str">
            <v>DAS</v>
          </cell>
          <cell r="I44" t="str">
            <v>EN EL ANEXO ES EL No. 682</v>
          </cell>
          <cell r="AQ44" t="str">
            <v>05 001 3333 023 2012 00222 00</v>
          </cell>
          <cell r="AR44" t="str">
            <v>PAGADO</v>
          </cell>
          <cell r="AS44">
            <v>38108</v>
          </cell>
          <cell r="AT44">
            <v>40054</v>
          </cell>
          <cell r="AU44" t="str">
            <v>PAGADA, OJO ESTA SENTENCIA YA SE PAGO, SEGUN RESPUESTA DEL 24 DE SEPTIEMBRE DE 2015, DEL ARCHIVO GENERAL DE LA NACION, SE ENCUENTRA EN EL ARCHIVO DE INVENTARIO UNICO DOCUMENTAL DE FECHA 18 DE DIC. DE 2014 (CARPETA LIQUID. SENTENCIA JUDICIAL  UBICADO EN EL No. 14 ) CAJA 2
CON DOCUMENTOS COMPLETOS
OJO HABIA ALLEGADO TODA LA DOC. EN FEBRERO DE 2014</v>
          </cell>
          <cell r="AW44" t="str">
            <v>LEY 1437 DE 2011</v>
          </cell>
          <cell r="AX44" t="str">
            <v>JUZGADO VEINTITRES ADMINISTRATIVO ORAL DE MEDELLIN</v>
          </cell>
          <cell r="AY44">
            <v>41605</v>
          </cell>
          <cell r="AZ44" t="str">
            <v>N/A</v>
          </cell>
          <cell r="BA44" t="str">
            <v>N/A</v>
          </cell>
          <cell r="BB44">
            <v>41620</v>
          </cell>
          <cell r="BC44" t="str">
            <v>NRD-CONTRATO REALIDAD</v>
          </cell>
        </row>
        <row r="45">
          <cell r="B45" t="str">
            <v>OSCAR AUGUSTO SANDOVAL CASTILLA</v>
          </cell>
          <cell r="C45">
            <v>19484558</v>
          </cell>
          <cell r="D45" t="str">
            <v>ADRIANA ROMERO PEREIRA</v>
          </cell>
          <cell r="E45">
            <v>41991</v>
          </cell>
          <cell r="F45">
            <v>41974</v>
          </cell>
          <cell r="G45" t="str">
            <v>ACTA</v>
          </cell>
          <cell r="H45" t="str">
            <v>DAS</v>
          </cell>
          <cell r="I45" t="str">
            <v xml:space="preserve">PAGADA PERO SOLICITAN RELIQUIDAR
</v>
          </cell>
          <cell r="J45">
            <v>43097</v>
          </cell>
          <cell r="K45">
            <v>43070</v>
          </cell>
          <cell r="L45" t="str">
            <v>EXT17-00101975</v>
          </cell>
          <cell r="M45" t="str">
            <v>ABOGADA</v>
          </cell>
          <cell r="N45" t="str">
            <v>ALLEGA DOCUMENTOS</v>
          </cell>
          <cell r="AN45" t="str">
            <v>24/05/2017
ENTREGADO Y LIQUIDADO 29/08/2017
LIQUIDADO NPA</v>
          </cell>
          <cell r="AQ45" t="str">
            <v>11 001 3331 708 2010 00147 00</v>
          </cell>
          <cell r="AR45" t="str">
            <v>PAGADO</v>
          </cell>
          <cell r="AS45">
            <v>37773</v>
          </cell>
          <cell r="AT45">
            <v>39994</v>
          </cell>
          <cell r="AU45" t="str">
            <v>EN EL ANEXO ES EL No. 699
OJO SE OBSERVA QUE YA SE LE PAGO
SE ENCUENTRA EN EL ARCHIVO DE INVENTARIO UNICO DOCUMENTAL DE FECHA 18 DE DIC. DE 2014 (CARPETA LIQUID. SENTENCIA JUDICIAL  UBICADO EN EL No. 41) CAJA 4
SE DA RESPUESTA MEDIANTE OFI17-00048314 28/12/2017 L</v>
          </cell>
          <cell r="AW45" t="str">
            <v>DECRETO 01 DE 1984</v>
          </cell>
          <cell r="AX45" t="str">
            <v>JUZGADO OCTAVO ADMINSTRATIVO DE DESCONGESTION DE BOGOTA</v>
          </cell>
          <cell r="AY45">
            <v>41029</v>
          </cell>
          <cell r="AZ45" t="str">
            <v xml:space="preserve">TRIBUNAL ADMINISTRATIVO DE CUNDINAMARCA SECCION SEGUNDA SUBSECCION "F" EN DESCONGESTION </v>
          </cell>
          <cell r="BA45">
            <v>41390</v>
          </cell>
          <cell r="BB45">
            <v>41410</v>
          </cell>
          <cell r="BC45" t="str">
            <v>NRD-CONTRATO REALIDAD</v>
          </cell>
        </row>
        <row r="46">
          <cell r="B46" t="str">
            <v>JOHAN ALBERTO MOJICA QUINTERO</v>
          </cell>
          <cell r="C46">
            <v>19593128</v>
          </cell>
          <cell r="D46" t="str">
            <v>DEIBY GUILLERMO ARAQUE ABRIL</v>
          </cell>
          <cell r="E46">
            <v>41991</v>
          </cell>
          <cell r="F46">
            <v>41974</v>
          </cell>
          <cell r="G46" t="str">
            <v>ACTA</v>
          </cell>
          <cell r="H46" t="str">
            <v>DAS</v>
          </cell>
          <cell r="AQ46" t="str">
            <v>20 001 3331 004 2012 00005 00</v>
          </cell>
          <cell r="AR46" t="str">
            <v>PAGADO</v>
          </cell>
          <cell r="AS46">
            <v>38353</v>
          </cell>
          <cell r="AT46">
            <v>39813</v>
          </cell>
          <cell r="AU46" t="str">
            <v>PAGADA 
 (PENDIENTE ALGUNOS PAGO DE MI PLANILLA)</v>
          </cell>
          <cell r="AW46" t="str">
            <v>DECRETO 01 DE 1984</v>
          </cell>
          <cell r="AX46" t="str">
            <v>JUZGDO CUARTO ADMINISTRATIVO DEL CIRCUITO DE VALLEDUPAR</v>
          </cell>
          <cell r="AY46">
            <v>41425</v>
          </cell>
          <cell r="AZ46" t="str">
            <v>TRIBUNAL ADMINSTRATIVO DEL CESAR</v>
          </cell>
          <cell r="BA46">
            <v>41697</v>
          </cell>
          <cell r="BB46">
            <v>41710</v>
          </cell>
          <cell r="BC46" t="str">
            <v>NRD-CONTRATO REALIDAD</v>
          </cell>
        </row>
        <row r="47">
          <cell r="B47" t="str">
            <v>ALONSO ARDILA ROJAS</v>
          </cell>
          <cell r="C47">
            <v>91255232</v>
          </cell>
          <cell r="D47" t="str">
            <v>JOSE ALIRIO JIMENEZ PATIÑO
KAREN DANIELA OSORIO AYALA</v>
          </cell>
          <cell r="E47">
            <v>41991</v>
          </cell>
          <cell r="F47">
            <v>41974</v>
          </cell>
          <cell r="G47" t="str">
            <v>EXT15-00039003</v>
          </cell>
          <cell r="H47" t="str">
            <v>ABOGADO</v>
          </cell>
          <cell r="I47" t="str">
            <v>SOLICITUD PAGO</v>
          </cell>
          <cell r="J47">
            <v>42625</v>
          </cell>
          <cell r="K47">
            <v>42625</v>
          </cell>
          <cell r="L47" t="str">
            <v>EXT16-00070760</v>
          </cell>
          <cell r="M47" t="str">
            <v>ABOGADO</v>
          </cell>
          <cell r="N47" t="str">
            <v>SOLICITUD DE PAGO</v>
          </cell>
          <cell r="O47">
            <v>42626</v>
          </cell>
          <cell r="P47">
            <v>42626</v>
          </cell>
          <cell r="Q47" t="str">
            <v>EXT16-00071126</v>
          </cell>
          <cell r="R47" t="str">
            <v>ABOGADO</v>
          </cell>
          <cell r="S47" t="str">
            <v>SOLICITUD DE PAGO</v>
          </cell>
          <cell r="T47">
            <v>43363</v>
          </cell>
          <cell r="U47">
            <v>43363</v>
          </cell>
          <cell r="V47" t="str">
            <v>EXT18-00093748</v>
          </cell>
          <cell r="W47" t="str">
            <v>ABOGADA</v>
          </cell>
          <cell r="X47" t="str">
            <v>RELIQUIDACION</v>
          </cell>
          <cell r="Y47">
            <v>43447</v>
          </cell>
          <cell r="Z47">
            <v>43447</v>
          </cell>
          <cell r="AA47" t="str">
            <v>EXT18-00130294</v>
          </cell>
          <cell r="AB47" t="str">
            <v>ABOGADA</v>
          </cell>
          <cell r="AC47" t="str">
            <v>DERECHO DE PETICION</v>
          </cell>
          <cell r="AD47">
            <v>43448</v>
          </cell>
          <cell r="AE47">
            <v>43448</v>
          </cell>
          <cell r="AF47" t="str">
            <v>EXT18-00130437</v>
          </cell>
          <cell r="AG47" t="str">
            <v>ABOGADA</v>
          </cell>
          <cell r="AH47" t="str">
            <v>DERECHO DE PETICION</v>
          </cell>
          <cell r="AI47" t="str">
            <v>13/12/2018
14/12/2018
14/02/2019
19-03-2019
11-04-2019</v>
          </cell>
          <cell r="AJ47" t="str">
            <v>dic-18
dic-18
feb-19
mar-19
abr-19</v>
          </cell>
          <cell r="AK47" t="str">
            <v>EXT18-00130032
EXT18-00130436
EXT19-00016599
EXT19-00031001
EXT19-00040871</v>
          </cell>
          <cell r="AL47" t="str">
            <v>ABOGADA
ABOGADA
ABOGADA
ABOGADA
ABOGADA</v>
          </cell>
          <cell r="AM47" t="str">
            <v>ALLEGA DOCUMENTOS.
ALLEGA DOCUMENTOS.
PRESENTAN QUEJA.
ALLEGA PAZ Y SALVO.
SOLICITUD ESTADO PAGO.</v>
          </cell>
          <cell r="AO47">
            <v>41803</v>
          </cell>
          <cell r="AQ47" t="str">
            <v>68 001 3331 006 2010 00094 00</v>
          </cell>
          <cell r="AR47" t="str">
            <v>PAGADO
PENDIENTE RELIQUIDACION</v>
          </cell>
          <cell r="AS47">
            <v>37956</v>
          </cell>
          <cell r="AT47" t="str">
            <v>10/01/2009</v>
          </cell>
          <cell r="AU47" t="str">
            <v>POR RELIQUIDACION
PAGADA
MEDIANTE OFI18-00044576 09/10/18  SE DA RESPUESTA AL EXT18-00093748  L.
MEDIANTE OFI18-00056537 20/12/18 SE DA RESPUESTA AL EXT18-00130294 , EXT18-00130437,  EXT18-00130032  &amp;  EXT18-00130436  L.
SE RESPONPIO EL EXT19-00016599 POR MEDIO DEL  OFI19-0008527 EC</v>
          </cell>
          <cell r="AW47" t="str">
            <v>DECRETO 01 DE 1984</v>
          </cell>
          <cell r="AX47" t="str">
            <v>JUZGADO SEGUNDO ADMINISTRATIVO DE DESCONGESTION DE BUCARAMANGA</v>
          </cell>
          <cell r="AY47">
            <v>41029</v>
          </cell>
          <cell r="AZ47" t="str">
            <v xml:space="preserve">TRIBUNAL ADMINISTRATIVO DE SANTANDER DE DESCONGESTION </v>
          </cell>
          <cell r="BA47">
            <v>41467</v>
          </cell>
          <cell r="BB47">
            <v>41542</v>
          </cell>
          <cell r="BC47" t="str">
            <v>NRD-CONTRATO REALIDAD</v>
          </cell>
        </row>
        <row r="48">
          <cell r="B48" t="str">
            <v>DANIEL ALBEIRO HERNANDEZ BRAVO</v>
          </cell>
          <cell r="C48">
            <v>13871608</v>
          </cell>
          <cell r="D48" t="str">
            <v>JOSE ALIRIO JIMENEZ PATIÑO</v>
          </cell>
          <cell r="E48">
            <v>41991</v>
          </cell>
          <cell r="F48">
            <v>41974</v>
          </cell>
          <cell r="G48" t="str">
            <v>ACTA</v>
          </cell>
          <cell r="H48" t="str">
            <v>DAS</v>
          </cell>
          <cell r="J48">
            <v>42207</v>
          </cell>
          <cell r="K48">
            <v>42186</v>
          </cell>
          <cell r="L48" t="str">
            <v>EXT15-00039003</v>
          </cell>
          <cell r="M48" t="str">
            <v>ABOGADO</v>
          </cell>
          <cell r="N48" t="str">
            <v>SOLICITUD DE PAGO</v>
          </cell>
          <cell r="O48">
            <v>43398</v>
          </cell>
          <cell r="P48">
            <v>43398</v>
          </cell>
          <cell r="Q48" t="str">
            <v>EXT18-00109261</v>
          </cell>
          <cell r="R48" t="str">
            <v>TRIBUNAL</v>
          </cell>
          <cell r="S48" t="str">
            <v>AUTO LIBRA MANDAMIENTO DE PAGO</v>
          </cell>
          <cell r="T48">
            <v>43417</v>
          </cell>
          <cell r="U48">
            <v>43417</v>
          </cell>
          <cell r="V48" t="str">
            <v>EXT18-00115409</v>
          </cell>
          <cell r="W48" t="str">
            <v>TRIBUNAL</v>
          </cell>
          <cell r="X48" t="str">
            <v>AUTO QUE LIBRA MANDAMIENTO DE PAGO</v>
          </cell>
          <cell r="AO48">
            <v>41758</v>
          </cell>
          <cell r="AQ48" t="str">
            <v>68 001 2333 000 2012 00273 00</v>
          </cell>
          <cell r="AR48" t="str">
            <v>PAGADO</v>
          </cell>
          <cell r="AS48">
            <v>37869</v>
          </cell>
          <cell r="AT48">
            <v>40862</v>
          </cell>
          <cell r="AU48" t="str">
            <v>POR RELIQUIDACION
PAGADA</v>
          </cell>
          <cell r="AW48" t="str">
            <v>LEY 1437 DE 2011</v>
          </cell>
          <cell r="AX48" t="str">
            <v>TRIBUNAL ADMINISTRATIVO DE SANTANDER</v>
          </cell>
          <cell r="AY48">
            <v>41499</v>
          </cell>
          <cell r="AZ48" t="str">
            <v>N/A</v>
          </cell>
          <cell r="BA48" t="str">
            <v>N/A</v>
          </cell>
          <cell r="BB48">
            <v>41516</v>
          </cell>
          <cell r="BC48" t="str">
            <v>NRD-CONTRATO REALIDAD</v>
          </cell>
        </row>
        <row r="49">
          <cell r="B49" t="str">
            <v>FERNANDO MAURICIO GARCIA CARO</v>
          </cell>
          <cell r="C49">
            <v>79841649</v>
          </cell>
          <cell r="D49" t="str">
            <v>JOSE ALIRIO JIMENEZ PATIÑO
KAREN DANIELA OSORIO AYALA</v>
          </cell>
          <cell r="E49">
            <v>41991</v>
          </cell>
          <cell r="F49">
            <v>41974</v>
          </cell>
          <cell r="G49" t="str">
            <v>ACTA</v>
          </cell>
          <cell r="H49" t="str">
            <v>DAS</v>
          </cell>
          <cell r="J49">
            <v>42207</v>
          </cell>
          <cell r="K49">
            <v>42186</v>
          </cell>
          <cell r="L49" t="str">
            <v>EXT15-00039003</v>
          </cell>
          <cell r="M49" t="str">
            <v>ABOGADO</v>
          </cell>
          <cell r="N49" t="str">
            <v>SOLICITUD DE PAGO</v>
          </cell>
          <cell r="O49">
            <v>43349</v>
          </cell>
          <cell r="P49">
            <v>43349</v>
          </cell>
          <cell r="Q49" t="str">
            <v>EXT18-00087473</v>
          </cell>
          <cell r="R49" t="str">
            <v xml:space="preserve">ABOGADO </v>
          </cell>
          <cell r="S49" t="str">
            <v>SOLICITUD DE RELIQUIDACION</v>
          </cell>
          <cell r="T49">
            <v>43349</v>
          </cell>
          <cell r="U49">
            <v>43349</v>
          </cell>
          <cell r="V49" t="str">
            <v>EXT18-00087473</v>
          </cell>
          <cell r="W49" t="str">
            <v>ABOGADA</v>
          </cell>
          <cell r="X49" t="str">
            <v>SOLICITA RELIQUIDACION</v>
          </cell>
          <cell r="Y49">
            <v>43447</v>
          </cell>
          <cell r="Z49">
            <v>43447</v>
          </cell>
          <cell r="AA49" t="str">
            <v>EXT18-00130294</v>
          </cell>
          <cell r="AB49" t="str">
            <v>ABOGADA</v>
          </cell>
          <cell r="AC49" t="str">
            <v>DERECHO DE PETICION</v>
          </cell>
          <cell r="AD49">
            <v>43448</v>
          </cell>
          <cell r="AE49">
            <v>43448</v>
          </cell>
          <cell r="AF49" t="str">
            <v>EXT18-00130437</v>
          </cell>
          <cell r="AG49" t="str">
            <v>ABOGADA</v>
          </cell>
          <cell r="AH49" t="str">
            <v>DERECHO DE PETICION</v>
          </cell>
          <cell r="AI49" t="str">
            <v>29/03/2019
29/03/2019</v>
          </cell>
          <cell r="AJ49" t="str">
            <v>mar-19
mar-19</v>
          </cell>
          <cell r="AK49" t="str">
            <v>EXT19-00035246
EXT19-00035248</v>
          </cell>
          <cell r="AL49" t="str">
            <v>ABOGADA
ABOGADA</v>
          </cell>
          <cell r="AM49" t="str">
            <v>ALLEGA DOCUMENTOS
ALLEGA DOCUMENTOS</v>
          </cell>
          <cell r="AO49">
            <v>42207</v>
          </cell>
          <cell r="AQ49" t="str">
            <v>11 001 3331 023 2010 00171 00</v>
          </cell>
          <cell r="AR49" t="str">
            <v>PAGADO
SOLICITUD RELIQUIDACION</v>
          </cell>
          <cell r="AS49" t="str">
            <v>01/01/2004</v>
          </cell>
          <cell r="AT49" t="str">
            <v>12/12/2008</v>
          </cell>
          <cell r="AU49" t="str">
            <v xml:space="preserve">PAGADA
VALOR POR RELIQUIDACION  A 30-09-2018 ES   $24.711.606
OFI18-00041846  24/09/18  L.
MEDIANTE OFI18-00056537 20/12/18 SE DA RESPUESTA AL EXT18-00130294 &amp; AL EXT18-00130437  L.
</v>
          </cell>
          <cell r="AW49" t="str">
            <v>DECRETO 01 DE 1984</v>
          </cell>
          <cell r="AX49" t="str">
            <v>JUZGADO DIECIOCHO ADMINISTRATIVO DE DESCONGESTION DEL CIRCUITO JUDICIAL DE BOGOTA SECCION SEGUNDA</v>
          </cell>
          <cell r="AY49">
            <v>40924</v>
          </cell>
          <cell r="AZ49" t="str">
            <v>N/A</v>
          </cell>
          <cell r="BA49" t="str">
            <v>N/A</v>
          </cell>
          <cell r="BB49">
            <v>40935</v>
          </cell>
          <cell r="BC49" t="str">
            <v>NRD-CONTRATO REALIDAD</v>
          </cell>
        </row>
        <row r="50">
          <cell r="B50" t="str">
            <v>HUBER DARIO ARIAS ORJUELA</v>
          </cell>
          <cell r="C50">
            <v>79469762</v>
          </cell>
          <cell r="D50" t="str">
            <v>JOSE ALIRIO JIMENEZ PATIÑO</v>
          </cell>
          <cell r="E50">
            <v>41991</v>
          </cell>
          <cell r="F50">
            <v>41974</v>
          </cell>
          <cell r="G50" t="str">
            <v>ACTA</v>
          </cell>
          <cell r="H50" t="str">
            <v>DAS</v>
          </cell>
          <cell r="J50">
            <v>42207</v>
          </cell>
          <cell r="K50">
            <v>75058</v>
          </cell>
          <cell r="L50" t="str">
            <v>EXT15-00039003</v>
          </cell>
          <cell r="M50" t="str">
            <v>ABOGADO</v>
          </cell>
          <cell r="N50" t="str">
            <v>SOLICITUD DE PAGO</v>
          </cell>
          <cell r="O50">
            <v>43411</v>
          </cell>
          <cell r="P50">
            <v>43411</v>
          </cell>
          <cell r="Q50" t="str">
            <v>EXT18-00113981</v>
          </cell>
          <cell r="R50" t="str">
            <v>BENEFICIARIO</v>
          </cell>
          <cell r="S50" t="str">
            <v>SOLICITA DEVOLUCION DE DOCUMENTOS</v>
          </cell>
          <cell r="AQ50" t="str">
            <v>11 001 3331 027 2011 00571 00</v>
          </cell>
          <cell r="AR50" t="str">
            <v>PAGADO</v>
          </cell>
          <cell r="AS50" t="str">
            <v>01/01/2004</v>
          </cell>
          <cell r="AT50" t="str">
            <v>12/12/2008</v>
          </cell>
          <cell r="AU50" t="str">
            <v>PAGADA
OFI18-00051084 20/11/18  L.</v>
          </cell>
          <cell r="AW50" t="str">
            <v>DECRETO 01 DE 1984</v>
          </cell>
          <cell r="AX50" t="str">
            <v>JUZGADO DECIMO ADMINISTRATIVO DE DESCONGESTION DEL CIRCUITO DE BOGOTA SECCION SEGUNDA</v>
          </cell>
          <cell r="AY50">
            <v>41507</v>
          </cell>
          <cell r="AZ50" t="str">
            <v>N/A</v>
          </cell>
          <cell r="BA50" t="str">
            <v>N/A</v>
          </cell>
          <cell r="BB50">
            <v>41592</v>
          </cell>
          <cell r="BC50" t="str">
            <v>NRD-CONTRATO REALIDAD</v>
          </cell>
        </row>
        <row r="51">
          <cell r="B51" t="str">
            <v>RUBEN DARIO OLIVEROS GARZON</v>
          </cell>
          <cell r="C51">
            <v>93445050</v>
          </cell>
          <cell r="D51" t="str">
            <v>JORGE IVAN JARRO DIAZ</v>
          </cell>
          <cell r="E51">
            <v>41991</v>
          </cell>
          <cell r="F51">
            <v>41974</v>
          </cell>
          <cell r="G51" t="str">
            <v>ACTA</v>
          </cell>
          <cell r="H51" t="str">
            <v>DAS</v>
          </cell>
          <cell r="J51">
            <v>42263</v>
          </cell>
          <cell r="K51">
            <v>42248</v>
          </cell>
          <cell r="L51" t="str">
            <v>EXT15-00053607</v>
          </cell>
          <cell r="M51" t="str">
            <v>ABOGADO</v>
          </cell>
          <cell r="N51" t="str">
            <v>SOLICITUD DE PAGO</v>
          </cell>
          <cell r="AQ51" t="str">
            <v>73 001 3331 004 2010 00360 00</v>
          </cell>
          <cell r="AR51" t="str">
            <v>PAGADO</v>
          </cell>
          <cell r="AS51">
            <v>38113</v>
          </cell>
          <cell r="AT51">
            <v>40084</v>
          </cell>
          <cell r="AU51" t="str">
            <v xml:space="preserve">PAGADA
</v>
          </cell>
          <cell r="AW51" t="str">
            <v>DECRETO 01 DE 1984</v>
          </cell>
          <cell r="AX51" t="str">
            <v>JUZGADO CUARTO ADMINISTRATIVO DE IBAGUE</v>
          </cell>
          <cell r="AY51">
            <v>41082</v>
          </cell>
          <cell r="AZ51" t="str">
            <v>TRIBUNAL ADMINISTRATIVO DEL TOLIMA</v>
          </cell>
          <cell r="BA51">
            <v>41562</v>
          </cell>
          <cell r="BB51">
            <v>41575</v>
          </cell>
          <cell r="BC51" t="str">
            <v>NRD-CONTRATO REALIDAD</v>
          </cell>
        </row>
        <row r="52">
          <cell r="B52" t="str">
            <v>MARCO ANTONIO SANTIESTEBAN SARMIENTO</v>
          </cell>
          <cell r="C52">
            <v>91252508</v>
          </cell>
          <cell r="D52" t="str">
            <v>JOSE ALIRIO JIMENEZ PATIÑO</v>
          </cell>
          <cell r="E52">
            <v>41991</v>
          </cell>
          <cell r="F52">
            <v>41974</v>
          </cell>
          <cell r="G52" t="str">
            <v>ACTA</v>
          </cell>
          <cell r="H52" t="str">
            <v>DAS</v>
          </cell>
          <cell r="J52">
            <v>42045</v>
          </cell>
          <cell r="K52">
            <v>42036</v>
          </cell>
          <cell r="L52" t="str">
            <v>EXT15-0000958</v>
          </cell>
          <cell r="O52">
            <v>42207</v>
          </cell>
          <cell r="P52">
            <v>42207</v>
          </cell>
          <cell r="Q52" t="str">
            <v>EXT15-00039003</v>
          </cell>
          <cell r="R52" t="str">
            <v>ABOGADO</v>
          </cell>
          <cell r="S52" t="str">
            <v>SOLICITUD PAGO</v>
          </cell>
          <cell r="AQ52" t="str">
            <v>68 001 2331 000 2009 00593 00</v>
          </cell>
          <cell r="AR52" t="str">
            <v>PAGADO</v>
          </cell>
          <cell r="AS52">
            <v>37956</v>
          </cell>
          <cell r="AT52" t="str">
            <v>15/12/2008</v>
          </cell>
          <cell r="AU52" t="str">
            <v>PAGADA</v>
          </cell>
          <cell r="AW52" t="str">
            <v>DECRETO 01 DE 1984</v>
          </cell>
          <cell r="AX52" t="str">
            <v>TRIBUNAL ADMINISTRATIVO DE SANTANDER  SUBSECCION DE DESCONGESTION  SALA DE ASUNTOS LABORALES</v>
          </cell>
          <cell r="AY52">
            <v>41375</v>
          </cell>
          <cell r="AZ52" t="str">
            <v>CONSEJO DE ESTADO SECCION SEGUNDA SUBSECCION B</v>
          </cell>
          <cell r="BA52">
            <v>41662</v>
          </cell>
          <cell r="BB52">
            <v>41768</v>
          </cell>
          <cell r="BC52" t="str">
            <v>NRD-CONTRATO REALIDAD</v>
          </cell>
        </row>
        <row r="53">
          <cell r="B53" t="str">
            <v>JAIRO SANCHEZ PEÑA</v>
          </cell>
          <cell r="C53">
            <v>79316224</v>
          </cell>
          <cell r="D53" t="str">
            <v>CLAUDIA PATRICIA CORREA PINEDA</v>
          </cell>
          <cell r="E53">
            <v>41991</v>
          </cell>
          <cell r="F53">
            <v>41974</v>
          </cell>
          <cell r="G53" t="str">
            <v>ACTA</v>
          </cell>
          <cell r="H53" t="str">
            <v>DAS</v>
          </cell>
          <cell r="I53" t="str">
            <v>REMITE DOCUMENTOS</v>
          </cell>
          <cell r="J53">
            <v>42087</v>
          </cell>
          <cell r="K53">
            <v>42064</v>
          </cell>
          <cell r="L53" t="str">
            <v>EXT15-00012615</v>
          </cell>
          <cell r="M53" t="str">
            <v>ABOGADA</v>
          </cell>
          <cell r="N53" t="str">
            <v>SOLICITUD PAGO</v>
          </cell>
          <cell r="O53">
            <v>42579</v>
          </cell>
          <cell r="P53">
            <v>42552</v>
          </cell>
          <cell r="Q53" t="str">
            <v>EXT16-00057998</v>
          </cell>
          <cell r="R53" t="str">
            <v>ABOGADA</v>
          </cell>
          <cell r="S53" t="str">
            <v>REMITE DOCUMENTOS</v>
          </cell>
          <cell r="AQ53" t="str">
            <v>25 000 2325 000 2008 00919 00</v>
          </cell>
          <cell r="AR53" t="str">
            <v>PAGADO</v>
          </cell>
          <cell r="AS53">
            <v>37820</v>
          </cell>
          <cell r="AT53">
            <v>38999</v>
          </cell>
          <cell r="AU53" t="str">
            <v>PAGADA</v>
          </cell>
          <cell r="AW53" t="str">
            <v>DECRETO 01 DE 1984</v>
          </cell>
          <cell r="AX53" t="str">
            <v>TRIBUNAL ADMINISTRATIVO DE CUNDINARMARCA SECCION SEGUNDA SUBSECCION "B"</v>
          </cell>
          <cell r="AY53">
            <v>40766</v>
          </cell>
          <cell r="AZ53" t="str">
            <v>CONSEJO DE ESTADO SALA DE CONTENCIOSO ADMINISTRATIVO SECCION SEGUNDA SUBESCCION "B"</v>
          </cell>
          <cell r="BA53">
            <v>41767</v>
          </cell>
          <cell r="BB53">
            <v>41810</v>
          </cell>
          <cell r="BC53" t="str">
            <v>NRD-CONTRATO REALIDAD</v>
          </cell>
        </row>
        <row r="54">
          <cell r="B54" t="str">
            <v xml:space="preserve">JORGE AUGUSTO OSORIO BOTERO </v>
          </cell>
          <cell r="C54">
            <v>10272003</v>
          </cell>
          <cell r="D54" t="str">
            <v>JUAN GUILLERMO OCAMPO GONZALEZ</v>
          </cell>
          <cell r="E54">
            <v>41991</v>
          </cell>
          <cell r="F54">
            <v>41974</v>
          </cell>
          <cell r="G54" t="str">
            <v>ACTA</v>
          </cell>
          <cell r="H54" t="str">
            <v>DAS</v>
          </cell>
          <cell r="J54">
            <v>42104</v>
          </cell>
          <cell r="K54">
            <v>42095</v>
          </cell>
          <cell r="L54" t="str">
            <v>EXT15-00018156</v>
          </cell>
          <cell r="M54" t="str">
            <v>ANJDE</v>
          </cell>
          <cell r="N54" t="str">
            <v>REMITE SOLICITUD DE PAGO</v>
          </cell>
          <cell r="O54">
            <v>42247</v>
          </cell>
          <cell r="P54">
            <v>42217</v>
          </cell>
          <cell r="Q54" t="str">
            <v>EXT15-00048768</v>
          </cell>
          <cell r="R54" t="str">
            <v xml:space="preserve">ABOGADO </v>
          </cell>
          <cell r="S54" t="str">
            <v>SOLICITUD PAGO</v>
          </cell>
          <cell r="T54">
            <v>42751</v>
          </cell>
          <cell r="U54">
            <v>42736</v>
          </cell>
          <cell r="V54" t="str">
            <v>EXT17-00002969</v>
          </cell>
          <cell r="W54" t="str">
            <v>ABOGADO</v>
          </cell>
          <cell r="X54" t="str">
            <v>DERECHO DE PETICION</v>
          </cell>
          <cell r="Y54">
            <v>42810</v>
          </cell>
          <cell r="Z54">
            <v>42795</v>
          </cell>
          <cell r="AA54" t="str">
            <v>EXT17-00019400</v>
          </cell>
          <cell r="AB54" t="str">
            <v>ABOGADO</v>
          </cell>
          <cell r="AC54" t="str">
            <v>DERECHO DE PETICION</v>
          </cell>
          <cell r="AD54" t="str">
            <v xml:space="preserve">20/10/2014
09/07/2015
31/08/2015
21/09/2015
16/10/2015
16/12/2016
16/12/2016
24/01/2017
28/04/2017
08/05/2017
05/05/2017
09/10/2017
17/05/2018
</v>
          </cell>
          <cell r="AE54" t="str">
            <v>oct-14
jul-15
ago-15
sep-15
oct-15
dic-16
dic-16
ene-17
abr-17
may-17
may-17
oct-17
may-18</v>
          </cell>
          <cell r="AF54" t="str">
            <v>EXT14-00053364
EXT15-00035905
EXT15-00048797
EXT15-00055051
EXT15-00062046
EXT16-00097132
(EJECUTIVO)
EXT16-00097346
(EJECUTIVO)
EXT17-00004543
(EJECUTIVO)
EXT17-00031223
EXT17-00033413
EXT17-00032770
EXT17-00078549
EXT18-00044182</v>
          </cell>
          <cell r="AG54" t="str">
            <v xml:space="preserve">ANDJE
ANDJE
ABOGADO
ABOGADO
ABOGADO
JUZGADO
JUZGADO
JUZGADO
ABOGADO
JUZGADO
JUZGADO
JUZGADO
ABOGADO
</v>
          </cell>
          <cell r="AH54" t="str">
            <v xml:space="preserve">REMITE OFICIO
REMITE DERECHO DE PETICION
REMITE DERECHO DE PETICION
REMITE DERECHO DE PETICION
REMITE DERECHO DE PETICION
AUTO ADMISORIO/COPIA DEMANDA
AUTO ADMISORIO/COPIA DEMANDA
ENVIA AUTO ADMISORIO/COPIA DEMANDA
DERECHO DE PETECION
REMITE DERECHO DE PETICION
NOTIFICACION POR ESTADO/AUTO
NOTIFICACION POR ESTADO/AUTO
NOTIFICA POR ESTADO
</v>
          </cell>
          <cell r="AI54" t="str">
            <v>10/08/2018
09/08/2018
23/07/2019
13/09/2019</v>
          </cell>
          <cell r="AJ54" t="str">
            <v>ago-2018
ago-2018
jul-19
sep-19</v>
          </cell>
          <cell r="AK54" t="str">
            <v>EXT18-00076385
EXT18-00075749
EXT19-00083916
EXT19-00107090</v>
          </cell>
          <cell r="AL54" t="str">
            <v>JUZGADO
JUZGADO
PROTECCION S.A.
BENEFICIARIO</v>
          </cell>
          <cell r="AM54" t="str">
            <v>REANUDA EJECUTIVO
NOTIFICA ESTADO
Solicitud pago aportes
Solicitud pago de aportes</v>
          </cell>
          <cell r="AQ54" t="str">
            <v>17 001 3331 003 2011 00558 00</v>
          </cell>
          <cell r="AR54" t="str">
            <v>PAGADO</v>
          </cell>
          <cell r="AS54">
            <v>37771</v>
          </cell>
          <cell r="AT54">
            <v>40539</v>
          </cell>
          <cell r="AU54" t="str">
            <v>PAGADA
(SE DA RESPUESTA MEDIANTE OFI17-00003067 31/01/17 Y OFI17-00011428 30/03/17)A OFI18-00022220 01/06/18 E
MEDIANTE OFI18-00037951 DE 04-09-2018, SE DA RESPUESTA AL EXT18-00075749, EXT18-00076385</v>
          </cell>
          <cell r="AW54" t="str">
            <v>DECRETO 01 DE 1984</v>
          </cell>
          <cell r="AX54" t="str">
            <v>JUZGADO OCTAVO ADMINISTRATIVO DE DESCONGESTION DE MANIZALES</v>
          </cell>
          <cell r="AY54">
            <v>41542</v>
          </cell>
          <cell r="AZ54" t="str">
            <v>TRIBUNAL ADMISTRATIVO DE CALDAS</v>
          </cell>
          <cell r="BA54">
            <v>41732</v>
          </cell>
          <cell r="BB54">
            <v>42121</v>
          </cell>
          <cell r="BC54" t="str">
            <v>NRD-CONTRATO REALIDAD</v>
          </cell>
        </row>
        <row r="55">
          <cell r="B55" t="str">
            <v>JHON FREDY QUINTERO ARROYAVE</v>
          </cell>
          <cell r="C55">
            <v>16137744</v>
          </cell>
          <cell r="D55" t="str">
            <v>JUAN GUILLERMO OCAMPO GONZALEZ</v>
          </cell>
          <cell r="E55">
            <v>41991</v>
          </cell>
          <cell r="F55">
            <v>41974</v>
          </cell>
          <cell r="G55" t="str">
            <v>ACTA</v>
          </cell>
          <cell r="H55" t="str">
            <v>DAS</v>
          </cell>
          <cell r="J55">
            <v>42123</v>
          </cell>
          <cell r="K55">
            <v>42095</v>
          </cell>
          <cell r="L55" t="str">
            <v>EXT15-00018154</v>
          </cell>
          <cell r="M55" t="str">
            <v>ANDJE</v>
          </cell>
          <cell r="N55" t="str">
            <v>REMITE SOLICITUD DE PAGO</v>
          </cell>
          <cell r="O55">
            <v>42247</v>
          </cell>
          <cell r="P55">
            <v>42217</v>
          </cell>
          <cell r="Q55" t="str">
            <v>EXT15-00048788</v>
          </cell>
          <cell r="R55" t="str">
            <v>ABOGADO</v>
          </cell>
          <cell r="S55" t="str">
            <v>SOLICITUD DE PAGO</v>
          </cell>
          <cell r="T55">
            <v>41915</v>
          </cell>
          <cell r="U55">
            <v>41913</v>
          </cell>
          <cell r="V55" t="str">
            <v>EXT14-00050281</v>
          </cell>
          <cell r="W55" t="str">
            <v>ANDJE</v>
          </cell>
          <cell r="X55" t="str">
            <v>REMITE OFICIO</v>
          </cell>
          <cell r="Y55">
            <v>42194</v>
          </cell>
          <cell r="Z55">
            <v>42186</v>
          </cell>
          <cell r="AA55" t="str">
            <v>EXT15-00035905</v>
          </cell>
          <cell r="AB55" t="str">
            <v>ANDJE</v>
          </cell>
          <cell r="AC55" t="str">
            <v>REMITE DERECHO DE PETICION</v>
          </cell>
          <cell r="AD55" t="str">
            <v>31/08/2015
16/10/2015
16/01/2018
17/05/2018
12/06/2018</v>
          </cell>
          <cell r="AE55" t="str">
            <v>ago-15
oct-15
ene-18
may-18
jun-18</v>
          </cell>
          <cell r="AF55" t="str">
            <v>EXT15-00048797
EXT15-00062046
EXT18-00003555
EXT18-00044182
EXT18-00052492</v>
          </cell>
          <cell r="AG55" t="str">
            <v>ABOGADO 
ABOGADO
ABOGADO
ABOGADO
JUZGADO</v>
          </cell>
          <cell r="AH55" t="str">
            <v>REMITE DERECHO DE PETICION
REMITE DERECHO DE PETICION
INFORMA CAMBIO DE CUENTA BANCARIA
DERECHO DE PETICION
INFORMA TERMINACION DEL  PROCESO POR PAGO</v>
          </cell>
          <cell r="AI55">
            <v>43298</v>
          </cell>
          <cell r="AJ55">
            <v>43298</v>
          </cell>
          <cell r="AK55" t="str">
            <v>EXT18-00066463</v>
          </cell>
          <cell r="AL55" t="str">
            <v>COLFONDOS</v>
          </cell>
          <cell r="AM55" t="str">
            <v>ACLARACION DEPOSITOS</v>
          </cell>
          <cell r="AQ55" t="str">
            <v>17 001 3331 001 2011 00386 00</v>
          </cell>
          <cell r="AR55" t="str">
            <v>PAGADO</v>
          </cell>
          <cell r="AS55">
            <v>38352</v>
          </cell>
          <cell r="AT55">
            <v>40173</v>
          </cell>
          <cell r="AU55" t="str">
            <v xml:space="preserve">PAGADA (PENDIENTE LO DE PENSIONES COLFONDOS $12.181.495)
SE DA RESPUESTA MEDIANTE OFI18-00002062 18/01/18 L OFI18-00022220 01/06/18 E
CORREO ELECTRÓNICO 26/07/18  L
</v>
          </cell>
          <cell r="AW55" t="str">
            <v>DECRETO 01 DE 1984</v>
          </cell>
          <cell r="AX55" t="str">
            <v>JUZGADO SEPTIMO ADMINISTRATIVO DE DESCONGESTION DE MANIZALES</v>
          </cell>
          <cell r="AY55">
            <v>41201</v>
          </cell>
          <cell r="AZ55" t="str">
            <v>TRIBUNAL ADMISTRATIVO DE CALDAS</v>
          </cell>
          <cell r="BA55">
            <v>41697</v>
          </cell>
          <cell r="BB55">
            <v>41771</v>
          </cell>
          <cell r="BC55" t="str">
            <v>NRD-CONTRATO REALIDAD</v>
          </cell>
        </row>
        <row r="56">
          <cell r="B56" t="str">
            <v>CARLOS ALBERTO GIRALDO BETANCUR</v>
          </cell>
          <cell r="C56">
            <v>10283938</v>
          </cell>
          <cell r="D56" t="str">
            <v>JUAN GUILLERMO OCAMPO GONZALEZ</v>
          </cell>
          <cell r="E56">
            <v>41991</v>
          </cell>
          <cell r="F56">
            <v>41974</v>
          </cell>
          <cell r="G56" t="str">
            <v>ACTA</v>
          </cell>
          <cell r="H56" t="str">
            <v>DAS</v>
          </cell>
          <cell r="J56">
            <v>42122</v>
          </cell>
          <cell r="K56">
            <v>42095</v>
          </cell>
          <cell r="L56" t="str">
            <v>EXT15-00018151</v>
          </cell>
          <cell r="M56" t="str">
            <v>ABOGADA</v>
          </cell>
          <cell r="N56" t="str">
            <v>SOLICITUD DE PAGO</v>
          </cell>
          <cell r="O56">
            <v>42247</v>
          </cell>
          <cell r="P56">
            <v>42247</v>
          </cell>
          <cell r="Q56" t="str">
            <v>EXT15-00048714</v>
          </cell>
          <cell r="R56" t="str">
            <v>ABOGADO</v>
          </cell>
          <cell r="S56" t="str">
            <v>SOLICITUD DE PAGO</v>
          </cell>
          <cell r="AQ56" t="str">
            <v>17 001 3331 003 2011 00317 00</v>
          </cell>
          <cell r="AR56" t="str">
            <v>PAGADO</v>
          </cell>
          <cell r="AS56">
            <v>37956</v>
          </cell>
          <cell r="AT56">
            <v>38777</v>
          </cell>
          <cell r="AU56" t="str">
            <v xml:space="preserve">PAGADA </v>
          </cell>
          <cell r="AW56" t="str">
            <v>DECRETO 01 DE 1984</v>
          </cell>
          <cell r="AX56" t="str">
            <v>JUZGADO OCTAVO ADMINISTRATIVO DE DESCONGESTION DE MANIZALES</v>
          </cell>
          <cell r="AY56">
            <v>41542</v>
          </cell>
          <cell r="AZ56" t="str">
            <v>TRIBUNAL ADMINISTRATIVO DE CALDAS</v>
          </cell>
          <cell r="BA56">
            <v>41725</v>
          </cell>
          <cell r="BB56">
            <v>41739</v>
          </cell>
          <cell r="BC56" t="str">
            <v>NRD-CONTRATO REALIDAD</v>
          </cell>
        </row>
        <row r="57">
          <cell r="B57" t="str">
            <v>RUBEN DARIO MONTOYA AGUIRRE</v>
          </cell>
          <cell r="C57">
            <v>94315901</v>
          </cell>
          <cell r="D57" t="str">
            <v>JORGE PORTOCARRERO</v>
          </cell>
          <cell r="E57">
            <v>41992</v>
          </cell>
          <cell r="F57">
            <v>41974</v>
          </cell>
          <cell r="G57" t="str">
            <v>EXT14-00058040</v>
          </cell>
          <cell r="H57" t="str">
            <v>ABOGADO</v>
          </cell>
          <cell r="I57" t="str">
            <v>SOLICITUD PAGO</v>
          </cell>
          <cell r="J57">
            <v>42089</v>
          </cell>
          <cell r="K57">
            <v>42064</v>
          </cell>
          <cell r="L57" t="str">
            <v>EXT15-00013282</v>
          </cell>
          <cell r="M57" t="str">
            <v>ANDJE</v>
          </cell>
          <cell r="N57" t="str">
            <v>REMITE TRASLADO</v>
          </cell>
          <cell r="O57">
            <v>42473</v>
          </cell>
          <cell r="P57">
            <v>42461</v>
          </cell>
          <cell r="Q57" t="str">
            <v>EXT16-00026683</v>
          </cell>
          <cell r="AQ57" t="str">
            <v>76 001 3333 009 2012 00002 00</v>
          </cell>
          <cell r="AR57" t="str">
            <v>PAGADO</v>
          </cell>
          <cell r="AS57">
            <v>39721</v>
          </cell>
          <cell r="AT57">
            <v>40663</v>
          </cell>
          <cell r="AU57" t="str">
            <v>EN EL ANEXO ES EL 238
PAGADA</v>
          </cell>
          <cell r="AW57" t="str">
            <v>LEY 1437 DE 2011</v>
          </cell>
          <cell r="AX57" t="str">
            <v xml:space="preserve"> JUZGADO NOVENO ADMINISTRATIVO DE ORALIDAD DE CALI</v>
          </cell>
          <cell r="AY57">
            <v>41422</v>
          </cell>
          <cell r="AZ57" t="str">
            <v xml:space="preserve">TRIBUNAL CONTENCIOSO ADMINISTRATIVO DEL VALLE DEL CAUCA  </v>
          </cell>
          <cell r="BA57">
            <v>41695</v>
          </cell>
          <cell r="BB57">
            <v>41802</v>
          </cell>
          <cell r="BC57" t="str">
            <v>NRD-CONTRATO REALIDAD</v>
          </cell>
        </row>
        <row r="58">
          <cell r="B58" t="str">
            <v>SANDRA MILENA GOMEZ Y OTROS</v>
          </cell>
          <cell r="C58">
            <v>40783478</v>
          </cell>
          <cell r="D58" t="str">
            <v>LEONTE CHAVARRO HURTADO</v>
          </cell>
          <cell r="E58">
            <v>41995</v>
          </cell>
          <cell r="F58">
            <v>41974</v>
          </cell>
          <cell r="G58" t="str">
            <v>EXT14-00067175</v>
          </cell>
          <cell r="H58" t="str">
            <v>ABOGADO</v>
          </cell>
          <cell r="I58" t="str">
            <v>SOLICITUD PAGO</v>
          </cell>
          <cell r="AQ58" t="str">
            <v>18 001 3333 753 2014 00149 00</v>
          </cell>
          <cell r="AR58" t="str">
            <v>PAGADO</v>
          </cell>
          <cell r="AS58" t="str">
            <v>N/A</v>
          </cell>
          <cell r="AT58" t="str">
            <v>N/A</v>
          </cell>
          <cell r="AU58" t="str">
            <v xml:space="preserve">PAGADA
</v>
          </cell>
          <cell r="AW58" t="str">
            <v>LEY 1437 DE 2011</v>
          </cell>
          <cell r="AX58" t="str">
            <v>PROCURADURIA 71 JUDICIAL I PARA ASUNTOS ADMINISTRATIVOS</v>
          </cell>
          <cell r="AY58">
            <v>41848</v>
          </cell>
          <cell r="AZ58" t="str">
            <v>JUZGADO TERCERO ADMINISTRATIVO ORAL DE DESCONGESTION DE FLORENCIA-CAQUETA</v>
          </cell>
          <cell r="BA58">
            <v>41912</v>
          </cell>
          <cell r="BB58">
            <v>41919</v>
          </cell>
          <cell r="BC58" t="str">
            <v>CONCILIACION</v>
          </cell>
        </row>
        <row r="59">
          <cell r="B59" t="str">
            <v xml:space="preserve">NELSON MOSQUERA GOMEZ </v>
          </cell>
          <cell r="C59">
            <v>94375060</v>
          </cell>
          <cell r="D59" t="str">
            <v>RAFAEL AUGUSTO CUELLAR GOMEZ</v>
          </cell>
          <cell r="E59">
            <v>42011</v>
          </cell>
          <cell r="F59">
            <v>42005</v>
          </cell>
          <cell r="G59" t="str">
            <v>EXT15-00000569</v>
          </cell>
          <cell r="H59" t="str">
            <v>ABOGADO</v>
          </cell>
          <cell r="I59" t="str">
            <v>SOLICITUD PAGO</v>
          </cell>
          <cell r="J59">
            <v>42020</v>
          </cell>
          <cell r="K59">
            <v>42005</v>
          </cell>
          <cell r="L59" t="str">
            <v>EXT16-00002532</v>
          </cell>
          <cell r="M59" t="str">
            <v>ABOGADO</v>
          </cell>
          <cell r="N59" t="str">
            <v>RESPUESTA OFI5-00035947 27/11/15</v>
          </cell>
          <cell r="O59">
            <v>42761</v>
          </cell>
          <cell r="P59">
            <v>42736</v>
          </cell>
          <cell r="Q59" t="str">
            <v>EXT17-00005389
(EJECUTIVO)</v>
          </cell>
          <cell r="R59" t="str">
            <v>TRIBUNAL</v>
          </cell>
          <cell r="S59" t="str">
            <v>NOTIFICA ESTADO</v>
          </cell>
          <cell r="T59" t="str">
            <v>27/01/0217</v>
          </cell>
          <cell r="U59">
            <v>42736</v>
          </cell>
          <cell r="V59" t="str">
            <v>EXT17-00005668
(EJECUTIVO)</v>
          </cell>
          <cell r="W59" t="str">
            <v>TRIBUNAL</v>
          </cell>
          <cell r="X59" t="str">
            <v>NOTIFICA ESTADO</v>
          </cell>
          <cell r="Y59">
            <v>41989</v>
          </cell>
          <cell r="Z59">
            <v>41989</v>
          </cell>
          <cell r="AA59" t="str">
            <v>EXT14-00066202</v>
          </cell>
          <cell r="AB59" t="str">
            <v>JUZGADO</v>
          </cell>
          <cell r="AC59" t="str">
            <v>REMITE COPIA AUTENTICA</v>
          </cell>
          <cell r="AD59" t="str">
            <v>14/07/2016
04/08/2016
12/08/2016
28/09/2016
03/10/2016
04/11/2016</v>
          </cell>
          <cell r="AE59" t="str">
            <v>jul-16
ago-16
ago-16
sep-16
oct-16
nov-16</v>
          </cell>
          <cell r="AF59" t="str">
            <v>EXT16-00054431
EXT16-00060120
(EJECUTIVO)
EXT16-00062600
(EJECUTIVO)
EXT16-00075899
(EJECUTIVO)
EXT16-00077607
EXT16-00087256</v>
          </cell>
          <cell r="AG59" t="str">
            <v>JUZGADO
JUZGADO
JUZGADO
JUZGADO
JUZGADO
JUZGADO</v>
          </cell>
          <cell r="AH59" t="str">
            <v xml:space="preserve">MANDAMIENTO DE PAGO
COPIA DE LA DEMANDA/AUTO ADMISORIO
AUTO LIBRA MANDAMIENTO
AUTO ORDENA SEGUIR EJECUCION
NOTIFICA AUTO
NOTIFICA POR ESTADO
</v>
          </cell>
          <cell r="AI59" t="str">
            <v>16/07/2018
10/08/2018
11-02-2019</v>
          </cell>
          <cell r="AJ59" t="str">
            <v>jul-2018
ago-2018
feb-19</v>
          </cell>
          <cell r="AK59" t="str">
            <v>EXT18-00065716
EXT18-00076333
EXT19-00014485</v>
          </cell>
          <cell r="AL59" t="str">
            <v>JUZGADO SEXTO ADMINISTRATIVO DE CALI
JUZGADO SEXTO ADMINISTRATIVO DE CALI
ABOGADO</v>
          </cell>
          <cell r="AM59" t="str">
            <v>EJECUTIVO
REMITE ESTADO
ALLEGA DOCUMENTOS</v>
          </cell>
          <cell r="AQ59" t="str">
            <v>76 001 3331 003 2011 00359 00</v>
          </cell>
          <cell r="AR59" t="str">
            <v>PAGADO</v>
          </cell>
          <cell r="AS59">
            <v>39448</v>
          </cell>
          <cell r="AT59">
            <v>40390</v>
          </cell>
          <cell r="AU59" t="str">
            <v>EN EL ANEXO ES EL 239
PAGADA
OFI18-00030936  SOLICITUD TERMINACION DEL PROCESO</v>
          </cell>
          <cell r="AW59" t="str">
            <v>DECRETO 01 DE 1984</v>
          </cell>
          <cell r="AX59" t="str">
            <v>JUZGADO QUINTO ADMINISTRATIVO DE DESCONGESTION DE CALI</v>
          </cell>
          <cell r="AY59">
            <v>41866</v>
          </cell>
          <cell r="AZ59" t="str">
            <v>N/A</v>
          </cell>
          <cell r="BA59" t="str">
            <v>N/A</v>
          </cell>
          <cell r="BB59">
            <v>41893</v>
          </cell>
          <cell r="BC59" t="str">
            <v>NRD-CONTRATO REALIDAD</v>
          </cell>
        </row>
        <row r="60">
          <cell r="B60" t="str">
            <v xml:space="preserve">MARCELO GIRALDO BOTERO </v>
          </cell>
          <cell r="C60">
            <v>75072429</v>
          </cell>
          <cell r="D60" t="str">
            <v>JUAN GUILLERMO OCAMPO GONZALEZ</v>
          </cell>
          <cell r="E60">
            <v>42012</v>
          </cell>
          <cell r="F60">
            <v>42005</v>
          </cell>
          <cell r="G60" t="str">
            <v xml:space="preserve">EXT15-00000799
</v>
          </cell>
          <cell r="H60" t="str">
            <v>ABOGADO</v>
          </cell>
          <cell r="I60" t="str">
            <v>SOLICITUD PAGO</v>
          </cell>
          <cell r="J60">
            <v>42247</v>
          </cell>
          <cell r="K60">
            <v>42217</v>
          </cell>
          <cell r="L60" t="str">
            <v>EXT15-00048762</v>
          </cell>
          <cell r="M60" t="str">
            <v>ABOGADO</v>
          </cell>
          <cell r="N60" t="str">
            <v>PETICION</v>
          </cell>
          <cell r="O60">
            <v>42759</v>
          </cell>
          <cell r="P60">
            <v>42736</v>
          </cell>
          <cell r="Q60" t="str">
            <v>EXT17-00004560</v>
          </cell>
          <cell r="R60" t="str">
            <v>ABOGADO</v>
          </cell>
          <cell r="S60" t="str">
            <v>RECURSO</v>
          </cell>
          <cell r="T60">
            <v>42810</v>
          </cell>
          <cell r="U60">
            <v>42795</v>
          </cell>
          <cell r="V60" t="str">
            <v>EXT17-00019400</v>
          </cell>
          <cell r="W60" t="str">
            <v>ABOGADO</v>
          </cell>
          <cell r="X60" t="str">
            <v>DERECHO DE PETICION</v>
          </cell>
          <cell r="Y60">
            <v>43237</v>
          </cell>
          <cell r="Z60">
            <v>43221</v>
          </cell>
          <cell r="AA60" t="str">
            <v>EXT18-00044182</v>
          </cell>
          <cell r="AB60" t="str">
            <v>ABOGADO</v>
          </cell>
          <cell r="AC60" t="str">
            <v>DERECHO DE PETECION</v>
          </cell>
          <cell r="AQ60" t="str">
            <v>17 001 3331 002 2011 00632 00</v>
          </cell>
          <cell r="AR60" t="str">
            <v>PAGADO</v>
          </cell>
          <cell r="AS60">
            <v>37834</v>
          </cell>
          <cell r="AT60">
            <v>40539</v>
          </cell>
          <cell r="AU60" t="str">
            <v xml:space="preserve">EN EL ANEXO ES EL 417
(SE DA RESPUESTA MEDIANTE OFI17-00011428 30/03/17)A  OFI18-0002222 01/06/18 E
PENDIENTE POR EFECTUAR APORTES A PENSION </v>
          </cell>
          <cell r="AW60" t="str">
            <v>DECRETO 01 DE 1984</v>
          </cell>
          <cell r="AX60" t="str">
            <v>JUZGADO SEPTIMO ADMINISTRATIVO DE DESCONGESTION DE MANIZALES</v>
          </cell>
          <cell r="AY60">
            <v>41547</v>
          </cell>
          <cell r="AZ60" t="str">
            <v>TRIBUNAL ADMINSTRATIVO DE CALDAS</v>
          </cell>
          <cell r="BA60">
            <v>41767</v>
          </cell>
          <cell r="BB60">
            <v>41855</v>
          </cell>
          <cell r="BC60" t="str">
            <v>NRD-CONTRATO REALIDAD</v>
          </cell>
        </row>
        <row r="61">
          <cell r="B61" t="str">
            <v>LUIS ALEJANDRO GARZON ZABALETA</v>
          </cell>
          <cell r="C61">
            <v>17329432</v>
          </cell>
          <cell r="D61" t="str">
            <v>DAVID ALEJANDRO ORJUELA</v>
          </cell>
          <cell r="E61">
            <v>42024</v>
          </cell>
          <cell r="F61">
            <v>42005</v>
          </cell>
          <cell r="G61" t="str">
            <v>EXT15-00002089</v>
          </cell>
          <cell r="H61" t="str">
            <v>ABOGADO</v>
          </cell>
          <cell r="I61" t="str">
            <v>SOLICITUD PAGO</v>
          </cell>
          <cell r="J61">
            <v>42156</v>
          </cell>
          <cell r="K61">
            <v>42156</v>
          </cell>
          <cell r="L61" t="str">
            <v>EXT15-00025934</v>
          </cell>
          <cell r="M61" t="str">
            <v>BENEFICIARIO</v>
          </cell>
          <cell r="N61" t="str">
            <v>SOLICITUD DE  INFORMACION ESTADO DEL PAGO</v>
          </cell>
          <cell r="O61">
            <v>42235</v>
          </cell>
          <cell r="AQ61" t="str">
            <v>50 001 3331 006 2012 00014 00</v>
          </cell>
          <cell r="AR61" t="str">
            <v>PAGADO</v>
          </cell>
          <cell r="AS61">
            <v>37426</v>
          </cell>
          <cell r="AT61">
            <v>39447</v>
          </cell>
          <cell r="AU61" t="str">
            <v>EN EL ANEXO ES EL 376
PAGADA</v>
          </cell>
          <cell r="AW61" t="str">
            <v>DECRETO 01 DE 1984</v>
          </cell>
          <cell r="AX61" t="str">
            <v>JUZGADO SEXTO ADMINISTRATIVO DE DESCONGESTION DE VILLAVICENCIO</v>
          </cell>
          <cell r="AY61">
            <v>41486</v>
          </cell>
          <cell r="AZ61" t="str">
            <v>TRIBUNAL ADMINISTRATIVO DEL META</v>
          </cell>
          <cell r="BA61">
            <v>41737</v>
          </cell>
          <cell r="BB61">
            <v>41767</v>
          </cell>
          <cell r="BC61" t="str">
            <v>NRD-CONTRATO REALIDAD</v>
          </cell>
        </row>
        <row r="62">
          <cell r="B62" t="str">
            <v>COLOMBIA TELECOMUNICACIONES S.A. E.S.P</v>
          </cell>
          <cell r="C62" t="str">
            <v>830122566-1</v>
          </cell>
          <cell r="D62" t="str">
            <v>MARTHA ENEA RUIZ DIAZ</v>
          </cell>
          <cell r="E62">
            <v>42034</v>
          </cell>
          <cell r="F62">
            <v>42005</v>
          </cell>
          <cell r="G62" t="str">
            <v>EXT15-0003960</v>
          </cell>
          <cell r="H62" t="str">
            <v>ABOGADO</v>
          </cell>
          <cell r="I62" t="str">
            <v>SOLICITUD PAGO</v>
          </cell>
          <cell r="AQ62" t="str">
            <v>2014-000-10</v>
          </cell>
          <cell r="AR62" t="str">
            <v>PAGADO</v>
          </cell>
          <cell r="AS62" t="str">
            <v>N/A</v>
          </cell>
          <cell r="AT62" t="str">
            <v>N/A</v>
          </cell>
          <cell r="AU62" t="str">
            <v>PAGADA CON COMPENSACION
EXISTE RESOLUCION DE COMPENSACION No.6282-0281 de 15 de abril de 2015 REMITIDA POR LA DIAN POR $ 681.510.265
COMPENSACION DIAN W.</v>
          </cell>
          <cell r="AW62" t="str">
            <v>LEY 1437 DE 2011</v>
          </cell>
          <cell r="AX62" t="str">
            <v>PROCURDURIA 119 JUDICIAL II PARA ASUNTOS ADMINISTRATIVOS</v>
          </cell>
          <cell r="AY62">
            <v>41689</v>
          </cell>
          <cell r="AZ62" t="str">
            <v>JUZGADO VEINTIDOS ADMINISTRATIVO DE DESCONGESTION DE BOGOTA</v>
          </cell>
          <cell r="BA62">
            <v>41899</v>
          </cell>
          <cell r="BB62">
            <v>41905</v>
          </cell>
          <cell r="BC62" t="str">
            <v>CONCILIACION</v>
          </cell>
        </row>
        <row r="63">
          <cell r="B63" t="str">
            <v xml:space="preserve">FABIO ERNESTO PANTOJA MEDINA </v>
          </cell>
          <cell r="C63">
            <v>10260737</v>
          </cell>
          <cell r="D63" t="str">
            <v>RUBEN DARIO MENDOZA</v>
          </cell>
          <cell r="E63">
            <v>42038</v>
          </cell>
          <cell r="F63">
            <v>42036</v>
          </cell>
          <cell r="G63" t="str">
            <v xml:space="preserve">EXT15-00004466
</v>
          </cell>
          <cell r="H63" t="str">
            <v>ABOGADO</v>
          </cell>
          <cell r="I63" t="str">
            <v>SOLICITUD PAGO</v>
          </cell>
          <cell r="J63">
            <v>42166</v>
          </cell>
          <cell r="K63">
            <v>42156</v>
          </cell>
          <cell r="L63" t="str">
            <v>EXT15-00029120</v>
          </cell>
          <cell r="AQ63" t="str">
            <v>81 001 3331 001 2008 00093 00</v>
          </cell>
          <cell r="AR63" t="str">
            <v>PAGADO</v>
          </cell>
          <cell r="AS63" t="str">
            <v>N/A</v>
          </cell>
          <cell r="AT63" t="str">
            <v>N/A</v>
          </cell>
          <cell r="AU63" t="str">
            <v>EN EL ANEXO ES EL 698
PAGADA</v>
          </cell>
          <cell r="AW63" t="str">
            <v>DECRETO 01 DE 1984</v>
          </cell>
          <cell r="AX63" t="str">
            <v>JUZGADO PRIMERO ADMINISTRATIVO DE ARAUCA</v>
          </cell>
          <cell r="AY63">
            <v>41114</v>
          </cell>
          <cell r="AZ63" t="str">
            <v>TRIBUNAL ADMINISTRATIVO DE ARAUCA</v>
          </cell>
          <cell r="BA63">
            <v>41718</v>
          </cell>
          <cell r="BB63">
            <v>41782</v>
          </cell>
          <cell r="BC63" t="str">
            <v>NRD-INSUBSISTENCIA</v>
          </cell>
        </row>
        <row r="64">
          <cell r="B64" t="str">
            <v>DIEGO ALEXANDER CESPEDES MORENO  
(GLORIA LILIANA MARIN MARTINEZ)</v>
          </cell>
          <cell r="C64" t="str">
            <v>71.946.254
32.273.501</v>
          </cell>
          <cell r="D64" t="str">
            <v>ADRIANA ROMERO PEREIRA</v>
          </cell>
          <cell r="E64">
            <v>42039</v>
          </cell>
          <cell r="F64">
            <v>42036</v>
          </cell>
          <cell r="G64" t="str">
            <v>EXT15-00004639</v>
          </cell>
          <cell r="H64" t="str">
            <v>ABOGADO</v>
          </cell>
          <cell r="I64" t="str">
            <v>SOLICITUD PAGO</v>
          </cell>
          <cell r="J64">
            <v>42187</v>
          </cell>
          <cell r="K64">
            <v>42186</v>
          </cell>
          <cell r="L64" t="str">
            <v>EXT15-00024705</v>
          </cell>
          <cell r="M64" t="str">
            <v>PROCURADURIA</v>
          </cell>
          <cell r="N64" t="str">
            <v>REMITE FALLO</v>
          </cell>
          <cell r="O64">
            <v>42501</v>
          </cell>
          <cell r="P64">
            <v>42491</v>
          </cell>
          <cell r="Q64" t="str">
            <v xml:space="preserve"> EXT16-00035291 </v>
          </cell>
          <cell r="R64" t="str">
            <v>ABOGADA</v>
          </cell>
          <cell r="S64" t="str">
            <v>PETICION</v>
          </cell>
          <cell r="T64">
            <v>42786</v>
          </cell>
          <cell r="U64">
            <v>42767</v>
          </cell>
          <cell r="V64" t="str">
            <v>EXT17-00011352</v>
          </cell>
          <cell r="W64" t="str">
            <v>ABOGADA</v>
          </cell>
          <cell r="X64" t="str">
            <v>SOLICITUD RELIQUIDACION</v>
          </cell>
          <cell r="Y64">
            <v>43241</v>
          </cell>
          <cell r="Z64">
            <v>43221</v>
          </cell>
          <cell r="AA64" t="str">
            <v>EXT18-00045199</v>
          </cell>
          <cell r="AB64" t="str">
            <v>JUZGADO</v>
          </cell>
          <cell r="AC64" t="str">
            <v>LIBRA MANDAMIENTO DE PAGO</v>
          </cell>
          <cell r="AD64">
            <v>43364</v>
          </cell>
          <cell r="AE64">
            <v>43364</v>
          </cell>
          <cell r="AF64" t="str">
            <v>EXT18-00094460</v>
          </cell>
          <cell r="AG64" t="str">
            <v>JUZGADO</v>
          </cell>
          <cell r="AH64" t="str">
            <v>NOTIFICA ESTADO.
AUTO TERMINA PROCESO POR PAGO</v>
          </cell>
          <cell r="AQ64" t="str">
            <v>11 001 3331 010 2010 00172 00</v>
          </cell>
          <cell r="AR64" t="str">
            <v>PAGADO</v>
          </cell>
          <cell r="AS64">
            <v>38281</v>
          </cell>
          <cell r="AT64">
            <v>39994</v>
          </cell>
          <cell r="AU64" t="str">
            <v>PAGADA
OFI18-00030422  SOLICITUD TERMINACION DEL PROCESO. 25-07-2018</v>
          </cell>
          <cell r="AW64" t="str">
            <v>DECRETO 01 DE 1984</v>
          </cell>
          <cell r="AX64" t="str">
            <v>JUZGADO SEGUNDO ADMINISTRATIVO DE DESCONGESTION DE BOGOTA</v>
          </cell>
          <cell r="AY64">
            <v>41253</v>
          </cell>
          <cell r="AZ64" t="str">
            <v xml:space="preserve">TRIBUNAL ADMINISTRATIVO DE CUNDINAMARCA SECCION SEGUNDA SUBSECCION "F" EN DESCONGESTION </v>
          </cell>
          <cell r="BA64">
            <v>41873</v>
          </cell>
          <cell r="BB64">
            <v>41893</v>
          </cell>
          <cell r="BC64" t="str">
            <v>NRD-CONTRATO REALIDAD</v>
          </cell>
        </row>
        <row r="65">
          <cell r="B65" t="str">
            <v>GUSTAVO ADOLFO HERNANDEZ PALACIOS</v>
          </cell>
          <cell r="C65">
            <v>94418809</v>
          </cell>
          <cell r="D65" t="str">
            <v>JORGE PORTOCARRERO</v>
          </cell>
          <cell r="E65">
            <v>42044</v>
          </cell>
          <cell r="F65">
            <v>42036</v>
          </cell>
          <cell r="G65" t="str">
            <v>EXT15-00005267</v>
          </cell>
          <cell r="H65" t="str">
            <v>ABOGADO</v>
          </cell>
          <cell r="I65" t="str">
            <v>SOLICITUD PAGO</v>
          </cell>
          <cell r="J65">
            <v>42473</v>
          </cell>
          <cell r="K65">
            <v>42461</v>
          </cell>
          <cell r="L65" t="str">
            <v>EXT16-00026683</v>
          </cell>
          <cell r="M65" t="str">
            <v>ABOGADO</v>
          </cell>
          <cell r="N65" t="str">
            <v>ALLEGA DOCUMENTOS</v>
          </cell>
          <cell r="AQ65" t="str">
            <v>76 001 2331 003 2010 00246 00</v>
          </cell>
          <cell r="AR65" t="str">
            <v>PAGADO</v>
          </cell>
          <cell r="AS65">
            <v>38412</v>
          </cell>
          <cell r="AT65">
            <v>39447</v>
          </cell>
          <cell r="AU65" t="str">
            <v>PAGADA
EN EL ANEXO ES EL 269
LLEGA A MI SIGOB EL 10 DE AGOSTO DE 2015</v>
          </cell>
          <cell r="AW65" t="str">
            <v>DECRETO 01 DE 1984</v>
          </cell>
          <cell r="AX65" t="str">
            <v>JUZGADO TERCERO ADMINISTRATIVO DE CALI
Y SENT. ADICIONAL</v>
          </cell>
          <cell r="AY65" t="str">
            <v xml:space="preserve">09/05/12
13/08/12 
</v>
          </cell>
          <cell r="AZ65" t="str">
            <v>TRIBUNAL CONTENCIOSO ADMINSTRATIVO DEL VALLE</v>
          </cell>
          <cell r="BA65">
            <v>41947</v>
          </cell>
          <cell r="BB65">
            <v>41962</v>
          </cell>
          <cell r="BC65" t="str">
            <v>NRD-CONTRATO REALIDAD</v>
          </cell>
        </row>
        <row r="66">
          <cell r="B66" t="str">
            <v>ELIAS SALOMON MENDOZA JAIMES</v>
          </cell>
          <cell r="C66">
            <v>88159209</v>
          </cell>
          <cell r="D66" t="str">
            <v>KAREN DANIELA OSORIO AYALA</v>
          </cell>
          <cell r="E66">
            <v>42044</v>
          </cell>
          <cell r="F66">
            <v>42036</v>
          </cell>
          <cell r="G66" t="str">
            <v xml:space="preserve">EXT15-00005442
</v>
          </cell>
          <cell r="H66" t="str">
            <v>ABOGADO</v>
          </cell>
          <cell r="I66" t="str">
            <v>SOLICITUD PAGO</v>
          </cell>
          <cell r="J66">
            <v>42207</v>
          </cell>
          <cell r="K66">
            <v>42186</v>
          </cell>
          <cell r="L66" t="str">
            <v>EXT15-00039003</v>
          </cell>
          <cell r="M66" t="str">
            <v>ABOGADO</v>
          </cell>
          <cell r="N66" t="str">
            <v>ALLEGA DOCUMENTOS</v>
          </cell>
          <cell r="O66">
            <v>43349</v>
          </cell>
          <cell r="P66">
            <v>43349</v>
          </cell>
          <cell r="Q66" t="str">
            <v xml:space="preserve"> EXT18-00087474 </v>
          </cell>
          <cell r="R66" t="str">
            <v>ABOGADA</v>
          </cell>
          <cell r="S66" t="str">
            <v>DERECHO DE PETICION - RELIQUIDACION SENTENCIA</v>
          </cell>
          <cell r="T66">
            <v>43447</v>
          </cell>
          <cell r="U66">
            <v>43447</v>
          </cell>
          <cell r="V66" t="str">
            <v>EXT18-00130294</v>
          </cell>
          <cell r="W66" t="str">
            <v>ABOGADA</v>
          </cell>
          <cell r="X66" t="str">
            <v>DERECHO DE PETICION</v>
          </cell>
          <cell r="Y66">
            <v>43448</v>
          </cell>
          <cell r="Z66">
            <v>43448</v>
          </cell>
          <cell r="AA66" t="str">
            <v>EXT18-00130437</v>
          </cell>
          <cell r="AB66" t="str">
            <v>ABOGADA</v>
          </cell>
          <cell r="AC66" t="str">
            <v>DERECHO DE PETICION</v>
          </cell>
          <cell r="AD66">
            <v>43543</v>
          </cell>
          <cell r="AE66">
            <v>43543</v>
          </cell>
          <cell r="AF66" t="str">
            <v>EXT19-00031001</v>
          </cell>
          <cell r="AG66" t="str">
            <v>ABOGADA</v>
          </cell>
          <cell r="AH66" t="str">
            <v>ALLEGA PAZ Y SALVO</v>
          </cell>
          <cell r="AI66" t="str">
            <v>29/03/2019
11/04/2019
21-05-2019
30/05/2019
02-09-2019
21/01/2020
22/01/2020
29-01-2020
04/02/2020
15/12/2020</v>
          </cell>
          <cell r="AJ66" t="str">
            <v>mar-19
abr-19
may-19
may-19
sep-19
ene-20
ene-20
ene-20
feb-20
dic-20</v>
          </cell>
          <cell r="AK66" t="str">
            <v>EXT19-00035246
EXT19-00040871
EXT19-00056236
EXT19-00060075
EXT19-00101684
EXT19-00096158
EXT19-00097661
EXT19-00099846
EXT20-00006369
EXT20-00006949
EXT20-00008915
EXT20-00011124
EXT20-00092889</v>
          </cell>
          <cell r="AL66" t="str">
            <v>ABOGADA
ABOGADA
BENEFICIARIO
BENEFICIARIO
BENEFICIARIO
BENEFICIARIO
BENEFICIARIO
PROTECCION
BENEFICIARIO
beneficiario</v>
          </cell>
          <cell r="AM66" t="str">
            <v>Allega documentos
Solicitud estado pago.
Solicitud informacion
Solicitud informacion
Solicitud pago pensión
Solicitud de informacion
Solicitud de informacion
Solicitud documentos
Solicitud reliquidacion
Solicitud informacion</v>
          </cell>
          <cell r="AO66">
            <v>42207</v>
          </cell>
          <cell r="AQ66" t="str">
            <v>68 001 3331 003 2010 00056 00</v>
          </cell>
          <cell r="AR66" t="str">
            <v>PAGADO</v>
          </cell>
          <cell r="AS66">
            <v>39052</v>
          </cell>
          <cell r="AT66">
            <v>39823</v>
          </cell>
          <cell r="AU66" t="str">
            <v>RELIQUIDACION
EN EL ANEXO ES EL  67
PAGADA
MEDIANTE OFI18-00056537 20/12/18 SE DIO RESPUESTA AL EXT18-00130294  L.
MEDIANTE OFI18-00056537 20/12/18 SE DA RESPUESTA AL EXT18-00130437  L.</v>
          </cell>
          <cell r="AW66" t="str">
            <v>DECRETO 01 DE 1984</v>
          </cell>
          <cell r="AX66" t="str">
            <v>JUZGADO TERCERO ADMINISTRATIVO DE DESCONGESTION DE BUCARAMANGA</v>
          </cell>
          <cell r="AY66">
            <v>41123</v>
          </cell>
          <cell r="AZ66" t="str">
            <v xml:space="preserve">TRIBUNAL ADMINISTRATIVO DE SANTANDER SUBSECCION DE DESCONGESTION SALA LABORAL </v>
          </cell>
          <cell r="BA66">
            <v>41850</v>
          </cell>
          <cell r="BB66">
            <v>41864</v>
          </cell>
          <cell r="BC66" t="str">
            <v>NRD-CONTRATO REALIDAD</v>
          </cell>
        </row>
        <row r="67">
          <cell r="B67" t="str">
            <v>CARLOS IVAN VEGA GUERRERO</v>
          </cell>
          <cell r="C67">
            <v>80386543</v>
          </cell>
          <cell r="D67" t="str">
            <v>CLAUDIA PATRICIA CORREA PINEDA</v>
          </cell>
          <cell r="E67">
            <v>42045</v>
          </cell>
          <cell r="F67">
            <v>42036</v>
          </cell>
          <cell r="G67" t="str">
            <v>CORREO ELECTRONICO</v>
          </cell>
          <cell r="H67" t="str">
            <v>JUZGADO</v>
          </cell>
          <cell r="I67" t="str">
            <v>REMITE FALLO</v>
          </cell>
          <cell r="J67">
            <v>42065</v>
          </cell>
          <cell r="K67">
            <v>42064</v>
          </cell>
          <cell r="L67" t="str">
            <v>EXT15-00012615</v>
          </cell>
          <cell r="M67" t="str">
            <v>ABOGADO</v>
          </cell>
          <cell r="N67" t="str">
            <v>SOLICITUD PAGO</v>
          </cell>
          <cell r="AQ67" t="str">
            <v>25 000 2325 000 2007 01285 00</v>
          </cell>
          <cell r="AR67" t="str">
            <v>PAGADO</v>
          </cell>
          <cell r="AS67">
            <v>37773</v>
          </cell>
          <cell r="AT67">
            <v>38594</v>
          </cell>
          <cell r="AU67" t="str">
            <v xml:space="preserve">EN EL ANEXO ES EL 674
PAGADA
</v>
          </cell>
          <cell r="AW67" t="str">
            <v>DECRETO 01 DE 1984</v>
          </cell>
          <cell r="AX67" t="str">
            <v>TRIBUNAL ADMINISTRATIVO DE CUNDINARMARCA SECCION SEGUNDA SUBSECCION "E"</v>
          </cell>
          <cell r="AY67">
            <v>40942</v>
          </cell>
          <cell r="AZ67" t="str">
            <v>CONSEJO DE ESTADO SALA DE CONTENCIOSO ADMINISTRATIVO SECCION SEGUNDA SUBESCCION "A"</v>
          </cell>
          <cell r="BA67">
            <v>41340</v>
          </cell>
          <cell r="BB67">
            <v>41390</v>
          </cell>
          <cell r="BC67" t="str">
            <v>NRD-CONTRATO REALIDAD</v>
          </cell>
        </row>
        <row r="68">
          <cell r="B68" t="str">
            <v>JHON FREDY SEGURA HERNANDEZ</v>
          </cell>
          <cell r="C68">
            <v>13513664</v>
          </cell>
          <cell r="D68" t="str">
            <v>JOSE ALIRIO JIMENEZ PATIÑO</v>
          </cell>
          <cell r="E68">
            <v>42045</v>
          </cell>
          <cell r="F68">
            <v>42036</v>
          </cell>
          <cell r="G68" t="str">
            <v>CORREO ELECTRONICO</v>
          </cell>
          <cell r="H68" t="str">
            <v>JUZGADO</v>
          </cell>
          <cell r="I68" t="str">
            <v>REMITE FALLO</v>
          </cell>
          <cell r="J68">
            <v>42068</v>
          </cell>
          <cell r="K68">
            <v>42064</v>
          </cell>
          <cell r="L68" t="str">
            <v>EXT15-00009580</v>
          </cell>
          <cell r="M68" t="str">
            <v>ABOGADO</v>
          </cell>
          <cell r="N68" t="str">
            <v>SOLICITUD PAGO</v>
          </cell>
          <cell r="O68">
            <v>42186</v>
          </cell>
          <cell r="P68">
            <v>42186</v>
          </cell>
          <cell r="Q68" t="str">
            <v>EXT15-00039003</v>
          </cell>
          <cell r="R68" t="str">
            <v>ABOGADO</v>
          </cell>
          <cell r="S68" t="str">
            <v>REMITE DOCUMENTOS</v>
          </cell>
          <cell r="AQ68" t="str">
            <v>68 001 2331 000 2010 00043 00</v>
          </cell>
          <cell r="AR68" t="str">
            <v>PAGADO</v>
          </cell>
          <cell r="AS68">
            <v>39448</v>
          </cell>
          <cell r="AT68" t="str">
            <v>15/12/2008</v>
          </cell>
          <cell r="AU68" t="str">
            <v>EN EN ANEXO ES EL 9
PAGADA</v>
          </cell>
          <cell r="AW68" t="str">
            <v>DECRETO 01 DE 1984</v>
          </cell>
          <cell r="AX68" t="str">
            <v>TRIBUNAL ADMIISTRATIVO DE SANTANDER</v>
          </cell>
          <cell r="AY68">
            <v>41340</v>
          </cell>
          <cell r="AZ68" t="str">
            <v>CONSEJO DE ESTADO SECCION SEGUNDA SUBSECCION B</v>
          </cell>
          <cell r="BA68">
            <v>41676</v>
          </cell>
          <cell r="BB68">
            <v>41768</v>
          </cell>
          <cell r="BC68" t="str">
            <v>NRD-CONTRATO REALIDAD</v>
          </cell>
        </row>
        <row r="69">
          <cell r="B69" t="str">
            <v xml:space="preserve">RAMIRO ALBERTO GOMEZ PEREAÑEZ </v>
          </cell>
          <cell r="C69">
            <v>71613289</v>
          </cell>
          <cell r="D69" t="str">
            <v>FERNANDO ALVAREZ ECHEVERRI</v>
          </cell>
          <cell r="E69">
            <v>42045</v>
          </cell>
          <cell r="F69">
            <v>42036</v>
          </cell>
          <cell r="G69" t="str">
            <v>CORREO ELECTRONICO</v>
          </cell>
          <cell r="H69" t="str">
            <v>JUZGADO</v>
          </cell>
          <cell r="I69" t="str">
            <v>REMITE FALLO</v>
          </cell>
          <cell r="J69">
            <v>42689</v>
          </cell>
          <cell r="K69">
            <v>42675</v>
          </cell>
          <cell r="L69" t="str">
            <v>EXT16-00088554</v>
          </cell>
          <cell r="M69" t="str">
            <v>ABOGADO</v>
          </cell>
          <cell r="N69" t="str">
            <v>SOLICITUD PAGO</v>
          </cell>
          <cell r="AN69" t="str">
            <v>12/02/2018 LTK
ENTREGADOS LTK</v>
          </cell>
          <cell r="AQ69" t="str">
            <v>05 001 3333 023 2013 00096 00</v>
          </cell>
          <cell r="AR69" t="str">
            <v>PAGO SENTENCIA</v>
          </cell>
          <cell r="AS69">
            <v>34855</v>
          </cell>
          <cell r="AT69">
            <v>40908</v>
          </cell>
          <cell r="AU69" t="str">
            <v>NO APARECE EN EL DECRETO PERO EL TRIBUNAL DECRETA SUCESION PROCESAL OJO SE DEBEN PARAR INTERESES HASTA LOS 6 MESES, LUEGO SE INICIAN DESDE CUANDO PRESENTO SOLICITUD</v>
          </cell>
          <cell r="AW69" t="str">
            <v>DECRETO 01 DE 1984</v>
          </cell>
          <cell r="AX69" t="str">
            <v>JUZGADO VEINTITRES ADMIISTRATIVO ORAL  DE MEDELLIN</v>
          </cell>
          <cell r="AY69">
            <v>41605</v>
          </cell>
          <cell r="AZ69" t="str">
            <v>TRIBUNAL ADMINISTRATIVO DE ANTIOQUIA</v>
          </cell>
          <cell r="BA69">
            <v>41942</v>
          </cell>
          <cell r="BB69">
            <v>41953</v>
          </cell>
          <cell r="BC69" t="str">
            <v>NRD-PRIMA DE RIESGO</v>
          </cell>
        </row>
        <row r="70">
          <cell r="B70" t="str">
            <v>ELKIN LEONARDO RAMIREZ DURAN</v>
          </cell>
          <cell r="C70">
            <v>1098612539</v>
          </cell>
          <cell r="D70" t="str">
            <v>JOSE ALIRIO JIMENEZ PATIÑO</v>
          </cell>
          <cell r="E70">
            <v>42045</v>
          </cell>
          <cell r="F70">
            <v>42036</v>
          </cell>
          <cell r="G70" t="str">
            <v>EXT15-00005438</v>
          </cell>
          <cell r="H70" t="str">
            <v>ABOGADO</v>
          </cell>
          <cell r="I70" t="str">
            <v>SOLICITUD PAGO</v>
          </cell>
          <cell r="J70">
            <v>43147</v>
          </cell>
          <cell r="K70">
            <v>43132</v>
          </cell>
          <cell r="L70" t="str">
            <v>EXT18-00014139</v>
          </cell>
          <cell r="M70" t="str">
            <v>ABOGADO</v>
          </cell>
          <cell r="N70" t="str">
            <v>ALLEGA DOCUMENTOS</v>
          </cell>
          <cell r="O70">
            <v>43298</v>
          </cell>
          <cell r="P70">
            <v>43298</v>
          </cell>
          <cell r="Q70" t="str">
            <v>EXT18-00066463</v>
          </cell>
          <cell r="R70" t="str">
            <v>COLFONDOS</v>
          </cell>
          <cell r="AN70" t="str">
            <v>18/05/18 LTK
ENTREGADO POR LTK 26-06-2018</v>
          </cell>
          <cell r="AQ70" t="str">
            <v>68 001 3331 701 2010 00365 00</v>
          </cell>
          <cell r="AR70" t="str">
            <v>PAGADO</v>
          </cell>
          <cell r="AS70">
            <v>38777</v>
          </cell>
          <cell r="AT70">
            <v>39484</v>
          </cell>
          <cell r="AU70" t="str">
            <v xml:space="preserve">EN EL ANEXO NO SE ENCUENTRA REGISTRADA
NO SE REMITE PORQUE HAN DEVUELTO LOS DEMAS CASOS DE ESCOLTAS PORQUE SOSTIENEN QUE SI CORRESPONDE A LA UNP
SE DA RESPUESTA MEDIANTE OFI18-00009644 08/03/18 E
CORREO ELECTRÓNICO 26/07/18 L
</v>
          </cell>
          <cell r="AW70" t="str">
            <v>DECRETO 01 DE 1984</v>
          </cell>
          <cell r="AX70" t="str">
            <v>JUZGADO ADMINISTRATIVO DE DESCONGESTION DE BARRANCABERMEJA</v>
          </cell>
          <cell r="AY70">
            <v>41817</v>
          </cell>
          <cell r="AZ70" t="str">
            <v>N/A</v>
          </cell>
          <cell r="BA70" t="str">
            <v>N/A</v>
          </cell>
          <cell r="BB70">
            <v>41842</v>
          </cell>
          <cell r="BC70" t="str">
            <v>NRD-CONTRATO REALIDAD</v>
          </cell>
        </row>
        <row r="71">
          <cell r="B71" t="str">
            <v>MAURICIO BEDOYA CARDENAS</v>
          </cell>
          <cell r="C71">
            <v>13852513</v>
          </cell>
          <cell r="D71" t="str">
            <v>JOSE ALIRIO JIMENEZ PATIÑO</v>
          </cell>
          <cell r="E71">
            <v>42045</v>
          </cell>
          <cell r="F71">
            <v>42036</v>
          </cell>
          <cell r="G71" t="str">
            <v>EXT15-00005443</v>
          </cell>
          <cell r="H71" t="str">
            <v>ABOGADO</v>
          </cell>
          <cell r="I71" t="str">
            <v>SOLICITUD PAGO</v>
          </cell>
          <cell r="J71">
            <v>42207</v>
          </cell>
          <cell r="K71">
            <v>42186</v>
          </cell>
          <cell r="L71" t="str">
            <v>EXT15-00007174</v>
          </cell>
          <cell r="Q71" t="str">
            <v>EXT15-00039003</v>
          </cell>
          <cell r="AQ71" t="str">
            <v>68 001 3331 013 2012 00055 00</v>
          </cell>
          <cell r="AR71" t="str">
            <v>PAGADO</v>
          </cell>
          <cell r="AS71" t="str">
            <v>01/07/2007</v>
          </cell>
          <cell r="AT71">
            <v>40633</v>
          </cell>
          <cell r="AU71" t="str">
            <v xml:space="preserve">EN EL ANEXO ES EL 62
PAGADA
</v>
          </cell>
          <cell r="AW71" t="str">
            <v>DECRETO 01 DE 1984</v>
          </cell>
          <cell r="AX71" t="str">
            <v>JUZGADO PRMERO ADMINISTRATIVO DE DESCONGESTION DE BUCARAMANGA</v>
          </cell>
          <cell r="AY71">
            <v>41912</v>
          </cell>
          <cell r="AZ71" t="str">
            <v>N/A</v>
          </cell>
          <cell r="BA71" t="str">
            <v>N/A</v>
          </cell>
          <cell r="BB71">
            <v>41936</v>
          </cell>
          <cell r="BC71" t="str">
            <v>NRD-CONTRATO REALIDAD</v>
          </cell>
        </row>
        <row r="72">
          <cell r="B72" t="str">
            <v>RAUL AMAYA HERRERA</v>
          </cell>
          <cell r="C72">
            <v>91204070</v>
          </cell>
          <cell r="D72" t="str">
            <v>JOSE ALIRIO JIMENEZ PATIÑO</v>
          </cell>
          <cell r="E72">
            <v>42045</v>
          </cell>
          <cell r="F72">
            <v>42036</v>
          </cell>
          <cell r="G72" t="str">
            <v>EXT15-00005440</v>
          </cell>
          <cell r="H72" t="str">
            <v>ABOGADO</v>
          </cell>
          <cell r="I72" t="str">
            <v>SOLICITUD PAGO</v>
          </cell>
          <cell r="J72">
            <v>42207</v>
          </cell>
          <cell r="K72">
            <v>42186</v>
          </cell>
          <cell r="L72" t="str">
            <v>EXT15-00039003</v>
          </cell>
          <cell r="M72" t="str">
            <v>ABOGADO</v>
          </cell>
          <cell r="N72" t="str">
            <v>ALLEGA DOCUMENTOS</v>
          </cell>
          <cell r="AQ72" t="str">
            <v>68 001 3331 007 2010 00114 00</v>
          </cell>
          <cell r="AR72" t="str">
            <v>PAGADO</v>
          </cell>
          <cell r="AS72">
            <v>38777</v>
          </cell>
          <cell r="AT72">
            <v>39813</v>
          </cell>
          <cell r="AU72" t="str">
            <v>PAGADA
EN EL ANEXO ES LA No. 74 / SE REALIZA EL PAGO A NOMBRE DEL DR. JOSE ALIRIO JIMENEZ PATIÑO</v>
          </cell>
          <cell r="AW72" t="str">
            <v>DECRETO 01 DE 1984</v>
          </cell>
          <cell r="AX72" t="str">
            <v>JUZGADO SEPTIMO ADMINISTRATIVO DE BUCARAMANGA</v>
          </cell>
          <cell r="AY72">
            <v>40877</v>
          </cell>
          <cell r="AZ72" t="str">
            <v xml:space="preserve">TRIBUNAL ADMINISTRATIVO DE SANTANDER SUBSECCION DE DESCONGESTION SALA LABORAL </v>
          </cell>
          <cell r="BA72">
            <v>41781</v>
          </cell>
          <cell r="BB72">
            <v>41789</v>
          </cell>
          <cell r="BC72" t="str">
            <v>NRD-CONTRATO REALIDAD</v>
          </cell>
        </row>
        <row r="73">
          <cell r="B73" t="str">
            <v>LUIS EDUARDO DURAN PAYARES</v>
          </cell>
          <cell r="C73">
            <v>13748005</v>
          </cell>
          <cell r="D73" t="str">
            <v>CARLOS AUGUSTO JAIMES BOHORQUEZ</v>
          </cell>
          <cell r="E73">
            <v>42051</v>
          </cell>
          <cell r="F73">
            <v>42036</v>
          </cell>
          <cell r="G73" t="str">
            <v>EXT15-00006403</v>
          </cell>
          <cell r="H73" t="str">
            <v>ABOGADO</v>
          </cell>
          <cell r="I73" t="str">
            <v>SOLICITUD PAGO</v>
          </cell>
          <cell r="J73">
            <v>43046</v>
          </cell>
          <cell r="K73">
            <v>43040</v>
          </cell>
          <cell r="L73" t="str">
            <v>EXT17-00086684</v>
          </cell>
          <cell r="M73" t="str">
            <v>ABOGADO</v>
          </cell>
          <cell r="N73" t="str">
            <v>SOLICITUD DE PAGO</v>
          </cell>
          <cell r="AN73" t="str">
            <v>12/02/2018 LTK
DEVUELTO LTK RAD:LTK-002-006-2018 23/02/18</v>
          </cell>
          <cell r="AQ73" t="str">
            <v>68 081 3301 001 2008 00357 00</v>
          </cell>
          <cell r="AR73" t="str">
            <v>PAGADO</v>
          </cell>
          <cell r="AS73">
            <v>37869</v>
          </cell>
          <cell r="AT73">
            <v>38776</v>
          </cell>
          <cell r="AU73" t="str">
            <v>NO APARECE EN EL DECRETO</v>
          </cell>
          <cell r="AW73" t="str">
            <v>DECRETO 01 DE 1984</v>
          </cell>
          <cell r="AX73" t="str">
            <v>JUZGADO UNICO ADMINISTRATIVO DE BARRANCABERMEJA</v>
          </cell>
          <cell r="AY73">
            <v>40998</v>
          </cell>
          <cell r="AZ73" t="str">
            <v xml:space="preserve">TRIBUNAL ADMINISTRATIVO DE SANTANDER DE DESCONGESTION </v>
          </cell>
          <cell r="BA73">
            <v>41669</v>
          </cell>
          <cell r="BB73">
            <v>41677</v>
          </cell>
          <cell r="BC73" t="str">
            <v>NRD-CONTRATO REALIDAD</v>
          </cell>
        </row>
        <row r="74">
          <cell r="B74" t="str">
            <v xml:space="preserve">JAVIER ENRIQUE ESCOBAR HERNANDEZ </v>
          </cell>
          <cell r="C74">
            <v>72000174</v>
          </cell>
          <cell r="D74" t="str">
            <v>JORGE ENRIQUE ALFARO VASQUEZ</v>
          </cell>
          <cell r="E74">
            <v>42052</v>
          </cell>
          <cell r="F74">
            <v>42036</v>
          </cell>
          <cell r="G74" t="str">
            <v>EXT15-00006548</v>
          </cell>
          <cell r="H74" t="str">
            <v>ABOGADO</v>
          </cell>
          <cell r="I74" t="str">
            <v>SOLICITUD PAGO</v>
          </cell>
          <cell r="J74">
            <v>42263</v>
          </cell>
          <cell r="K74">
            <v>42248</v>
          </cell>
          <cell r="L74" t="str">
            <v>EXT15-00053741</v>
          </cell>
          <cell r="M74" t="str">
            <v>ABOGADO</v>
          </cell>
          <cell r="N74" t="str">
            <v>PETICION</v>
          </cell>
          <cell r="O74">
            <v>43223</v>
          </cell>
          <cell r="P74">
            <v>43221</v>
          </cell>
          <cell r="Q74" t="str">
            <v>EXT18-00039073</v>
          </cell>
          <cell r="R74" t="str">
            <v>ABOGADO</v>
          </cell>
          <cell r="S74" t="str">
            <v>CAMBIO DE CERTIFICACION BANCARIAS</v>
          </cell>
          <cell r="T74">
            <v>43272</v>
          </cell>
          <cell r="U74">
            <v>43272</v>
          </cell>
          <cell r="V74" t="str">
            <v>EXT18-00056235</v>
          </cell>
          <cell r="W74" t="str">
            <v>ABOGADO</v>
          </cell>
          <cell r="X74" t="str">
            <v>SOLICITA TENER EN CUENTA PORCENTAJES PARA PAGO CREDITO JUDICIAL</v>
          </cell>
          <cell r="Y74">
            <v>43392</v>
          </cell>
          <cell r="Z74">
            <v>43392</v>
          </cell>
          <cell r="AA74" t="str">
            <v>EXT18-00107155</v>
          </cell>
          <cell r="AB74" t="str">
            <v>ABOGADO</v>
          </cell>
          <cell r="AC74" t="str">
            <v>SOLICITUD INFORMACION FECHA DE PAGO</v>
          </cell>
          <cell r="AD74">
            <v>43544</v>
          </cell>
          <cell r="AE74">
            <v>43544</v>
          </cell>
          <cell r="AF74" t="str">
            <v>EXT19-00031528</v>
          </cell>
          <cell r="AG74" t="str">
            <v>ABOGADO</v>
          </cell>
          <cell r="AH74" t="str">
            <v>ALLEGA DOCUMENTOS</v>
          </cell>
          <cell r="AI74" t="str">
            <v>27/03/2019
12/08/2019
11/08/2020</v>
          </cell>
          <cell r="AJ74" t="str">
            <v xml:space="preserve">mar-19
ago-19
ago-20
</v>
          </cell>
          <cell r="AK74" t="str">
            <v>EXT19-00033904
EXT19-00091947
EXT20-00057230</v>
          </cell>
          <cell r="AL74" t="str">
            <v xml:space="preserve">ABOGADO
BENEFICIARIO
BENEFICIARIO </v>
          </cell>
          <cell r="AM74" t="str">
            <v xml:space="preserve">ALLEGA DOCUMENTOS.
SOLICITA DOCUMENTOS.
SOLICITA DOCUMENTOS. 
</v>
          </cell>
          <cell r="AN74" t="str">
            <v>12/02/2018 LTK
ENTREGADOS LTK
05/06/2018 SE ENCUENTRA EL EXPENDIENTE FISICO EN UNP YL</v>
          </cell>
          <cell r="AO74">
            <v>42934</v>
          </cell>
          <cell r="AQ74" t="str">
            <v>08 001 3331 008 2012 00056 00</v>
          </cell>
          <cell r="AR74" t="str">
            <v>PAGO SENTENCIA</v>
          </cell>
          <cell r="AS74">
            <v>37985</v>
          </cell>
          <cell r="AT74">
            <v>40704</v>
          </cell>
          <cell r="AU74" t="str">
            <v>EN EL ANEXO ES EL 456
CON DOCUMENTOS (456)
EL ABOGADO SOLICITA QUE SE LIQUIDE LA CONDENA TENIENDO EN CUENTA LA SOLICITUD DE PAGO DE CUMPLIMIENTO DE SENTENCIA
SE DA RESPUESTA MEDIANTE OFI18-00020477 23/05/18 E
OFI18-00027206-05/07/2018-Aclara porcentajes pago Credito Judicial 80% Poderdante-20% Apoderado-Decreto 1303-No. 456.  N.
RESPUESTA MEDIANTE OFI18-00048914   F.</v>
          </cell>
          <cell r="AW74" t="str">
            <v>DECRETO 01 DE 1984</v>
          </cell>
          <cell r="AX74" t="str">
            <v>JUZGADO SEPTIMO ADMINISTRATIVO DE BARRANQUILLA</v>
          </cell>
          <cell r="AY74">
            <v>41918</v>
          </cell>
          <cell r="AZ74" t="str">
            <v>N/A</v>
          </cell>
          <cell r="BA74" t="str">
            <v>N/A</v>
          </cell>
          <cell r="BB74">
            <v>41943</v>
          </cell>
          <cell r="BC74" t="str">
            <v>NRD-CONTRATO REALIDAD</v>
          </cell>
        </row>
        <row r="75">
          <cell r="B75" t="str">
            <v xml:space="preserve">RICARDO ANDRES ALVAREZ VARGAS </v>
          </cell>
          <cell r="C75">
            <v>1053769351</v>
          </cell>
          <cell r="D75" t="str">
            <v>JUAN GUILLERMO OCAMPO GONZALEZ</v>
          </cell>
          <cell r="E75">
            <v>42054</v>
          </cell>
          <cell r="F75">
            <v>42036</v>
          </cell>
          <cell r="G75" t="str">
            <v>EXT15-00007079</v>
          </cell>
          <cell r="H75" t="str">
            <v>ABOGADO</v>
          </cell>
          <cell r="I75" t="str">
            <v>SOLICITUD PAGO</v>
          </cell>
          <cell r="J75">
            <v>42114</v>
          </cell>
          <cell r="K75">
            <v>42095</v>
          </cell>
          <cell r="L75" t="str">
            <v>EXT15-00018132</v>
          </cell>
          <cell r="M75" t="str">
            <v>ANDJE</v>
          </cell>
          <cell r="N75" t="str">
            <v>REMITE DOCUMENTOS</v>
          </cell>
          <cell r="O75">
            <v>42247</v>
          </cell>
          <cell r="P75">
            <v>42217</v>
          </cell>
          <cell r="Q75" t="str">
            <v>EXT15-00048731</v>
          </cell>
          <cell r="R75" t="str">
            <v>ABOGADO</v>
          </cell>
          <cell r="S75" t="str">
            <v>REMITE DOCUMENTOS</v>
          </cell>
          <cell r="T75">
            <v>42891</v>
          </cell>
          <cell r="U75">
            <v>42887</v>
          </cell>
          <cell r="V75" t="str">
            <v>EXT17-00041296</v>
          </cell>
          <cell r="W75" t="str">
            <v>BENEFICIARIO</v>
          </cell>
          <cell r="X75" t="str">
            <v>DERECHO DE PETICION</v>
          </cell>
          <cell r="Y75">
            <v>43116</v>
          </cell>
          <cell r="Z75">
            <v>43101</v>
          </cell>
          <cell r="AA75" t="str">
            <v>EXT18-00002062</v>
          </cell>
          <cell r="AB75" t="str">
            <v>ABOGADO</v>
          </cell>
          <cell r="AC75" t="str">
            <v>INFORMA CAMBIO DE CUENTA BANCARIA</v>
          </cell>
          <cell r="AD75">
            <v>44124</v>
          </cell>
          <cell r="AE75">
            <v>44124</v>
          </cell>
          <cell r="AF75" t="str">
            <v>EXT20-00075993</v>
          </cell>
          <cell r="AG75" t="str">
            <v>BENEFICIARIO</v>
          </cell>
          <cell r="AH75" t="str">
            <v>SOLICITUD INFORMACION</v>
          </cell>
          <cell r="AQ75" t="str">
            <v>17 001 3331 002 2011 00561 00</v>
          </cell>
          <cell r="AR75" t="str">
            <v>PAGADO</v>
          </cell>
          <cell r="AS75">
            <v>38559</v>
          </cell>
          <cell r="AT75">
            <v>40143</v>
          </cell>
          <cell r="AU75" t="str">
            <v>PAGADA
EN EL ANEXO 418. SE CONTESTAC. / SE PAGO AL DR. JUAN GUILLERMO OCAMPO GONZALEZ LA SUMA DE $52.090.913 MEDIANTE OP 147717617 
(SE RESPONDE MEDIANTE CORREO ELECTRONICO 27/06/17)A OFI18-00002062 18/01/18 L</v>
          </cell>
          <cell r="AW75" t="str">
            <v>DECRETO 01 DE 1984</v>
          </cell>
          <cell r="AX75" t="str">
            <v>JUZGADO SEPTIMO ADMINISTRATIVO DE DESCONGESTION DE MANIZALES</v>
          </cell>
          <cell r="AY75">
            <v>41565</v>
          </cell>
          <cell r="AZ75" t="str">
            <v>TRIBUNAL ADMISTRATIVO DE CALDAS</v>
          </cell>
          <cell r="BA75">
            <v>41851</v>
          </cell>
          <cell r="BB75">
            <v>41983</v>
          </cell>
          <cell r="BC75" t="str">
            <v>NRD-CONTRATO REALIDAD</v>
          </cell>
        </row>
        <row r="76">
          <cell r="B76" t="str">
            <v>ALBERTO URIBE RIVERA</v>
          </cell>
          <cell r="C76">
            <v>94398811</v>
          </cell>
          <cell r="D76" t="str">
            <v>JORGE PORTOCARRERO</v>
          </cell>
          <cell r="E76">
            <v>42055</v>
          </cell>
          <cell r="F76">
            <v>42036</v>
          </cell>
          <cell r="G76" t="str">
            <v xml:space="preserve">EXT15-00005274 </v>
          </cell>
          <cell r="H76" t="str">
            <v>ABOGADO</v>
          </cell>
          <cell r="I76" t="str">
            <v>SOLICITUD PAGO</v>
          </cell>
          <cell r="J76">
            <v>42472</v>
          </cell>
          <cell r="K76">
            <v>42461</v>
          </cell>
          <cell r="L76" t="str">
            <v>EXT16-00026683</v>
          </cell>
          <cell r="M76" t="str">
            <v>ABOGADO</v>
          </cell>
          <cell r="N76" t="str">
            <v>ALLEGA DOCUMENTOS</v>
          </cell>
          <cell r="O76">
            <v>42517</v>
          </cell>
          <cell r="P76">
            <v>42491</v>
          </cell>
          <cell r="Q76" t="str">
            <v>EXT16-00040602</v>
          </cell>
          <cell r="R76" t="str">
            <v>ABOGADO</v>
          </cell>
          <cell r="S76" t="str">
            <v>ALLEGA PODER</v>
          </cell>
          <cell r="T76">
            <v>43119</v>
          </cell>
          <cell r="U76">
            <v>43101</v>
          </cell>
          <cell r="V76" t="str">
            <v>EXT18-00004663</v>
          </cell>
          <cell r="W76" t="str">
            <v xml:space="preserve">ABOGADO </v>
          </cell>
          <cell r="X76" t="str">
            <v>ALLEGA PODER</v>
          </cell>
          <cell r="Y76">
            <v>43124</v>
          </cell>
          <cell r="Z76">
            <v>43101</v>
          </cell>
          <cell r="AA76" t="str">
            <v>EXT18-00006011</v>
          </cell>
          <cell r="AB76" t="str">
            <v>ABOGADO</v>
          </cell>
          <cell r="AC76" t="str">
            <v>PAGO HONORARIOS</v>
          </cell>
          <cell r="AD76">
            <v>43121</v>
          </cell>
          <cell r="AE76">
            <v>43101</v>
          </cell>
          <cell r="AF76" t="str">
            <v>EXT18-00015488</v>
          </cell>
          <cell r="AG76" t="str">
            <v>ABOGADO</v>
          </cell>
          <cell r="AH76" t="str">
            <v>ACLARACION DE LIQUIDACION</v>
          </cell>
          <cell r="AQ76" t="str">
            <v>76 001 3331 017 2011 00108 00</v>
          </cell>
          <cell r="AR76" t="str">
            <v>PAGADO</v>
          </cell>
          <cell r="AS76">
            <v>38108</v>
          </cell>
          <cell r="AT76">
            <v>39994</v>
          </cell>
          <cell r="AU76" t="str">
            <v>EN EL ANEXO ES EL 304 
SE DA RESPUESTA MEDIANTE OFI18-00002362 19/01/18 L OFI18-00009162 05/03/18 L</v>
          </cell>
          <cell r="AW76" t="str">
            <v>DECRETO 01 DE 1984</v>
          </cell>
          <cell r="AX76" t="str">
            <v xml:space="preserve"> JUZGADO OCTAVO  ADMINISTRATIVO DE DESCONGESTION DEL CIRCUITO JUDICIAL DE SANTIAGO DE CALI</v>
          </cell>
          <cell r="AY76">
            <v>41401</v>
          </cell>
          <cell r="AZ76" t="str">
            <v xml:space="preserve">TRIBUNAL CONTENCIOSO ADMINISTRATIVO DEL VALLE DEL CAUCA  </v>
          </cell>
          <cell r="BA76">
            <v>41947</v>
          </cell>
          <cell r="BB76">
            <v>41963</v>
          </cell>
          <cell r="BC76" t="str">
            <v>NRD-CONTRATO REALIDAD</v>
          </cell>
        </row>
        <row r="77">
          <cell r="B77" t="str">
            <v xml:space="preserve">RICARDO JOSE HERNANDEZ MEZA </v>
          </cell>
          <cell r="C77">
            <v>16363891</v>
          </cell>
          <cell r="D77" t="str">
            <v>CARLOS ARTURO GOMEZ TRUJILLO</v>
          </cell>
          <cell r="E77">
            <v>42060</v>
          </cell>
          <cell r="F77">
            <v>42036</v>
          </cell>
          <cell r="G77" t="str">
            <v>EXT15-00009398</v>
          </cell>
          <cell r="H77" t="str">
            <v>ANDJE</v>
          </cell>
          <cell r="I77" t="str">
            <v>REMITE FALLO</v>
          </cell>
          <cell r="J77">
            <v>42109</v>
          </cell>
          <cell r="K77">
            <v>42095</v>
          </cell>
          <cell r="L77" t="str">
            <v>EXT15-00015731</v>
          </cell>
          <cell r="M77" t="str">
            <v>JUZGADO</v>
          </cell>
          <cell r="N77" t="str">
            <v>REMITE FALLO</v>
          </cell>
          <cell r="O77">
            <v>42199</v>
          </cell>
          <cell r="P77">
            <v>42186</v>
          </cell>
          <cell r="Q77" t="str">
            <v>EXT15-00036983</v>
          </cell>
          <cell r="R77" t="str">
            <v>ABOGADO</v>
          </cell>
          <cell r="S77" t="str">
            <v>SOLICITUD PAGO</v>
          </cell>
          <cell r="T77">
            <v>42217</v>
          </cell>
          <cell r="U77">
            <v>42217</v>
          </cell>
          <cell r="V77" t="str">
            <v>EXT15-00043024</v>
          </cell>
          <cell r="W77" t="str">
            <v xml:space="preserve">ABOGADO </v>
          </cell>
          <cell r="X77" t="str">
            <v>ALLEGA DOCUMENTOS</v>
          </cell>
          <cell r="Y77">
            <v>43066</v>
          </cell>
          <cell r="Z77">
            <v>43040</v>
          </cell>
          <cell r="AA77" t="str">
            <v xml:space="preserve">EXT17-00092589 </v>
          </cell>
          <cell r="AB77" t="str">
            <v>JUZGADO</v>
          </cell>
          <cell r="AC77" t="str">
            <v>NOTIFICA ESTADO EJECUTIVO</v>
          </cell>
          <cell r="AQ77" t="str">
            <v>54 518 3331 001 2012 00026 00</v>
          </cell>
          <cell r="AR77" t="str">
            <v>PAGADO</v>
          </cell>
          <cell r="AS77">
            <v>39052</v>
          </cell>
          <cell r="AT77">
            <v>39504</v>
          </cell>
          <cell r="AU77" t="str">
            <v>EN EL ANEXO ES EL 16 Y EL 38 ALLEGA DOC. FALTAN DECLARACION JURAMENTADA DATOS DEL BENEFICIARIO Y CC BENEF) / (08/08/2017 NO SE ENCONTRO EN EL ARCHIVO)
MEDIANTE EXT17-00092589 27/11/17 EL JUZGADO INFORMA LA TERMINACION DEL PROCESO EJECUTIVO</v>
          </cell>
          <cell r="AW77" t="str">
            <v>DECRETO 01 DE 1984</v>
          </cell>
          <cell r="AX77" t="str">
            <v>JUZGADO ADMINSTRATIVO DE DESCONGESTION DE PAMPLONA</v>
          </cell>
          <cell r="AY77">
            <v>41516</v>
          </cell>
          <cell r="AZ77" t="str">
            <v>TRIBUNAL ADMINISTRATIVO DE NORTE DE SANTANDER DESPACHO DE DESCONGESTION No. 2</v>
          </cell>
          <cell r="BA77">
            <v>41851</v>
          </cell>
          <cell r="BB77">
            <v>41991</v>
          </cell>
          <cell r="BC77" t="str">
            <v>NRD-CONTRATO REALIDAD</v>
          </cell>
        </row>
        <row r="78">
          <cell r="B78" t="str">
            <v>LUIS CARLOS MARIN BASTO</v>
          </cell>
          <cell r="C78">
            <v>91158064</v>
          </cell>
          <cell r="D78" t="str">
            <v>JOSE ALIRIO JIMENEZ PATIÑO</v>
          </cell>
          <cell r="E78">
            <v>42068</v>
          </cell>
          <cell r="F78">
            <v>42064</v>
          </cell>
          <cell r="G78" t="str">
            <v>EXT15-00009582</v>
          </cell>
          <cell r="H78" t="str">
            <v>ABOGADO</v>
          </cell>
          <cell r="I78" t="str">
            <v>SOLICITUD PAGO</v>
          </cell>
          <cell r="J78">
            <v>42207</v>
          </cell>
          <cell r="K78">
            <v>42186</v>
          </cell>
          <cell r="L78" t="str">
            <v>EXT15-00039003</v>
          </cell>
          <cell r="M78" t="str">
            <v>ABOGADO</v>
          </cell>
          <cell r="N78" t="str">
            <v>REMITE DOCUMENTOS</v>
          </cell>
          <cell r="AN78" t="str">
            <v>02/02/18 LTK
RAD:LTK-002-005-2018 23/02/18 INFORMAN QUE NO LLEGÓ A LTK. EL EXPEDIENTE SE ENVIO LTK EL 15/03/2018 OFI18-00011111</v>
          </cell>
          <cell r="AQ78" t="str">
            <v>68 001 2331 000 2011 00174 00</v>
          </cell>
          <cell r="AR78" t="str">
            <v>PAGADO</v>
          </cell>
          <cell r="AS78">
            <v>38443</v>
          </cell>
          <cell r="AT78">
            <v>39891</v>
          </cell>
          <cell r="AU78" t="str">
            <v>EN EL ANEXO ES LA 72 
(08/08/2017 ASIGNADA A NATALIA URBANO CON RESOLUCION PROYECTADA PARA RESOLUCION)</v>
          </cell>
          <cell r="AW78" t="str">
            <v>DECRETO 01 DE 1984</v>
          </cell>
          <cell r="AX78" t="str">
            <v>TRIBUNAL ADMINISTRATIVO DE DESCONGESTION DE SANTANDER</v>
          </cell>
          <cell r="AY78">
            <v>41928</v>
          </cell>
          <cell r="AZ78" t="str">
            <v>N/A</v>
          </cell>
          <cell r="BA78" t="str">
            <v>N/A</v>
          </cell>
          <cell r="BB78">
            <v>41940</v>
          </cell>
          <cell r="BC78" t="str">
            <v>NRD-CONTRATO REALIDAD</v>
          </cell>
        </row>
        <row r="79">
          <cell r="B79" t="str">
            <v>HEDELBERTO MENDOZA MIEL (con dian)</v>
          </cell>
          <cell r="C79">
            <v>91004018</v>
          </cell>
          <cell r="D79" t="str">
            <v>JOSE ALIRIO JIMENEZ PATIÑO</v>
          </cell>
          <cell r="E79">
            <v>42068</v>
          </cell>
          <cell r="F79">
            <v>42064</v>
          </cell>
          <cell r="G79" t="str">
            <v xml:space="preserve">EXT15-00009591
</v>
          </cell>
          <cell r="H79" t="str">
            <v xml:space="preserve">ABOGADO </v>
          </cell>
          <cell r="I79" t="str">
            <v>SOLICITUD PAGO</v>
          </cell>
          <cell r="J79">
            <v>42207</v>
          </cell>
          <cell r="K79">
            <v>42186</v>
          </cell>
          <cell r="L79" t="str">
            <v>EXT15-00039003</v>
          </cell>
          <cell r="M79" t="str">
            <v>ABOGADO</v>
          </cell>
          <cell r="N79" t="str">
            <v>REMITE DOCUMENTOS</v>
          </cell>
          <cell r="O79">
            <v>43276</v>
          </cell>
          <cell r="P79">
            <v>43252</v>
          </cell>
          <cell r="Q79" t="str">
            <v>EXT18-00057694</v>
          </cell>
          <cell r="R79" t="str">
            <v>ABOGADO</v>
          </cell>
          <cell r="S79" t="str">
            <v xml:space="preserve">SOLICITUD COMUINICACION RESOLUCION Y ORDEN DE PAGO </v>
          </cell>
          <cell r="AN79" t="str">
            <v>2/05/2017 1ra entrega (Acta OFI17-00015375)
31/05/2017 devuelto a la UNP (correo de Juan Falla para Wilson y Gloria)
6/06/2017 2da entrega (Acta OFI17-00020110)
ENTREGADO Y LIQUIDADO 22/11/2017
LIQUIDADO NPA</v>
          </cell>
          <cell r="AQ79" t="str">
            <v>68 001 2331 000 2011 00246 00</v>
          </cell>
          <cell r="AR79" t="str">
            <v>PAGO SENTENCIA</v>
          </cell>
          <cell r="AS79">
            <v>38275</v>
          </cell>
          <cell r="AT79">
            <v>39794</v>
          </cell>
          <cell r="AU79" t="str">
            <v xml:space="preserve">EN EL ANEXO ES LA 69 CON DOCUMENTOS COMPLETOS
CORREO ELECTRÓNICO 26/06/18 L
</v>
          </cell>
          <cell r="AW79" t="str">
            <v>DECRETO 01 DE 1984</v>
          </cell>
          <cell r="AX79" t="str">
            <v>TRIBUNAL ADMINISTRATIVO DE DESCONGESTION DE SANTANDER</v>
          </cell>
          <cell r="AY79">
            <v>41927</v>
          </cell>
          <cell r="AZ79" t="str">
            <v>N/A</v>
          </cell>
          <cell r="BA79" t="str">
            <v>N/A</v>
          </cell>
          <cell r="BB79">
            <v>41940</v>
          </cell>
          <cell r="BC79" t="str">
            <v>NRD-CONTRATO REALIDAD</v>
          </cell>
        </row>
        <row r="80">
          <cell r="B80" t="str">
            <v>JORGE ELIECER ACONCHA PACHECO</v>
          </cell>
          <cell r="C80">
            <v>91420745</v>
          </cell>
          <cell r="D80" t="str">
            <v>JOSE ALIRIO JIMENEZ PATIÑO</v>
          </cell>
          <cell r="E80">
            <v>42068</v>
          </cell>
          <cell r="F80">
            <v>42064</v>
          </cell>
          <cell r="G80" t="str">
            <v xml:space="preserve">EXT15-00009577
</v>
          </cell>
          <cell r="H80" t="str">
            <v>ABOGADO</v>
          </cell>
          <cell r="I80" t="str">
            <v>SOLICITUD PAGO</v>
          </cell>
          <cell r="J80">
            <v>42207</v>
          </cell>
          <cell r="K80">
            <v>42186</v>
          </cell>
          <cell r="L80" t="str">
            <v>EXT15-00039003</v>
          </cell>
          <cell r="M80" t="str">
            <v>ABOGADO</v>
          </cell>
          <cell r="N80" t="str">
            <v>ALLEGA DOCUMENTOS</v>
          </cell>
          <cell r="AN80" t="str">
            <v>2/05/2017 1ra entrega (Acta OFI17-00015375)
31/05/2017 devuelto a la UNP (correo de Juan Falla para Wilson y Gloria)
6/06/2017 2da entrega (Acta OFI17-00020110)
ENTREGADO Y LIQUIDADO 25/07/2017
LIQUIDADO NPA</v>
          </cell>
          <cell r="AQ80" t="str">
            <v>68 001 2331 000 2009 00604 00</v>
          </cell>
          <cell r="AR80" t="str">
            <v>PAGADO</v>
          </cell>
          <cell r="AS80">
            <v>37956</v>
          </cell>
          <cell r="AT80">
            <v>39794</v>
          </cell>
          <cell r="AU80" t="str">
            <v>EN EL ANEXO ES LA 82 CON DOCUMENTOS COMPLETOS</v>
          </cell>
          <cell r="AW80" t="str">
            <v>DECRETO 01 DE 1984</v>
          </cell>
          <cell r="AX80" t="str">
            <v>TRIBUNAL ADMINISTRATIVO DE SANTANDER  SUBSECCION DE DESCONGESTION  SALA DE ASUNTOS LABORALES</v>
          </cell>
          <cell r="AY80">
            <v>41844</v>
          </cell>
          <cell r="AZ80" t="str">
            <v>N/A</v>
          </cell>
          <cell r="BA80" t="str">
            <v>N/A</v>
          </cell>
          <cell r="BB80">
            <v>41859</v>
          </cell>
          <cell r="BC80" t="str">
            <v>NRD-CONTRATO REALIDAD</v>
          </cell>
        </row>
        <row r="81">
          <cell r="B81" t="str">
            <v xml:space="preserve">LEONARDO DIAZ BARRAGAN </v>
          </cell>
          <cell r="C81">
            <v>13487787</v>
          </cell>
          <cell r="D81" t="str">
            <v>JOSE ALIRIO JIMENEZ PATIÑO</v>
          </cell>
          <cell r="E81">
            <v>42068</v>
          </cell>
          <cell r="F81">
            <v>42064</v>
          </cell>
          <cell r="G81" t="str">
            <v xml:space="preserve">EXT15-00009586
</v>
          </cell>
          <cell r="H81" t="str">
            <v>ABOGADO</v>
          </cell>
          <cell r="I81" t="str">
            <v>SOLICITUD PAGO</v>
          </cell>
          <cell r="J81">
            <v>42207</v>
          </cell>
          <cell r="K81">
            <v>42186</v>
          </cell>
          <cell r="L81" t="str">
            <v>EXT15-00039003</v>
          </cell>
          <cell r="M81" t="str">
            <v>ABOGADO</v>
          </cell>
          <cell r="N81" t="str">
            <v>ALLEGA DOCUMENTOS</v>
          </cell>
          <cell r="AN81" t="str">
            <v>2/05/2017 1ra entrega (Acta OFI17-00015375)
31/05/2017 devuelto a la UNP (correo de Juan Falla para Wilson y Gloria)
6/06/2017 2da entrega (Acta OFI17-00020110)
ENTREGADO Y LIQUIDADO 25/07/2017
LIQUIDADO NPA</v>
          </cell>
          <cell r="AQ81" t="str">
            <v>68 001 2331 005 2009 00588 00</v>
          </cell>
          <cell r="AR81" t="str">
            <v>PAGADO</v>
          </cell>
          <cell r="AS81">
            <v>37956</v>
          </cell>
          <cell r="AT81">
            <v>39447</v>
          </cell>
          <cell r="AU81" t="str">
            <v>EN EL ANEXO ES LA 58 CON DOCUMENTOS FALLO SEGUNDA INSTANCIA CONFIRMA</v>
          </cell>
          <cell r="AW81" t="str">
            <v>DECRETO 01 DE 1984</v>
          </cell>
          <cell r="AX81" t="str">
            <v>TRIBUNAL ADMINISTRATIVO DE DESCONGESTION DE SANTANDER</v>
          </cell>
          <cell r="AY81">
            <v>41340</v>
          </cell>
          <cell r="AZ81" t="str">
            <v xml:space="preserve">CONSEJO DE ESTADO </v>
          </cell>
          <cell r="BA81">
            <v>41771</v>
          </cell>
          <cell r="BB81">
            <v>41862</v>
          </cell>
          <cell r="BC81" t="str">
            <v>NRD-CONTRATO REALIDAD</v>
          </cell>
        </row>
        <row r="82">
          <cell r="B82" t="str">
            <v>ALEXANDER JESUS PEREZ ROMERO</v>
          </cell>
          <cell r="C82">
            <v>17955089</v>
          </cell>
          <cell r="D82" t="str">
            <v>EDER ENRIQUE DIAZ OCHOA</v>
          </cell>
          <cell r="E82">
            <v>42072</v>
          </cell>
          <cell r="F82">
            <v>42064</v>
          </cell>
          <cell r="G82" t="str">
            <v>EXT15-00010365</v>
          </cell>
          <cell r="H82" t="str">
            <v>ABOGADO</v>
          </cell>
          <cell r="I82" t="str">
            <v>SOLICITUD PAGO</v>
          </cell>
          <cell r="J82">
            <v>42863</v>
          </cell>
          <cell r="K82">
            <v>42856</v>
          </cell>
          <cell r="L82" t="str">
            <v>EXT17-00032971</v>
          </cell>
          <cell r="M82" t="str">
            <v>JUZGADO</v>
          </cell>
          <cell r="N82" t="str">
            <v xml:space="preserve">NOTIFICACION </v>
          </cell>
          <cell r="O82">
            <v>42864</v>
          </cell>
          <cell r="P82">
            <v>42856</v>
          </cell>
          <cell r="Q82" t="str">
            <v>EXT17-00033798</v>
          </cell>
          <cell r="R82" t="str">
            <v>JUZGADO</v>
          </cell>
          <cell r="S82" t="str">
            <v>NOTIFICACION</v>
          </cell>
          <cell r="T82">
            <v>43258</v>
          </cell>
          <cell r="U82">
            <v>43258</v>
          </cell>
          <cell r="V82" t="str">
            <v>EXT18-00051292</v>
          </cell>
          <cell r="W82" t="str">
            <v>JUZGADO SEGUNDO ADMINISTRATIVO ORAL DEL CIRCUITO DE SANTA MARTA</v>
          </cell>
          <cell r="X82" t="str">
            <v>REMITE COMUNICACIÓN ESTADO-DENIEGAN MEDIDAS CAUTELARES</v>
          </cell>
          <cell r="Y82">
            <v>43612</v>
          </cell>
          <cell r="Z82">
            <v>43612</v>
          </cell>
          <cell r="AA82" t="str">
            <v>EXT19-00058883</v>
          </cell>
          <cell r="AB82" t="str">
            <v>JUZGADO</v>
          </cell>
          <cell r="AC82" t="str">
            <v>SE MODIFICA FECHA DE AUDIENCIA</v>
          </cell>
          <cell r="AD82">
            <v>43613</v>
          </cell>
          <cell r="AE82">
            <v>43613</v>
          </cell>
          <cell r="AF82" t="str">
            <v>EXT19-00059346</v>
          </cell>
          <cell r="AG82" t="str">
            <v>JUZGADO</v>
          </cell>
          <cell r="AH82" t="str">
            <v>AUTO QUE FIJA FECHA DE AUDIENCIA</v>
          </cell>
          <cell r="AI82">
            <v>43508</v>
          </cell>
          <cell r="AJ82">
            <v>43508</v>
          </cell>
          <cell r="AK82" t="str">
            <v>EXT19-00015127</v>
          </cell>
          <cell r="AL82" t="str">
            <v>JUZGADO</v>
          </cell>
          <cell r="AM82" t="str">
            <v>AUTO FIJA AUDIENCIA INICIAL EJECUTIVO</v>
          </cell>
          <cell r="AQ82" t="str">
            <v>47 001 3331 002 2013 00027 00</v>
          </cell>
          <cell r="AR82" t="str">
            <v>PAGADO</v>
          </cell>
          <cell r="AS82">
            <v>37837</v>
          </cell>
          <cell r="AT82">
            <v>40627</v>
          </cell>
          <cell r="AU82" t="str">
            <v>NO SE ENCUENTRA EN LOS ANEXOS
PAGADA 
DENIEGAN MEDIDAS CAUTELARES</v>
          </cell>
          <cell r="AW82" t="str">
            <v>DECRETO 01 DE 1984</v>
          </cell>
          <cell r="AX82" t="str">
            <v>JUZGADO SEGUNDO ADMINSTRATIVO DEL CIRCUITO DE SANTA MARTA</v>
          </cell>
          <cell r="AY82">
            <v>41509</v>
          </cell>
          <cell r="AZ82" t="str">
            <v>TRIBUNAL ADMINISTRATIVO  DEL MAGDALENA</v>
          </cell>
          <cell r="BA82">
            <v>41899</v>
          </cell>
          <cell r="BB82">
            <v>42048</v>
          </cell>
          <cell r="BC82" t="str">
            <v>NRD-CONTRATO REALIDAD</v>
          </cell>
        </row>
        <row r="83">
          <cell r="B83" t="str">
            <v>JOSE ANTONIO LEON GODIN</v>
          </cell>
          <cell r="C83">
            <v>12634160</v>
          </cell>
          <cell r="D83" t="str">
            <v>EDER ENRIQUE DIAZ OCHOA</v>
          </cell>
          <cell r="E83">
            <v>42073</v>
          </cell>
          <cell r="F83">
            <v>42064</v>
          </cell>
          <cell r="G83" t="str">
            <v xml:space="preserve">EXT15-00010363
</v>
          </cell>
          <cell r="H83" t="str">
            <v>ABOGADO</v>
          </cell>
          <cell r="I83" t="str">
            <v>SOLICITUD PAGO</v>
          </cell>
          <cell r="J83">
            <v>42248</v>
          </cell>
          <cell r="K83">
            <v>42248</v>
          </cell>
          <cell r="L83" t="str">
            <v>EXT15-00049288</v>
          </cell>
          <cell r="M83" t="str">
            <v>JUZGADO</v>
          </cell>
          <cell r="N83" t="str">
            <v>ACLARACION DE SENTENCIA</v>
          </cell>
          <cell r="AQ83" t="str">
            <v>47 001 3333 005 2012 00004 00</v>
          </cell>
          <cell r="AR83" t="str">
            <v>PAGADO</v>
          </cell>
          <cell r="AS83">
            <v>38108</v>
          </cell>
          <cell r="AT83">
            <v>39263</v>
          </cell>
          <cell r="AU83" t="str">
            <v>EN EL ANEXO ES EL 381
PAGADA
(PENDIENTE ALGUNOS PAGOS DE MI PLANILLA)</v>
          </cell>
          <cell r="AW83" t="str">
            <v>LEY 1437 DE 2011</v>
          </cell>
          <cell r="AX83" t="str">
            <v>JUZGADO QUINTO ADMINISTRATIVO DEL CIRCUITO DE SANTA MARTA</v>
          </cell>
          <cell r="AY83">
            <v>41606</v>
          </cell>
          <cell r="AZ83" t="str">
            <v>TRIBUNAL ADMINISTRATIVO DEL MAGDALENA</v>
          </cell>
          <cell r="BA83">
            <v>41816</v>
          </cell>
          <cell r="BB83">
            <v>41836</v>
          </cell>
          <cell r="BC83" t="str">
            <v>NRD-CONTRATO REALIDAD</v>
          </cell>
        </row>
        <row r="84">
          <cell r="B84" t="str">
            <v>ELKIN JOSE ARCINIEGAS RADA</v>
          </cell>
          <cell r="C84">
            <v>85473169</v>
          </cell>
          <cell r="D84" t="str">
            <v>EDER ENRIQUE DIAZ OCHOA</v>
          </cell>
          <cell r="E84">
            <v>42073</v>
          </cell>
          <cell r="F84">
            <v>42064</v>
          </cell>
          <cell r="G84" t="str">
            <v>EXT15-00010364</v>
          </cell>
          <cell r="H84" t="str">
            <v>ABOGADO</v>
          </cell>
          <cell r="I84" t="str">
            <v>SOLICITUD PAGO</v>
          </cell>
          <cell r="J84">
            <v>42286</v>
          </cell>
          <cell r="K84">
            <v>42278</v>
          </cell>
          <cell r="L84" t="str">
            <v>EXT15-00060262</v>
          </cell>
          <cell r="M84" t="str">
            <v>PROCURADURIA</v>
          </cell>
          <cell r="N84" t="str">
            <v>SOLICITA INFORMACION</v>
          </cell>
          <cell r="O84" t="str">
            <v>04/12/215</v>
          </cell>
          <cell r="P84">
            <v>42339</v>
          </cell>
          <cell r="Q84" t="str">
            <v>EXT15-00068300</v>
          </cell>
          <cell r="R84" t="str">
            <v>PROCURADURIA</v>
          </cell>
          <cell r="S84" t="str">
            <v xml:space="preserve">OFICIO </v>
          </cell>
          <cell r="T84">
            <v>42698</v>
          </cell>
          <cell r="U84">
            <v>42675</v>
          </cell>
          <cell r="V84" t="str">
            <v>EXT16-00091678</v>
          </cell>
          <cell r="W84" t="str">
            <v>ABOGADO</v>
          </cell>
          <cell r="X84" t="str">
            <v>DERECHO DE PETICION</v>
          </cell>
          <cell r="Y84">
            <v>42719</v>
          </cell>
          <cell r="Z84">
            <v>42705</v>
          </cell>
          <cell r="AA84" t="str">
            <v>EXT16-00096740</v>
          </cell>
          <cell r="AB84" t="str">
            <v>JUZGADO</v>
          </cell>
          <cell r="AC84" t="str">
            <v>NOTIFICA ESTADO</v>
          </cell>
          <cell r="AD84" t="str">
            <v>15/12/2016
06/07/2017
21/05/2018</v>
          </cell>
          <cell r="AE84" t="str">
            <v>dic-16
jul-17
may-18</v>
          </cell>
          <cell r="AF84" t="str">
            <v>EXT16-00096869
EXT17-00051816
EXT18-00045326</v>
          </cell>
          <cell r="AG84" t="str">
            <v>JUZGADO
JUZGADO
JUZGADO</v>
          </cell>
          <cell r="AH84" t="str">
            <v>NOTIFICA ESTADO
REMITE AUTO DEMANDA EJECUTIVA
COMUNICA ESTADO EJECUTIVO</v>
          </cell>
          <cell r="AI84">
            <v>43348</v>
          </cell>
          <cell r="AJ84">
            <v>43348</v>
          </cell>
          <cell r="AK84" t="str">
            <v>EXT18-00087052</v>
          </cell>
          <cell r="AL84" t="str">
            <v>JUZGADO</v>
          </cell>
          <cell r="AM84" t="str">
            <v>CITACION AUDIENCIA</v>
          </cell>
          <cell r="AO84">
            <v>41828</v>
          </cell>
          <cell r="AQ84" t="str">
            <v>47 001 3331 002 2013 00396 00</v>
          </cell>
          <cell r="AR84" t="str">
            <v>PAGADO</v>
          </cell>
          <cell r="AS84">
            <v>38716</v>
          </cell>
          <cell r="AT84">
            <v>39263</v>
          </cell>
          <cell r="AU84" t="str">
            <v>NO SE ENCUENTRA EN LOS ANEXOS
PAGADA
(PENDIENTE ALGUNOS PAGOS DE MI PLANILLA)
ESTE EJECUTIVO ESTA EN PROCESO DE CONCILIACION  W.</v>
          </cell>
          <cell r="AW84" t="str">
            <v>DECRETO 01 DE 1984</v>
          </cell>
          <cell r="AX84" t="str">
            <v>JUZGADO SEGUNDO ADMINISTRATIVO DE DESCONGESTION DE SANTA MARTA</v>
          </cell>
          <cell r="AY84">
            <v>41733</v>
          </cell>
          <cell r="AZ84" t="str">
            <v>N/A</v>
          </cell>
          <cell r="BA84" t="str">
            <v>N/A</v>
          </cell>
          <cell r="BB84">
            <v>41765</v>
          </cell>
          <cell r="BC84" t="str">
            <v>NRD-CONTRATO REALIDAD</v>
          </cell>
        </row>
        <row r="85">
          <cell r="B85" t="str">
            <v xml:space="preserve">HECTOR VILLOTA SANTACRUZ Y OTROS 
SANTIAGO VILLOTA ROMO
CLAUDIA PATRICIA VILLOTA ROMO
HECTOR ENRIQUE VILLOTA ROMO
AURA ELVIRA ROMO DE VILLOTA
MARIA TERESA VILLOTA GUERRERO
HECTOR ALFREDO VILLOTA GUERRERO
ROSA ALBA RODRIGUEZ GUERRERO
</v>
          </cell>
          <cell r="C85">
            <v>1800374</v>
          </cell>
          <cell r="D85" t="str">
            <v>DIANA AYDEE ONOFRE MEZA
GERARDO EDILFONSO JURADO CALPA</v>
          </cell>
          <cell r="E85">
            <v>42087</v>
          </cell>
          <cell r="F85">
            <v>42064</v>
          </cell>
          <cell r="G85" t="str">
            <v>EXT15-00012562</v>
          </cell>
          <cell r="H85" t="str">
            <v>CONSEJO DE ESTADO</v>
          </cell>
          <cell r="I85" t="str">
            <v>SEGUNDA INSTANCIA</v>
          </cell>
          <cell r="J85">
            <v>42128</v>
          </cell>
          <cell r="K85">
            <v>42128</v>
          </cell>
          <cell r="L85" t="str">
            <v>EXT15-00019048</v>
          </cell>
          <cell r="M85" t="str">
            <v>ABOGADO</v>
          </cell>
          <cell r="N85" t="str">
            <v>REMITE DEMANDA</v>
          </cell>
          <cell r="O85">
            <v>42706</v>
          </cell>
          <cell r="P85">
            <v>42706</v>
          </cell>
          <cell r="Q85" t="str">
            <v>EXT16-00092982</v>
          </cell>
          <cell r="R85" t="str">
            <v>ABOGADA</v>
          </cell>
          <cell r="S85" t="str">
            <v>SOLICITUD DE PAGO</v>
          </cell>
          <cell r="T85">
            <v>42859</v>
          </cell>
          <cell r="U85">
            <v>42856</v>
          </cell>
          <cell r="V85" t="str">
            <v>EXT17-00032523</v>
          </cell>
          <cell r="W85" t="str">
            <v>ABOGADA</v>
          </cell>
          <cell r="X85" t="str">
            <v>DERECHO DE PETICION</v>
          </cell>
          <cell r="Y85">
            <v>43089</v>
          </cell>
          <cell r="Z85">
            <v>43070</v>
          </cell>
          <cell r="AA85" t="str">
            <v>EXT17-00100306</v>
          </cell>
          <cell r="AB85" t="str">
            <v>SOLICITUD DE PAGO</v>
          </cell>
          <cell r="AC85" t="str">
            <v>ABOGADA</v>
          </cell>
          <cell r="AD85">
            <v>43215</v>
          </cell>
          <cell r="AE85">
            <v>43191</v>
          </cell>
          <cell r="AF85" t="str">
            <v>EXT18-00036135</v>
          </cell>
          <cell r="AG85" t="str">
            <v>POLICIA</v>
          </cell>
          <cell r="AH85" t="str">
            <v>SOLICITUD DE INFORMACION</v>
          </cell>
          <cell r="AQ85" t="str">
            <v>52 001 2331 000 1999 00986 00</v>
          </cell>
          <cell r="AR85" t="str">
            <v>PAGADO</v>
          </cell>
          <cell r="AS85" t="str">
            <v>N/A</v>
          </cell>
          <cell r="AT85" t="str">
            <v>N/A</v>
          </cell>
          <cell r="AU85" t="str">
            <v>PAGADA
(SE DA RESPUESTA MEDIANTE OFI17-00017879 22/05/17)A OFI17-00048166 27/12/17 OFI18-00018631 11/05/18 E</v>
          </cell>
          <cell r="AW85" t="str">
            <v>DECRETO 01 DE 1984</v>
          </cell>
          <cell r="AX85" t="str">
            <v>TRIBUNAL ADMISTRATIVO DE PASTO</v>
          </cell>
          <cell r="AY85">
            <v>38226</v>
          </cell>
          <cell r="AZ85" t="str">
            <v>CONSEJO DE ESTADO SECCION TERCERA</v>
          </cell>
          <cell r="BA85">
            <v>42032</v>
          </cell>
          <cell r="BB85">
            <v>42047</v>
          </cell>
          <cell r="BC85" t="str">
            <v>REPARACION DIRECTA</v>
          </cell>
        </row>
        <row r="86">
          <cell r="B86" t="str">
            <v>ELKIN JOSE GUERRERO ALVARADO</v>
          </cell>
          <cell r="C86">
            <v>15045238</v>
          </cell>
          <cell r="D86" t="str">
            <v>CLAUDIA PATRICIA CORREA PINEDA</v>
          </cell>
          <cell r="E86">
            <v>42087</v>
          </cell>
          <cell r="F86">
            <v>42064</v>
          </cell>
          <cell r="G86" t="str">
            <v>EXT15-00012615</v>
          </cell>
          <cell r="H86" t="str">
            <v>ABOGADO</v>
          </cell>
          <cell r="I86" t="str">
            <v>SOLICITUD PAGO</v>
          </cell>
          <cell r="J86">
            <v>42143</v>
          </cell>
          <cell r="K86">
            <v>42125</v>
          </cell>
          <cell r="L86" t="str">
            <v>EXT15-00022070</v>
          </cell>
          <cell r="M86" t="str">
            <v>BENEFICIARIO</v>
          </cell>
          <cell r="N86" t="str">
            <v>REMITE DOCUMENTOS</v>
          </cell>
          <cell r="O86">
            <v>42544</v>
          </cell>
          <cell r="P86">
            <v>42522</v>
          </cell>
          <cell r="Q86" t="str">
            <v>EXT16-00048102</v>
          </cell>
          <cell r="R86" t="str">
            <v>ABOGADA</v>
          </cell>
          <cell r="S86" t="str">
            <v>SOLICITUD DE PAGO</v>
          </cell>
          <cell r="T86">
            <v>42772</v>
          </cell>
          <cell r="U86">
            <v>42767</v>
          </cell>
          <cell r="V86" t="str">
            <v>EXT17-00007665</v>
          </cell>
          <cell r="W86" t="str">
            <v>ABOGADO</v>
          </cell>
          <cell r="X86" t="str">
            <v>DERECHO DE PETICION</v>
          </cell>
          <cell r="Y86">
            <v>42825</v>
          </cell>
          <cell r="Z86">
            <v>42795</v>
          </cell>
          <cell r="AA86" t="str">
            <v>EXT17-00023292</v>
          </cell>
          <cell r="AB86" t="str">
            <v>ABOGADO</v>
          </cell>
          <cell r="AC86" t="str">
            <v>DERECHO DE PETICIION</v>
          </cell>
          <cell r="AN86" t="str">
            <v>04/05/2017
ENTREGADO Y LIQUIDADO 22/11/2017
LIQUIDADO NPA</v>
          </cell>
          <cell r="AQ86" t="str">
            <v>11 001 3331 011 2011 00402 00</v>
          </cell>
          <cell r="AR86" t="str">
            <v>PAGADO</v>
          </cell>
          <cell r="AS86">
            <v>37447</v>
          </cell>
          <cell r="AT86">
            <v>39721</v>
          </cell>
          <cell r="AU86" t="str">
            <v>EN EL ANEXO ES EL 6
PAGADA
(SE DA RESPUESTA MEDIANTE OFI17-00013895 20/04/17)A</v>
          </cell>
          <cell r="AW86" t="str">
            <v>DECRETO 01 DE 1984</v>
          </cell>
          <cell r="AX86" t="str">
            <v>JUZGADO PRIMERO ADMINISTRATIVO DE DESCONGESTION DEL CIRCUITO JUDICIAL DE BOGOTA</v>
          </cell>
          <cell r="AY86">
            <v>41698</v>
          </cell>
          <cell r="AZ86" t="str">
            <v>N/A</v>
          </cell>
          <cell r="BA86" t="str">
            <v>N/A</v>
          </cell>
          <cell r="BB86">
            <v>41723</v>
          </cell>
          <cell r="BC86" t="str">
            <v>NRD-CONTRATO REALIDAD</v>
          </cell>
        </row>
        <row r="87">
          <cell r="B87" t="str">
            <v xml:space="preserve">LEONARDO FABIO JIMENEZ VICTORIA </v>
          </cell>
          <cell r="C87">
            <v>79965123</v>
          </cell>
          <cell r="D87" t="str">
            <v>CLAUDIA PATRICIA CORREA PINEDA</v>
          </cell>
          <cell r="E87">
            <v>42088</v>
          </cell>
          <cell r="F87">
            <v>42064</v>
          </cell>
          <cell r="G87" t="str">
            <v>EXT15-00012615</v>
          </cell>
          <cell r="H87" t="str">
            <v>ABOGADA</v>
          </cell>
          <cell r="I87" t="str">
            <v>SOLICITUD PAGO</v>
          </cell>
          <cell r="J87">
            <v>43150</v>
          </cell>
          <cell r="K87">
            <v>43132</v>
          </cell>
          <cell r="L87" t="str">
            <v>EXT18-00014459</v>
          </cell>
          <cell r="M87" t="str">
            <v>ABOGADA</v>
          </cell>
          <cell r="N87" t="str">
            <v>DERECHO DE PETICION</v>
          </cell>
          <cell r="O87">
            <v>43259</v>
          </cell>
          <cell r="P87">
            <v>43252</v>
          </cell>
          <cell r="Q87" t="str">
            <v>EXT18-00052162</v>
          </cell>
          <cell r="R87" t="str">
            <v>ABOGADO</v>
          </cell>
          <cell r="S87" t="str">
            <v>SOLICITA COMUNICACIÓN RESOLUCION DE PAGO</v>
          </cell>
          <cell r="AN87" t="str">
            <v>02/05/2017
ENTREGADO Y LIQUIDADO 02/10/2017
LIQUIDADO NPA</v>
          </cell>
          <cell r="AQ87" t="str">
            <v>11 001 3331 717 2012 00142 00</v>
          </cell>
          <cell r="AR87" t="str">
            <v>PAGADO</v>
          </cell>
          <cell r="AS87">
            <v>37773</v>
          </cell>
          <cell r="AT87">
            <v>40786</v>
          </cell>
          <cell r="AU87" t="str">
            <v xml:space="preserve">EN EL ANEXO ES LA 581 CON DOCUMENTOS (Falta DIAN, FOTOCP. CC. Y T.P ABOGADA)
LA DEMANDA FUE RADICADA EL 05 DE JUNIO DE 2012
SE DA RESPUESTA MEDIANTE OFI18-00008480 01/03/18 E
CORREO ELECTRONICO 21/06/18
</v>
          </cell>
          <cell r="AW87" t="str">
            <v>DECRETO 01 DE 1984</v>
          </cell>
          <cell r="AX87" t="str">
            <v>JUZGADO DIECISIETE ADMINISTRATIVO DE DESCONGESTION DE BOGOTA</v>
          </cell>
          <cell r="AY87">
            <v>41789</v>
          </cell>
          <cell r="AZ87" t="str">
            <v>N/A</v>
          </cell>
          <cell r="BA87" t="str">
            <v>N/A</v>
          </cell>
          <cell r="BB87">
            <v>41864</v>
          </cell>
          <cell r="BC87" t="str">
            <v>NRD-CONTRATO REALIDAD</v>
          </cell>
        </row>
        <row r="88">
          <cell r="B88" t="str">
            <v>MILTON ALEXANDER COLMENARES PEREZ</v>
          </cell>
          <cell r="C88">
            <v>74182685</v>
          </cell>
          <cell r="D88" t="str">
            <v>CARLOS HERNAN RIAÑO ORDOÑEZ</v>
          </cell>
          <cell r="E88">
            <v>42094</v>
          </cell>
          <cell r="F88">
            <v>42064</v>
          </cell>
          <cell r="G88" t="str">
            <v>EXT15-00014129</v>
          </cell>
          <cell r="H88" t="str">
            <v>ABOGADO</v>
          </cell>
          <cell r="I88" t="str">
            <v>SOLICITUD PAGO</v>
          </cell>
          <cell r="J88">
            <v>42549</v>
          </cell>
          <cell r="K88">
            <v>42522</v>
          </cell>
          <cell r="L88" t="str">
            <v>EXT16-00049404</v>
          </cell>
          <cell r="M88" t="str">
            <v>ABOGADO</v>
          </cell>
          <cell r="N88" t="str">
            <v>SOLICITA DEVOLUCION DE DOCUMENTOS DE COBRO DE SENTENCIA</v>
          </cell>
          <cell r="O88">
            <v>42550</v>
          </cell>
          <cell r="P88">
            <v>42522</v>
          </cell>
          <cell r="Q88" t="str">
            <v>EXT16-00049960</v>
          </cell>
          <cell r="R88" t="str">
            <v>ABOGADO</v>
          </cell>
          <cell r="S88" t="str">
            <v>SOLICITA DEVOLUCION DE DOCUMENTOS DE COBRO DE SENTENCIA</v>
          </cell>
          <cell r="T88">
            <v>43097</v>
          </cell>
          <cell r="U88">
            <v>43070</v>
          </cell>
          <cell r="V88" t="str">
            <v>EXT17-00102048</v>
          </cell>
          <cell r="W88" t="str">
            <v>FIDUPREVISORA</v>
          </cell>
          <cell r="X88" t="str">
            <v>COMUNICACIÓN PAGO DE SENTENCIA</v>
          </cell>
          <cell r="Y88">
            <v>43677</v>
          </cell>
          <cell r="Z88">
            <v>43677</v>
          </cell>
          <cell r="AA88" t="str">
            <v>EXT19-00087795</v>
          </cell>
          <cell r="AB88" t="str">
            <v>BENEFICIARIO</v>
          </cell>
          <cell r="AC88" t="str">
            <v>SOLICITUD DE DOCUMENTOS</v>
          </cell>
          <cell r="AD88">
            <v>43732</v>
          </cell>
          <cell r="AE88">
            <v>43732</v>
          </cell>
          <cell r="AF88" t="str">
            <v>EXT19-00113089</v>
          </cell>
          <cell r="AG88" t="str">
            <v>BENEFICIARIO</v>
          </cell>
          <cell r="AH88" t="str">
            <v>SOLICITUD DOCUMENTOS</v>
          </cell>
          <cell r="AQ88" t="str">
            <v>54 001 3331 001 2011 00309 00</v>
          </cell>
          <cell r="AR88" t="str">
            <v>PAGADO</v>
          </cell>
          <cell r="AS88" t="str">
            <v>N/A</v>
          </cell>
          <cell r="AT88" t="str">
            <v>N/A</v>
          </cell>
          <cell r="AU88" t="str">
            <v>(NO APARECE IMPUESTA)
(ABOGADO RETIRA SOLICITUD)
EN OFICIO DE FECHA 14/07/16 SE AUTORIZA A GLORIA PARA ENTREGAR LOS DOCUMENTOS AL ABOGADO MEDIANTE ACTA DE ENTREGA No. 002/2016 
MEDIANTE EXT17-00102048 28/12/17 LA FIDUPREVISORA ENVIA COMUNICACIÓN PAGO DE SENTENCIA</v>
          </cell>
          <cell r="AW88" t="str">
            <v>DECRETO 01 DE 1984</v>
          </cell>
          <cell r="AX88" t="str">
            <v>JUZGADO SEGUNDO ADMINISTRATIVO DE DESCONGESTION DE CUCUTA</v>
          </cell>
          <cell r="AY88">
            <v>41404</v>
          </cell>
          <cell r="AZ88" t="str">
            <v>TRIBUNAL ADMINSTRATIVO DE SANTANDER DESPACHO DE DESCONGESTION</v>
          </cell>
          <cell r="BA88">
            <v>41880</v>
          </cell>
          <cell r="BB88">
            <v>42017</v>
          </cell>
          <cell r="BC88" t="str">
            <v>NRD-INSUBSISTENCIA</v>
          </cell>
        </row>
        <row r="89">
          <cell r="B89" t="str">
            <v xml:space="preserve">ALEXANDER GOMEZ MOLINA </v>
          </cell>
          <cell r="C89">
            <v>2235270</v>
          </cell>
          <cell r="D89" t="str">
            <v>VIANIS BALDOVINO ARRIETA</v>
          </cell>
          <cell r="E89">
            <v>41835</v>
          </cell>
          <cell r="F89">
            <v>41821</v>
          </cell>
          <cell r="G89" t="str">
            <v>EXT14-00035673</v>
          </cell>
          <cell r="H89" t="str">
            <v>JUZGADO</v>
          </cell>
          <cell r="I89" t="str">
            <v>COMUNICACIÓN</v>
          </cell>
          <cell r="J89">
            <v>42109</v>
          </cell>
          <cell r="K89">
            <v>42095</v>
          </cell>
          <cell r="L89" t="str">
            <v>EXT15-00015804</v>
          </cell>
          <cell r="M89" t="str">
            <v>ANDJE</v>
          </cell>
          <cell r="N89" t="str">
            <v>REMITE FALLO</v>
          </cell>
          <cell r="O89">
            <v>42160</v>
          </cell>
          <cell r="P89">
            <v>42156</v>
          </cell>
          <cell r="Q89" t="str">
            <v>EXT15-00027829</v>
          </cell>
          <cell r="R89" t="str">
            <v>BENEFICIARIO</v>
          </cell>
          <cell r="S89" t="str">
            <v>RECLAMACION</v>
          </cell>
          <cell r="T89">
            <v>42212</v>
          </cell>
          <cell r="U89">
            <v>42186</v>
          </cell>
          <cell r="V89" t="str">
            <v>EXT15-00040081</v>
          </cell>
          <cell r="W89" t="str">
            <v>ABOGADA</v>
          </cell>
          <cell r="X89" t="str">
            <v>SOLICITUD PAGO</v>
          </cell>
          <cell r="Y89">
            <v>42290</v>
          </cell>
          <cell r="Z89">
            <v>42278</v>
          </cell>
          <cell r="AA89" t="str">
            <v>EXT15-00061568</v>
          </cell>
          <cell r="AB89" t="str">
            <v>ABOGADA</v>
          </cell>
          <cell r="AC89" t="str">
            <v>PETICION</v>
          </cell>
          <cell r="AD89" t="str">
            <v>14/06/2016
13/02/2017
24/12/2017
05/02/2018
06/03/2018</v>
          </cell>
          <cell r="AE89" t="str">
            <v>jun-16
feb-17
oct-17
feb-18
mar-18</v>
          </cell>
          <cell r="AF89" t="str">
            <v>EXT16-00045137
EXT17-00009505
CORREO ELECTRÓNICO
EXT18-00009594
EXT18-00020416</v>
          </cell>
          <cell r="AG89" t="str">
            <v>ABOGADA
BENEFICIARIO
JUZGADO
ABOGADA
ABOGADA</v>
          </cell>
          <cell r="AH89" t="str">
            <v>SOLICITUD DE PAGO
PETICION
COMUNICACIÓN
SOLICITUD
DERECHO DE PETICION</v>
          </cell>
          <cell r="AQ89" t="str">
            <v>70 001 3333 005 2012 00022 00</v>
          </cell>
          <cell r="AR89" t="str">
            <v>PAGADO</v>
          </cell>
          <cell r="AS89">
            <v>38412</v>
          </cell>
          <cell r="AT89">
            <v>40786</v>
          </cell>
          <cell r="AU89" t="str">
            <v>IMPUESTO, ANEXO 4, No. 551
CON DOCUMENTOS COMPLETOS
DOCUMENTOS INCOMPLETOS
SEGUNDA INSTANCIA CONFIRMA Y CONDENA EN COSTAS
FALTAN DOCUMENTOS: CONSTANCIAS DE SER PRIMERA COPIA Y PRESTAR MERITO EJECUTIVO, FOTOCOPIA DE LA T.P. DE LA ABOGADA, COPIA DEL RUT DE LA ABOGADA
SE DA RESPUESTA MEDIANTE OFI18-00010676 14/03/18 L</v>
          </cell>
          <cell r="AW89" t="str">
            <v>LEY 1437 DE 2011</v>
          </cell>
          <cell r="AX89" t="str">
            <v>JUZGADO QUINTO ADMINISTRATIVO ORAL DE SINCELEJO</v>
          </cell>
          <cell r="AY89">
            <v>41522</v>
          </cell>
          <cell r="AZ89" t="str">
            <v>TRIBUNAL ADMINISTRATIVO DE SUCRE- SALA PRIMERA DE DECISION ORAL</v>
          </cell>
          <cell r="BA89">
            <v>42054</v>
          </cell>
          <cell r="BB89">
            <v>42087</v>
          </cell>
          <cell r="BC89" t="str">
            <v>NRD-CONTRATO REALIDAD</v>
          </cell>
        </row>
        <row r="90">
          <cell r="B90" t="str">
            <v>JAVIER ANTONIO LADINO GASPAR</v>
          </cell>
          <cell r="C90">
            <v>15921964</v>
          </cell>
          <cell r="D90" t="str">
            <v>JUAN GUILLERMO OCAMPO GONZALEZ</v>
          </cell>
          <cell r="E90">
            <v>42114</v>
          </cell>
          <cell r="F90">
            <v>42095</v>
          </cell>
          <cell r="G90" t="str">
            <v>EXT15-00018130</v>
          </cell>
          <cell r="H90" t="str">
            <v>ANDJE</v>
          </cell>
          <cell r="I90" t="str">
            <v>SOLICITUD PAGO</v>
          </cell>
          <cell r="J90">
            <v>42047</v>
          </cell>
          <cell r="K90">
            <v>42036</v>
          </cell>
          <cell r="L90" t="str">
            <v>EXT15-00007080</v>
          </cell>
          <cell r="M90" t="str">
            <v>ABOGADO</v>
          </cell>
          <cell r="N90" t="str">
            <v>ALLEGA DOCUMENTOS</v>
          </cell>
          <cell r="O90">
            <v>42247</v>
          </cell>
          <cell r="P90">
            <v>42217</v>
          </cell>
          <cell r="Q90" t="str">
            <v>EXT15-00048760</v>
          </cell>
          <cell r="R90" t="str">
            <v>ABOGADO</v>
          </cell>
          <cell r="S90" t="str">
            <v>SOLICITUD CUMPLIMIENTO DE SENTENCIA</v>
          </cell>
          <cell r="AQ90" t="str">
            <v>17 001 3331 007 2011 00684 00</v>
          </cell>
          <cell r="AR90" t="str">
            <v>PAGADO</v>
          </cell>
          <cell r="AS90">
            <v>37929</v>
          </cell>
          <cell r="AT90">
            <v>39989</v>
          </cell>
          <cell r="AU90" t="str">
            <v>EN EL ANEXO 412
 FALLO SEGUNDA INSTANCIA MODIFICA Y CONFIRMA</v>
          </cell>
          <cell r="AW90" t="str">
            <v>DECRETO 01 DE 1984</v>
          </cell>
          <cell r="AX90" t="str">
            <v>JUZGADO TERCERO DE DESCONGESTION DE MANIZALES</v>
          </cell>
          <cell r="AY90">
            <v>41619</v>
          </cell>
          <cell r="AZ90" t="str">
            <v>TRIBUNAL ADMISTRATIVO DE CALDAS</v>
          </cell>
          <cell r="BA90">
            <v>41921</v>
          </cell>
          <cell r="BB90">
            <v>41934</v>
          </cell>
          <cell r="BC90" t="str">
            <v>NRD-CONTRATO REALIDAD</v>
          </cell>
        </row>
        <row r="91">
          <cell r="B91" t="str">
            <v>ANDRES FELIPE YARCE SIERRA</v>
          </cell>
          <cell r="C91">
            <v>71223859</v>
          </cell>
          <cell r="D91" t="str">
            <v>ALEJANDRO HORTUA INSUASTI</v>
          </cell>
          <cell r="E91">
            <v>42115</v>
          </cell>
          <cell r="F91">
            <v>42095</v>
          </cell>
          <cell r="G91" t="str">
            <v>EXT15-00016577</v>
          </cell>
          <cell r="H91" t="str">
            <v>ABOGADO</v>
          </cell>
          <cell r="I91" t="str">
            <v>SOLICITUD PAGO</v>
          </cell>
          <cell r="J91">
            <v>42962</v>
          </cell>
          <cell r="K91">
            <v>42948</v>
          </cell>
          <cell r="L91" t="str">
            <v>EXT17-00062292</v>
          </cell>
          <cell r="M91" t="str">
            <v>PETICIONARIO</v>
          </cell>
          <cell r="N91" t="str">
            <v>SOLICITUD DE PAGO</v>
          </cell>
          <cell r="O91">
            <v>42962</v>
          </cell>
          <cell r="P91">
            <v>42948</v>
          </cell>
          <cell r="Q91" t="str">
            <v>EXT17-00062292</v>
          </cell>
          <cell r="R91" t="str">
            <v>ABOGADO</v>
          </cell>
          <cell r="S91" t="str">
            <v>ESTADO DEL PROCESO</v>
          </cell>
          <cell r="T91">
            <v>44285</v>
          </cell>
          <cell r="U91">
            <v>44285</v>
          </cell>
          <cell r="V91" t="str">
            <v>EXT21-00025093</v>
          </cell>
          <cell r="W91" t="str">
            <v>BENEFICIARIO</v>
          </cell>
          <cell r="X91" t="str">
            <v>Solicitud de informacion</v>
          </cell>
          <cell r="AN91" t="str">
            <v>02/05/2017
MEDIANTE OFI17-00030580 24/08/2017  SE ENVIAN DOCUMENTOS ORIGINALES (IMPRESOS LOS DE ÉL) (22 FOLIOS EN GENERAL)
ENTREGADO Y LIQUIDADO 22/11/2017
LIQUIDADO NPA</v>
          </cell>
          <cell r="AQ91" t="str">
            <v>05 001 3331 005 2011 00514 00</v>
          </cell>
          <cell r="AR91" t="str">
            <v>PAGADO</v>
          </cell>
          <cell r="AS91">
            <v>39264</v>
          </cell>
          <cell r="AT91">
            <v>39825</v>
          </cell>
          <cell r="AU91" t="str">
            <v>EN EL DECRETO ES EL No. 430</v>
          </cell>
          <cell r="AW91" t="str">
            <v>DECRETO 01 DE 1984</v>
          </cell>
          <cell r="AX91" t="str">
            <v>JUZGADO PRIMERO ADMINISTRATIVO DE DESCONGESTION DE MEDELLIN</v>
          </cell>
          <cell r="AY91">
            <v>41509</v>
          </cell>
          <cell r="AZ91" t="str">
            <v>TRIBUNAL ADMINISTRATIVO DE ANTIOQUIA SALA DE DESCONGESTION SUBSECCION LABORAL</v>
          </cell>
          <cell r="BA91">
            <v>41948</v>
          </cell>
          <cell r="BB91">
            <v>42048</v>
          </cell>
          <cell r="BC91" t="str">
            <v>NRD-CONTRATO REALIDAD</v>
          </cell>
        </row>
        <row r="92">
          <cell r="B92" t="str">
            <v>LUIS FERNANDO HUMANEZ MARQUEZ (LUIS FERNANDO HERNANDEZ MARQUEZ)</v>
          </cell>
          <cell r="C92">
            <v>8323169</v>
          </cell>
          <cell r="D92" t="str">
            <v>ALEJANDRO HORTUA INSUASTI</v>
          </cell>
          <cell r="E92">
            <v>42115</v>
          </cell>
          <cell r="F92">
            <v>42095</v>
          </cell>
          <cell r="G92" t="str">
            <v>EXT15-00016808</v>
          </cell>
          <cell r="H92" t="str">
            <v>ABOGADO</v>
          </cell>
          <cell r="I92" t="str">
            <v>SOLICITUD PAGO</v>
          </cell>
          <cell r="J92">
            <v>42229</v>
          </cell>
          <cell r="K92">
            <v>42217</v>
          </cell>
          <cell r="L92" t="str">
            <v>EXT15-00044524</v>
          </cell>
          <cell r="M92" t="str">
            <v>AGN</v>
          </cell>
          <cell r="N92" t="str">
            <v>REMITE DOCUMENTOS</v>
          </cell>
          <cell r="O92">
            <v>42649</v>
          </cell>
          <cell r="P92">
            <v>42644</v>
          </cell>
          <cell r="Q92" t="str">
            <v>EXT16-00078311</v>
          </cell>
          <cell r="R92" t="str">
            <v>BENEFICIARIO</v>
          </cell>
          <cell r="S92" t="str">
            <v>REMITE DOCUMENTOS</v>
          </cell>
          <cell r="T92">
            <v>42996</v>
          </cell>
          <cell r="U92">
            <v>42979</v>
          </cell>
          <cell r="V92" t="str">
            <v>EXT17-00072124</v>
          </cell>
          <cell r="W92" t="str">
            <v>BENEFICIARIO</v>
          </cell>
          <cell r="X92" t="str">
            <v>INFORMATIVO</v>
          </cell>
          <cell r="Y92">
            <v>42961</v>
          </cell>
          <cell r="Z92">
            <v>42948</v>
          </cell>
          <cell r="AA92" t="str">
            <v>EXT17-00062374</v>
          </cell>
          <cell r="AB92" t="str">
            <v>BENEFICIARIO</v>
          </cell>
          <cell r="AC92" t="str">
            <v>DERECHO DE PETICION</v>
          </cell>
          <cell r="AD92" t="str">
            <v>21/11/2017
13/02/2018</v>
          </cell>
          <cell r="AE92" t="str">
            <v>nov-17
feb-18</v>
          </cell>
          <cell r="AF92" t="str">
            <v>EXT17-00091187
EXT18-00012598</v>
          </cell>
          <cell r="AG92" t="str">
            <v xml:space="preserve">BENEFICIARIO
BENEFICIARIO
</v>
          </cell>
          <cell r="AH92" t="str">
            <v>DERECHO DE PETICION
DERECHO DE PETICION</v>
          </cell>
          <cell r="AN92" t="str">
            <v>02/05/2017
ENTREGADO Y LIQUIDADO 22/11/2017
LIQUIDADO NPA</v>
          </cell>
          <cell r="AQ92" t="str">
            <v>05 001 3331 029 2011 00502 00</v>
          </cell>
          <cell r="AR92" t="str">
            <v>PAGADO</v>
          </cell>
          <cell r="AS92">
            <v>37858</v>
          </cell>
          <cell r="AT92">
            <v>39825</v>
          </cell>
          <cell r="AU92" t="str">
            <v xml:space="preserve">EN EL ANEXO ES LA 444 CON DOCUMENTOS COMPLETOS
(SE DA RESPUESTA MEDIANTE OFI17-00030317 23/08/17 Y CORREO ELECTRONICO 07/12/17)A OFI18-00006868 20/02/18 E
</v>
          </cell>
          <cell r="AW92" t="str">
            <v>DECRETO 01 DE 1984</v>
          </cell>
          <cell r="AX92" t="str">
            <v>JUZGADO PRIMERO ADMINISTRATIVO DE DESCONGESTION DE MEDELLIN</v>
          </cell>
          <cell r="AY92">
            <v>41575</v>
          </cell>
          <cell r="AZ92" t="str">
            <v>TRIBUNAL ADMINISTRATIVO DE ANTIOQUIA SALA DE DESCONGESTION SUBSECCION LABORAL</v>
          </cell>
          <cell r="BA92">
            <v>41948</v>
          </cell>
          <cell r="BB92">
            <v>42034</v>
          </cell>
          <cell r="BC92" t="str">
            <v>NRD-CONTRATO REALIDAD</v>
          </cell>
        </row>
        <row r="93">
          <cell r="B93" t="str">
            <v xml:space="preserve">FAIBER ARMANDO ARAQUE SANTANA </v>
          </cell>
          <cell r="C93">
            <v>71335235</v>
          </cell>
          <cell r="D93" t="str">
            <v>GABRIEL JAIME RODRIGUEZ ORTIZ</v>
          </cell>
          <cell r="E93">
            <v>42116</v>
          </cell>
          <cell r="F93">
            <v>42095</v>
          </cell>
          <cell r="G93" t="str">
            <v>EXT15-00016856</v>
          </cell>
          <cell r="H93" t="str">
            <v>ABOGADO</v>
          </cell>
          <cell r="I93" t="str">
            <v>SOLICITUD PAGO</v>
          </cell>
          <cell r="J93">
            <v>42235</v>
          </cell>
          <cell r="K93">
            <v>42217</v>
          </cell>
          <cell r="L93" t="str">
            <v>EXT15-00045718</v>
          </cell>
          <cell r="M93" t="str">
            <v>AGN</v>
          </cell>
          <cell r="N93" t="str">
            <v>REMITE DOCUMENTOS</v>
          </cell>
          <cell r="O93">
            <v>42625</v>
          </cell>
          <cell r="P93">
            <v>42614</v>
          </cell>
          <cell r="Q93" t="str">
            <v>EXT16-00070094</v>
          </cell>
          <cell r="R93" t="str">
            <v>ABOGADO</v>
          </cell>
          <cell r="S93" t="str">
            <v>REMITE DOCUMENTOS</v>
          </cell>
          <cell r="T93">
            <v>43391</v>
          </cell>
          <cell r="U93">
            <v>43391</v>
          </cell>
          <cell r="V93" t="str">
            <v>EXT18-00106186</v>
          </cell>
          <cell r="W93" t="str">
            <v>ABOGADO</v>
          </cell>
          <cell r="X93" t="str">
            <v>AUTO QUE LIBRA MANDAMIENTO DE PAGO</v>
          </cell>
          <cell r="Y93">
            <v>43565</v>
          </cell>
          <cell r="Z93">
            <v>43565</v>
          </cell>
          <cell r="AA93" t="str">
            <v>EXT19-00040359</v>
          </cell>
          <cell r="AB93" t="str">
            <v>JUZGADO</v>
          </cell>
          <cell r="AC93" t="str">
            <v>AUTO QUE ORDENA SEGUIR ADELANTE LA EJECUCION</v>
          </cell>
          <cell r="AD93">
            <v>43572</v>
          </cell>
          <cell r="AE93">
            <v>43572</v>
          </cell>
          <cell r="AF93" t="str">
            <v>EXT19-00042558</v>
          </cell>
          <cell r="AG93" t="str">
            <v>ABOGADO</v>
          </cell>
          <cell r="AH93" t="str">
            <v>SOLICITUD DE INFORMACION PAGO INTERESES</v>
          </cell>
          <cell r="AI93" t="str">
            <v>6/05/2019
17/05/2019</v>
          </cell>
          <cell r="AJ93" t="str">
            <v>may-19
may-19</v>
          </cell>
          <cell r="AK93" t="str">
            <v>EXT19-00048423
EXT19-00054743</v>
          </cell>
          <cell r="AL93" t="str">
            <v>JUZGADO
JUZGADO</v>
          </cell>
          <cell r="AM93" t="str">
            <v>SOLICITA DOCUMENTOS
REQUIERE DOCUMENTO</v>
          </cell>
          <cell r="AN93" t="str">
            <v>02/05/2017
ENTREGADO Y LIQUIDADO 02/10/2017
LIQUIDADO NPA</v>
          </cell>
          <cell r="AO93">
            <v>42116</v>
          </cell>
          <cell r="AQ93" t="str">
            <v>05 001 3331 009 2011 00116 00</v>
          </cell>
          <cell r="AR93" t="str">
            <v>PAGO SENTENCIA</v>
          </cell>
          <cell r="AS93">
            <v>38108</v>
          </cell>
          <cell r="AT93">
            <v>39051</v>
          </cell>
          <cell r="AU93" t="str">
            <v>OJO NO APARECE EN EL DECRETO, PERO EL JUZGADO EN PRIMERA INSTANCIA EN PARTE RESOLUTIVA CONDENA A LA UNP
PENDIENTE (FALTA. PODER, COPA CC. DEL BENEFICARIO, DATOS Y CERTF. DE TETENCION EN LA FUENTE). SEGUNDA INSTANCIA CONFIRMA</v>
          </cell>
          <cell r="AW93" t="str">
            <v>DECRETO 01 DE 1984</v>
          </cell>
          <cell r="AX93" t="str">
            <v>JUZGADO CUARTO ADMINSTRATIVO DE DESCONGESTION DEL CIRCUITO DE MEDELLIN</v>
          </cell>
          <cell r="AY93">
            <v>41354</v>
          </cell>
          <cell r="AZ93" t="str">
            <v>TRIBUNAL ADMINISTRATIVO DE ANTIOQUIA</v>
          </cell>
          <cell r="BA93">
            <v>41969</v>
          </cell>
          <cell r="BB93">
            <v>42034</v>
          </cell>
          <cell r="BC93" t="str">
            <v>NRD-CONTRATO REALIDAD</v>
          </cell>
        </row>
        <row r="94">
          <cell r="B94" t="str">
            <v>FARNAVI MURILLO AVILA
NALLARITH RENGIFO MURILLO</v>
          </cell>
          <cell r="C94" t="str">
            <v>40.378.648
1.121.881.465</v>
          </cell>
          <cell r="D94" t="str">
            <v>JOSE ALIRIO JIMENEZ PATIÑO</v>
          </cell>
          <cell r="E94">
            <v>42119</v>
          </cell>
          <cell r="F94">
            <v>42095</v>
          </cell>
          <cell r="G94" t="str">
            <v>EXT15-00017611</v>
          </cell>
          <cell r="H94" t="str">
            <v>TRIBUNAL</v>
          </cell>
          <cell r="I94" t="str">
            <v>REMITE SENTENCIA</v>
          </cell>
          <cell r="J94">
            <v>42171</v>
          </cell>
          <cell r="K94">
            <v>42171</v>
          </cell>
          <cell r="L94" t="str">
            <v>EXT15-00029656</v>
          </cell>
          <cell r="M94" t="str">
            <v>ABOGADO</v>
          </cell>
          <cell r="N94" t="str">
            <v>SOLICITUD DE PAGO</v>
          </cell>
          <cell r="O94">
            <v>42718</v>
          </cell>
          <cell r="P94">
            <v>42718</v>
          </cell>
          <cell r="Q94" t="str">
            <v>EXT16-00096379</v>
          </cell>
          <cell r="R94" t="str">
            <v>ABOGADO</v>
          </cell>
          <cell r="S94" t="str">
            <v>ALLEGA DOCUMENTOS</v>
          </cell>
          <cell r="T94">
            <v>43269</v>
          </cell>
          <cell r="U94">
            <v>43252</v>
          </cell>
          <cell r="V94" t="str">
            <v>EXT18-00054532</v>
          </cell>
          <cell r="W94" t="str">
            <v>LIBRA MANDAMIENTO DE PAGO</v>
          </cell>
          <cell r="X94" t="str">
            <v>SOLICITUD DE INFORMACION</v>
          </cell>
          <cell r="Y94">
            <v>43269</v>
          </cell>
          <cell r="Z94">
            <v>43269</v>
          </cell>
          <cell r="AA94" t="str">
            <v>EXT18-00054532</v>
          </cell>
          <cell r="AB94" t="str">
            <v>ABOGADO</v>
          </cell>
          <cell r="AC94" t="str">
            <v>OFICIO TRANSFERIDO A LEONARDO</v>
          </cell>
          <cell r="AD94">
            <v>43399</v>
          </cell>
          <cell r="AE94">
            <v>43399</v>
          </cell>
          <cell r="AF94" t="str">
            <v>EXT18-00109961</v>
          </cell>
          <cell r="AG94" t="str">
            <v>ABOGADO</v>
          </cell>
          <cell r="AH94" t="str">
            <v>SOLICITUD CUMPLIMIENTO DE RESOLUCION</v>
          </cell>
          <cell r="AI94">
            <v>43789</v>
          </cell>
          <cell r="AJ94">
            <v>43789</v>
          </cell>
          <cell r="AK94" t="str">
            <v>EXT19-00136296</v>
          </cell>
          <cell r="AL94" t="str">
            <v>ABOGADO</v>
          </cell>
          <cell r="AM94" t="str">
            <v>SOLICITA COPIAS DE INVESTIGACION DISCIPLINARIA</v>
          </cell>
          <cell r="AQ94" t="str">
            <v>50 001 3331 007 2007 00297 00</v>
          </cell>
          <cell r="AR94" t="str">
            <v>PAGADO</v>
          </cell>
          <cell r="AS94" t="str">
            <v>N/A</v>
          </cell>
          <cell r="AT94" t="str">
            <v>N/A</v>
          </cell>
          <cell r="AU94" t="str">
            <v>PAGADA
"MEM18-000012356 29/06/18
OFI18-00026429 29/06/18" LC
OFI18-00029751 19-07-2018  L. (RESPUESTA EXT18-00054532)</v>
          </cell>
          <cell r="AW94" t="str">
            <v>DECRETO 01 DE 1984</v>
          </cell>
          <cell r="AX94" t="str">
            <v>JUZGADO CUARTO ADMINISTRATIVO DE DESCONGESTION DE VILLAVICENCIO</v>
          </cell>
          <cell r="AY94">
            <v>41817</v>
          </cell>
          <cell r="AZ94" t="str">
            <v xml:space="preserve">TRIBUNAL CONTENCIOSO ADMINISTRATIVO DEL META </v>
          </cell>
          <cell r="BA94">
            <v>42066</v>
          </cell>
          <cell r="BB94">
            <v>42087</v>
          </cell>
          <cell r="BC94" t="str">
            <v>REPARACION DIRECTA</v>
          </cell>
        </row>
        <row r="95">
          <cell r="B95" t="str">
            <v>CESAR AUGUSTO CASTAÑO RAMIREZ</v>
          </cell>
          <cell r="C95">
            <v>10288139</v>
          </cell>
          <cell r="D95" t="str">
            <v>JUAN GUILLERMO OCAMPO GONZALEZ</v>
          </cell>
          <cell r="E95">
            <v>42122</v>
          </cell>
          <cell r="F95">
            <v>42095</v>
          </cell>
          <cell r="G95" t="str">
            <v>EXT15-00018134</v>
          </cell>
          <cell r="H95" t="str">
            <v>ANDJE</v>
          </cell>
          <cell r="I95" t="str">
            <v>SOLICITUD PAGO</v>
          </cell>
          <cell r="J95">
            <v>42247</v>
          </cell>
          <cell r="K95">
            <v>42217</v>
          </cell>
          <cell r="L95" t="str">
            <v>EXT15-00048744</v>
          </cell>
          <cell r="M95" t="str">
            <v>ABOGADO</v>
          </cell>
          <cell r="N95" t="str">
            <v>ALLEGA DOCUMENTOS</v>
          </cell>
          <cell r="O95">
            <v>42930</v>
          </cell>
          <cell r="P95">
            <v>42917</v>
          </cell>
          <cell r="Q95" t="str">
            <v>EXT17-00053905</v>
          </cell>
          <cell r="R95" t="str">
            <v>BENEFICIARIO</v>
          </cell>
          <cell r="S95" t="str">
            <v>DERECHO DE PETICION</v>
          </cell>
          <cell r="T95">
            <v>43116</v>
          </cell>
          <cell r="U95">
            <v>43101</v>
          </cell>
          <cell r="V95" t="str">
            <v>EXT18-00002062</v>
          </cell>
          <cell r="W95" t="str">
            <v>ABOGADO</v>
          </cell>
          <cell r="X95" t="str">
            <v>SOLICITUD</v>
          </cell>
          <cell r="Y95">
            <v>43138</v>
          </cell>
          <cell r="Z95">
            <v>43132</v>
          </cell>
          <cell r="AA95" t="str">
            <v>EXT18-00010714</v>
          </cell>
          <cell r="AB95" t="str">
            <v>JUZGADO</v>
          </cell>
          <cell r="AC95" t="str">
            <v>SUSPENDE PROCESO EJECUTIVO</v>
          </cell>
          <cell r="AD95">
            <v>43360</v>
          </cell>
          <cell r="AE95">
            <v>43360</v>
          </cell>
          <cell r="AF95" t="str">
            <v>EXT18-00092007</v>
          </cell>
          <cell r="AG95" t="str">
            <v>JUZGADO</v>
          </cell>
          <cell r="AH95" t="str">
            <v>REANUDA PROCESO EJECUTIVO</v>
          </cell>
          <cell r="AI95">
            <v>43486</v>
          </cell>
          <cell r="AJ95">
            <v>43486</v>
          </cell>
          <cell r="AK95" t="str">
            <v>EXT19-00005874</v>
          </cell>
          <cell r="AL95" t="str">
            <v>PROCURADURIA</v>
          </cell>
          <cell r="AM95" t="str">
            <v>SOPORTE DE DOCUMENTOS</v>
          </cell>
          <cell r="AN95" t="str">
            <v>02/05/2017 1ra entrega
31/05/2017 Devuelto a la UNP</v>
          </cell>
          <cell r="AQ95" t="str">
            <v>17 001 3331 003 2011 00710 00</v>
          </cell>
          <cell r="AR95" t="str">
            <v>PAGADO</v>
          </cell>
          <cell r="AS95">
            <v>38777</v>
          </cell>
          <cell r="AT95">
            <v>40084</v>
          </cell>
          <cell r="AU95" t="str">
            <v>EN EL ANEXO 421
SE CONTESTA D. DE PETIC
(SE DA RESPUESTA MEDIANTE OFI17-00026027 24/07/17)A OFI18-00002062 18/01/18 L</v>
          </cell>
          <cell r="AW95" t="str">
            <v>DECRETO 01 DE 1984</v>
          </cell>
          <cell r="AX95" t="str">
            <v>JUZGADO SEPTIMO ADMINISTRATIVO DE DESCONGESTION DE MANIZALES</v>
          </cell>
          <cell r="AY95">
            <v>41547</v>
          </cell>
          <cell r="AZ95" t="str">
            <v>TRIBUNAL ADMISTRATIVO DE CALDAS</v>
          </cell>
          <cell r="BA95">
            <v>41941</v>
          </cell>
          <cell r="BB95">
            <v>41967</v>
          </cell>
          <cell r="BC95" t="str">
            <v>NRD-CONTRATO REALIDAD</v>
          </cell>
        </row>
        <row r="96">
          <cell r="B96" t="str">
            <v>CESAR ARMANDO SALAZAR QUINTERO</v>
          </cell>
          <cell r="C96">
            <v>75075217</v>
          </cell>
          <cell r="D96" t="str">
            <v>JUAN GUILLERMO OCAMPO GONZALEZ</v>
          </cell>
          <cell r="E96">
            <v>42122</v>
          </cell>
          <cell r="F96">
            <v>42095</v>
          </cell>
          <cell r="G96" t="str">
            <v>EXT15-00018128</v>
          </cell>
          <cell r="H96" t="str">
            <v>ANDJE</v>
          </cell>
          <cell r="I96" t="str">
            <v>REMITE DOCUMENTOS</v>
          </cell>
          <cell r="J96">
            <v>42247</v>
          </cell>
          <cell r="K96">
            <v>42217</v>
          </cell>
          <cell r="L96" t="str">
            <v>EXT15-00048751</v>
          </cell>
          <cell r="M96" t="str">
            <v>ABOGADO</v>
          </cell>
          <cell r="N96" t="str">
            <v>SOLICITUD PAGO</v>
          </cell>
          <cell r="O96">
            <v>43237</v>
          </cell>
          <cell r="P96">
            <v>43221</v>
          </cell>
          <cell r="Q96" t="str">
            <v>EXT18-00044182</v>
          </cell>
          <cell r="R96" t="str">
            <v>ABOGADO</v>
          </cell>
          <cell r="S96" t="str">
            <v>DERECHO DE PETICION</v>
          </cell>
          <cell r="T96">
            <v>43361</v>
          </cell>
          <cell r="U96">
            <v>43361</v>
          </cell>
          <cell r="V96" t="str">
            <v>EXT18-00092212</v>
          </cell>
          <cell r="W96" t="str">
            <v>JUZGADO</v>
          </cell>
          <cell r="X96" t="str">
            <v>REANUDA PROCESO EJECUTIVO</v>
          </cell>
          <cell r="AN96" t="str">
            <v>02/05/2017 1ra entrega
31/05/2017 Devuelto a la UNP</v>
          </cell>
          <cell r="AQ96" t="str">
            <v>17 001 3331 001 2011 00503 00</v>
          </cell>
          <cell r="AR96" t="str">
            <v>PAGADO</v>
          </cell>
          <cell r="AS96">
            <v>38777</v>
          </cell>
          <cell r="AT96">
            <v>40539</v>
          </cell>
          <cell r="AU96" t="str">
            <v>EN EL ANEXO 416 
SEGUNDA INSTANCIA CONFIRMA
SE DA RESPUESTA MEDIANTE OFI18-00022220 01/06/18 E</v>
          </cell>
          <cell r="AW96" t="str">
            <v>DECRETO 01 DE 1984</v>
          </cell>
          <cell r="AX96" t="str">
            <v>JUZGADO SEPTIMO ADMINISTRATIVO DE DESCONGESTION DE MANIZALES</v>
          </cell>
          <cell r="AY96">
            <v>41386</v>
          </cell>
          <cell r="AZ96" t="str">
            <v>TRIBUNAL ADMISTRATIVO DE CALDAS</v>
          </cell>
          <cell r="BA96">
            <v>41767</v>
          </cell>
          <cell r="BB96">
            <v>41884</v>
          </cell>
          <cell r="BC96" t="str">
            <v>NRD-CONTRATO REALIDAD</v>
          </cell>
        </row>
        <row r="97">
          <cell r="B97" t="str">
            <v>GERMAN EDUARDO BETANCUR VELASQUEZ</v>
          </cell>
          <cell r="C97">
            <v>75100021</v>
          </cell>
          <cell r="D97" t="str">
            <v>JUAN GUILLERMO OCAMPO GONZALEZ</v>
          </cell>
          <cell r="E97">
            <v>42012</v>
          </cell>
          <cell r="F97">
            <v>42005</v>
          </cell>
          <cell r="G97" t="str">
            <v>EXT15-00000775</v>
          </cell>
          <cell r="H97" t="str">
            <v>ABOGADO</v>
          </cell>
          <cell r="I97" t="str">
            <v>SOLICITUD PAGO</v>
          </cell>
          <cell r="J97">
            <v>42122</v>
          </cell>
          <cell r="K97">
            <v>42095</v>
          </cell>
          <cell r="L97" t="str">
            <v>EXT15- 00018125</v>
          </cell>
          <cell r="M97" t="str">
            <v>ANDJE</v>
          </cell>
          <cell r="N97" t="str">
            <v>REMITE DOCUMENTOS</v>
          </cell>
          <cell r="O97">
            <v>42194</v>
          </cell>
          <cell r="P97">
            <v>42186</v>
          </cell>
          <cell r="Q97" t="str">
            <v>EXT15-00035905</v>
          </cell>
          <cell r="R97" t="str">
            <v>ABOGADO</v>
          </cell>
          <cell r="S97" t="str">
            <v>DERECHO DE PETICION</v>
          </cell>
          <cell r="T97">
            <v>42247</v>
          </cell>
          <cell r="U97">
            <v>42217</v>
          </cell>
          <cell r="V97" t="str">
            <v>EXT15-00048728</v>
          </cell>
          <cell r="W97" t="str">
            <v>ABOGADO</v>
          </cell>
          <cell r="X97" t="str">
            <v>REMITE DOCUMENTOS</v>
          </cell>
          <cell r="Y97">
            <v>42293</v>
          </cell>
          <cell r="Z97">
            <v>42293</v>
          </cell>
          <cell r="AA97" t="str">
            <v>EXT15-00062046</v>
          </cell>
          <cell r="AB97" t="str">
            <v>ABOGADO</v>
          </cell>
          <cell r="AC97" t="str">
            <v>DERECHO DE PETICION</v>
          </cell>
          <cell r="AD97" t="str">
            <v>15/11/2016
25/01/2017
23/12/2016
24/01/2017
24/05/2017
06/06/2017
16/03/2017</v>
          </cell>
          <cell r="AE97" t="str">
            <v xml:space="preserve">nov-16
ene-17
dic-16
ene-17
may-17
jun-17
mar-17
</v>
          </cell>
          <cell r="AF97" t="str">
            <v>EXT16-00088348
EXT17-00004910
EXT16-00098842
EXT17-00004555
EXT17-00038393
EXT17-00041785
EXT17-00019400</v>
          </cell>
          <cell r="AG97" t="str">
            <v>ABOGADO
ABOGADO
PROCURADURIA
ABOGADO
ANDJE
JUZGADO
ABOGADO</v>
          </cell>
          <cell r="AH97" t="str">
            <v>DERECHO DE PETICION
DERECHO DE PETICION
CUMPLIMIENTO DE SENTENCIA
DERECHO DE PETICION
AUTO LIBRA 
MANDAMIENTO DE PAGO
COMUNICACIÓN
DERECHO DE PETICION</v>
          </cell>
          <cell r="AI97">
            <v>43363</v>
          </cell>
          <cell r="AJ97">
            <v>43363</v>
          </cell>
          <cell r="AK97" t="str">
            <v xml:space="preserve"> EXT18-00094090 </v>
          </cell>
          <cell r="AL97" t="str">
            <v>ABOGADO</v>
          </cell>
          <cell r="AM97" t="str">
            <v>SOLICITUD COMPROBANTES DE PAGO</v>
          </cell>
          <cell r="AQ97" t="str">
            <v xml:space="preserve">17 001 3331 001 2011 00498 00
</v>
          </cell>
          <cell r="AR97" t="str">
            <v>PAGADO</v>
          </cell>
          <cell r="AS97">
            <v>38534</v>
          </cell>
          <cell r="AT97">
            <v>40164</v>
          </cell>
          <cell r="AU97" t="str">
            <v>PAGADA / EN EL ANEXO ES EL 415
(SE DA RESPUESTA MEDIANTE OFI17-00003671  03/02/17 Y OFI17-00005295 15/02/17 Y OFI17-00011428 30/03/17)A
MEDIANTE OFI18-00044302 SE DA RESPUESTA AL  EXT18-00094090   F.
PENDIENTE POR EFECTUAR APORTES A PENSION
EL PAGO POR $12.171.900 SE REALIZÓ EL DIA 24-12-2018 R.O.</v>
          </cell>
          <cell r="AW97" t="str">
            <v>DECRETO 01 DE 1984</v>
          </cell>
          <cell r="AX97" t="str">
            <v>JUZGADO SEPTIMO ADMINISTRATIVO DE DESCONGESTION DE MANIZALES</v>
          </cell>
          <cell r="AY97">
            <v>41571</v>
          </cell>
          <cell r="AZ97" t="str">
            <v>TRIBUNAL ADMISTRATIVO DE CALDAS</v>
          </cell>
          <cell r="BA97">
            <v>41824</v>
          </cell>
          <cell r="BB97">
            <v>41897</v>
          </cell>
          <cell r="BC97" t="str">
            <v>NRD-CONTRATO REALIDAD</v>
          </cell>
        </row>
        <row r="98">
          <cell r="B98" t="str">
            <v>WILLIAM HUMBERTO OROZCO RODRIGUEZ</v>
          </cell>
          <cell r="C98">
            <v>75072866</v>
          </cell>
          <cell r="D98" t="str">
            <v>JUAN GUILLERMO OCAMPO GONZALEZ</v>
          </cell>
          <cell r="E98">
            <v>42122</v>
          </cell>
          <cell r="F98">
            <v>42095</v>
          </cell>
          <cell r="G98" t="str">
            <v>EXT15-00018158</v>
          </cell>
          <cell r="H98" t="str">
            <v>ANDJE</v>
          </cell>
          <cell r="I98" t="str">
            <v>REMITE FALLO</v>
          </cell>
          <cell r="J98">
            <v>42247</v>
          </cell>
          <cell r="K98">
            <v>42217</v>
          </cell>
          <cell r="L98" t="str">
            <v>EXT15-00048782</v>
          </cell>
          <cell r="M98" t="str">
            <v>ABOGADO</v>
          </cell>
          <cell r="N98" t="str">
            <v>SOLICITUD PAGO</v>
          </cell>
          <cell r="O98">
            <v>42986</v>
          </cell>
          <cell r="P98">
            <v>42979</v>
          </cell>
          <cell r="Q98" t="str">
            <v>EXT17-00069443</v>
          </cell>
          <cell r="R98" t="str">
            <v>BENEFICIARIO</v>
          </cell>
          <cell r="S98" t="str">
            <v>DERECHO DE PETICION</v>
          </cell>
          <cell r="T98">
            <v>42768</v>
          </cell>
          <cell r="U98">
            <v>42767</v>
          </cell>
          <cell r="V98" t="str">
            <v>EXT17-00007123</v>
          </cell>
          <cell r="W98" t="str">
            <v>BENEFICIARIO</v>
          </cell>
          <cell r="X98" t="str">
            <v>DERECHO DE PETICION</v>
          </cell>
          <cell r="Y98">
            <v>42894</v>
          </cell>
          <cell r="Z98">
            <v>42887</v>
          </cell>
          <cell r="AA98" t="str">
            <v>EXT17-00042953</v>
          </cell>
          <cell r="AB98" t="str">
            <v>BENEFICIARIO</v>
          </cell>
          <cell r="AC98" t="str">
            <v>DERECHO DE PETICION</v>
          </cell>
          <cell r="AD98" t="str">
            <v>15/03/2018
06/04/2018
04/04/2018
17/05/2018</v>
          </cell>
          <cell r="AE98" t="str">
            <v>mar-18
abr-18
abr-18
may-18</v>
          </cell>
          <cell r="AF98" t="str">
            <v>EXT18-00023252
EXT18-00029884
EXT18-00028909
EXT18-00044182</v>
          </cell>
          <cell r="AG98" t="str">
            <v>BENEFICIARIO
JUZGADO
JUZGADO
ABOGADO</v>
          </cell>
          <cell r="AH98" t="str">
            <v xml:space="preserve">DERECHO DE PETICION
AUTO COMUNICA SUSPENSION PROCESOI EJECUTIVO
AUTO COMUNICA SUSPENSION PROCESOI EJECUTIVO
DERECHO DE PETICION
</v>
          </cell>
          <cell r="AI98" t="str">
            <v>13/07/2018
16/07/2018
09-08-2018
10/08/2018
07/09/2018
10-10-2018</v>
          </cell>
          <cell r="AJ98" t="str">
            <v>jul-2018
jul-2018
ago-2018
ago-2018
sep-2018
oct-2018</v>
          </cell>
          <cell r="AK98" t="str">
            <v>EXT18-00064776
EXT18-00065687
EXT18-00075822
EXT18-00076385
EXT18-00083804
EXT18-00092637
EXT18-00103113</v>
          </cell>
          <cell r="AL98" t="str">
            <v>BENEFICIARIO
BENEFICIARIO
JUZGADO
JUZGADO
BENEFICIARIO
BENEFICIARIO
BENEFICIARIO</v>
          </cell>
          <cell r="AM98" t="str">
            <v>DERECHO DE PETICION
DERECHO DE PETICION
REMITE ESTADO
REANUDA EJECUTIVO
SOLICITUD DE COMPROBANTES DE PAGO
DERECHO DE PETICION
SOLICITUD INFORMACION ESTADO DE PAGO</v>
          </cell>
          <cell r="AN98" t="str">
            <v>2/05/2017 1ra entrega (Acta OFI17-00015375)
31/05/2017 devuelto a la UNP (correo de Juan Falla para Wilson y Gloria)
6/06/2017 2da entrega (Acta OFI17-00020110)
ENTREGADO Y LIQUIDADO 25/07/2017
LIQUIDADO NPA</v>
          </cell>
          <cell r="AQ98" t="str">
            <v>17 001 3331 002 2011 00554 00</v>
          </cell>
          <cell r="AR98" t="str">
            <v>PAGADO</v>
          </cell>
          <cell r="AS98">
            <v>39052</v>
          </cell>
          <cell r="AT98">
            <v>40626</v>
          </cell>
          <cell r="AU98" t="str">
            <v>EN EL ANEXO 420. 
E CONTESTA. D. DE PETIC.
ALLEGA NUEVA CUENTA (SE DA RESPUESTA MEDIANTE OFI17-00035143 26/09/17 Y OFI17-00007123 08/02/2017 / SE DA RESPUESTA MEDIANTE CORREO ELECTRONICO 27/06/17)A OFI18-00012195 23/03/18 E OFI18-00022220 01/06/18 E
CORREO ELECTRÓNICO 26/07/18 L
CORREO ELECTRÓNICO 26/07/18 L
MEDIANTE OFI18-00037862 DE 03-09-2018, SE DA RESPUESTA AL EXT18-00075822
OFI18-00043460 02/10/18 
CORREO ELECTRONICO 03/10/18
PENDIENTE POR EFECTUAR APORTES A PENSION
RESPUESTA MEDIANTE OFI18-00047771  F
ACCION DE TUTELA, se respondio mediante OFI19-00036826.
El juez de tutela ORDENA a la Administradora de Fondo de Pensiones y Cesantías - PROTECCIÓN S.A. a que, en el término de cuarenta y ocho (48) horas, proceda a corregir la historia laboral del actor con la inclusión de los aportes a pensión realizados por la Unidad Nacional de Protección S.A., en cumplimiento de una sentencia judicial, por valor de $28’190.209,00.</v>
          </cell>
          <cell r="AW98" t="str">
            <v>DECRETO 01 DE 1984</v>
          </cell>
          <cell r="AX98" t="str">
            <v>JUZGADO SEPTIMO ADMINISTRATIVO DE DESCONGESTION DE MANIZALES</v>
          </cell>
          <cell r="AY98">
            <v>41759</v>
          </cell>
          <cell r="AZ98" t="str">
            <v>TRIBUNAL ADMINISTRATIVO DE CALDAS</v>
          </cell>
          <cell r="BA98">
            <v>41914</v>
          </cell>
          <cell r="BB98">
            <v>41968</v>
          </cell>
          <cell r="BC98" t="str">
            <v>NRD-CONTRATO REALIDAD</v>
          </cell>
        </row>
        <row r="99">
          <cell r="B99" t="str">
            <v>FABIO LEONARDO RUEDA SILVA</v>
          </cell>
          <cell r="C99">
            <v>91498756</v>
          </cell>
          <cell r="D99" t="str">
            <v>GIME ALEXANDER RODRIGUEZ</v>
          </cell>
          <cell r="E99">
            <v>42125</v>
          </cell>
          <cell r="F99">
            <v>42125</v>
          </cell>
          <cell r="G99" t="str">
            <v>EXT15-00020541</v>
          </cell>
          <cell r="H99" t="str">
            <v>ABOGADO</v>
          </cell>
          <cell r="I99" t="str">
            <v>SOLICITUD PAGO</v>
          </cell>
          <cell r="J99">
            <v>42229</v>
          </cell>
          <cell r="K99">
            <v>42217</v>
          </cell>
          <cell r="L99" t="str">
            <v>EXT15-00043082</v>
          </cell>
          <cell r="M99" t="str">
            <v>ANDJE</v>
          </cell>
          <cell r="N99" t="str">
            <v>REMITE DOCUMENTOS</v>
          </cell>
          <cell r="O99">
            <v>42340</v>
          </cell>
          <cell r="P99">
            <v>42339</v>
          </cell>
          <cell r="Q99" t="str">
            <v>EXT15-00044690</v>
          </cell>
          <cell r="R99" t="str">
            <v>ABOGADO</v>
          </cell>
          <cell r="S99" t="str">
            <v>ALLEGA PODER</v>
          </cell>
          <cell r="AQ99" t="str">
            <v>68 001 3331 002 2010 00293 00</v>
          </cell>
          <cell r="AR99" t="str">
            <v>PAGADO</v>
          </cell>
          <cell r="AS99">
            <v>38108</v>
          </cell>
          <cell r="AT99">
            <v>39859</v>
          </cell>
          <cell r="AU99" t="str">
            <v>PAGADA</v>
          </cell>
          <cell r="AW99" t="str">
            <v>DECRETO 01 DE 1984</v>
          </cell>
          <cell r="AX99" t="str">
            <v>JUZGADO CUARTO DEL CIRCUITO ADMINISTRATIVO DE BUCARAMANGA</v>
          </cell>
          <cell r="AY99">
            <v>41759</v>
          </cell>
          <cell r="AZ99" t="str">
            <v>N/A</v>
          </cell>
          <cell r="BA99" t="str">
            <v>N/A</v>
          </cell>
          <cell r="BB99">
            <v>42067</v>
          </cell>
          <cell r="BC99" t="str">
            <v>NRD-CONTRATO REALIDAD</v>
          </cell>
        </row>
        <row r="100">
          <cell r="B100" t="str">
            <v>ANGEL MIGUEL TRIANA MUÑOZ</v>
          </cell>
          <cell r="C100">
            <v>91071640</v>
          </cell>
          <cell r="D100" t="str">
            <v>ERWIN VERA BAUTISTA</v>
          </cell>
          <cell r="E100">
            <v>42129</v>
          </cell>
          <cell r="F100">
            <v>42125</v>
          </cell>
          <cell r="G100" t="str">
            <v>EXT15-00019273</v>
          </cell>
          <cell r="H100" t="str">
            <v>ABOGADO</v>
          </cell>
          <cell r="I100" t="str">
            <v>SOLICITUD PAGO</v>
          </cell>
          <cell r="J100">
            <v>43629</v>
          </cell>
          <cell r="K100">
            <v>43629</v>
          </cell>
          <cell r="L100" t="str">
            <v>EXT19-00066608</v>
          </cell>
          <cell r="M100" t="str">
            <v>ABOGADO</v>
          </cell>
          <cell r="N100" t="str">
            <v>SOLICITUD ESTADO DEL PAGO</v>
          </cell>
          <cell r="AN100" t="str">
            <v>24/05/2017
ENTREGADO Y LIQUIDADO 29/08/2017
LIQUIDADO NPA</v>
          </cell>
          <cell r="AQ100" t="str">
            <v>68 001 2331 000 2010 00829 00</v>
          </cell>
          <cell r="AR100" t="str">
            <v>PAGADO</v>
          </cell>
          <cell r="AS100">
            <v>38534</v>
          </cell>
          <cell r="AT100">
            <v>39794</v>
          </cell>
          <cell r="AU100" t="str">
            <v>NO ESTA EN EL DECRETO, TAMPOCO EL DESPACHO ORDENA SUCESION O PAGO POR PARTE DE LA UNP
CASO PARECIDO A JOSE EUTIMIO
SE INFORMA A LA PROCURADURIA QUE EL CASO NO ESTÁ IMPUESTO</v>
          </cell>
          <cell r="AW100" t="str">
            <v>DECRETO 01 DE 1984</v>
          </cell>
          <cell r="AX100" t="str">
            <v>TRIBUNAL ADMINSTRATIVO DE SANTANDER DE DESCONGESTION</v>
          </cell>
          <cell r="AY100">
            <v>41956</v>
          </cell>
          <cell r="AZ100" t="str">
            <v>N/A</v>
          </cell>
          <cell r="BA100" t="str">
            <v>N/A</v>
          </cell>
          <cell r="BB100">
            <v>41971</v>
          </cell>
          <cell r="BC100" t="str">
            <v>NRD-CONTRATO REALIDAD</v>
          </cell>
        </row>
        <row r="101">
          <cell r="B101" t="str">
            <v>RICARDO TABARES HINCAPIE</v>
          </cell>
          <cell r="C101">
            <v>75100125</v>
          </cell>
          <cell r="D101" t="str">
            <v>JUAN GUILLERMO OCAMPO GONZALEZ</v>
          </cell>
          <cell r="E101">
            <v>42135</v>
          </cell>
          <cell r="F101">
            <v>42125</v>
          </cell>
          <cell r="G101" t="str">
            <v xml:space="preserve">EXT15-00020478
</v>
          </cell>
          <cell r="H101" t="str">
            <v>ABOGADO</v>
          </cell>
          <cell r="I101" t="str">
            <v>SOLICITUD PAGO</v>
          </cell>
          <cell r="J101">
            <v>42247</v>
          </cell>
          <cell r="K101">
            <v>42217</v>
          </cell>
          <cell r="L101" t="str">
            <v>EXT15-00048722</v>
          </cell>
          <cell r="M101" t="str">
            <v>ABOGADO</v>
          </cell>
          <cell r="N101" t="str">
            <v>REMITE DOCUMENTOS</v>
          </cell>
          <cell r="O101">
            <v>43476</v>
          </cell>
          <cell r="P101">
            <v>43476</v>
          </cell>
          <cell r="Q101" t="str">
            <v>EXT19-00002586</v>
          </cell>
          <cell r="R101" t="str">
            <v>JUZGADO</v>
          </cell>
          <cell r="S101" t="str">
            <v>AUTO TERMINA PROCESO POR PAGO</v>
          </cell>
          <cell r="T101">
            <v>43480</v>
          </cell>
          <cell r="U101">
            <v>43480</v>
          </cell>
          <cell r="V101" t="str">
            <v>EXT19-00003962</v>
          </cell>
          <cell r="W101" t="str">
            <v>JUZGADO</v>
          </cell>
          <cell r="X101" t="str">
            <v>AUTO TERMINA PROCESO POR PAGO</v>
          </cell>
          <cell r="AN101" t="str">
            <v>24/05/2017
ENTREGADO Y LIQUIDADO 02/10/2017
LIQUIDADO NPA</v>
          </cell>
          <cell r="AQ101" t="str">
            <v>17 001 3331 004 2011 00540 00</v>
          </cell>
          <cell r="AR101" t="str">
            <v>PAGADO</v>
          </cell>
          <cell r="AS101">
            <v>38412</v>
          </cell>
          <cell r="AT101">
            <v>40540</v>
          </cell>
          <cell r="AU101" t="str">
            <v xml:space="preserve">CON DOCUMENTOS COMPLETOS
EN EL ANEXO 410 </v>
          </cell>
          <cell r="AW101" t="str">
            <v>DECRETO 01 DE 1984</v>
          </cell>
          <cell r="AX101" t="str">
            <v>JUZGADO PRIMERO ADMINSTRATIVO DE DESCONGESTION DEL CIRCUITO DE MANIZALES</v>
          </cell>
          <cell r="AY101">
            <v>41666</v>
          </cell>
          <cell r="AZ101" t="str">
            <v>TRIBUNAL ADMINSTRATIVO DE CALDAS</v>
          </cell>
          <cell r="BA101">
            <v>41964</v>
          </cell>
          <cell r="BB101">
            <v>42073</v>
          </cell>
          <cell r="BC101" t="str">
            <v>NRD-CONTRATO REALIDAD</v>
          </cell>
        </row>
        <row r="102">
          <cell r="B102" t="str">
            <v xml:space="preserve">RUBEL MONTEALEGRE ORJUELA </v>
          </cell>
          <cell r="C102">
            <v>93383493</v>
          </cell>
          <cell r="D102" t="str">
            <v>ERWIN VERA BAUTISTA</v>
          </cell>
          <cell r="E102">
            <v>42129</v>
          </cell>
          <cell r="F102">
            <v>42125</v>
          </cell>
          <cell r="G102" t="str">
            <v xml:space="preserve">EXT15-00019271
</v>
          </cell>
          <cell r="H102" t="str">
            <v>ABOGADO</v>
          </cell>
          <cell r="I102" t="str">
            <v>SOLICITUD PAGO</v>
          </cell>
          <cell r="J102">
            <v>42830</v>
          </cell>
          <cell r="K102">
            <v>42826</v>
          </cell>
          <cell r="L102" t="str">
            <v>EXT17-00024937</v>
          </cell>
          <cell r="M102" t="str">
            <v>ABOGADO</v>
          </cell>
          <cell r="N102" t="str">
            <v xml:space="preserve">COBRO </v>
          </cell>
          <cell r="O102">
            <v>43139</v>
          </cell>
          <cell r="P102">
            <v>43132</v>
          </cell>
          <cell r="Q102" t="str">
            <v>EXT18-00011059</v>
          </cell>
          <cell r="R102" t="str">
            <v>BENEFICIARIO</v>
          </cell>
          <cell r="S102" t="str">
            <v>DERECHO DE PETICION</v>
          </cell>
          <cell r="T102">
            <v>43336</v>
          </cell>
          <cell r="U102">
            <v>43336</v>
          </cell>
          <cell r="V102" t="str">
            <v>EXT18-00082275</v>
          </cell>
          <cell r="W102" t="str">
            <v>CONSEJO DE ESTADO</v>
          </cell>
          <cell r="X102" t="str">
            <v>TUTELA DE LA UNP CONTRA TRIBUNAL ADMINISTRATIVO DE SANTANDER</v>
          </cell>
          <cell r="Y102">
            <v>43336</v>
          </cell>
          <cell r="Z102">
            <v>43336</v>
          </cell>
          <cell r="AA102" t="str">
            <v>EXT18-00081850</v>
          </cell>
          <cell r="AB102" t="str">
            <v>CONSEJO DE ESTADO</v>
          </cell>
          <cell r="AC102" t="str">
            <v>TUTELA DE LA UNP CONTRA TRIBUNAL ADMINISTRATIVO DE SANTANDER</v>
          </cell>
          <cell r="AD102">
            <v>43383</v>
          </cell>
          <cell r="AE102">
            <v>43383</v>
          </cell>
          <cell r="AF102" t="str">
            <v>EXT18-00103043</v>
          </cell>
          <cell r="AG102" t="str">
            <v>CONSEJO DE ESTADO</v>
          </cell>
          <cell r="AH102" t="str">
            <v>TUTELA-UNP CONTRA TRIBUNAL DE SANTANDER</v>
          </cell>
          <cell r="AI102" t="str">
            <v>19/10/2018
22/10/2018
29/11/2018
29/11/2018
29/11/2018
13/06/2019</v>
          </cell>
          <cell r="AJ102" t="str">
            <v>oct-18
oct-18
nov-18
nov-18
nov-18
jun-19</v>
          </cell>
          <cell r="AK102" t="str">
            <v>CORREO ELECTRONICO
EXT18-00107773
EXT18-00122335
EXT18-00122360
EXT18-00122333
EXT19-00066608</v>
          </cell>
          <cell r="AL102" t="str">
            <v xml:space="preserve">CONSEJO DE ESTADO
CONSEJO DE ESTADO
CONSEJO DE ESTADO
CONSEJO DE ESTADO
CONSEJO DE ESTADO. 
ABOGADO
</v>
          </cell>
          <cell r="AM102" t="str">
            <v>AUTO DE APERTURA- INCIDENTE DE DESACATO POR PARTE DEL TRIBUNAL ADMINISTRATIVO DE SANTANDER
NOTIFICA ACTUACION PROCESAL
INCIDENTE DE DESACATO
INCIDENTE DE DESACATO
INCIDENTE DE DESACATO.
SOLICITUD ESTADO DEL PAGO</v>
          </cell>
          <cell r="AQ102" t="str">
            <v>68 001 2333 000 2012 00108 00</v>
          </cell>
          <cell r="AR102" t="str">
            <v>PAGADO</v>
          </cell>
          <cell r="AS102">
            <v>38777</v>
          </cell>
          <cell r="AT102">
            <v>40862</v>
          </cell>
          <cell r="AU102" t="str">
            <v>NO SE ENCUENTRA EN LOS ANEXOS
PAGADA
(PENDIENTE LO DE FONDO)
(SE TRAMITA CON EL OFI17-00013996 21/04/17)A OFI18-00006808 19/02/18 L
OFI17-00014462     -  25-04-2017
SOLICITUD DE LEVANTAMIENTO DE MEDIDAS CAUTELARES
OFI17-00015470   -   03-05-2017
RECURSO DE REPOSICION EN SUBSIDIO DE  APELACION
OFI18-00007065   -   20-02-2018
SOLICITUD DE LEVANTAMIENTO DE MEDIDAS CAUTELARES Y TERMINACION DEL PROCESO POR PAGO TOTAL DE LA OBLIGACION. ART. 461 DEL C.G.P.
OFI18-00031504    -   31-07-2018
ACCION DE TUTELA 
MEDIENTE OFI18-00038207 SE DA RESPUESTA AL EXT18-00083804   F.</v>
          </cell>
          <cell r="AW102" t="str">
            <v>LEY 1437 DE 2011</v>
          </cell>
          <cell r="AX102" t="str">
            <v>TRIBUNAL ADMINISTRATIVO DE ORALIDAD DE SANTANDER</v>
          </cell>
          <cell r="AY102">
            <v>41514</v>
          </cell>
          <cell r="AZ102" t="str">
            <v>CONSEJO DE ESTADO SECCION SEGUNDA SUBSECCION "B"</v>
          </cell>
          <cell r="BA102">
            <v>41898</v>
          </cell>
          <cell r="BB102">
            <v>41955</v>
          </cell>
          <cell r="BC102" t="str">
            <v>NRD-CONTRATO REALIDAD</v>
          </cell>
        </row>
        <row r="103">
          <cell r="B103" t="str">
            <v>FREDDY ALBERTO BENITEZ NIÑO</v>
          </cell>
          <cell r="C103">
            <v>88230866</v>
          </cell>
          <cell r="D103" t="str">
            <v>CARLOS ARTURO GOMEZ TRUJILLO</v>
          </cell>
          <cell r="E103">
            <v>42139</v>
          </cell>
          <cell r="F103">
            <v>42036</v>
          </cell>
          <cell r="G103" t="str">
            <v>EXT15-00021867</v>
          </cell>
          <cell r="H103" t="str">
            <v>ABOGADO</v>
          </cell>
          <cell r="I103" t="str">
            <v>SOLICITUD PAGO</v>
          </cell>
          <cell r="J103">
            <v>42199</v>
          </cell>
          <cell r="K103">
            <v>42186</v>
          </cell>
          <cell r="L103" t="str">
            <v>EXT15-00036987</v>
          </cell>
          <cell r="M103" t="str">
            <v>ABOGADO</v>
          </cell>
          <cell r="N103" t="str">
            <v>ALLEGA PODER</v>
          </cell>
          <cell r="O103">
            <v>43061</v>
          </cell>
          <cell r="P103">
            <v>43040</v>
          </cell>
          <cell r="Q103" t="str">
            <v>CORREO ELECTRONICO</v>
          </cell>
          <cell r="R103" t="str">
            <v>JUZGADO</v>
          </cell>
          <cell r="S103" t="str">
            <v>NOTIFICACION ESTADO</v>
          </cell>
          <cell r="T103">
            <v>43066</v>
          </cell>
          <cell r="U103">
            <v>43040</v>
          </cell>
          <cell r="V103" t="str">
            <v>EXT17-00092589</v>
          </cell>
          <cell r="W103" t="str">
            <v>JUZGADO</v>
          </cell>
          <cell r="X103" t="str">
            <v>NOTIFICA ESTADO EJECUTIVO</v>
          </cell>
          <cell r="Y103">
            <v>43202</v>
          </cell>
          <cell r="Z103">
            <v>43191</v>
          </cell>
          <cell r="AA103" t="str">
            <v>EXT18-00031835</v>
          </cell>
          <cell r="AB103" t="str">
            <v>ABOGADO</v>
          </cell>
          <cell r="AC103" t="str">
            <v>CONSULTA</v>
          </cell>
          <cell r="AQ103" t="str">
            <v>54 518 3331 001 2012 00008 00</v>
          </cell>
          <cell r="AR103" t="str">
            <v>PAGADO</v>
          </cell>
          <cell r="AS103">
            <v>37842</v>
          </cell>
          <cell r="AT103">
            <v>40420</v>
          </cell>
          <cell r="AU103" t="str">
            <v>EN EL ANEXO ES EL 42
PAGADA
(PENDIENTE LO DE FONDO)
MEDIANTE EXT17-00092589 27/11/17 EL JUZGADO INFORMA LA TERMINACION DEL PROCESO EJECUTIVO</v>
          </cell>
          <cell r="AW103" t="str">
            <v>DECRETO 01 DE 1984</v>
          </cell>
          <cell r="AX103" t="str">
            <v>JUZGADO ADMINISTRATIVO DE DESCONGESTION  DE PAMPLONA</v>
          </cell>
          <cell r="AY103">
            <v>41516</v>
          </cell>
          <cell r="AZ103" t="str">
            <v xml:space="preserve">TRIBUNAL ADMINISTRATIVO DE NORTE DE SANTANDER </v>
          </cell>
          <cell r="BA103">
            <v>41759</v>
          </cell>
          <cell r="BB103">
            <v>41807</v>
          </cell>
          <cell r="BC103" t="str">
            <v>NRD-CONTRATO REALIDAD</v>
          </cell>
        </row>
        <row r="104">
          <cell r="B104" t="str">
            <v>FRACY HOYOS TORRES</v>
          </cell>
          <cell r="C104">
            <v>94400781</v>
          </cell>
          <cell r="D104" t="str">
            <v>MARIA IDALY SALAZAR</v>
          </cell>
          <cell r="E104">
            <v>42143</v>
          </cell>
          <cell r="F104">
            <v>42125</v>
          </cell>
          <cell r="G104" t="str">
            <v>EXT15-00022282</v>
          </cell>
          <cell r="H104" t="str">
            <v>ABOGADA</v>
          </cell>
          <cell r="I104" t="str">
            <v>SOLICITUD PAGO</v>
          </cell>
          <cell r="J104">
            <v>42278</v>
          </cell>
          <cell r="K104">
            <v>42278</v>
          </cell>
          <cell r="L104" t="str">
            <v>EXT15-00058052</v>
          </cell>
          <cell r="M104" t="str">
            <v>ABOGADA</v>
          </cell>
          <cell r="N104" t="str">
            <v>REMITE DOCUMENTOS</v>
          </cell>
          <cell r="O104">
            <v>43235</v>
          </cell>
          <cell r="P104">
            <v>43221</v>
          </cell>
          <cell r="Q104" t="str">
            <v>EXT18-00042524</v>
          </cell>
          <cell r="R104" t="str">
            <v>ABOGADA</v>
          </cell>
          <cell r="S104" t="str">
            <v>SOLICITUS RESOLUCION Y RELIQUIDACION</v>
          </cell>
          <cell r="T104">
            <v>43235</v>
          </cell>
          <cell r="U104">
            <v>43221</v>
          </cell>
          <cell r="V104" t="str">
            <v>EXT18-00043045</v>
          </cell>
          <cell r="W104" t="str">
            <v>ABOGADA</v>
          </cell>
          <cell r="X104" t="str">
            <v>SOLICITUD RESOLUCION Y RELIQUIDACION</v>
          </cell>
          <cell r="Y104">
            <v>43486</v>
          </cell>
          <cell r="Z104">
            <v>43486</v>
          </cell>
          <cell r="AA104" t="str">
            <v>EXT19-00005874</v>
          </cell>
          <cell r="AB104" t="str">
            <v>PROCURADURIA</v>
          </cell>
          <cell r="AC104" t="str">
            <v>SOPORTE DE DOCUMENTOS</v>
          </cell>
          <cell r="AN104" t="str">
            <v>12/02/2018 LTK
DEVUELTO LTK RAD:LTK-002-006-2018 23/02/18</v>
          </cell>
          <cell r="AQ104" t="str">
            <v>76 001 3331 018 2008 00261 00</v>
          </cell>
          <cell r="AR104" t="str">
            <v>PAGADO</v>
          </cell>
          <cell r="AS104">
            <v>37073</v>
          </cell>
          <cell r="AT104">
            <v>38411</v>
          </cell>
          <cell r="AU104" t="str">
            <v>EN EL ANEXO ES EL 463  
 LIQUIDADA SE DA CUMPLIMIENTO NO HAY PAGO
SE DA RESPUESTA MEDIANTE OFI18-00022589 05/06/18 E</v>
          </cell>
          <cell r="AW104" t="str">
            <v>DECRETO 01 DE 1984</v>
          </cell>
          <cell r="AX104" t="str">
            <v>JUZGADO DIECIOCHO ADMINISTRATIVO DEL CIRCUITO JUDICIAL DE CALI</v>
          </cell>
          <cell r="AY104">
            <v>41051</v>
          </cell>
          <cell r="AZ104" t="str">
            <v xml:space="preserve">TRIBUNAL CONTECIOSO ADMINISTRATIVO DEL VALLE DEL CAUCA </v>
          </cell>
          <cell r="BA104">
            <v>41975</v>
          </cell>
          <cell r="BB104">
            <v>42020</v>
          </cell>
          <cell r="BC104" t="str">
            <v>NRD-CONTRATO REALIDAD</v>
          </cell>
        </row>
        <row r="105">
          <cell r="B105" t="str">
            <v xml:space="preserve">SANDRA MILENA BENAVIDES MACHADO </v>
          </cell>
          <cell r="C105">
            <v>66962299</v>
          </cell>
          <cell r="D105" t="str">
            <v>FERNANDO ALVAREZ ECHEVERRI</v>
          </cell>
          <cell r="E105">
            <v>42143</v>
          </cell>
          <cell r="F105">
            <v>42125</v>
          </cell>
          <cell r="G105" t="str">
            <v>EXT15-00022346</v>
          </cell>
          <cell r="H105" t="str">
            <v>JUZGADO</v>
          </cell>
          <cell r="I105" t="str">
            <v>REMITE FALLO</v>
          </cell>
          <cell r="J105">
            <v>42422</v>
          </cell>
          <cell r="K105">
            <v>42422</v>
          </cell>
          <cell r="L105" t="str">
            <v>EXT16-00012932</v>
          </cell>
          <cell r="M105" t="str">
            <v>TRIBUNAL</v>
          </cell>
          <cell r="N105" t="str">
            <v>REMITE SENTENCIA</v>
          </cell>
          <cell r="O105">
            <v>42642</v>
          </cell>
          <cell r="P105">
            <v>42642</v>
          </cell>
          <cell r="Q105" t="str">
            <v>EXT16-00076340</v>
          </cell>
          <cell r="R105" t="str">
            <v>ABOGADO</v>
          </cell>
          <cell r="S105" t="str">
            <v>SOLICITUD DE PAGO</v>
          </cell>
          <cell r="T105">
            <v>43637</v>
          </cell>
          <cell r="U105">
            <v>43637</v>
          </cell>
          <cell r="V105" t="str">
            <v>EXT19-00070205</v>
          </cell>
          <cell r="W105" t="str">
            <v>ABOGADO</v>
          </cell>
          <cell r="X105" t="str">
            <v>SOLICITU ESTADO DEL PAGO</v>
          </cell>
          <cell r="AN105" t="str">
            <v>02/05/2017
ENTREGADO Y LIQUIDADO 22/11/2017
LIQUIDADO NPA</v>
          </cell>
          <cell r="AO105">
            <v>42703</v>
          </cell>
          <cell r="AQ105" t="str">
            <v>11 001 3335 008 2014 00339 00</v>
          </cell>
          <cell r="AR105" t="str">
            <v>PAGO SENTENCIA</v>
          </cell>
          <cell r="AS105" t="str">
            <v>N/A</v>
          </cell>
          <cell r="AT105" t="str">
            <v>N/A</v>
          </cell>
          <cell r="AU105" t="str">
            <v>NO SE ENCUENTRA EN LOS ANEXOS
EN EL FALLO CONDENA A LA UNP</v>
          </cell>
          <cell r="AW105" t="str">
            <v>LEY 1437 DE 2011</v>
          </cell>
          <cell r="AX105" t="str">
            <v>JUZGADO OCTAVO ADMINISTATIVO DE ORALIDAD DE BOGOTA</v>
          </cell>
          <cell r="AY105">
            <v>42080</v>
          </cell>
          <cell r="AZ105" t="str">
            <v>N/A</v>
          </cell>
          <cell r="BA105" t="str">
            <v>N/A</v>
          </cell>
          <cell r="BB105">
            <v>42136</v>
          </cell>
          <cell r="BC105" t="str">
            <v>NRD-PRIMA DE RIESGO</v>
          </cell>
        </row>
        <row r="106">
          <cell r="B106" t="str">
            <v>MARIELA DUARTE PARRADO Y OTROS</v>
          </cell>
          <cell r="C106">
            <v>51608134</v>
          </cell>
          <cell r="D106" t="str">
            <v>JOSE GUSTAVO SANCHEZ FERNANDEZ</v>
          </cell>
          <cell r="E106">
            <v>42143</v>
          </cell>
          <cell r="F106">
            <v>42125</v>
          </cell>
          <cell r="G106" t="str">
            <v>EXT15-00021976</v>
          </cell>
          <cell r="H106" t="str">
            <v>ABOGADO</v>
          </cell>
          <cell r="I106" t="str">
            <v>SOLICITUD PAGO</v>
          </cell>
          <cell r="J106">
            <v>42237</v>
          </cell>
          <cell r="K106">
            <v>42217</v>
          </cell>
          <cell r="L106" t="str">
            <v>EXT15-00046545</v>
          </cell>
          <cell r="M106" t="str">
            <v>ABOGADO</v>
          </cell>
          <cell r="N106" t="str">
            <v>REMITE DOCUMENTOS</v>
          </cell>
          <cell r="O106">
            <v>42661</v>
          </cell>
          <cell r="P106">
            <v>42644</v>
          </cell>
          <cell r="Q106" t="str">
            <v>EXT16-00080990</v>
          </cell>
          <cell r="R106" t="str">
            <v>ABOGADO</v>
          </cell>
          <cell r="S106" t="str">
            <v>ALLEGA DOCUMENTOS</v>
          </cell>
          <cell r="T106">
            <v>43174</v>
          </cell>
          <cell r="U106">
            <v>43160</v>
          </cell>
          <cell r="V106" t="str">
            <v>EXT18-00023503</v>
          </cell>
          <cell r="W106" t="str">
            <v>ABOGADO</v>
          </cell>
          <cell r="X106" t="str">
            <v>ALLEGA DOCUMENTOS</v>
          </cell>
          <cell r="Y106">
            <v>43185</v>
          </cell>
          <cell r="Z106">
            <v>43160</v>
          </cell>
          <cell r="AA106" t="str">
            <v>EXT18-00026772</v>
          </cell>
          <cell r="AB106" t="str">
            <v>BENEFICIARIO</v>
          </cell>
          <cell r="AC106" t="str">
            <v>INFORMATIVO</v>
          </cell>
          <cell r="AQ106" t="str">
            <v>50 001 2331 000 1998 01262 00</v>
          </cell>
          <cell r="AR106" t="str">
            <v>PAGADO</v>
          </cell>
          <cell r="AS106" t="str">
            <v>N/A</v>
          </cell>
          <cell r="AT106" t="str">
            <v>N/A</v>
          </cell>
          <cell r="AU106" t="str">
            <v>CON DOCUMENTOS (SE ALLEGAN DOC. FALTANTES, REQUERIDOS POR OFI) DE LA BASE DE DATOS DE ANDREA SE EXTRAE QUE ES DIRECTA Y RECIBIDA DEL DAS, EN EL FALLO CONDENAN A LA UNP / (08/08/2017 NO SE ENCONTRO EN EL ARCHIVO)
SE DA RESPUESTA MEDIANTE OFI18-00012049 22/03/18 L</v>
          </cell>
          <cell r="AW106" t="str">
            <v>DECRETO 01 DE 1984</v>
          </cell>
          <cell r="AX106" t="str">
            <v>TRIBUNAL ADMINISTRATIVO DEL META</v>
          </cell>
          <cell r="AY106">
            <v>37740</v>
          </cell>
          <cell r="AZ106" t="str">
            <v>CONSEJO DE ESTADO</v>
          </cell>
          <cell r="BA106">
            <v>41816</v>
          </cell>
          <cell r="BB106">
            <v>42017</v>
          </cell>
          <cell r="BC106" t="str">
            <v>REPARACION DIRECTA</v>
          </cell>
        </row>
        <row r="107">
          <cell r="B107" t="str">
            <v xml:space="preserve">JONNY YULIAN RODRIGUEZ GUTIERREZ </v>
          </cell>
          <cell r="C107">
            <v>79405652</v>
          </cell>
          <cell r="D107" t="str">
            <v>FERNANDO ALVAREZ ECHEVERRI</v>
          </cell>
          <cell r="E107">
            <v>42143</v>
          </cell>
          <cell r="F107">
            <v>42125</v>
          </cell>
          <cell r="G107" t="str">
            <v>EXT15-00022346</v>
          </cell>
          <cell r="H107" t="str">
            <v>JUZGADO</v>
          </cell>
          <cell r="I107" t="str">
            <v>REMITE FALLO</v>
          </cell>
          <cell r="J107">
            <v>42642</v>
          </cell>
          <cell r="K107">
            <v>42614</v>
          </cell>
          <cell r="L107" t="str">
            <v>EXT16-00076340</v>
          </cell>
          <cell r="M107" t="str">
            <v>ABOGADO</v>
          </cell>
          <cell r="N107" t="str">
            <v>SOLICITUD PAGO</v>
          </cell>
          <cell r="AQ107" t="str">
            <v>11 001 3335 008 2014 00223 00</v>
          </cell>
          <cell r="AR107" t="str">
            <v>PAGADO</v>
          </cell>
          <cell r="AS107" t="str">
            <v>N/A</v>
          </cell>
          <cell r="AT107" t="str">
            <v>N/A</v>
          </cell>
          <cell r="AU107" t="str">
            <v xml:space="preserve">NO SE ENCUENTRA EN LOS ANEXOS
EN EL FALLO CONDENA A LA UNP
BENEFICIARIO SOLICITA NOTIFICARSELE DE LAS ACTUACIONES
POR SOLICITUD DEL BENEFICIARIO QUE SE LE COMUNIQUE EL PAGO jyrodriguez@hotmail.com Y jonny.rodriguez@unp.gov.co.Lo </v>
          </cell>
          <cell r="AW107" t="str">
            <v>LEY 1437 DE 2011</v>
          </cell>
          <cell r="AX107" t="str">
            <v>JUZGADO OCTAVO ADMINISTATIVO DE ORALIDAD DE BOGOTA</v>
          </cell>
          <cell r="AY107">
            <v>42080</v>
          </cell>
          <cell r="AZ107" t="str">
            <v>TRIBUNAL ADMINISTRTIVO DE CUNDINAMARCA</v>
          </cell>
          <cell r="BA107">
            <v>42271</v>
          </cell>
          <cell r="BB107">
            <v>42277</v>
          </cell>
          <cell r="BC107" t="str">
            <v>NRD-PRIMA DE RIESGO</v>
          </cell>
        </row>
        <row r="108">
          <cell r="B108" t="str">
            <v>NEMESIO RUIZ</v>
          </cell>
          <cell r="C108">
            <v>16766367</v>
          </cell>
          <cell r="D108" t="str">
            <v>NIXON TORRES CARCAMO</v>
          </cell>
          <cell r="E108">
            <v>42145</v>
          </cell>
          <cell r="F108">
            <v>42125</v>
          </cell>
          <cell r="G108" t="str">
            <v>EXT15-00022753</v>
          </cell>
          <cell r="H108" t="str">
            <v>TRIBUNAL</v>
          </cell>
          <cell r="I108" t="str">
            <v>REMITE FALLO</v>
          </cell>
          <cell r="J108">
            <v>42194</v>
          </cell>
          <cell r="K108">
            <v>42186</v>
          </cell>
          <cell r="L108" t="str">
            <v>EXT15-00035587</v>
          </cell>
          <cell r="M108" t="str">
            <v>ABOGADO</v>
          </cell>
          <cell r="N108" t="str">
            <v>SOLICITUD PAGO</v>
          </cell>
          <cell r="O108">
            <v>42243</v>
          </cell>
          <cell r="P108">
            <v>42217</v>
          </cell>
          <cell r="Q108" t="str">
            <v>EXT15-00048218</v>
          </cell>
          <cell r="R108" t="str">
            <v>PROCURADURIA</v>
          </cell>
          <cell r="S108" t="str">
            <v>REMITE DOCUMENTOS</v>
          </cell>
          <cell r="T108">
            <v>42268</v>
          </cell>
          <cell r="U108">
            <v>42248</v>
          </cell>
          <cell r="V108" t="str">
            <v>EXT15-00055057</v>
          </cell>
          <cell r="W108" t="str">
            <v>ABOGADO</v>
          </cell>
          <cell r="X108" t="str">
            <v xml:space="preserve">REMITE DOCUMENTOS </v>
          </cell>
          <cell r="Y108">
            <v>42573</v>
          </cell>
          <cell r="Z108">
            <v>42552</v>
          </cell>
          <cell r="AA108" t="str">
            <v>EXT16-00056574</v>
          </cell>
          <cell r="AB108" t="str">
            <v>ABOGADO</v>
          </cell>
          <cell r="AC108" t="str">
            <v>REMITE DOCUMENTOS</v>
          </cell>
          <cell r="AN108" t="str">
            <v>02/05/2017 1ra entrega
31/05/2017 Devuelto a la UNP</v>
          </cell>
          <cell r="AQ108" t="str">
            <v>50 001 3331 001 2011 00063 00</v>
          </cell>
          <cell r="AR108" t="str">
            <v>PAGADO</v>
          </cell>
          <cell r="AS108">
            <v>37043</v>
          </cell>
          <cell r="AT108">
            <v>39813</v>
          </cell>
          <cell r="AU108" t="str">
            <v>EN EL ANEXO ES EL 374
CON DOCUMENTOS
EN EL DECRETO ES LA 374
 CON OFI, SE INFORMA QUE FALTAN DOCUMENTOS / (08/08/2017 ASIGNADA A NATALIA URBANO - CON RESOLUCION PROYECTADA PARA LA REVISION)</v>
          </cell>
          <cell r="AW108" t="str">
            <v>DECRETO 01 DE 1984</v>
          </cell>
          <cell r="AX108" t="str">
            <v>JUZGADO PRIMERO ADMINISTRATIVO DE DESCONGESTION DE VILLAVICENCIO</v>
          </cell>
          <cell r="AY108">
            <v>41516</v>
          </cell>
          <cell r="AZ108" t="str">
            <v>TRIBUNAL AMDINISTRATIVO DEL META</v>
          </cell>
          <cell r="BA108">
            <v>41884</v>
          </cell>
          <cell r="BB108">
            <v>41904</v>
          </cell>
          <cell r="BC108" t="str">
            <v>NRD-CONTRATO REALIDAD</v>
          </cell>
        </row>
        <row r="109">
          <cell r="B109" t="str">
            <v>EDUARD HERNANDO MENDOZA BUENO</v>
          </cell>
          <cell r="C109">
            <v>88030331</v>
          </cell>
          <cell r="D109" t="str">
            <v>CARLOS ARTURO GOMEZ TRUJILLO</v>
          </cell>
          <cell r="E109">
            <v>42146</v>
          </cell>
          <cell r="F109">
            <v>42125</v>
          </cell>
          <cell r="G109" t="str">
            <v>EXT15-00023055</v>
          </cell>
          <cell r="H109" t="str">
            <v>TRIBUNAL</v>
          </cell>
          <cell r="I109" t="str">
            <v>REMITE FALLO</v>
          </cell>
          <cell r="J109">
            <v>42222</v>
          </cell>
          <cell r="K109">
            <v>42221</v>
          </cell>
          <cell r="L109" t="str">
            <v>EXT15-00043023</v>
          </cell>
          <cell r="M109" t="str">
            <v>ABOGADO</v>
          </cell>
          <cell r="N109" t="str">
            <v>SOLICITUD PAGO</v>
          </cell>
          <cell r="O109">
            <v>43116</v>
          </cell>
          <cell r="P109">
            <v>43101</v>
          </cell>
          <cell r="Q109" t="str">
            <v>EXT18-00003421</v>
          </cell>
          <cell r="R109" t="str">
            <v>ABOGADO</v>
          </cell>
          <cell r="S109" t="str">
            <v>DERECHO DE PETICION</v>
          </cell>
          <cell r="T109">
            <v>43174</v>
          </cell>
          <cell r="U109">
            <v>43160</v>
          </cell>
          <cell r="V109" t="str">
            <v>EXT18-00023264</v>
          </cell>
          <cell r="W109" t="str">
            <v>BENEFICIARIO</v>
          </cell>
          <cell r="X109" t="str">
            <v>SOLICITUD COBRO SENTENCIA</v>
          </cell>
          <cell r="Y109">
            <v>43202</v>
          </cell>
          <cell r="Z109">
            <v>43191</v>
          </cell>
          <cell r="AA109" t="str">
            <v>EXT18-00031835</v>
          </cell>
          <cell r="AB109" t="str">
            <v>ABOGADO</v>
          </cell>
          <cell r="AC109" t="str">
            <v>CONSULTA</v>
          </cell>
          <cell r="AD109">
            <v>43083</v>
          </cell>
          <cell r="AE109">
            <v>43083</v>
          </cell>
          <cell r="AF109" t="str">
            <v>EXT17-00098633</v>
          </cell>
          <cell r="AG109" t="str">
            <v>JUZGADO</v>
          </cell>
          <cell r="AH109" t="str">
            <v>AUTO TERMINA PROCESO  EJECUTIVO</v>
          </cell>
          <cell r="AI109">
            <v>43320</v>
          </cell>
          <cell r="AJ109">
            <v>43320</v>
          </cell>
          <cell r="AK109" t="str">
            <v>EXT18-00074977</v>
          </cell>
          <cell r="AL109" t="str">
            <v xml:space="preserve">BENEFICIARIO </v>
          </cell>
          <cell r="AM109" t="str">
            <v>DERECHO DE PETICION</v>
          </cell>
          <cell r="AQ109" t="str">
            <v>54 518 3331 001 2011 00175 00</v>
          </cell>
          <cell r="AR109" t="str">
            <v>PAGADO</v>
          </cell>
          <cell r="AS109">
            <v>38275</v>
          </cell>
          <cell r="AT109">
            <v>39994</v>
          </cell>
          <cell r="AU109" t="str">
            <v xml:space="preserve">EN EL ANEXO ES LA 39 
SE DA RESPUESTA MEDIANTE OFI18-00002128 18/01/18 L OFI18-00012012 22/03/18 E
MEDIANTE EXT17-00098633 DE 14-12-2017 JUZGADO DA POR TERMINADO EJECUTIVO POR PAGO
MEDIANTE OFI18-00036783 28/08/18 SE DA RESPUESTA A EXT18-00074977 L.
</v>
          </cell>
          <cell r="AW109" t="str">
            <v>DECRETO 01 DE 1984</v>
          </cell>
          <cell r="AX109" t="str">
            <v>JUZGADO ADMINISTRATIVO DE DESCONGESTION PARA EL CIRCUITO JUDICIAL DE PAMPLONA</v>
          </cell>
          <cell r="AY109">
            <v>41516</v>
          </cell>
          <cell r="AZ109" t="str">
            <v>TRIBUNAL ADMINISTRATIVO DE NORTE DE SANTANDER DESPACHO DE DESCONGESTION No. 2</v>
          </cell>
          <cell r="BA109">
            <v>41943</v>
          </cell>
          <cell r="BB109">
            <v>42137</v>
          </cell>
          <cell r="BC109" t="str">
            <v>NRD-CONTRATO REALIDAD</v>
          </cell>
        </row>
        <row r="110">
          <cell r="B110" t="str">
            <v xml:space="preserve">JULIO CESAR SUAREZ SANCHEZ </v>
          </cell>
          <cell r="C110">
            <v>10179016</v>
          </cell>
          <cell r="D110" t="str">
            <v>JUAN GUILLERMO OCAMPO GONZALEZ</v>
          </cell>
          <cell r="E110">
            <v>41996</v>
          </cell>
          <cell r="F110">
            <v>41974</v>
          </cell>
          <cell r="G110" t="str">
            <v>EXT14-00067254</v>
          </cell>
          <cell r="H110" t="str">
            <v>AGN</v>
          </cell>
          <cell r="I110" t="str">
            <v>REMISION POR COMPETENCIA</v>
          </cell>
          <cell r="J110">
            <v>42150</v>
          </cell>
          <cell r="K110">
            <v>42125</v>
          </cell>
          <cell r="L110" t="str">
            <v>EXT15-00024161</v>
          </cell>
          <cell r="M110" t="str">
            <v xml:space="preserve">TRIBUNAL </v>
          </cell>
          <cell r="N110" t="str">
            <v>REMITE FALLO</v>
          </cell>
          <cell r="O110">
            <v>42195</v>
          </cell>
          <cell r="P110">
            <v>42186</v>
          </cell>
          <cell r="Q110" t="str">
            <v>EXT15-00036350</v>
          </cell>
          <cell r="R110" t="str">
            <v>TRIBUNAL</v>
          </cell>
          <cell r="S110" t="str">
            <v>COMUNICA SENTENCIA</v>
          </cell>
          <cell r="T110">
            <v>42221</v>
          </cell>
          <cell r="U110">
            <v>42217</v>
          </cell>
          <cell r="V110" t="str">
            <v>EXT15-00042672</v>
          </cell>
          <cell r="W110" t="str">
            <v>ABOGADO</v>
          </cell>
          <cell r="X110" t="str">
            <v>SOLICITUD DE PAGO</v>
          </cell>
          <cell r="Y110">
            <v>42247</v>
          </cell>
          <cell r="Z110">
            <v>42247</v>
          </cell>
          <cell r="AA110" t="str">
            <v>EXT15-00048755</v>
          </cell>
          <cell r="AB110" t="str">
            <v>ABOGADO</v>
          </cell>
          <cell r="AC110" t="str">
            <v>SOLICITUD PAGO</v>
          </cell>
          <cell r="AD110" t="str">
            <v>15/11/2016
16/01/18</v>
          </cell>
          <cell r="AE110" t="str">
            <v>nov-16
ene-18</v>
          </cell>
          <cell r="AF110" t="str">
            <v>EXT16-00088348
EXT18-00002062</v>
          </cell>
          <cell r="AG110" t="str">
            <v>ABOGADO
ABOGADO</v>
          </cell>
          <cell r="AH110" t="str">
            <v>DERECHO DE PETICION
INFORMA CAMBIO DE CUENTA BANCARIA</v>
          </cell>
          <cell r="AN110" t="str">
            <v>02/05/2017 1ra entrega
31/05/2017 Devuelto a la UNP</v>
          </cell>
          <cell r="AQ110" t="str">
            <v>17 001 2333 000 2012 00142 00</v>
          </cell>
          <cell r="AR110" t="str">
            <v>PAGADO</v>
          </cell>
          <cell r="AS110">
            <v>38657</v>
          </cell>
          <cell r="AT110">
            <v>39989</v>
          </cell>
          <cell r="AU110" t="str">
            <v>EN EL ANEXO 427
CON DOCUMENTOS COMPLETOS
SE DA RESPUESTA MEDIANTE OFI18-00002062 18/01/18 L</v>
          </cell>
          <cell r="AW110" t="str">
            <v>LEY 1437 DE 2011</v>
          </cell>
          <cell r="AX110" t="str">
            <v>TRIBUNAL ADMINISTRATIVO DE CALDAS</v>
          </cell>
          <cell r="AY110">
            <v>42149</v>
          </cell>
          <cell r="AZ110" t="str">
            <v>N/A</v>
          </cell>
          <cell r="BA110" t="str">
            <v>N/A</v>
          </cell>
          <cell r="BB110">
            <v>42166</v>
          </cell>
          <cell r="BC110" t="str">
            <v>NRD-CONTRATO REALIDAD</v>
          </cell>
        </row>
        <row r="111">
          <cell r="B111" t="str">
            <v>JAMINSON CUESTA PALACIO</v>
          </cell>
          <cell r="C111">
            <v>11804993</v>
          </cell>
          <cell r="D111" t="str">
            <v>GABRIEL JAIME RODRIGUEZ ORTIZ</v>
          </cell>
          <cell r="E111">
            <v>42152</v>
          </cell>
          <cell r="F111">
            <v>42125</v>
          </cell>
          <cell r="G111" t="str">
            <v>EXT15-00024701</v>
          </cell>
          <cell r="H111" t="str">
            <v>ABOGADO</v>
          </cell>
          <cell r="I111" t="str">
            <v>SOLICITUD PAGO</v>
          </cell>
          <cell r="J111">
            <v>42152</v>
          </cell>
          <cell r="K111">
            <v>42125</v>
          </cell>
          <cell r="L111" t="str">
            <v>EXT15-00024698</v>
          </cell>
          <cell r="M111" t="str">
            <v>AGN</v>
          </cell>
          <cell r="N111" t="str">
            <v>REMITE DOCUMENTOS</v>
          </cell>
          <cell r="AN111" t="str">
            <v>02/05/2017
ENTREGADO Y LIQUIDADO 22/11/2017
LIQUIDADO NPA</v>
          </cell>
          <cell r="AO111">
            <v>42500</v>
          </cell>
          <cell r="AQ111" t="str">
            <v>05 001 3331 030 2009 00306 00</v>
          </cell>
          <cell r="AR111" t="str">
            <v>PAGO SENTENCIA</v>
          </cell>
          <cell r="AS111">
            <v>37062</v>
          </cell>
          <cell r="AT111">
            <v>39447</v>
          </cell>
          <cell r="AU111" t="str">
            <v>EN EL ANEXO ES LA 329 (DEL ARCHIVO SE REMITEN COPIAS A NOMBRE DE DAVID CORONADO PERO SON DE JAMINSON CUESTA)
CON DOCUMENTOS</v>
          </cell>
          <cell r="AW111" t="str">
            <v>DECRETO 01 DE 1984</v>
          </cell>
          <cell r="AX111" t="str">
            <v xml:space="preserve">JUZGADO TERCERO ADMINISTRATIVO DE DESCONGESTION DE MEDELLIN </v>
          </cell>
          <cell r="AY111">
            <v>41180</v>
          </cell>
          <cell r="AZ111" t="str">
            <v>TRIBUNAL ADMINISTRATIVO DE ANTIOQUIA</v>
          </cell>
          <cell r="BA111">
            <v>41913</v>
          </cell>
          <cell r="BB111">
            <v>42048</v>
          </cell>
          <cell r="BC111" t="str">
            <v>NRD-CONTRATO REALIDAD</v>
          </cell>
        </row>
        <row r="112">
          <cell r="B112" t="str">
            <v xml:space="preserve">CONSEJO REGIONAL INDIGENA-CRIC </v>
          </cell>
          <cell r="C112" t="str">
            <v>817002466-1</v>
          </cell>
          <cell r="D112" t="str">
            <v>BLANCA INES CHAVEZ</v>
          </cell>
          <cell r="E112">
            <v>42156</v>
          </cell>
          <cell r="F112">
            <v>42156</v>
          </cell>
          <cell r="G112" t="str">
            <v xml:space="preserve">EXT15-00025706
</v>
          </cell>
          <cell r="H112" t="str">
            <v>ABOGADA</v>
          </cell>
          <cell r="I112" t="str">
            <v>REMITE CONCILIACION</v>
          </cell>
          <cell r="J112">
            <v>42149</v>
          </cell>
          <cell r="K112">
            <v>42149</v>
          </cell>
          <cell r="L112" t="str">
            <v>EXT15-00023620</v>
          </cell>
          <cell r="M112" t="str">
            <v>JUZGADO</v>
          </cell>
          <cell r="N112" t="str">
            <v>REMITE CONCILIACION</v>
          </cell>
          <cell r="AQ112" t="str">
            <v>19 001 3333 005 2014 00275 00</v>
          </cell>
          <cell r="AR112" t="str">
            <v>PAGADO</v>
          </cell>
          <cell r="AS112" t="str">
            <v>N/A</v>
          </cell>
          <cell r="AT112" t="str">
            <v>N/A</v>
          </cell>
          <cell r="AU112" t="str">
            <v>PAGADA
CONVENIO 230 DE 2014</v>
          </cell>
          <cell r="AW112" t="str">
            <v>LEY 1437 DE 2011</v>
          </cell>
          <cell r="AX112" t="str">
            <v>PROCURADURIA 184 JUDICIAL I PARA ASUNTOS ADMINISTRATIVOS</v>
          </cell>
          <cell r="AY112">
            <v>41823</v>
          </cell>
          <cell r="AZ112" t="str">
            <v>JUZGADO QUINTO ADMINSTRATIVO DEL CIRCUITO DE POPAYAN</v>
          </cell>
          <cell r="BA112">
            <v>42067</v>
          </cell>
          <cell r="BB112">
            <v>42139</v>
          </cell>
          <cell r="BC112" t="str">
            <v>CONCILIACION</v>
          </cell>
        </row>
        <row r="113">
          <cell r="B113" t="str">
            <v>CARLOS ANDRES LONDOÑO PATIÑO</v>
          </cell>
          <cell r="C113">
            <v>17356327</v>
          </cell>
          <cell r="D113" t="str">
            <v>GERMAN GOMEZ GONZALEZ</v>
          </cell>
          <cell r="E113">
            <v>42159</v>
          </cell>
          <cell r="F113">
            <v>42156</v>
          </cell>
          <cell r="G113" t="str">
            <v xml:space="preserve">EXT15-00026869
</v>
          </cell>
          <cell r="H113" t="str">
            <v>TRIBUNAL</v>
          </cell>
          <cell r="I113" t="str">
            <v>REMITE FALLO</v>
          </cell>
          <cell r="J113">
            <v>42349</v>
          </cell>
          <cell r="K113">
            <v>42339</v>
          </cell>
          <cell r="L113" t="str">
            <v>EXT15-00076351</v>
          </cell>
          <cell r="M113" t="str">
            <v>ABOGADO</v>
          </cell>
          <cell r="N113" t="str">
            <v>SOLICITUD PAGO</v>
          </cell>
          <cell r="O113">
            <v>42495</v>
          </cell>
          <cell r="P113">
            <v>42491</v>
          </cell>
          <cell r="Q113" t="str">
            <v>EXT16-00033704</v>
          </cell>
          <cell r="R113" t="str">
            <v>ABOGADO</v>
          </cell>
          <cell r="S113" t="str">
            <v>REMITE DOCUMENTOS</v>
          </cell>
          <cell r="T113">
            <v>42810</v>
          </cell>
          <cell r="U113">
            <v>42795</v>
          </cell>
          <cell r="V113" t="str">
            <v>EXT17-00019209</v>
          </cell>
          <cell r="W113" t="str">
            <v>ABOGADO</v>
          </cell>
          <cell r="X113" t="str">
            <v>SOLICITUD DE PAGO</v>
          </cell>
          <cell r="Y113">
            <v>42961</v>
          </cell>
          <cell r="Z113">
            <v>42948</v>
          </cell>
          <cell r="AA113" t="str">
            <v>EXT17-00062310</v>
          </cell>
          <cell r="AB113" t="str">
            <v>PROCURADURIA</v>
          </cell>
          <cell r="AC113" t="str">
            <v>SOLITUD DE INFORMACION</v>
          </cell>
          <cell r="AD113" t="str">
            <v>17/08/2017
19/04/2017
09/05/2017
18/01/2018</v>
          </cell>
          <cell r="AE113" t="str">
            <v>ago-17
abr-17
may-17
ene-18</v>
          </cell>
          <cell r="AF113" t="str">
            <v>EXT17-00063443
EXT17-00028266
EXT17-00033642
EXT18-00004404</v>
          </cell>
          <cell r="AG113" t="str">
            <v>ABOGADO
ABOGADO
ABOGADO
ABOGADO</v>
          </cell>
          <cell r="AH113" t="str">
            <v>PETICION
DERECHO DE PETICION
ALLEGA DOCUMENTOS
DERECHO  DE PETICION</v>
          </cell>
          <cell r="AI113" t="str">
            <v>25/07/2018
17/10/2018
13/05/2019
14/05/2019
21/05/2019
27/01/2020</v>
          </cell>
          <cell r="AJ113" t="str">
            <v>jul-18
oct-18
may-19
may-19
may-19
ene-20</v>
          </cell>
          <cell r="AK113" t="str">
            <v>EXT18-00069262
EXT18-00105389
EXT19-00052267
EXT19-00053014
EXT19-00056356
EXT20-00005539</v>
          </cell>
          <cell r="AL113" t="str">
            <v>ABOGADO
ABOGADO
ABOGADO
ABOGADO
ABOGADO
ABOGADO</v>
          </cell>
          <cell r="AM113" t="str">
            <v>Derecho peticion
Solicitu estado pago
Documentos
Documentos
Allega documentos
Solicitud documentos</v>
          </cell>
          <cell r="AN113" t="str">
            <v>02/05/2017
MEDIANTE  OFI17-00032224  05/09/2017 SE ENVIAN DOCUMENTOS ORIGINALES (TOTAL 31 FOLIOS EN GENERAL)
ENTREGADO Y LIQUIDADO 02/10/2017
LIQUIDADO NPA</v>
          </cell>
          <cell r="AO113">
            <v>42495</v>
          </cell>
          <cell r="AQ113" t="str">
            <v>50 001 2331 003 2012 00087 00</v>
          </cell>
          <cell r="AR113" t="str">
            <v>PAGO SENTENCIA</v>
          </cell>
          <cell r="AS113">
            <v>37235</v>
          </cell>
          <cell r="AT113">
            <v>39994</v>
          </cell>
          <cell r="AU113" t="str">
            <v>NO APARECE IMPUESTA EN EL DECRETO PERO EL TRIBUNAL ORDENA A LA UNP QUE SE PAGUE Y DESVINCULA A LA AGENCIA SE ALLEGA SENTENCIA
CASO ESPECIAL NO IMPUESTA PERO ORDENADA POR EL TRIBUNAL
SE DA RESPUESTA MEDIENTE OFI17-00030635 24/08/17, OFI17-00011996 03/04/17 Y OFI17-00015516 08/05/17/ OFI17-00018575 25/05/17 A OFI18-00002628 22/01/18  A
CORREO ELECTRONICO 14/08/18 L.
RESPUESTA MEDIANTE OFI18-00048449  F.</v>
          </cell>
          <cell r="AW113" t="str">
            <v>DECRETO 01 DE 1984</v>
          </cell>
          <cell r="AX113" t="str">
            <v>JUZGADO CUARTO ADMINISTRATIVO DE DESCONGESTION DE VILLAVICENCIO</v>
          </cell>
          <cell r="AY113">
            <v>41516</v>
          </cell>
          <cell r="AZ113" t="str">
            <v>TRIBUNAL CONTECIOSO ADMINISTRATIVO DEL META</v>
          </cell>
          <cell r="BA113">
            <v>42136</v>
          </cell>
          <cell r="BB113">
            <v>42149</v>
          </cell>
          <cell r="BC113" t="str">
            <v>NRD-CONTRATO REALIDAD</v>
          </cell>
        </row>
        <row r="114">
          <cell r="B114" t="str">
            <v>RUBEN DARIO ORTEGA QUIROZ</v>
          </cell>
          <cell r="C114">
            <v>71611738</v>
          </cell>
          <cell r="D114" t="str">
            <v>FERNANDO ALVAREZ ECHEVERRI</v>
          </cell>
          <cell r="E114">
            <v>42159</v>
          </cell>
          <cell r="F114">
            <v>42156</v>
          </cell>
          <cell r="G114" t="str">
            <v xml:space="preserve">EXT15-00026955 
</v>
          </cell>
          <cell r="H114" t="str">
            <v>JUZGADO</v>
          </cell>
          <cell r="I114" t="str">
            <v>REMITE AUTO</v>
          </cell>
          <cell r="J114">
            <v>42264</v>
          </cell>
          <cell r="K114">
            <v>42264</v>
          </cell>
          <cell r="L114" t="str">
            <v>EXT15-00053916</v>
          </cell>
          <cell r="M114" t="str">
            <v>ABOGADO</v>
          </cell>
          <cell r="N114" t="str">
            <v>SOLICITUD PAGO</v>
          </cell>
          <cell r="O114">
            <v>43207</v>
          </cell>
          <cell r="P114">
            <v>43191</v>
          </cell>
          <cell r="Q114" t="str">
            <v>EXT18-00033555</v>
          </cell>
          <cell r="R114" t="str">
            <v>ABOGADO</v>
          </cell>
          <cell r="S114" t="str">
            <v>ALLEGA DOCUMENTOS</v>
          </cell>
          <cell r="T114">
            <v>43637</v>
          </cell>
          <cell r="U114">
            <v>43637</v>
          </cell>
          <cell r="V114" t="str">
            <v>EXT19-00070203</v>
          </cell>
          <cell r="W114" t="str">
            <v>ABOGADO</v>
          </cell>
          <cell r="X114" t="str">
            <v>SOLICITUD ESTADO DEL PAGO</v>
          </cell>
          <cell r="AN114" t="str">
            <v>24/05/2017
ENTREGADO Y LIQUIDADO 22/11/2017
LIQUIDADO NPA</v>
          </cell>
          <cell r="AO114">
            <v>42264</v>
          </cell>
          <cell r="AQ114" t="str">
            <v>05 001 3333 024 2013 00093 00</v>
          </cell>
          <cell r="AR114" t="str">
            <v>PAGO SENTENCIA</v>
          </cell>
          <cell r="AS114" t="str">
            <v>N/A</v>
          </cell>
          <cell r="AT114" t="str">
            <v>N/A</v>
          </cell>
          <cell r="AU114" t="str">
            <v>NO APARECE EN EL DECRETO  PERO EN EL FALLO DE SEGUNDA INSTANCIA EN LA PAG. 8 SE HABLA QUE LA UNP ES SUCESORA DEL DAS</v>
          </cell>
          <cell r="AW114" t="str">
            <v>LEY 1437 DE 2011</v>
          </cell>
          <cell r="AX114" t="str">
            <v>JUZGADO 24 ADMINISTRATIVO DE ORALIDAD DE MEDELLIN</v>
          </cell>
          <cell r="AY114">
            <v>41696</v>
          </cell>
          <cell r="AZ114" t="str">
            <v>TRIBUNAL ADMINISTRATIVO DE ANTIOQUIA</v>
          </cell>
          <cell r="BA114">
            <v>41985</v>
          </cell>
          <cell r="BB114">
            <v>41992</v>
          </cell>
          <cell r="BC114" t="str">
            <v>NRD-PRIMA DE RIESGO</v>
          </cell>
        </row>
        <row r="115">
          <cell r="B115" t="str">
            <v>DORA MARIA ARTUNDUAGA FLOREZ Y OTROS (R.D.)</v>
          </cell>
          <cell r="C115">
            <v>36088691</v>
          </cell>
          <cell r="D115" t="str">
            <v>WILLIAM ALVIS PINZON</v>
          </cell>
          <cell r="E115">
            <v>42160</v>
          </cell>
          <cell r="F115">
            <v>42156</v>
          </cell>
          <cell r="G115" t="str">
            <v xml:space="preserve">EXT15-00027526
</v>
          </cell>
          <cell r="H115" t="str">
            <v>MININTERIOR</v>
          </cell>
          <cell r="I115" t="str">
            <v>REMITE SENTENCIA</v>
          </cell>
          <cell r="K115">
            <v>42165</v>
          </cell>
          <cell r="L115" t="str">
            <v>EXT15-00028463</v>
          </cell>
          <cell r="AQ115" t="str">
            <v>41 001 2331 000 2004 01340 00</v>
          </cell>
          <cell r="AR115" t="str">
            <v>PAGADO</v>
          </cell>
          <cell r="AS115" t="str">
            <v>N/A</v>
          </cell>
          <cell r="AT115" t="str">
            <v>N/A</v>
          </cell>
          <cell r="AU115" t="str">
            <v xml:space="preserve">PAGADA
PENDIENTE DEL LOS REEMBOLSOS
</v>
          </cell>
          <cell r="AW115" t="str">
            <v>DECRETO 01 DE 1984</v>
          </cell>
          <cell r="AX115" t="str">
            <v>JUZGADO SEGUNDO ADMINISTRATIVO DEL CIRCUITO DE NEIVA</v>
          </cell>
          <cell r="AY115">
            <v>40135</v>
          </cell>
          <cell r="AZ115" t="str">
            <v>TRIBUNAL CONTENCIOSO ADMINSTRATIVO DEL HUILA</v>
          </cell>
          <cell r="BA115">
            <v>41894</v>
          </cell>
          <cell r="BB115">
            <v>42104</v>
          </cell>
          <cell r="BC115" t="str">
            <v>REPARACION DIRECTA</v>
          </cell>
        </row>
        <row r="116">
          <cell r="B116" t="str">
            <v>JHONY DE JESUS LORA HERNANDEZ</v>
          </cell>
          <cell r="C116">
            <v>10932622</v>
          </cell>
          <cell r="D116" t="str">
            <v>FERNANDO ALFONSO SALGADO JURIS</v>
          </cell>
          <cell r="E116">
            <v>42164</v>
          </cell>
          <cell r="F116">
            <v>42156</v>
          </cell>
          <cell r="G116" t="str">
            <v>EXT15-00028069</v>
          </cell>
          <cell r="H116" t="str">
            <v>ABOGADO</v>
          </cell>
          <cell r="I116" t="str">
            <v>SOLICITUD PAGO</v>
          </cell>
          <cell r="J116">
            <v>42264</v>
          </cell>
          <cell r="K116">
            <v>42248</v>
          </cell>
          <cell r="L116" t="str">
            <v>EXT15-00077982</v>
          </cell>
          <cell r="M116" t="str">
            <v>ABOGADO</v>
          </cell>
          <cell r="N116" t="str">
            <v>ALLEGA DOCUMENTOS</v>
          </cell>
          <cell r="O116">
            <v>42767</v>
          </cell>
          <cell r="P116">
            <v>42767</v>
          </cell>
          <cell r="Q116" t="str">
            <v>EXT17-00002546</v>
          </cell>
          <cell r="R116" t="str">
            <v>ABOGADO</v>
          </cell>
          <cell r="S116" t="str">
            <v>PETICION</v>
          </cell>
          <cell r="T116">
            <v>42790</v>
          </cell>
          <cell r="U116">
            <v>42767</v>
          </cell>
          <cell r="V116" t="str">
            <v>EXT17-00013577</v>
          </cell>
          <cell r="W116" t="str">
            <v>ABOGADO</v>
          </cell>
          <cell r="X116" t="str">
            <v>RESPUESTA A OFICIO</v>
          </cell>
          <cell r="Y116">
            <v>43021</v>
          </cell>
          <cell r="Z116">
            <v>43009</v>
          </cell>
          <cell r="AA116" t="str">
            <v>EXT17-00080123</v>
          </cell>
          <cell r="AB116" t="str">
            <v>JUZGADO</v>
          </cell>
          <cell r="AC116" t="str">
            <v xml:space="preserve">COMUNICA  AUTO MANDAMIENTO EJECUTIVO </v>
          </cell>
          <cell r="AD116">
            <v>43123</v>
          </cell>
          <cell r="AE116">
            <v>43101</v>
          </cell>
          <cell r="AF116" t="str">
            <v>EXT18-00005359</v>
          </cell>
          <cell r="AG116" t="str">
            <v>ABOGADO</v>
          </cell>
          <cell r="AH116" t="str">
            <v>ALLEGA CERTIFICADO BANCARIO ACTUALIZADO</v>
          </cell>
          <cell r="AI116" t="str">
            <v>23/08/2018
24-08-2018</v>
          </cell>
          <cell r="AJ116" t="str">
            <v>ago-2018
ago-2018</v>
          </cell>
          <cell r="AK116" t="str">
            <v>CORREO ELECTRONICO
EXT18-00081903</v>
          </cell>
          <cell r="AL116" t="str">
            <v>JUZGADO
JUZGADO</v>
          </cell>
          <cell r="AM116" t="str">
            <v>AUTO TERMINA PROCESO EJECUTIVO
REMITE ESTADO - TERMINA EJECUTIVO POR PAGO DE LA OBLIGACION</v>
          </cell>
          <cell r="AN116" t="str">
            <v>02/05/2017
ENTREGADO Y LIQUIDADO 02/10/2017
LIQUIDADO NPA</v>
          </cell>
          <cell r="AQ116" t="str">
            <v>23 001 3331 005 2013 00077 00</v>
          </cell>
          <cell r="AR116" t="str">
            <v>PAGADO</v>
          </cell>
          <cell r="AS116">
            <v>38285</v>
          </cell>
          <cell r="AT116">
            <v>40694</v>
          </cell>
          <cell r="AU116" t="str">
            <v>EN EL ANEXO ES LA 365 OJO PEDIR AL ABOGADO ACLARAC. RADICADO
CON DOCUMENTOS (FALTAN DOCUMENTOS -DELCARAC. JURAMENTADA)
ADMISION DE DEMANDA: 20 DE ABRIL DE 2012
SENT.ORDENA DAR APLIC. AL ART. 176 Y 177 DEL C.CA
(SE DA RESPUESTA MEDIANTE OFI17-00009739 16/03/17)A OFI18-00003886 30/01/18 L OFI18-00020693 24/05/18 LM 
MEDIANTE AUTO 22-08-2018 (ESTADO NO. 67) SE DA POR TERMINADO EL PROCESO EJECUTIVO POR PAGO TOTAL DE LA OBLIGACION</v>
          </cell>
          <cell r="AW116" t="str">
            <v>DECRETO 01 DE 1984</v>
          </cell>
          <cell r="AX116" t="str">
            <v>JUZGADO QUINTO ADMINISTRATIVO DEL CIRCUITO DE MONTERIA</v>
          </cell>
          <cell r="AY116" t="str">
            <v xml:space="preserve">24/02/2015
</v>
          </cell>
          <cell r="AZ116" t="str">
            <v>N/A</v>
          </cell>
          <cell r="BA116" t="str">
            <v>N/A</v>
          </cell>
          <cell r="BB116">
            <v>42081</v>
          </cell>
          <cell r="BC116" t="str">
            <v>NRD-CONTRATO REALIDAD</v>
          </cell>
        </row>
        <row r="117">
          <cell r="B117" t="str">
            <v>JOSE GUILLERMO ESPINOSA GIL</v>
          </cell>
          <cell r="C117">
            <v>3654271</v>
          </cell>
          <cell r="D117" t="str">
            <v>JUAN GUILLERMO OCAMPO GONZALEZ</v>
          </cell>
          <cell r="E117">
            <v>42164</v>
          </cell>
          <cell r="F117">
            <v>42156</v>
          </cell>
          <cell r="G117" t="str">
            <v>EXT15-00028080</v>
          </cell>
          <cell r="H117" t="str">
            <v>ABOGADO</v>
          </cell>
          <cell r="I117" t="str">
            <v>SOLICITUD PAGO</v>
          </cell>
          <cell r="J117">
            <v>42271</v>
          </cell>
          <cell r="K117">
            <v>42248</v>
          </cell>
          <cell r="L117" t="str">
            <v>EXT15-00032443</v>
          </cell>
          <cell r="M117" t="str">
            <v>ANDJE</v>
          </cell>
          <cell r="N117" t="str">
            <v>ALLEGA DOCUMENTOS</v>
          </cell>
          <cell r="O117">
            <v>42247</v>
          </cell>
          <cell r="P117">
            <v>42217</v>
          </cell>
          <cell r="Q117" t="str">
            <v>EXT15-00048736</v>
          </cell>
          <cell r="R117" t="str">
            <v>ABOGADO</v>
          </cell>
          <cell r="S117" t="str">
            <v>REMITE DOCUMENTOS</v>
          </cell>
          <cell r="T117">
            <v>42760</v>
          </cell>
          <cell r="U117">
            <v>42736</v>
          </cell>
          <cell r="V117" t="str">
            <v>EXT17-00004912</v>
          </cell>
          <cell r="W117" t="str">
            <v>BENEFICIARIO</v>
          </cell>
          <cell r="X117" t="str">
            <v>CERTIFICACION BANCO</v>
          </cell>
          <cell r="Y117">
            <v>43138</v>
          </cell>
          <cell r="Z117">
            <v>43132</v>
          </cell>
          <cell r="AA117" t="str">
            <v>EXT18-00010743</v>
          </cell>
          <cell r="AB117" t="str">
            <v>JUZGADO</v>
          </cell>
          <cell r="AC117" t="str">
            <v>SUSPENDE PROCESO EJECUTIVO</v>
          </cell>
          <cell r="AD117">
            <v>43360</v>
          </cell>
          <cell r="AE117">
            <v>43360</v>
          </cell>
          <cell r="AF117" t="str">
            <v>EXT18-00092009</v>
          </cell>
          <cell r="AG117" t="str">
            <v>JUZGADO</v>
          </cell>
          <cell r="AH117" t="str">
            <v>REANUDA PROCESO EJECUTIVO</v>
          </cell>
          <cell r="AK117" t="str">
            <v>NOVIEMBRE</v>
          </cell>
          <cell r="AL117" t="str">
            <v>JUZGADO</v>
          </cell>
          <cell r="AM117" t="str">
            <v>RESUELVE TERMINACION DEL PROCESO POR PAGO</v>
          </cell>
          <cell r="AN117" t="str">
            <v>2/05/2017 1ra entrega (Acta OFI17-00015375)
31/05/2017 devuelto a la UNP (correo de Juan Falla para Wilson y Gloria)
6/06/2017 2da entrega (Acta OFI17-00020110)
ENTREGADO Y LIQUIDADO 22/11/2017
LIQUIDADO NPA</v>
          </cell>
          <cell r="AQ117" t="str">
            <v>17 001 3331 004 2011 00510 00</v>
          </cell>
          <cell r="AR117" t="str">
            <v>PAGADO</v>
          </cell>
          <cell r="AS117">
            <v>37767</v>
          </cell>
          <cell r="AT117">
            <v>40539</v>
          </cell>
          <cell r="AU117" t="str">
            <v>EN EL ANEXO ES EL 411</v>
          </cell>
          <cell r="AW117" t="str">
            <v>DECRETO 01 DE 1984</v>
          </cell>
          <cell r="AX117" t="str">
            <v>JUZGADO PRIMERO ADMINISTRATIVO DE DESCONGESTION DEL CIRCUITO JUDICIAL DE MANIZALES</v>
          </cell>
          <cell r="AY117">
            <v>41618</v>
          </cell>
          <cell r="AZ117" t="str">
            <v>TRIBUNAL ADMINISTRATIVO DE CALDAS</v>
          </cell>
          <cell r="BA117">
            <v>41964</v>
          </cell>
          <cell r="BB117">
            <v>42138</v>
          </cell>
          <cell r="BC117" t="str">
            <v>NRD-CONTRATO REALIDAD</v>
          </cell>
        </row>
        <row r="118">
          <cell r="B118" t="str">
            <v>JUAN ALEXANDER CASTRO LONDOÑO</v>
          </cell>
          <cell r="C118">
            <v>71336597</v>
          </cell>
          <cell r="D118" t="str">
            <v>ALEJANDRO HORTUA INSUASTI</v>
          </cell>
          <cell r="E118">
            <v>42165</v>
          </cell>
          <cell r="F118">
            <v>42156</v>
          </cell>
          <cell r="G118" t="str">
            <v>EXT15-00028575</v>
          </cell>
          <cell r="H118" t="str">
            <v>ABOGADO</v>
          </cell>
          <cell r="I118" t="str">
            <v>SOLICITUD PAGO</v>
          </cell>
          <cell r="AN118" t="str">
            <v>02/05/2017
DEVUELVE 03/01/2018
FUERA DE CONTRATO NPA</v>
          </cell>
          <cell r="AQ118" t="str">
            <v>05 001 3331 006 2012 00365 00</v>
          </cell>
          <cell r="AR118" t="str">
            <v>PAGADO</v>
          </cell>
          <cell r="AS118">
            <v>39264</v>
          </cell>
          <cell r="AT118">
            <v>39826</v>
          </cell>
          <cell r="AU118" t="str">
            <v>EN EL ANEXO ES LA 439 CON DOCUMENTOS (FALTAN DOCUMENTOS)
SENTENCIA ORDENA DAR CUMPL. SEGÚN ART. 176 Y 177 DE CCA</v>
          </cell>
          <cell r="AW118" t="str">
            <v>DECRETO 01 DE 1984</v>
          </cell>
          <cell r="AX118" t="str">
            <v>JUZGADO TERCERO ADMINISTRATIVO DE DESCONGESTION DE MEDELLIN</v>
          </cell>
          <cell r="AY118">
            <v>41816</v>
          </cell>
          <cell r="AZ118" t="str">
            <v>N/A</v>
          </cell>
          <cell r="BA118" t="str">
            <v>N/A</v>
          </cell>
          <cell r="BB118">
            <v>41929</v>
          </cell>
          <cell r="BC118" t="str">
            <v>NRD-CONTRATO REALIDAD</v>
          </cell>
        </row>
        <row r="119">
          <cell r="B119" t="str">
            <v>ROBINSON BONILLA Y OTRA (R.D.)</v>
          </cell>
          <cell r="C119">
            <v>93693615</v>
          </cell>
          <cell r="D119" t="str">
            <v>PEDRO NEL OSPINA</v>
          </cell>
          <cell r="E119">
            <v>42167</v>
          </cell>
          <cell r="F119">
            <v>42156</v>
          </cell>
          <cell r="G119" t="str">
            <v>EXT15-00029244</v>
          </cell>
          <cell r="H119" t="str">
            <v>ABOGADO</v>
          </cell>
          <cell r="I119" t="str">
            <v>SOLICITUD PAGO</v>
          </cell>
          <cell r="AQ119" t="str">
            <v>73 001 3331 003 2007 00248 00</v>
          </cell>
          <cell r="AR119" t="str">
            <v>PAGADO</v>
          </cell>
          <cell r="AS119" t="str">
            <v>N/A</v>
          </cell>
          <cell r="AT119" t="str">
            <v>N/A</v>
          </cell>
          <cell r="AU119" t="str">
            <v xml:space="preserve">PAGADA
</v>
          </cell>
          <cell r="AW119" t="str">
            <v>DECRETO 01 DE 1984</v>
          </cell>
          <cell r="AX119" t="str">
            <v>JUZGADO PRIMERO ADMINISTRATIVO DE DESCONGESTION DE IBAGUE</v>
          </cell>
          <cell r="AY119">
            <v>41880</v>
          </cell>
          <cell r="AZ119" t="str">
            <v>JUZGADO PRIMERO ADMINISTRATIVO DE DESCONGESTION DE IBAGUE (ART. 70 AUD. DE CONCILIACION )</v>
          </cell>
          <cell r="BA119">
            <v>41985</v>
          </cell>
          <cell r="BB119">
            <v>42020</v>
          </cell>
          <cell r="BC119" t="str">
            <v>CONCILIACION</v>
          </cell>
        </row>
        <row r="120">
          <cell r="B120" t="str">
            <v>MARIO ENRIQUE ROMERO CARRASCAL</v>
          </cell>
          <cell r="C120">
            <v>15702290</v>
          </cell>
          <cell r="D120" t="str">
            <v>FERNANDO ALFONSO SALGADO JURIS</v>
          </cell>
          <cell r="E120">
            <v>42171</v>
          </cell>
          <cell r="F120">
            <v>42156</v>
          </cell>
          <cell r="G120" t="str">
            <v xml:space="preserve">EXT15-00004972
</v>
          </cell>
          <cell r="H120" t="str">
            <v>JUZGADO</v>
          </cell>
          <cell r="I120" t="str">
            <v>REMITE DOCUMENTOS</v>
          </cell>
          <cell r="J120">
            <v>42261</v>
          </cell>
          <cell r="K120">
            <v>42248</v>
          </cell>
          <cell r="L120" t="str">
            <v>EXT15-00029928</v>
          </cell>
          <cell r="M120" t="str">
            <v>ABOGADO</v>
          </cell>
          <cell r="N120" t="str">
            <v>SOLICITUD PAGO</v>
          </cell>
          <cell r="O120">
            <v>42261</v>
          </cell>
          <cell r="P120">
            <v>42248</v>
          </cell>
          <cell r="Q120" t="str">
            <v>EXT15-00052645</v>
          </cell>
          <cell r="R120" t="str">
            <v>TRIBUNAL</v>
          </cell>
          <cell r="S120" t="str">
            <v>REMITE FALLO</v>
          </cell>
          <cell r="T120">
            <v>42751</v>
          </cell>
          <cell r="U120">
            <v>42736</v>
          </cell>
          <cell r="V120" t="str">
            <v>EXT17-00002546</v>
          </cell>
          <cell r="W120" t="str">
            <v>ABOGADO</v>
          </cell>
          <cell r="X120" t="str">
            <v>PETICION</v>
          </cell>
          <cell r="Y120">
            <v>43123</v>
          </cell>
          <cell r="Z120">
            <v>43101</v>
          </cell>
          <cell r="AA120" t="str">
            <v>EXT18-00005359</v>
          </cell>
          <cell r="AB120" t="str">
            <v>ABOGADO</v>
          </cell>
          <cell r="AC120" t="str">
            <v>ALLEGA CERTIFICACION BANCARIA ACTUALIZADA</v>
          </cell>
          <cell r="AD120">
            <v>43130</v>
          </cell>
          <cell r="AE120">
            <v>43101</v>
          </cell>
          <cell r="AF120" t="str">
            <v>EXT18-00007666</v>
          </cell>
          <cell r="AG120" t="str">
            <v>ABOGADO</v>
          </cell>
          <cell r="AH120" t="str">
            <v>SOLICITUD DE LIQUIDACION</v>
          </cell>
          <cell r="AI120" t="str">
            <v>23/08/2018
24-08-2018</v>
          </cell>
          <cell r="AJ120" t="str">
            <v>ago-2018
ago-2018</v>
          </cell>
          <cell r="AK120" t="str">
            <v>CORREO ELECTRONICO
EXT18-00081903</v>
          </cell>
          <cell r="AL120" t="str">
            <v>JUZGADO
JUZGADO</v>
          </cell>
          <cell r="AM120" t="str">
            <v>AUTO TERMINA PROCESO EJECUTIVO POR PAGO DE LA OBLIGACION
AUTO TERMINA PROCESO EJECUTIVO POR PAGO DE LA OBLIGACION</v>
          </cell>
          <cell r="AN120" t="str">
            <v>02/05/2017
ENTREGADO Y LIQUIDADO 02/10/2017
LIQUIDADO NPA</v>
          </cell>
          <cell r="AQ120" t="str">
            <v>23 001 2331 000 2011 00098 00</v>
          </cell>
          <cell r="AR120" t="str">
            <v>PAGADO</v>
          </cell>
          <cell r="AS120">
            <v>37956</v>
          </cell>
          <cell r="AT120">
            <v>39825</v>
          </cell>
          <cell r="AU120" t="str">
            <v>EN EL ANEXO ES LA 368 CON DOCUMENTOS(FALTA DECLARA. JURAMENTADA)
OFI18-000003886 30/01/18 L
MEDIANTE AUTO 22-08-2018 (ESTADO NO. 67) SE DA POR TERMINADO EL PROCESO EJECUTIVO POR PAGO TOTAL DE LA OBLIGACION</v>
          </cell>
          <cell r="AW120" t="str">
            <v>DECRETO 01 DE 1984</v>
          </cell>
          <cell r="AX120" t="str">
            <v>JUZGADO SEGUNDO ADMINISTRATIVO DE MONTERIA</v>
          </cell>
          <cell r="AY120">
            <v>41543</v>
          </cell>
          <cell r="AZ120" t="str">
            <v>TRIBUNAL ADMINISTRATIVO DE CORDOBA</v>
          </cell>
          <cell r="BA120">
            <v>42124</v>
          </cell>
          <cell r="BB120">
            <v>42138</v>
          </cell>
          <cell r="BC120" t="str">
            <v>NRD-CONTRATO REALIDAD</v>
          </cell>
        </row>
        <row r="121">
          <cell r="B121" t="str">
            <v>ADRIAN ALFREDO BELTRAN MORENO</v>
          </cell>
          <cell r="C121">
            <v>91440794</v>
          </cell>
          <cell r="D121" t="str">
            <v>JOSE ALIRIO JIMENEZ PATIÑO</v>
          </cell>
          <cell r="E121">
            <v>42171</v>
          </cell>
          <cell r="F121">
            <v>42156</v>
          </cell>
          <cell r="G121" t="str">
            <v xml:space="preserve">EXT15-00029931
</v>
          </cell>
          <cell r="H121" t="str">
            <v xml:space="preserve">BENEFICIARIO </v>
          </cell>
          <cell r="I121" t="str">
            <v>PETICION</v>
          </cell>
          <cell r="J121">
            <v>42264</v>
          </cell>
          <cell r="K121">
            <v>42251</v>
          </cell>
          <cell r="L121" t="str">
            <v>EXT15-00050201</v>
          </cell>
          <cell r="M121" t="str">
            <v>ABOGADO</v>
          </cell>
          <cell r="N121" t="str">
            <v>SOLICITUD PAGO</v>
          </cell>
          <cell r="O121">
            <v>41694</v>
          </cell>
          <cell r="P121">
            <v>42767</v>
          </cell>
          <cell r="Q121" t="str">
            <v>EXT17-00013726</v>
          </cell>
          <cell r="R121" t="str">
            <v>BENEFICIARIO</v>
          </cell>
          <cell r="S121" t="str">
            <v>PETICION</v>
          </cell>
          <cell r="T121">
            <v>43269</v>
          </cell>
          <cell r="U121">
            <v>43269</v>
          </cell>
          <cell r="V121" t="str">
            <v>EXT18-00054764</v>
          </cell>
          <cell r="W121" t="str">
            <v>ABOGADO</v>
          </cell>
          <cell r="X121" t="str">
            <v>SOLICITUD DE PAGO</v>
          </cell>
          <cell r="Y121">
            <v>44256</v>
          </cell>
          <cell r="Z121">
            <v>44256</v>
          </cell>
          <cell r="AA121" t="str">
            <v>EXT21-00016293</v>
          </cell>
          <cell r="AB121" t="str">
            <v>BENEFICIARIO</v>
          </cell>
          <cell r="AC121" t="str">
            <v>Solicitud pago proceso ejecutivo</v>
          </cell>
          <cell r="AN121" t="str">
            <v>02/05/2017
ENTREGADO Y LIQUIDADO 22/11/2017
LIQUIDADO NPA</v>
          </cell>
          <cell r="AO121">
            <v>42251</v>
          </cell>
          <cell r="AQ121" t="str">
            <v>68 001 2331 000 2009 00611 00</v>
          </cell>
          <cell r="AR121" t="str">
            <v>PAGO SENTENCIA</v>
          </cell>
          <cell r="AS121">
            <v>37837</v>
          </cell>
          <cell r="AT121">
            <v>39794</v>
          </cell>
          <cell r="AU121" t="str">
            <v xml:space="preserve">EN EL ANEXO ES LA 85 CON DOCUMENTOS. SE LE ENVIA INFORMACION POR CORREO ELECTRONICO 
SE DIO RESPUESTA POR EMAIL NOTIFICACIONES JUDICIALES; adrybemo1972@hotmail.com   N.
</v>
          </cell>
          <cell r="AW121" t="str">
            <v>DECRETO 01 DE 1984</v>
          </cell>
          <cell r="AX121" t="str">
            <v>TRIBUNAL ADMINISTRATIVO DE SANTANDER  SUBSECCION DE DESCONGESTION  SALA DE ASUNTOS LABORALES</v>
          </cell>
          <cell r="AY121">
            <v>41606</v>
          </cell>
          <cell r="AZ121" t="str">
            <v>CONSEJO DE ESTADO SECCION SEGUNDA</v>
          </cell>
          <cell r="BA121">
            <v>41970</v>
          </cell>
          <cell r="BB121">
            <v>42076</v>
          </cell>
          <cell r="BC121" t="str">
            <v>NRD-CONTRATO REALIDAD</v>
          </cell>
        </row>
        <row r="122">
          <cell r="B122" t="str">
            <v>LUZ MILA CELY GRANADOS Y OTROS (R.D.)</v>
          </cell>
          <cell r="C122">
            <v>23588312</v>
          </cell>
          <cell r="D122" t="str">
            <v>CIRO NORBERTO GUACHA MEDINA</v>
          </cell>
          <cell r="E122">
            <v>42179</v>
          </cell>
          <cell r="F122">
            <v>42156</v>
          </cell>
          <cell r="G122" t="str">
            <v>EXT15-00032447</v>
          </cell>
          <cell r="H122" t="str">
            <v>ANDJE</v>
          </cell>
          <cell r="I122" t="str">
            <v>REMITE DOCUMENTOS</v>
          </cell>
          <cell r="J122">
            <v>42229</v>
          </cell>
          <cell r="K122">
            <v>42217</v>
          </cell>
          <cell r="L122" t="str">
            <v>EXT15-00044366</v>
          </cell>
          <cell r="M122" t="str">
            <v>AGN</v>
          </cell>
          <cell r="N122" t="str">
            <v>REMITE DOCUMENTOS</v>
          </cell>
          <cell r="O122">
            <v>42396</v>
          </cell>
          <cell r="P122">
            <v>42370</v>
          </cell>
          <cell r="Q122" t="str">
            <v>EXT16-00005669</v>
          </cell>
          <cell r="R122" t="str">
            <v>ABOGADO</v>
          </cell>
          <cell r="S122" t="str">
            <v>SOLICITUD PAGO</v>
          </cell>
          <cell r="AQ122" t="str">
            <v>15 000 2331 000 2006 00260 00
15 693 3331 002 2007 00061 00</v>
          </cell>
          <cell r="AR122" t="str">
            <v>PAGADO</v>
          </cell>
          <cell r="AS122" t="str">
            <v>N/A</v>
          </cell>
          <cell r="AT122" t="str">
            <v>N/A</v>
          </cell>
          <cell r="AU122" t="str">
            <v>PAGADA  OJO UNA VEZ PAGADA REPETIR CONTRA LA PREVISORA
CON DOCUMENTOS COMPLETOS
EN EL ANEXO ES LA 576 CON DOCUMENTOS
ACUMULADA</v>
          </cell>
          <cell r="AW122" t="str">
            <v>DECRETO 01 DE 1984</v>
          </cell>
          <cell r="AX122" t="str">
            <v>JUZGADO ADMINISTRATIVO DE DUITAMA</v>
          </cell>
          <cell r="AY122">
            <v>41235</v>
          </cell>
          <cell r="AZ122" t="str">
            <v>TRIBUNAL ADMINISTRATIVO DE BOYACA</v>
          </cell>
          <cell r="BA122">
            <v>42047</v>
          </cell>
          <cell r="BB122">
            <v>42088</v>
          </cell>
          <cell r="BC122" t="str">
            <v>REPARACION DIRECTA</v>
          </cell>
        </row>
        <row r="123">
          <cell r="B123" t="str">
            <v>JUAN CARLOS GARCIA ORTIZ</v>
          </cell>
          <cell r="C123">
            <v>80255956</v>
          </cell>
          <cell r="D123" t="str">
            <v>ADRIANA ROMERO PEREIRA</v>
          </cell>
          <cell r="E123">
            <v>42181</v>
          </cell>
          <cell r="F123">
            <v>42156</v>
          </cell>
          <cell r="G123" t="str">
            <v>EXT15-00032918</v>
          </cell>
          <cell r="H123" t="str">
            <v>ABOGADA</v>
          </cell>
          <cell r="I123" t="str">
            <v>SOLICITUD PAGO</v>
          </cell>
          <cell r="J123">
            <v>43073</v>
          </cell>
          <cell r="K123">
            <v>43070</v>
          </cell>
          <cell r="L123" t="str">
            <v>EXT17-00094946</v>
          </cell>
          <cell r="M123" t="str">
            <v>ABOGADA</v>
          </cell>
          <cell r="N123" t="str">
            <v>REMITE PODER</v>
          </cell>
          <cell r="O123">
            <v>43098</v>
          </cell>
          <cell r="P123">
            <v>43070</v>
          </cell>
          <cell r="Q123" t="str">
            <v>EXT17-00102180</v>
          </cell>
          <cell r="R123" t="str">
            <v>DIAN</v>
          </cell>
          <cell r="S123" t="str">
            <v>CERTIFICACION DIAN</v>
          </cell>
          <cell r="T123">
            <v>43179</v>
          </cell>
          <cell r="U123">
            <v>43160</v>
          </cell>
          <cell r="V123" t="str">
            <v>EXT18-00024562</v>
          </cell>
          <cell r="W123" t="str">
            <v>JUZGADO</v>
          </cell>
          <cell r="X123" t="str">
            <v>ENVIA ESTADO TERMINA PROCESO</v>
          </cell>
          <cell r="AN123" t="str">
            <v>24/05/2017
ENTREGADO Y LIQUIDADO 22/11/2017
LIQUIDADO NPA</v>
          </cell>
          <cell r="AQ123" t="str">
            <v>11 001 3335 007 2013 00030 00</v>
          </cell>
          <cell r="AR123" t="str">
            <v>PAGADO</v>
          </cell>
          <cell r="AS123">
            <v>38385</v>
          </cell>
          <cell r="AT123">
            <v>39853</v>
          </cell>
          <cell r="AU123" t="str">
            <v>EN EL ANEXO ES LA 338 CON DOCUMENTOS
SEGUNDA INSTANCIA CONFIRMA
SE DA RESPUESTA MEDIANTE CORREO ELECTRONICO 14/12/17 A</v>
          </cell>
          <cell r="AW123" t="str">
            <v>LEY 1437 DE 2011</v>
          </cell>
          <cell r="AX123" t="str">
            <v xml:space="preserve">JUZGADO SEPTIMO ADMINISTRATIVO CONTENCIOSO DE ORALIDAD </v>
          </cell>
          <cell r="AY123">
            <v>41754</v>
          </cell>
          <cell r="AZ123" t="str">
            <v>TRIBUNAL ADMINSTRATIVO DE CUNDINAMARCA SECCION SEGUNDA "SUBSECCION C"</v>
          </cell>
          <cell r="BA123">
            <v>42019</v>
          </cell>
          <cell r="BB123">
            <v>42058</v>
          </cell>
          <cell r="BC123" t="str">
            <v>NRD-CONTRATO REALIDAD</v>
          </cell>
        </row>
        <row r="124">
          <cell r="B124" t="str">
            <v>OMAR JOVANNY GOMEZ HENRIQUEZ</v>
          </cell>
          <cell r="C124">
            <v>11324560</v>
          </cell>
          <cell r="D124" t="str">
            <v>ADRIANA ROMERO PEREIRA</v>
          </cell>
          <cell r="E124">
            <v>42181</v>
          </cell>
          <cell r="F124">
            <v>42156</v>
          </cell>
          <cell r="G124" t="str">
            <v>EXT15-00032919</v>
          </cell>
          <cell r="H124" t="str">
            <v>ABOGADA</v>
          </cell>
          <cell r="I124" t="str">
            <v>SOLICITUD PAGO</v>
          </cell>
          <cell r="J124">
            <v>42340</v>
          </cell>
          <cell r="K124">
            <v>42339</v>
          </cell>
          <cell r="L124" t="str">
            <v>EXT15-00042739</v>
          </cell>
          <cell r="M124" t="str">
            <v>JUZGADO</v>
          </cell>
          <cell r="N124" t="str">
            <v>REMITE AUTO</v>
          </cell>
          <cell r="O124">
            <v>42340</v>
          </cell>
          <cell r="P124">
            <v>42339</v>
          </cell>
          <cell r="Q124" t="str">
            <v>EXT15-00073732</v>
          </cell>
          <cell r="R124" t="str">
            <v>ABOGADA</v>
          </cell>
          <cell r="S124" t="str">
            <v>SOLICITUD DE PAGO</v>
          </cell>
          <cell r="T124">
            <v>43241</v>
          </cell>
          <cell r="U124">
            <v>43221</v>
          </cell>
          <cell r="V124" t="str">
            <v>EXT18-00045175</v>
          </cell>
          <cell r="W124" t="str">
            <v>JUZGADO</v>
          </cell>
          <cell r="X124" t="str">
            <v>NOTIFICA AUTO</v>
          </cell>
          <cell r="AN124" t="str">
            <v>24/05/2017
MEDIANTE OFI17-00031864 01/09/2017 SE ENVIAN 3 FOLIOS DEL EXPEDIANTE EN FOTOCOPIAS
ENTREGADO Y LIQUIDADO 02/10/2017
LIQUIDADO NPA</v>
          </cell>
          <cell r="AQ124" t="str">
            <v>11 001 3335 030 2013 00116 00</v>
          </cell>
          <cell r="AR124" t="str">
            <v>PAGADO</v>
          </cell>
          <cell r="AS124">
            <v>37987</v>
          </cell>
          <cell r="AT124">
            <v>40858</v>
          </cell>
          <cell r="AU124" t="str">
            <v>EN EL ANEXO ES EL 116
CON DOCUMENTOS
POR CORREO SE COMUNICA LIQUIDACION DE COSTAS POR $1.200.000
OJO AQUÍ ES DONDE EL JUEZ NO EXPIDE LA PRIMERA COPIA, SEGÚN EL DISTORCIONA CON LA FILOSOFIA DEL CPACA</v>
          </cell>
          <cell r="AW124" t="str">
            <v>LEY 1437 DE 2011</v>
          </cell>
          <cell r="AX124" t="str">
            <v xml:space="preserve">JUZGADO TREINTA ADMINISTRATIVO ORAL DEL CIRCUITO DE BOGOTA </v>
          </cell>
          <cell r="AY124">
            <v>41890</v>
          </cell>
          <cell r="AZ124" t="str">
            <v>N/A</v>
          </cell>
          <cell r="BA124" t="str">
            <v>N/A</v>
          </cell>
          <cell r="BB124">
            <v>42181</v>
          </cell>
          <cell r="BC124" t="str">
            <v>NRD-CONTRATO REALIDAD</v>
          </cell>
        </row>
        <row r="125">
          <cell r="B125" t="str">
            <v>ALVARO ENRIQUE LOPEZ DURAN (ACUMULADO AL DE PATERNINA SISTEMA ORAL)</v>
          </cell>
          <cell r="C125">
            <v>77182197</v>
          </cell>
          <cell r="D125" t="str">
            <v>ALDEMAR FARID MONTERO MARIN</v>
          </cell>
          <cell r="E125">
            <v>42304</v>
          </cell>
          <cell r="F125">
            <v>42278</v>
          </cell>
          <cell r="G125" t="str">
            <v>EXT15-00064419</v>
          </cell>
          <cell r="H125" t="str">
            <v>ABOGADO</v>
          </cell>
          <cell r="I125" t="str">
            <v>SOLICITUD PAGO</v>
          </cell>
          <cell r="J125">
            <v>42647</v>
          </cell>
          <cell r="K125">
            <v>42644</v>
          </cell>
          <cell r="L125" t="str">
            <v>EXT16-00077606</v>
          </cell>
          <cell r="M125" t="str">
            <v>ABOGADO</v>
          </cell>
          <cell r="N125" t="str">
            <v>ALLEGA DOCUMENTOS</v>
          </cell>
          <cell r="O125">
            <v>43669</v>
          </cell>
          <cell r="P125">
            <v>43669</v>
          </cell>
          <cell r="Q125" t="str">
            <v>EXT19-00083916</v>
          </cell>
          <cell r="R125" t="str">
            <v>PROTECCION S.A.</v>
          </cell>
          <cell r="S125" t="str">
            <v>SOLICITUD PAGO APORTES</v>
          </cell>
          <cell r="T125">
            <v>44172</v>
          </cell>
          <cell r="U125">
            <v>44172</v>
          </cell>
          <cell r="V125" t="str">
            <v>EXT20-00090396</v>
          </cell>
          <cell r="W125" t="str">
            <v>ABOGADO</v>
          </cell>
          <cell r="X125" t="str">
            <v>SOLICITUD DE PAGO</v>
          </cell>
          <cell r="AN125" t="str">
            <v>24/05/2017
MEDIANTE OFI17-00029801  17/08/2017 SE ENVIAN DOCUMENTOS ORIGINALES EN 140 FOLIOS
ENTREGADO Y LIQUIDADO 22/11/2017
LIQUIDADO NPA</v>
          </cell>
          <cell r="AQ125" t="str">
            <v>20 001 3333 006 2012 00147 00</v>
          </cell>
          <cell r="AR125" t="str">
            <v>PAGADO</v>
          </cell>
          <cell r="AS125">
            <v>38538</v>
          </cell>
          <cell r="AT125">
            <v>40633</v>
          </cell>
          <cell r="AU125" t="str">
            <v>(EN EL ANEXO ES LA 353)SE ALLEGA SENTENCIA
SEGUNDA INSTANCIA MODIFICA Y CONFIRMA
ALLEGA DOCUMENTOS (FALTAN)
SE SOLICITA LEVANTAMIENTO DE MEDIDAS CAUTELARES MEDIANTE OFI18-00002711 23/01/18 LM</v>
          </cell>
          <cell r="AW125" t="str">
            <v>LEY 1437 DE 2011</v>
          </cell>
          <cell r="AX125" t="str">
            <v>JUZGDO SEXTO ADMINISTRATIVO DE VALLEDUPAR</v>
          </cell>
          <cell r="AY125">
            <v>41732</v>
          </cell>
          <cell r="AZ125" t="str">
            <v>TRIBUNAL ADMINSTRATIVO DEL CESAR</v>
          </cell>
          <cell r="BA125">
            <v>42173</v>
          </cell>
          <cell r="BB125">
            <v>42180</v>
          </cell>
          <cell r="BC125" t="str">
            <v>NRD-CONTRATO REALIDAD</v>
          </cell>
        </row>
        <row r="126">
          <cell r="B126" t="str">
            <v>JUAN FERNANDO BELEÑO LOBO (ACUMULADO AL DE PATERNINA, SISTEMA ORAL)</v>
          </cell>
          <cell r="C126">
            <v>77175278</v>
          </cell>
          <cell r="D126" t="str">
            <v>ALDEMAR FARID MONTERO MARIN</v>
          </cell>
          <cell r="E126">
            <v>42304</v>
          </cell>
          <cell r="F126">
            <v>42278</v>
          </cell>
          <cell r="G126" t="str">
            <v>EXT15-00064419</v>
          </cell>
          <cell r="H126" t="str">
            <v>ABOGADO</v>
          </cell>
          <cell r="I126" t="str">
            <v>SOLICITUD PAGO</v>
          </cell>
          <cell r="J126">
            <v>42647</v>
          </cell>
          <cell r="K126">
            <v>42644</v>
          </cell>
          <cell r="L126" t="str">
            <v>EXT16-00077606</v>
          </cell>
          <cell r="M126" t="str">
            <v>ABOGADO</v>
          </cell>
          <cell r="N126" t="str">
            <v>ALLEGA DOCUMENTOS</v>
          </cell>
          <cell r="O126">
            <v>43133</v>
          </cell>
          <cell r="P126">
            <v>43132</v>
          </cell>
          <cell r="Q126" t="str">
            <v>EXT18-00009111</v>
          </cell>
          <cell r="R126" t="str">
            <v>ABOGADO</v>
          </cell>
          <cell r="S126" t="str">
            <v>SOLICITUD DE INFORMACION</v>
          </cell>
          <cell r="T126">
            <v>44172</v>
          </cell>
          <cell r="U126">
            <v>44172</v>
          </cell>
          <cell r="V126" t="str">
            <v>EXT20-00090396</v>
          </cell>
          <cell r="W126" t="str">
            <v>ABOGADO</v>
          </cell>
          <cell r="X126" t="str">
            <v>SOLICITUD DE PAGO</v>
          </cell>
          <cell r="AN126" t="str">
            <v>24/05/2017
SE ENVIAN DOCUMENTOS 
MEDIANTE OFI17-00029802 17/08/17 CON 135 FOLIOS EN FOTOCOPIAS
ENTREGADO Y LIQUIDADO 22/11/2017
LIQUIDADO NPA</v>
          </cell>
          <cell r="AQ126" t="str">
            <v>20 001 3333 006 2012 00150 00</v>
          </cell>
          <cell r="AR126" t="str">
            <v>PAGADO</v>
          </cell>
          <cell r="AS126">
            <v>37986</v>
          </cell>
          <cell r="AT126">
            <v>40543</v>
          </cell>
          <cell r="AU126" t="str">
            <v>(EN EL ANEXO ES LA 352)SE ALLEGA SENTENCIA
SEGUNDA INSTANCIA MODIFICA Y CONFIRMA
ALLEGA DOCUMENTOS (FALTAN)</v>
          </cell>
          <cell r="AW126" t="str">
            <v>LEY 1437 DE 2011</v>
          </cell>
          <cell r="AX126" t="str">
            <v>JUZGADO SEXTO ADMINISTRATIVO DE VALLEDUPAR</v>
          </cell>
          <cell r="AY126">
            <v>41732</v>
          </cell>
          <cell r="AZ126" t="str">
            <v>TRIBUNAL ADMINSTRATIVO DEL CESAR</v>
          </cell>
          <cell r="BA126">
            <v>42173</v>
          </cell>
          <cell r="BB126">
            <v>42180</v>
          </cell>
          <cell r="BC126" t="str">
            <v>NRD-CONTRATO REALIDAD</v>
          </cell>
        </row>
        <row r="127">
          <cell r="B127" t="str">
            <v>RODRIGO ANDRES URIBE SANCHEZ</v>
          </cell>
          <cell r="C127">
            <v>79959545</v>
          </cell>
          <cell r="D127" t="str">
            <v>ADRIANA ROMERO PEREIRA</v>
          </cell>
          <cell r="E127">
            <v>42187</v>
          </cell>
          <cell r="F127">
            <v>42186</v>
          </cell>
          <cell r="G127" t="str">
            <v>EXT15-00033199</v>
          </cell>
          <cell r="H127" t="str">
            <v>ABOGADA</v>
          </cell>
          <cell r="I127" t="str">
            <v>SOLICITUD PAGO</v>
          </cell>
          <cell r="J127">
            <v>43209</v>
          </cell>
          <cell r="K127">
            <v>43191</v>
          </cell>
          <cell r="L127" t="str">
            <v>EXT18-00034701</v>
          </cell>
          <cell r="M127" t="str">
            <v>ABOGADA</v>
          </cell>
          <cell r="N127" t="str">
            <v>ALLEGA DOCUMENTOS</v>
          </cell>
          <cell r="AN127" t="str">
            <v>04/05/2017
ENTREGADO Y LIQUIDADO 25/07/2017 
LIQUIDADO NPA</v>
          </cell>
          <cell r="AQ127" t="str">
            <v>11 001 3335 018 2012 00358 00</v>
          </cell>
          <cell r="AR127" t="str">
            <v>PAGADO</v>
          </cell>
          <cell r="AS127">
            <v>38596</v>
          </cell>
          <cell r="AT127">
            <v>40862</v>
          </cell>
          <cell r="AU127" t="str">
            <v>EN EL ANEXO ES LA 466 
RELACIONA VARIOS DOC. PERO SOLOMANETE APARECE LA SENTENCIA APODERADA INFORMA QUE SE ALLEGO TODA LA DOCUMENTACION
OJO PARECER SER QUE ES DIRECTA, PENDIENTE CON NUEVO CRITERIO</v>
          </cell>
          <cell r="AW127" t="str">
            <v>LEY 1437 DE 2011</v>
          </cell>
          <cell r="AX127" t="str">
            <v>JUZGADO DIECIOCHO ADMINISTRATIVO DE BOGOTA</v>
          </cell>
          <cell r="AY127">
            <v>41822</v>
          </cell>
          <cell r="AZ127" t="str">
            <v>N/A</v>
          </cell>
          <cell r="BA127" t="str">
            <v>N/A</v>
          </cell>
          <cell r="BB127">
            <v>41841</v>
          </cell>
          <cell r="BC127" t="str">
            <v>NRD-CONTRATO REALIDAD</v>
          </cell>
        </row>
        <row r="128">
          <cell r="B128" t="str">
            <v>CARLOS ARTURO PEREZ DORIA</v>
          </cell>
          <cell r="C128">
            <v>7378380</v>
          </cell>
          <cell r="D128" t="str">
            <v>FERNANDO ALFONSO SALGADO JURIS</v>
          </cell>
          <cell r="E128">
            <v>42187</v>
          </cell>
          <cell r="F128">
            <v>42186</v>
          </cell>
          <cell r="G128" t="str">
            <v>EXT15-00033835</v>
          </cell>
          <cell r="H128" t="str">
            <v>ABOGADO</v>
          </cell>
          <cell r="I128" t="str">
            <v>SOLICITUD PAGO</v>
          </cell>
          <cell r="J128">
            <v>42261</v>
          </cell>
          <cell r="K128">
            <v>42248</v>
          </cell>
          <cell r="L128" t="str">
            <v>EXT15-00052658</v>
          </cell>
          <cell r="M128" t="str">
            <v>TRIBUNAL</v>
          </cell>
          <cell r="N128" t="str">
            <v>REMITE FALLO</v>
          </cell>
          <cell r="O128">
            <v>42339</v>
          </cell>
          <cell r="P128">
            <v>42339</v>
          </cell>
          <cell r="Q128" t="str">
            <v>EXT15-00073468</v>
          </cell>
          <cell r="R128" t="str">
            <v>ABOGADO</v>
          </cell>
          <cell r="S128" t="str">
            <v>REMITE DOCUMENTOS</v>
          </cell>
          <cell r="T128">
            <v>42751</v>
          </cell>
          <cell r="U128">
            <v>42736</v>
          </cell>
          <cell r="V128" t="str">
            <v>EXT17-00002546</v>
          </cell>
          <cell r="W128" t="str">
            <v>ABOGADO</v>
          </cell>
          <cell r="X128" t="str">
            <v>DERECHO DE PETICION</v>
          </cell>
          <cell r="Y128">
            <v>42790</v>
          </cell>
          <cell r="Z128">
            <v>42767</v>
          </cell>
          <cell r="AA128" t="str">
            <v>EXT17-00013577</v>
          </cell>
          <cell r="AB128" t="str">
            <v>ABOGADO</v>
          </cell>
          <cell r="AC128" t="str">
            <v>REMITE RESPUESTA A OFI17-00003666</v>
          </cell>
          <cell r="AD128" t="str">
            <v>23/03/2018
22/01/18</v>
          </cell>
          <cell r="AE128" t="str">
            <v>mar-18
ene-18</v>
          </cell>
          <cell r="AF128" t="str">
            <v>CORREO ELECTRONICO
AUTO REQUIERE INFORMACION</v>
          </cell>
          <cell r="AG128" t="str">
            <v>JUZGADO
JUZGADO</v>
          </cell>
          <cell r="AH128" t="str">
            <v>LEVANTA MEDIDA</v>
          </cell>
          <cell r="AI128" t="str">
            <v>08/05/2018
21/06/2018
28/11/2018
16/01/2019
04-02-2019
21-03-2019
26-04-2019
25-04-2019
05-02-2019</v>
          </cell>
          <cell r="AJ128" t="str">
            <v>may-18
jun-18
nov-18
ene-19
feb-19
mar-19
abr-19
abr-19
feb-19</v>
          </cell>
          <cell r="AK128" t="str">
            <v>EXT18-00040493
EXT18-00056851
EXT18-00121761
EXT19-00004797
EXT19-00011591
EXT19-00032282
EXT19-00044094
EXT19-00044708
EXT19-00011988</v>
          </cell>
          <cell r="AL128" t="str">
            <v>JUZGADO SEXTO ADMINISTRATIVO DEL CIRCUITO JUDICIAL DE MONTERIA
JUZGADO
JUZGADO
JUZGADO
ABOGADO
ABOGADO
ABOGADO
ABOGADO
JUZGADO</v>
          </cell>
          <cell r="AM128" t="str">
            <v>REMITE ESTADO, DECLARA DESIERTO EL RECURSO.
AUTO REQUIERE INFORME DEPOSITO JUDICIAL
AUTO DECLARA NULIDAD PROCESAL
EJECUTIVO-AUTO DECLARA NULIDAD PROCESAL 
SOLICITA SALDO PAGO
SOLICITUD DE INFORMACION
TERMINACION DEL PROCESO
TERMINACION PROCESO
Auto decide aprobar liquidacion de crédito.</v>
          </cell>
          <cell r="AN128" t="str">
            <v>05/05/2017
ENTREGADO Y LIQUIDADO 25/07/2017
LIQUIDADO NPA</v>
          </cell>
          <cell r="AO128">
            <v>42339</v>
          </cell>
          <cell r="AQ128" t="str">
            <v>23 001 3331 002 2011 00313 00</v>
          </cell>
          <cell r="AR128" t="str">
            <v>PAGADO</v>
          </cell>
          <cell r="AS128">
            <v>38108</v>
          </cell>
          <cell r="AT128">
            <v>40693</v>
          </cell>
          <cell r="AU128" t="str">
            <v>EN EL ANEXO ES LA 362 
ALLEGA DOCUMENTOS
SE SOLICITA LEVANTAMIENTO DE MEDIDAS MEDIANTE OFI18-00002711 23/03/18 LM
CUMPLIMIENTO AUTO DE FECHA 19 DE JUNIO DE 2018 Y SOLICITUD DE TERMINACION DEL PROCESO POR PAGO TOTAL, MEDIANTE  OFI18-00029449 L.
Mediante OFI19-00015581 del 23 de abril de 2019, se solicita la terminación del proceso ejecutivo No. 2017-00107, con fundamento en la Resolución de pago No. 0216 del 226/02/2018. E.C.</v>
          </cell>
          <cell r="AW128" t="str">
            <v>DECRETO 01 DE 1984</v>
          </cell>
          <cell r="AX128" t="str">
            <v>JUZGADO TERCERO ADMINISTRATIVO DE DESCIONGESTION DE MONTERIA</v>
          </cell>
          <cell r="AY128">
            <v>41417</v>
          </cell>
          <cell r="AZ128" t="str">
            <v>TRIBUNAL ADMINSTRATIVO DE CORDOBA</v>
          </cell>
          <cell r="BA128">
            <v>42138</v>
          </cell>
          <cell r="BB128">
            <v>42152</v>
          </cell>
          <cell r="BC128" t="str">
            <v>NRD-CONTRATO REALIDAD</v>
          </cell>
        </row>
        <row r="129">
          <cell r="B129" t="str">
            <v>WEIMAR ACERO BAREÑO</v>
          </cell>
          <cell r="C129">
            <v>79249154</v>
          </cell>
          <cell r="D129" t="str">
            <v>JOSE ALIRIO JIMENEZ PATIÑO</v>
          </cell>
          <cell r="E129">
            <v>42187</v>
          </cell>
          <cell r="F129">
            <v>42186</v>
          </cell>
          <cell r="G129" t="str">
            <v>EXT15-00033736</v>
          </cell>
          <cell r="H129" t="str">
            <v>JUZGADO</v>
          </cell>
          <cell r="I129" t="str">
            <v>REMITE FALLO</v>
          </cell>
          <cell r="J129">
            <v>42360</v>
          </cell>
          <cell r="K129">
            <v>42339</v>
          </cell>
          <cell r="L129" t="str">
            <v>EXT15-00078101</v>
          </cell>
          <cell r="M129" t="str">
            <v>ABOGADO</v>
          </cell>
          <cell r="N129" t="str">
            <v>SOLICITUD PAGO</v>
          </cell>
          <cell r="O129">
            <v>42977</v>
          </cell>
          <cell r="P129">
            <v>42948</v>
          </cell>
          <cell r="Q129" t="str">
            <v>EXT17-00066930</v>
          </cell>
          <cell r="R129" t="str">
            <v>BENEFICIARIO</v>
          </cell>
          <cell r="S129" t="str">
            <v>PETICION</v>
          </cell>
          <cell r="T129">
            <v>43528</v>
          </cell>
          <cell r="U129">
            <v>43528</v>
          </cell>
          <cell r="V129" t="str">
            <v>EXT19-00024781</v>
          </cell>
          <cell r="W129" t="str">
            <v>BENEFICIARIO</v>
          </cell>
          <cell r="X129" t="str">
            <v>ESTADO DEL PAGO</v>
          </cell>
          <cell r="Y129">
            <v>43570</v>
          </cell>
          <cell r="Z129">
            <v>43570</v>
          </cell>
          <cell r="AA129" t="str">
            <v>EXT19-00041908</v>
          </cell>
          <cell r="AB129" t="str">
            <v>BENEFICIARIO</v>
          </cell>
          <cell r="AC129" t="str">
            <v>ALLEGA DOCUMENTOS</v>
          </cell>
          <cell r="AN129" t="str">
            <v>05/05/2017
ENTREGADO Y LIQUIDADO 25/07/2017
LTK
LIQUIDADO NPA</v>
          </cell>
          <cell r="AO129">
            <v>42356</v>
          </cell>
          <cell r="AQ129" t="str">
            <v>11 001 3331 021 2010 00116 00</v>
          </cell>
          <cell r="AR129" t="str">
            <v>PAGO SENTENCIA</v>
          </cell>
          <cell r="AS129">
            <v>39038</v>
          </cell>
          <cell r="AT129">
            <v>39575</v>
          </cell>
          <cell r="AU129" t="str">
            <v>EN EL ANEXO ES LA 106
CON DOCUMENTOS COMPLETOS 
SE ALLEGA COPIA DE LA SENTENCIA SEGUNDA INSTANCIA CONFIRMA FALLO / (SE DA RERSPUESTA MEDIANTE OFI17-00032118  05/09/2017)A</v>
          </cell>
          <cell r="AW129" t="str">
            <v>DECRETO 01 DE 1984</v>
          </cell>
          <cell r="AX129" t="str">
            <v>JUZGADO DIECIOCHO ADMINISTRATIVO DE DESCONGESTION DE BOGOTA</v>
          </cell>
          <cell r="AY129">
            <v>41453</v>
          </cell>
          <cell r="AZ129" t="str">
            <v>TRIBUNAL ADMINISTRATIVO DE CUNDINAMARCA SECCION SEGUNDA  SUBSECCIÓN "F"</v>
          </cell>
          <cell r="BA129">
            <v>42109</v>
          </cell>
          <cell r="BB129">
            <v>42145</v>
          </cell>
          <cell r="BC129" t="str">
            <v>NRD-CONTRATO REALIDAD</v>
          </cell>
        </row>
        <row r="130">
          <cell r="B130" t="str">
            <v>CARLOS ARTURO URBANO MUÑOZ</v>
          </cell>
          <cell r="C130">
            <v>16678481</v>
          </cell>
          <cell r="D130" t="str">
            <v>ALVARO EMIRO FERNANDEZ GUISSAO</v>
          </cell>
          <cell r="E130">
            <v>42188</v>
          </cell>
          <cell r="F130">
            <v>42186</v>
          </cell>
          <cell r="G130" t="str">
            <v>EXT15-00034350</v>
          </cell>
          <cell r="H130" t="str">
            <v>ANDJE</v>
          </cell>
          <cell r="I130" t="str">
            <v>SOLICITUD PAGO</v>
          </cell>
          <cell r="J130">
            <v>43091</v>
          </cell>
          <cell r="K130">
            <v>43070</v>
          </cell>
          <cell r="L130" t="str">
            <v>EXT17-00101007</v>
          </cell>
          <cell r="M130" t="str">
            <v>ABOGADO</v>
          </cell>
          <cell r="N130" t="str">
            <v>ALLEGA DOCUMENTACION</v>
          </cell>
          <cell r="O130">
            <v>43179</v>
          </cell>
          <cell r="P130">
            <v>43160</v>
          </cell>
          <cell r="Q130" t="str">
            <v>EXT18-00024156</v>
          </cell>
          <cell r="R130" t="str">
            <v>ABOGADO</v>
          </cell>
          <cell r="S130" t="str">
            <v>DERECHO DE PETICION</v>
          </cell>
          <cell r="T130">
            <v>43486</v>
          </cell>
          <cell r="U130">
            <v>43486</v>
          </cell>
          <cell r="V130" t="str">
            <v>EXT19-00005874</v>
          </cell>
          <cell r="W130" t="str">
            <v>PROCURADURIA</v>
          </cell>
          <cell r="X130" t="str">
            <v>SOLICITUD DE SOPORTES</v>
          </cell>
          <cell r="AN130" t="str">
            <v>05/05/2017
ENTREGADO Y LIQUIDADO 29/08/2017
MEDIANTE  OFI17-00030597 24/08/2017  SE ENVIAN DOCUMENTOS EN FOTOCOPIAS  37 FOLIOS OFI18-00012666 28/03/18 L
LIQUIDADO NPA</v>
          </cell>
          <cell r="AQ130" t="str">
            <v>19 001 3331 004 2011 00116 00</v>
          </cell>
          <cell r="AR130" t="str">
            <v>PAGADO</v>
          </cell>
          <cell r="AS130">
            <v>37452</v>
          </cell>
          <cell r="AT130">
            <v>40429</v>
          </cell>
          <cell r="AU130" t="str">
            <v>EN  EL ANEXO ES LA No. 342
SE DA RESPUESTA MEDIANTE OFI17-00048264 28/12/17 L</v>
          </cell>
          <cell r="AW130" t="str">
            <v>DECRETO 01 DE 1984</v>
          </cell>
          <cell r="AX130" t="str">
            <v>JUZGADO CUARTO ADMINISTATIVO DE DESCONGESTION DE POPAYAN</v>
          </cell>
          <cell r="AY130">
            <v>41486</v>
          </cell>
          <cell r="AZ130" t="str">
            <v>N/A</v>
          </cell>
          <cell r="BA130" t="str">
            <v>N/A</v>
          </cell>
          <cell r="BB130">
            <v>41499</v>
          </cell>
          <cell r="BC130" t="str">
            <v>NRD-CONTRATO REALIDAD</v>
          </cell>
        </row>
        <row r="131">
          <cell r="B131" t="str">
            <v>WILLIAM ENRIQUE SALGUEDO MEZA</v>
          </cell>
          <cell r="C131">
            <v>72001849</v>
          </cell>
          <cell r="D131" t="str">
            <v>JORGE ENRIQUE ALFARO VASQUEZ</v>
          </cell>
          <cell r="E131">
            <v>42191</v>
          </cell>
          <cell r="F131">
            <v>42186</v>
          </cell>
          <cell r="G131" t="str">
            <v>EXT15-00034050</v>
          </cell>
          <cell r="H131" t="str">
            <v>JUZGADO</v>
          </cell>
          <cell r="I131" t="str">
            <v>REMITE FALLO</v>
          </cell>
          <cell r="J131">
            <v>42263</v>
          </cell>
          <cell r="K131">
            <v>42248</v>
          </cell>
          <cell r="L131" t="str">
            <v>EXT15-00053743</v>
          </cell>
          <cell r="M131" t="str">
            <v>ABOGADO</v>
          </cell>
          <cell r="N131" t="str">
            <v>PETICION</v>
          </cell>
          <cell r="O131">
            <v>42241</v>
          </cell>
          <cell r="P131">
            <v>42217</v>
          </cell>
          <cell r="Q131" t="str">
            <v>EXT15-00047461</v>
          </cell>
          <cell r="R131" t="str">
            <v>ABOGADO</v>
          </cell>
          <cell r="S131" t="str">
            <v>SOLICITUD PAGO</v>
          </cell>
          <cell r="AN131" t="str">
            <v>04/05/2017
ENTREGADO Y LIQUIDADO 25/07/2017 
LIQUIDADO NPA</v>
          </cell>
          <cell r="AQ131" t="str">
            <v>08 001 3331 703 2012 00014 00</v>
          </cell>
          <cell r="AR131" t="str">
            <v>PAGADO</v>
          </cell>
          <cell r="AS131">
            <v>38687</v>
          </cell>
          <cell r="AT131">
            <v>40390</v>
          </cell>
          <cell r="AU131" t="str">
            <v>EN EL ANEXO ES LA 400 
AUTO ADMISORIO 21 DE MARZO DE 2012 (EN EL ANEXO ES LA 400)
SEGUNDA INSTANCIA MODIFICA Y CONFIRMA
SE ALLEGAN DOCUMENTOS PARA PAGO (PARECE QUE EL FALLO NO ES PRIMERA COPIA MIRAR)
ABOGADO SOLICTA QUE SE LIQUIDE LA CONDENA ACTUALIZADA</v>
          </cell>
          <cell r="AW131" t="str">
            <v>DECRETO 01 DE 1984</v>
          </cell>
          <cell r="AX131" t="str">
            <v>JUZGADO TERCERO ADMINISTRATIVO DE DESCONGESTION DE BARRANQUILLA</v>
          </cell>
          <cell r="AY131">
            <v>41680</v>
          </cell>
          <cell r="AZ131" t="str">
            <v>TRIBUNAL ADMINISTRATIVO DEL ATLANTICO</v>
          </cell>
          <cell r="BA131">
            <v>41880</v>
          </cell>
          <cell r="BB131">
            <v>41912</v>
          </cell>
          <cell r="BC131" t="str">
            <v>NRD-CONTRATO REALIDAD</v>
          </cell>
        </row>
        <row r="132">
          <cell r="B132" t="str">
            <v>JUAN DAVID RUIZ MORA</v>
          </cell>
          <cell r="C132">
            <v>71748268</v>
          </cell>
          <cell r="D132" t="str">
            <v>GABRIEL JAIME RODRIGUEZ ORTIZ</v>
          </cell>
          <cell r="E132">
            <v>42193</v>
          </cell>
          <cell r="F132">
            <v>42186</v>
          </cell>
          <cell r="G132" t="str">
            <v>EXT15-00035636</v>
          </cell>
          <cell r="H132" t="str">
            <v>ANDJE</v>
          </cell>
          <cell r="I132" t="str">
            <v>REMITE DOCUMENTOS</v>
          </cell>
          <cell r="J132">
            <v>42243</v>
          </cell>
          <cell r="K132">
            <v>42217</v>
          </cell>
          <cell r="L132" t="str">
            <v>EXT15-00048172</v>
          </cell>
          <cell r="M132" t="str">
            <v>ANDJE</v>
          </cell>
          <cell r="N132" t="str">
            <v>REMITE DOCUMENTOS</v>
          </cell>
          <cell r="O132">
            <v>42566</v>
          </cell>
          <cell r="P132">
            <v>42552</v>
          </cell>
          <cell r="Q132" t="str">
            <v>EXT16-00054852</v>
          </cell>
          <cell r="R132" t="str">
            <v>ABOGADO</v>
          </cell>
          <cell r="S132" t="str">
            <v>PETICION</v>
          </cell>
          <cell r="AQ132" t="str">
            <v>05 001 3331 014 2010 00133 00</v>
          </cell>
          <cell r="AR132" t="str">
            <v>PAGADO</v>
          </cell>
          <cell r="AS132">
            <v>38293</v>
          </cell>
          <cell r="AT132">
            <v>39863</v>
          </cell>
          <cell r="AU132" t="str">
            <v>EN EL ANEXO ES LA 442 ALLEGA DOCUMENTOS</v>
          </cell>
          <cell r="AW132" t="str">
            <v>DECRETO 01 DE 1984</v>
          </cell>
          <cell r="AX132" t="str">
            <v>JUZGADO CATORCE ADMINISTRATIVO DE MEDELLIN</v>
          </cell>
          <cell r="AY132">
            <v>41096</v>
          </cell>
          <cell r="AZ132" t="str">
            <v>TRIBUNAL ADMINISTRATIVO DE ANTIOQUIA SALA DE DESCONGESTION SUBSECCION LABORAL</v>
          </cell>
          <cell r="BA132">
            <v>41955</v>
          </cell>
          <cell r="BB132">
            <v>42034</v>
          </cell>
          <cell r="BC132" t="str">
            <v>NRD-CONTRATO REALIDAD</v>
          </cell>
        </row>
        <row r="133">
          <cell r="B133" t="str">
            <v>EDWIN FERNEY URREGO GOEZ Y OTROS
BIBIANA MARIA HENAO MIRA
NATALIA ANDREA URREGO HENAO
SEBASTIAN URREGO HENAO
MARIA CAMILA URREGO HENAO
ARGEMIRO URREGO MORENO- FALLECÍO
LUZ ASCENSION GOEZ DE URREGO
JUDITH PATRICIA URREGO GOEZ
GIOVANNI ALBEIRO URREGO GOEZ
YULIETH ARLEY URREGO GOEZ
DEVIE INES URREGO GOEZ
DIANA FAISURY URREGO GOEZ</v>
          </cell>
          <cell r="C133">
            <v>98591137</v>
          </cell>
          <cell r="D133" t="str">
            <v>DIEGO ARTURO TAMAYO ZAPATA</v>
          </cell>
          <cell r="E133">
            <v>42194</v>
          </cell>
          <cell r="F133">
            <v>42186</v>
          </cell>
          <cell r="G133" t="str">
            <v>EXT15-00035725</v>
          </cell>
          <cell r="H133" t="str">
            <v>ABOGADO</v>
          </cell>
          <cell r="I133" t="str">
            <v>SOLICITUD PAGO</v>
          </cell>
          <cell r="J133">
            <v>42921</v>
          </cell>
          <cell r="K133">
            <v>42917</v>
          </cell>
          <cell r="L133" t="str">
            <v>EXT17-00050687</v>
          </cell>
          <cell r="M133" t="str">
            <v>ABOGADO</v>
          </cell>
          <cell r="N133" t="str">
            <v>RATIFICACION CUENTA 
DE COBRO</v>
          </cell>
          <cell r="O133">
            <v>43182</v>
          </cell>
          <cell r="P133">
            <v>43160</v>
          </cell>
          <cell r="Q133" t="str">
            <v>EXT18-00026352</v>
          </cell>
          <cell r="R133" t="str">
            <v>ABOGADO</v>
          </cell>
          <cell r="S133" t="str">
            <v>DERECHO DE PETICION</v>
          </cell>
          <cell r="T133">
            <v>43437</v>
          </cell>
          <cell r="U133">
            <v>43437</v>
          </cell>
          <cell r="V133" t="str">
            <v>EXT18-00123850</v>
          </cell>
          <cell r="W133" t="str">
            <v>ABOGADO</v>
          </cell>
          <cell r="X133" t="str">
            <v>DERECHO DE PETICION</v>
          </cell>
          <cell r="Y133">
            <v>43560</v>
          </cell>
          <cell r="Z133">
            <v>43560</v>
          </cell>
          <cell r="AA133" t="str">
            <v>EXT19-00037992</v>
          </cell>
          <cell r="AB133" t="str">
            <v>ABOGADO</v>
          </cell>
          <cell r="AC133" t="str">
            <v>ALLEGA DOCUMENTOS</v>
          </cell>
          <cell r="AD133">
            <v>43577</v>
          </cell>
          <cell r="AE133">
            <v>43577</v>
          </cell>
          <cell r="AF133" t="str">
            <v>EXT19-00043205</v>
          </cell>
          <cell r="AG133" t="str">
            <v>ABOGADO</v>
          </cell>
          <cell r="AH133" t="str">
            <v>ALLEGA DOCUMENTOS</v>
          </cell>
          <cell r="AN133" t="str">
            <v>04/05/2017
MEDIANTE OFI17-00026317 DEL 25/07/2017 SE ENTREGAN DOCUMENTOS EN 38 FOLIOS
ENTREGADO Y LIQUIDADO 22/11/2017
LIQUIDADO NPA</v>
          </cell>
          <cell r="AO133">
            <v>42921</v>
          </cell>
          <cell r="AQ133" t="str">
            <v>05 001 3331 027 2012 00183 00</v>
          </cell>
          <cell r="AR133" t="str">
            <v>PAGO SENTENCIA</v>
          </cell>
          <cell r="AS133" t="str">
            <v>N/A</v>
          </cell>
          <cell r="AT133" t="str">
            <v>N/A</v>
          </cell>
          <cell r="AU133" t="str">
            <v>CON DOCUMENTOS FALTAN PODERES
EN EL ANEXO LA 568
(SE DA RESPUESTA MEDIANTE EL OFI17-00024814 14/07/17)A OFI18-00014760 16/04/18 L
MEDIANTE OFI18-00054935 SE DIO RESPUESTA AL EXT18-00123850  L.</v>
          </cell>
          <cell r="AW133" t="str">
            <v>DECRETO 01 DE 1984</v>
          </cell>
          <cell r="AX133" t="str">
            <v>JUZGADO PRIMERO ADMINISTRATIVO DE DESCONGESTION DE MEDELLIN</v>
          </cell>
          <cell r="AY133">
            <v>41816</v>
          </cell>
          <cell r="AZ133" t="str">
            <v>TRIBUNAL ADMINISTRATIVO DE ANTIOQUIA SALA SEXTA DE DESCONGESTION</v>
          </cell>
          <cell r="BA133">
            <v>42074</v>
          </cell>
          <cell r="BB133">
            <v>42088</v>
          </cell>
          <cell r="BC133" t="str">
            <v>REPARACION DIRECTA</v>
          </cell>
        </row>
        <row r="134">
          <cell r="B134" t="str">
            <v>CARLOS MARIO RAMIREZ SUAZA</v>
          </cell>
          <cell r="C134">
            <v>96551955</v>
          </cell>
          <cell r="D134" t="str">
            <v>FERNANDO ALVAREZ ECHEVERRI</v>
          </cell>
          <cell r="E134" t="str">
            <v>15/07/2015
29/09/2016</v>
          </cell>
          <cell r="F134" t="str">
            <v>jul-15
sep-16</v>
          </cell>
          <cell r="G134" t="str">
            <v>EXT15-00061406
EXT16-00076344</v>
          </cell>
          <cell r="H134" t="str">
            <v>TRIBUNAL
ABOGADO</v>
          </cell>
          <cell r="I134" t="str">
            <v>REMITE COMUNICACIÓN
ALLEGA DOCUMENTOS</v>
          </cell>
          <cell r="J134">
            <v>42559</v>
          </cell>
          <cell r="K134">
            <v>42552</v>
          </cell>
          <cell r="L134" t="str">
            <v>EXT16-00052137</v>
          </cell>
          <cell r="M134" t="str">
            <v>ABOGADO</v>
          </cell>
          <cell r="N134" t="str">
            <v>SOLICITUD PAGO</v>
          </cell>
          <cell r="O134">
            <v>43637</v>
          </cell>
          <cell r="P134">
            <v>43637</v>
          </cell>
          <cell r="Q134" t="str">
            <v>EXT19-00070202</v>
          </cell>
          <cell r="R134" t="str">
            <v>ABOGADO</v>
          </cell>
          <cell r="S134" t="str">
            <v>SOLICITUD ESTADO DEL PAGO</v>
          </cell>
          <cell r="AN134" t="str">
            <v>05/05/2017
ENTREGADO Y LIQUIDADO 22/11/2017
LIQUIDADO NPA</v>
          </cell>
          <cell r="AO134">
            <v>42642</v>
          </cell>
          <cell r="AQ134" t="str">
            <v>05 001 2333 010 2013 00086 00</v>
          </cell>
          <cell r="AR134" t="str">
            <v>PAGO SENTENCIA</v>
          </cell>
          <cell r="AS134" t="str">
            <v>N/A</v>
          </cell>
          <cell r="AT134" t="str">
            <v>N/A</v>
          </cell>
          <cell r="AU134" t="str">
            <v>NO SE ENCUENTRA EN LOS ANEXOS
IMPUESTA POR EL TRIBUNAL COPIA SENTENCIA
TRIBUNAL DECLARA PAGO DE PRIMA DEL 27 DE JUNIO DE 2009 AL 31 DE DICIEMBRE DE 2011
POR AUTO DEL 5 DE OCTUBRE SE APRUEBAN COSTAS</v>
          </cell>
          <cell r="AW134" t="str">
            <v>LEY 1437 DE 2011</v>
          </cell>
          <cell r="AX134" t="str">
            <v>JUZGADO DECIMO ADMINISTRATIVO DE MEDELLIN</v>
          </cell>
          <cell r="AY134" t="str">
            <v>21/04/2014
ENTREGADO Y LIQUIDADO 22/11/2018</v>
          </cell>
          <cell r="AZ134" t="str">
            <v>TRIBUNAL ADMINISTRATIVO DE ANTIOQUIA- SALA PRIMERA DE ORALIDAD</v>
          </cell>
          <cell r="BA134">
            <v>42146</v>
          </cell>
          <cell r="BB134">
            <v>42153</v>
          </cell>
          <cell r="BC134" t="str">
            <v>NRD-PRIMA DE RIESGO</v>
          </cell>
        </row>
        <row r="135">
          <cell r="B135" t="str">
            <v>FABIO AUGUSTO HERNANDEZ GRIMALDOS</v>
          </cell>
          <cell r="C135">
            <v>91293394</v>
          </cell>
          <cell r="D135" t="str">
            <v>ERWIN VERA BAUTISTA</v>
          </cell>
          <cell r="E135">
            <v>42201</v>
          </cell>
          <cell r="F135">
            <v>42186</v>
          </cell>
          <cell r="G135" t="str">
            <v>EXT15-00037730</v>
          </cell>
          <cell r="H135" t="str">
            <v>ABOGADO</v>
          </cell>
          <cell r="I135" t="str">
            <v>SOLICITUD PAGO</v>
          </cell>
          <cell r="J135">
            <v>43629</v>
          </cell>
          <cell r="K135">
            <v>43629</v>
          </cell>
          <cell r="L135" t="str">
            <v>EXT19-00066608</v>
          </cell>
          <cell r="M135" t="str">
            <v>ABOGADO</v>
          </cell>
          <cell r="N135" t="str">
            <v>SOLICITUD ESTADO DEL PAGO</v>
          </cell>
          <cell r="AN135" t="str">
            <v>05/05/2017
ENTREGADO Y LIQUIDADO 25/07/2017
LIQUIDADO NPA</v>
          </cell>
          <cell r="AQ135" t="str">
            <v>68 001 2333 000 2012 00119 00</v>
          </cell>
          <cell r="AR135" t="str">
            <v>PAGADO</v>
          </cell>
          <cell r="AS135">
            <v>38474</v>
          </cell>
          <cell r="AT135">
            <v>40862</v>
          </cell>
          <cell r="AU135" t="str">
            <v>EN EL ANEXO ES LA 79
rad. Demanda 16 de agosto de2012. Segunda instancia confirma
CON DOCUMENTOS (RELACIONA VARIOS DOCUMENTOS) CON COSTAS</v>
          </cell>
          <cell r="AW135" t="str">
            <v>LEY 1437 DE 2011</v>
          </cell>
          <cell r="AX135" t="str">
            <v>TRIBUNAL ADMINISTRATIVO DE SANTANDER</v>
          </cell>
          <cell r="AY135">
            <v>41402</v>
          </cell>
          <cell r="AZ135" t="str">
            <v>CONSEJO DE ESTADO SECCION SEGUNDA SUBSECCION B</v>
          </cell>
          <cell r="BA135">
            <v>41921</v>
          </cell>
          <cell r="BB135">
            <v>41985</v>
          </cell>
          <cell r="BC135" t="str">
            <v>NRD-CONTRATO REALIDAD</v>
          </cell>
        </row>
        <row r="136">
          <cell r="B136" t="str">
            <v>GERMAN DARIO RUEDA SANABRIA</v>
          </cell>
          <cell r="C136">
            <v>91510423</v>
          </cell>
          <cell r="D136" t="str">
            <v>ERWIN VERA BAUTISTA</v>
          </cell>
          <cell r="E136">
            <v>42201</v>
          </cell>
          <cell r="F136">
            <v>42186</v>
          </cell>
          <cell r="G136" t="str">
            <v xml:space="preserve">EXT15-00037734 </v>
          </cell>
          <cell r="H136" t="str">
            <v>ABOGADO</v>
          </cell>
          <cell r="I136" t="str">
            <v>SOLICITUD PAGO</v>
          </cell>
          <cell r="J136">
            <v>43629</v>
          </cell>
          <cell r="K136">
            <v>43629</v>
          </cell>
          <cell r="L136" t="str">
            <v>EXT19-00066608</v>
          </cell>
          <cell r="M136" t="str">
            <v>ABOGADO</v>
          </cell>
          <cell r="N136" t="str">
            <v>SOLICITUD ESTADO DEL PAGO</v>
          </cell>
          <cell r="AN136" t="str">
            <v>04/05/2017
ENTREGADO Y LIQUIDADO 25/07/2017 
LIQUIDADO NPA</v>
          </cell>
          <cell r="AQ136" t="str">
            <v>68 001 2333 000 2012 00120 00</v>
          </cell>
          <cell r="AR136" t="str">
            <v>PAGADO</v>
          </cell>
          <cell r="AS136">
            <v>39448</v>
          </cell>
          <cell r="AT136">
            <v>40862</v>
          </cell>
          <cell r="AU136" t="str">
            <v>(EN EL ANEXO ES LA 219)
CON DOCUMENTOS (NO SE ALLEGA CONST, DE EJECUTORIA,NI DE PRESTAR MERITO EJECUTIVO)</v>
          </cell>
          <cell r="AW136" t="str">
            <v>LEY 1437 DE 2011</v>
          </cell>
          <cell r="AX136" t="str">
            <v>TRIBINAL ADMISTRATIVO ORAL DE SANTANDER</v>
          </cell>
          <cell r="AY136">
            <v>41501</v>
          </cell>
          <cell r="AZ136" t="str">
            <v>CONSEJO DE ESTADO SECCION SEGUNDA SUBSECCION B</v>
          </cell>
          <cell r="BA136">
            <v>41956</v>
          </cell>
          <cell r="BB136">
            <v>42117</v>
          </cell>
          <cell r="BC136" t="str">
            <v>NRD-CONTRATO REALIDAD</v>
          </cell>
        </row>
        <row r="137">
          <cell r="B137" t="str">
            <v>LUIS ALFREDO LOPEZ DIAZ</v>
          </cell>
          <cell r="C137">
            <v>77192287</v>
          </cell>
          <cell r="D137" t="str">
            <v>ALDEMAR FARID MONTERO MARIN</v>
          </cell>
          <cell r="E137">
            <v>42205</v>
          </cell>
          <cell r="F137">
            <v>42186</v>
          </cell>
          <cell r="G137" t="str">
            <v xml:space="preserve">EXT15-00004085
</v>
          </cell>
          <cell r="H137" t="str">
            <v>ABOGADO</v>
          </cell>
          <cell r="I137" t="str">
            <v>SOLICITUD PAGO</v>
          </cell>
          <cell r="J137">
            <v>42647</v>
          </cell>
          <cell r="K137">
            <v>42644</v>
          </cell>
          <cell r="L137" t="str">
            <v>EXT16-00077608</v>
          </cell>
          <cell r="M137" t="str">
            <v>ABOGADO</v>
          </cell>
          <cell r="N137" t="str">
            <v>REMITE DOCUMENTOS</v>
          </cell>
          <cell r="O137">
            <v>43025</v>
          </cell>
          <cell r="P137">
            <v>43009</v>
          </cell>
          <cell r="Q137" t="str">
            <v>EXT17-00080631</v>
          </cell>
          <cell r="R137" t="str">
            <v>JUZGADO</v>
          </cell>
          <cell r="S137" t="str">
            <v>REMITE PRONUNCIAMIENTO</v>
          </cell>
          <cell r="T137">
            <v>43284</v>
          </cell>
          <cell r="U137">
            <v>43284</v>
          </cell>
          <cell r="V137" t="str">
            <v>EXT18-00060170</v>
          </cell>
          <cell r="W137" t="str">
            <v>JUZGADO PRIMERO ADMINISTRATIVO ORAL DE VALLEDUPAR</v>
          </cell>
          <cell r="X137" t="str">
            <v>REMITE AUTO- MODIFICA LIQUIDACION DEL CREDITO 
29-06-2018</v>
          </cell>
          <cell r="Y137">
            <v>43307</v>
          </cell>
          <cell r="Z137">
            <v>43307</v>
          </cell>
          <cell r="AA137" t="str">
            <v>CORREO ELECTRONICO</v>
          </cell>
          <cell r="AB137" t="str">
            <v>JUZGADO PRIMERO ADMINISTRATIVO ORAL DE VALLEDUPAR</v>
          </cell>
          <cell r="AC137" t="str">
            <v>ALLEGA ESTADO - 46</v>
          </cell>
          <cell r="AD137">
            <v>43307</v>
          </cell>
          <cell r="AE137">
            <v>43307</v>
          </cell>
          <cell r="AF137" t="str">
            <v>EXT18-00070302</v>
          </cell>
          <cell r="AG137" t="str">
            <v>JUZGADO PRIMERO ADMINISTRATIVO - SECCIONAL VALLEDUPAR</v>
          </cell>
          <cell r="AH137" t="str">
            <v>NOTIFICACION ESTADO - 46- APRUEBA COSTAS</v>
          </cell>
          <cell r="AO137">
            <v>42647</v>
          </cell>
          <cell r="AQ137" t="str">
            <v>20 001 3331 001 2012 00111 00</v>
          </cell>
          <cell r="AR137" t="str">
            <v>PAGADO</v>
          </cell>
          <cell r="AS137">
            <v>37956</v>
          </cell>
          <cell r="AT137">
            <v>40511</v>
          </cell>
          <cell r="AU137" t="str">
            <v xml:space="preserve">PAGADA
EN EL ANEXO ES LA 354 CON DOCUMENTOS 
/(HAY CONDENA EN COSTAS)
SE SOLICITA LEVANTAMIENTO DE MEDIDAS CAUTELARES MEDIANTE OFI18-00003567 29/01/18 LM OFI18-00004581 05/02/18 CUMPLIMIENTO AUTO 
</v>
          </cell>
          <cell r="AW137" t="str">
            <v>LEY 1437 DE 2011</v>
          </cell>
          <cell r="AX137" t="str">
            <v>JUZGADO PRIMERO ADMINISTRATIVO DE VALLEDUPAR</v>
          </cell>
          <cell r="AY137">
            <v>41604</v>
          </cell>
          <cell r="AZ137" t="str">
            <v>TRIBUNAL ADMINISTRATIVO DE CESAR</v>
          </cell>
          <cell r="BA137">
            <v>41837</v>
          </cell>
          <cell r="BB137">
            <v>41857</v>
          </cell>
          <cell r="BC137" t="str">
            <v>NRD-CONTRATO REALIDAD</v>
          </cell>
        </row>
        <row r="138">
          <cell r="B138" t="str">
            <v>JOSE GREGORIO CORDOBA CAMARGO</v>
          </cell>
          <cell r="C138">
            <v>77194902</v>
          </cell>
          <cell r="D138" t="str">
            <v>ALDEMAR FARID MONTERO MARIN</v>
          </cell>
          <cell r="E138">
            <v>42205</v>
          </cell>
          <cell r="F138">
            <v>42186</v>
          </cell>
          <cell r="G138" t="str">
            <v>EXT15-00004085</v>
          </cell>
          <cell r="H138" t="str">
            <v>ABOGADO</v>
          </cell>
          <cell r="I138" t="str">
            <v>SOLICITUD PAGO</v>
          </cell>
          <cell r="J138">
            <v>42647</v>
          </cell>
          <cell r="K138">
            <v>42644</v>
          </cell>
          <cell r="L138" t="str">
            <v>EXT16-00077608</v>
          </cell>
          <cell r="M138" t="str">
            <v>ABOGADO</v>
          </cell>
          <cell r="N138" t="str">
            <v>REMITE DOCUMENTOS</v>
          </cell>
          <cell r="O138">
            <v>42824</v>
          </cell>
          <cell r="P138">
            <v>42795</v>
          </cell>
          <cell r="Q138" t="str">
            <v>EXT17-00023723</v>
          </cell>
          <cell r="R138" t="str">
            <v>JUZGADO 50 ADMINISTRATIVO DE BOGOTA</v>
          </cell>
          <cell r="S138" t="str">
            <v>AUTO</v>
          </cell>
          <cell r="T138">
            <v>43025</v>
          </cell>
          <cell r="U138">
            <v>43009</v>
          </cell>
          <cell r="V138" t="str">
            <v>EXT17-00080631</v>
          </cell>
          <cell r="W138" t="str">
            <v>JUZGADO</v>
          </cell>
          <cell r="X138" t="str">
            <v>REMITE PRONUNCIAMIENTO</v>
          </cell>
          <cell r="AO138">
            <v>42647</v>
          </cell>
          <cell r="AQ138" t="str">
            <v>20 001 3331 001 2012 00176 00</v>
          </cell>
          <cell r="AR138" t="str">
            <v>PAGADO</v>
          </cell>
          <cell r="AS138">
            <v>39815</v>
          </cell>
          <cell r="AT138">
            <v>40633</v>
          </cell>
          <cell r="AU138" t="str">
            <v>EN EL ANEXO ES LA 355 
SE SOLICITA LEVANTAMIENTO DE MEDIDAS CAUTELARES MEDIANTE OFI18-00003567 29/01/18 LM OFI18-00004581 05/02/18 CUMPLIMIENTO AUTO LM</v>
          </cell>
          <cell r="AW138" t="str">
            <v>DECRETO 01 DE 1984</v>
          </cell>
          <cell r="AX138" t="str">
            <v>JUZGADO PRIMERO ADMINISTRATIVO DE VALLEDUPAR</v>
          </cell>
          <cell r="AY138">
            <v>41604</v>
          </cell>
          <cell r="AZ138" t="str">
            <v>TRIBUNAL ADMINISTRATIVO DE CESAR</v>
          </cell>
          <cell r="BA138">
            <v>41837</v>
          </cell>
          <cell r="BB138">
            <v>41857</v>
          </cell>
          <cell r="BC138" t="str">
            <v>NRD-CONTRATO REALIDAD</v>
          </cell>
        </row>
        <row r="139">
          <cell r="B139" t="str">
            <v>JOSE LUIS CELIS PEINADO</v>
          </cell>
          <cell r="C139">
            <v>77090468</v>
          </cell>
          <cell r="D139" t="str">
            <v>ALDEMAR FARID MONTERO MARIN</v>
          </cell>
          <cell r="E139">
            <v>42205</v>
          </cell>
          <cell r="F139">
            <v>42186</v>
          </cell>
          <cell r="G139" t="str">
            <v>EXT15-00004085</v>
          </cell>
          <cell r="H139" t="str">
            <v>ABOGADO</v>
          </cell>
          <cell r="I139" t="str">
            <v>SOLICITUD PAGO</v>
          </cell>
          <cell r="J139">
            <v>42647</v>
          </cell>
          <cell r="K139">
            <v>42644</v>
          </cell>
          <cell r="L139" t="str">
            <v>EXT16-00077608</v>
          </cell>
          <cell r="M139" t="str">
            <v>ABOGADO</v>
          </cell>
          <cell r="N139" t="str">
            <v>REMITE DOCUMENTOS</v>
          </cell>
          <cell r="O139">
            <v>42739</v>
          </cell>
          <cell r="P139">
            <v>42736</v>
          </cell>
          <cell r="Q139" t="str">
            <v>EXT16-00000463</v>
          </cell>
          <cell r="R139" t="str">
            <v>JUZGADO</v>
          </cell>
          <cell r="T139">
            <v>42880</v>
          </cell>
          <cell r="U139">
            <v>42856</v>
          </cell>
          <cell r="V139" t="str">
            <v>EXT17-00038979</v>
          </cell>
          <cell r="W139" t="str">
            <v>JUZGADO</v>
          </cell>
          <cell r="X139" t="str">
            <v>OFICIO</v>
          </cell>
          <cell r="Y139">
            <v>43025</v>
          </cell>
          <cell r="Z139">
            <v>43009</v>
          </cell>
          <cell r="AA139" t="str">
            <v>EXT17-00080631</v>
          </cell>
          <cell r="AB139" t="str">
            <v>JUZGADO</v>
          </cell>
          <cell r="AC139" t="str">
            <v>EMITE PRONUNCIAMIENTO</v>
          </cell>
          <cell r="AD139">
            <v>43083</v>
          </cell>
          <cell r="AE139">
            <v>43070</v>
          </cell>
          <cell r="AF139" t="str">
            <v>EXT17-00098452</v>
          </cell>
          <cell r="AG139" t="str">
            <v>JUZGADO</v>
          </cell>
          <cell r="AH139" t="str">
            <v xml:space="preserve">COMUNICA TERMINACION DE PROCESO EJECUTIVO </v>
          </cell>
          <cell r="AI139">
            <v>43579</v>
          </cell>
          <cell r="AJ139">
            <v>43579</v>
          </cell>
          <cell r="AK139" t="str">
            <v>EXT19-00044046</v>
          </cell>
          <cell r="AL139" t="str">
            <v>BENEFICIARIO</v>
          </cell>
          <cell r="AM139" t="str">
            <v>SOLICITUD ESTADO DEL PAGO</v>
          </cell>
          <cell r="AO139">
            <v>42647</v>
          </cell>
          <cell r="AQ139" t="str">
            <v>20 001 3331 001 2012 00150 00</v>
          </cell>
          <cell r="AR139" t="str">
            <v>PAGADO</v>
          </cell>
          <cell r="AS139">
            <v>39280</v>
          </cell>
          <cell r="AT139">
            <v>40632</v>
          </cell>
          <cell r="AU139" t="str">
            <v>PAGADA
EN EL ANEXO ES LA 350 
SE SOLICITA LEVANTAMIENTO DE MEDIDAS CAUTELARES MEDIANTE OFI18-00003567 29/01/18 LM OFI18-00004581 05/02/18 CUMPLIMIENTO AUTO LM</v>
          </cell>
          <cell r="AW139" t="str">
            <v>LEY 1437 DE 2011</v>
          </cell>
          <cell r="AX139" t="str">
            <v>JUZGADO PRIMERO ADMINISTRATIVO DE VALLEDUPAR</v>
          </cell>
          <cell r="AY139">
            <v>41604</v>
          </cell>
          <cell r="AZ139" t="str">
            <v>TRIBUNAL ADMINISTRATIVO DE CESAR</v>
          </cell>
          <cell r="BA139">
            <v>41837</v>
          </cell>
          <cell r="BB139">
            <v>41857</v>
          </cell>
          <cell r="BC139" t="str">
            <v>NRD-CONTRATO REALIDAD</v>
          </cell>
        </row>
        <row r="140">
          <cell r="B140" t="str">
            <v>JAIME ENRIQUE MORENO TELLEZ</v>
          </cell>
          <cell r="C140">
            <v>9867152</v>
          </cell>
          <cell r="D140" t="str">
            <v>JAIME ENRIQUE MORENO TELLEZ</v>
          </cell>
          <cell r="E140">
            <v>42212</v>
          </cell>
          <cell r="F140">
            <v>42186</v>
          </cell>
          <cell r="G140" t="str">
            <v>EXT15-00040129</v>
          </cell>
          <cell r="H140" t="str">
            <v xml:space="preserve">BENEFICIARIO </v>
          </cell>
          <cell r="I140" t="str">
            <v>SOLICITUD PAGO</v>
          </cell>
          <cell r="J140">
            <v>42461</v>
          </cell>
          <cell r="K140">
            <v>42461</v>
          </cell>
          <cell r="L140" t="str">
            <v>EXT16-00023888</v>
          </cell>
          <cell r="M140" t="str">
            <v>BENEFICIARIO</v>
          </cell>
          <cell r="N140" t="str">
            <v>REMITE DOCUMENTOS</v>
          </cell>
          <cell r="O140">
            <v>42697</v>
          </cell>
          <cell r="P140">
            <v>42675</v>
          </cell>
          <cell r="Q140" t="str">
            <v>EXT16-00092413</v>
          </cell>
          <cell r="R140" t="str">
            <v>ANDJE</v>
          </cell>
          <cell r="S140" t="str">
            <v>REMITE DOCUMENTOS</v>
          </cell>
          <cell r="T140">
            <v>42653</v>
          </cell>
          <cell r="U140">
            <v>42644</v>
          </cell>
          <cell r="V140" t="str">
            <v>EXT16-00079225</v>
          </cell>
          <cell r="W140" t="str">
            <v>BENEFICIARIO</v>
          </cell>
          <cell r="X140" t="str">
            <v>SOLICITUD DE PAGO</v>
          </cell>
          <cell r="Y140">
            <v>42733</v>
          </cell>
          <cell r="Z140">
            <v>42705</v>
          </cell>
          <cell r="AA140" t="str">
            <v>EXT16-00100091</v>
          </cell>
          <cell r="AB140" t="str">
            <v>FIDUPREVISORA</v>
          </cell>
          <cell r="AC140" t="str">
            <v>DEVOLUCION COMUNICACIÓN</v>
          </cell>
          <cell r="AD140" t="str">
            <v>30/03/2017
17/02/2016
05/02/2018
04/04/18</v>
          </cell>
          <cell r="AE140" t="str">
            <v>mar-17
feb-16
feb-18
abr-18</v>
          </cell>
          <cell r="AF140" t="str">
            <v>EXT17-00022998
EXT16-00011699
EXT18-00009289
EXT18-00028612</v>
          </cell>
          <cell r="AG140" t="str">
            <v>BENEFICIARIO
ANDJE
BENEFICIARIO
BENEFICIARIO</v>
          </cell>
          <cell r="AH140" t="str">
            <v>SOLICITUD DE PAGO
PETICION PAGO DE SENTENCIA
SOLICITUD DE PAGO
ALLEGA RUT</v>
          </cell>
          <cell r="AI140" t="str">
            <v>6/03/2019
25/02/2019</v>
          </cell>
          <cell r="AJ140" t="str">
            <v>mar-19
feb-19</v>
          </cell>
          <cell r="AK140" t="str">
            <v>EXT19-00025933
EXT19-00021919</v>
          </cell>
          <cell r="AL140" t="str">
            <v>JUZGADO
JUZGADO</v>
          </cell>
          <cell r="AM140" t="str">
            <v>MANDAMIENTO DE PAGO
Decreta medidas cautelares, embargo de dineros.</v>
          </cell>
          <cell r="AN140" t="str">
            <v>24/05/2017
ENTREGADO Y LIQUIDADO 29/08/2017
LIQUIDADO NPA</v>
          </cell>
          <cell r="AO140">
            <v>43136</v>
          </cell>
          <cell r="AQ140" t="str">
            <v>23 001 3331 005 2014 00099 00</v>
          </cell>
          <cell r="AR140" t="str">
            <v>PAGO SENTENCIA</v>
          </cell>
          <cell r="AS140">
            <v>38285</v>
          </cell>
          <cell r="AT140">
            <v>40694</v>
          </cell>
          <cell r="AU140" t="str">
            <v>NO APARECE EN EL DECRETO
OJO: RESPECTO DE LAS PREST. SOCIALES,  LA REP. DEL DAÑO NO PUEDE SER LA TOTALIDAD DE DICHOS MOMTOS, SINO LA CUOTA PARTE QUE LA ENTIDAD DEMANDADA DEJO DE TRASLADAR A LA ENTIDAD DEMANDADA  DEJÓ DE TRASLADAR A LAS ENTIDADES DE SEGURIDAD SOCIAL A LAS CUALES COTIZABA  EL CONTRATISTA DURANTE EL TIEMPO DE LA RELACION. L
SE DA RESPOUESTA MEDIANTE OFI16-00046574 01/11/16  G  OFI16-00048289 16/11/16 G  OFI17-00014382 24/04/17 G  OFI15-00034276 18/11/15 G OFI18-00006397 05/02/18 L</v>
          </cell>
          <cell r="AW140" t="str">
            <v>LEY 1437 DE 2011</v>
          </cell>
          <cell r="AX140" t="str">
            <v>JUZGADO QUINTO ADMINISTRATIVO DE MONTERIA</v>
          </cell>
          <cell r="AY140">
            <v>41967</v>
          </cell>
          <cell r="AZ140" t="str">
            <v>N/A</v>
          </cell>
          <cell r="BA140" t="str">
            <v>N/A</v>
          </cell>
          <cell r="BB140">
            <v>41991</v>
          </cell>
          <cell r="BC140" t="str">
            <v>NRD-CONTRATO REALIDAD</v>
          </cell>
        </row>
        <row r="141">
          <cell r="B141" t="str">
            <v xml:space="preserve">NELSON DE JESUS ALCALDE DIAZ </v>
          </cell>
          <cell r="C141">
            <v>15920993</v>
          </cell>
          <cell r="D141" t="str">
            <v>JUAN GUILLERMO OCAMPO GONZALEZ</v>
          </cell>
          <cell r="E141">
            <v>42118</v>
          </cell>
          <cell r="F141">
            <v>42118</v>
          </cell>
          <cell r="G141" t="str">
            <v>EXT15-00018162</v>
          </cell>
          <cell r="H141" t="str">
            <v>ANDJE</v>
          </cell>
          <cell r="I141" t="str">
            <v>SOLICITUD DE PAGO</v>
          </cell>
          <cell r="J141">
            <v>42012</v>
          </cell>
          <cell r="K141">
            <v>42012</v>
          </cell>
          <cell r="L141" t="str">
            <v>EXT15-00000774</v>
          </cell>
          <cell r="M141" t="str">
            <v>ABOGADO</v>
          </cell>
          <cell r="N141" t="str">
            <v>SOLICITUD DE PAGO</v>
          </cell>
          <cell r="O141">
            <v>42247</v>
          </cell>
          <cell r="P141">
            <v>42247</v>
          </cell>
          <cell r="Q141" t="str">
            <v>EXT15-00048775</v>
          </cell>
          <cell r="R141" t="str">
            <v>ABOGADO</v>
          </cell>
          <cell r="S141" t="str">
            <v>SOLICITUD DE PAGO</v>
          </cell>
          <cell r="T141">
            <v>42801</v>
          </cell>
          <cell r="U141">
            <v>42795</v>
          </cell>
          <cell r="V141" t="str">
            <v>EXT17-00016289</v>
          </cell>
          <cell r="W141" t="str">
            <v>ABOGADO</v>
          </cell>
          <cell r="X141" t="str">
            <v>DERECHO DE PETICION</v>
          </cell>
          <cell r="Y141">
            <v>42759</v>
          </cell>
          <cell r="Z141">
            <v>42736</v>
          </cell>
          <cell r="AA141" t="str">
            <v>EXT17-00004558</v>
          </cell>
          <cell r="AB141" t="str">
            <v>ABOGADO</v>
          </cell>
          <cell r="AC141" t="str">
            <v>RECURSO DE REPOCISION</v>
          </cell>
          <cell r="AD141">
            <v>42810</v>
          </cell>
          <cell r="AE141">
            <v>42795</v>
          </cell>
          <cell r="AF141" t="str">
            <v>EXT17-00019400</v>
          </cell>
          <cell r="AG141" t="str">
            <v>ABOGADO</v>
          </cell>
          <cell r="AH141" t="str">
            <v>DERECHO DE PETICION</v>
          </cell>
          <cell r="AQ141" t="str">
            <v>17 001 3331 002 2011 00879 00</v>
          </cell>
          <cell r="AR141" t="str">
            <v>PAGADO</v>
          </cell>
          <cell r="AS141">
            <v>37929</v>
          </cell>
          <cell r="AT141">
            <v>39808</v>
          </cell>
          <cell r="AU141" t="str">
            <v xml:space="preserve">EN EL ANEXO ES EL 413
PAGADA
(SE DA RESPUESTA MEDIANTE OFI17-00005023 13/02/17 Y  OFI17-00011428 30/03/17/ OFI17-00031223 09/05/17)A  </v>
          </cell>
          <cell r="AW141" t="str">
            <v>DECRETO 01 DE 1984</v>
          </cell>
          <cell r="AX141" t="str">
            <v>JUZGADO SEPTIMO ADMINISTRATIVO DE DESCONGESTION DE MANIZALES</v>
          </cell>
          <cell r="AY141">
            <v>41627</v>
          </cell>
          <cell r="AZ141" t="str">
            <v>TRIBUNAL ADMISTRATIVO DE CALDAS</v>
          </cell>
          <cell r="BA141">
            <v>41824</v>
          </cell>
          <cell r="BB141">
            <v>41897</v>
          </cell>
          <cell r="BC141" t="str">
            <v>NRD-CONTRATO REALIDAD</v>
          </cell>
        </row>
        <row r="142">
          <cell r="B142" t="str">
            <v>DUVERNEY VASQUEZ FRANCO</v>
          </cell>
          <cell r="C142">
            <v>15989881</v>
          </cell>
          <cell r="D142" t="str">
            <v>JUAN GUILLERMO OCAMPO GONZALEZ</v>
          </cell>
          <cell r="E142">
            <v>42221</v>
          </cell>
          <cell r="F142">
            <v>42217</v>
          </cell>
          <cell r="G142" t="str">
            <v xml:space="preserve">EXT15-00042740
</v>
          </cell>
          <cell r="H142" t="str">
            <v>ABOGADO</v>
          </cell>
          <cell r="I142" t="str">
            <v>SOLICITUD PAGO</v>
          </cell>
          <cell r="J142">
            <v>42247</v>
          </cell>
          <cell r="K142">
            <v>42217</v>
          </cell>
          <cell r="L142" t="str">
            <v>EXT15-00048741</v>
          </cell>
          <cell r="M142" t="str">
            <v>ABOGADO</v>
          </cell>
          <cell r="N142" t="str">
            <v>REMITE DOCUMENTOS</v>
          </cell>
          <cell r="O142">
            <v>43237</v>
          </cell>
          <cell r="P142">
            <v>43221</v>
          </cell>
          <cell r="Q142" t="str">
            <v>EXT18-00044182</v>
          </cell>
          <cell r="R142" t="str">
            <v>ABOGADO</v>
          </cell>
          <cell r="S142" t="str">
            <v>DERECHO DE PETICION</v>
          </cell>
          <cell r="T142">
            <v>43354</v>
          </cell>
          <cell r="U142">
            <v>43354</v>
          </cell>
          <cell r="V142" t="str">
            <v>EXT18-00089843</v>
          </cell>
          <cell r="W142" t="str">
            <v>JUZGADO</v>
          </cell>
          <cell r="X142" t="str">
            <v>REANUDA PROCESO EJECUTIVO</v>
          </cell>
          <cell r="Y142">
            <v>43705</v>
          </cell>
          <cell r="Z142">
            <v>43705</v>
          </cell>
          <cell r="AA142" t="str">
            <v>EXT19-00099866</v>
          </cell>
          <cell r="AB142" t="str">
            <v>BENEFICIARIO</v>
          </cell>
          <cell r="AC142" t="str">
            <v>SOLICITUD DOCUMENTOS PAGO COLPENSIONES</v>
          </cell>
          <cell r="AD142">
            <v>44015</v>
          </cell>
          <cell r="AE142">
            <v>44015</v>
          </cell>
          <cell r="AF142" t="str">
            <v>EXT20-00047717</v>
          </cell>
          <cell r="AG142" t="str">
            <v>BENEFICIARIO</v>
          </cell>
          <cell r="AH142" t="str">
            <v>Solicitud de informacion</v>
          </cell>
          <cell r="AI142">
            <v>44267</v>
          </cell>
          <cell r="AJ142">
            <v>44267</v>
          </cell>
          <cell r="AK142" t="str">
            <v>EXT21-00019964</v>
          </cell>
          <cell r="AL142" t="str">
            <v>BENEFICIARIO</v>
          </cell>
          <cell r="AM142" t="str">
            <v>Solicitud de informacion</v>
          </cell>
          <cell r="AN142" t="str">
            <v>05/05/2017
ENTREGADO Y LIQUIDADO 25/07/2017
LIQUIDADO NPA</v>
          </cell>
          <cell r="AQ142" t="str">
            <v>17 001 2333 001 2011 00528 00</v>
          </cell>
          <cell r="AR142" t="str">
            <v>PAGADO</v>
          </cell>
          <cell r="AS142">
            <v>38638</v>
          </cell>
          <cell r="AT142">
            <v>40539</v>
          </cell>
          <cell r="AU142" t="str">
            <v xml:space="preserve"> EN EL ANEXO ES EL 414
SE DA RESPUESTA MEDIANTE OFI18-00022220 01/06/2018 E
OFI18-00040479 DE 17-09-2018, SE SOLICITA TERMINACION EJECUTIVO POR PAGO TOTAL DE LA OBLIGACION</v>
          </cell>
          <cell r="AW142" t="str">
            <v>DECRETO 01 DE 1984</v>
          </cell>
          <cell r="AX142" t="str">
            <v>JUZGADO SEPTIMO ADMISTRTIVO DE DESCONGESTION DE MANIZALES</v>
          </cell>
          <cell r="AY142">
            <v>41386</v>
          </cell>
          <cell r="AZ142" t="str">
            <v>TRIBUNAL ADMINSTRATIVO DE CALDAS</v>
          </cell>
          <cell r="BA142">
            <v>42124</v>
          </cell>
          <cell r="BB142">
            <v>42136</v>
          </cell>
          <cell r="BC142" t="str">
            <v>NRD-CONTRATO REALIDAD</v>
          </cell>
        </row>
        <row r="143">
          <cell r="B143" t="str">
            <v>JHON JAIME RAMIREZ RAMIREZ</v>
          </cell>
          <cell r="C143">
            <v>88259751</v>
          </cell>
          <cell r="D143" t="str">
            <v>CARLOS ARTURO GOMEZ TRUJILLO</v>
          </cell>
          <cell r="E143">
            <v>42222</v>
          </cell>
          <cell r="F143">
            <v>42217</v>
          </cell>
          <cell r="G143" t="str">
            <v>EXT15-00043018</v>
          </cell>
          <cell r="H143" t="str">
            <v>ABOGADO</v>
          </cell>
          <cell r="I143" t="str">
            <v>SOLICITUD PAGO</v>
          </cell>
          <cell r="J143">
            <v>42881</v>
          </cell>
          <cell r="K143">
            <v>42856</v>
          </cell>
          <cell r="L143" t="str">
            <v>EXT17-00039354</v>
          </cell>
          <cell r="M143" t="str">
            <v>ABOGADO</v>
          </cell>
          <cell r="N143" t="str">
            <v>DERECHO DE PETICION</v>
          </cell>
          <cell r="O143">
            <v>43258</v>
          </cell>
          <cell r="P143">
            <v>43252</v>
          </cell>
          <cell r="Q143" t="str">
            <v>EXT18-00051153</v>
          </cell>
          <cell r="R143" t="str">
            <v>BENEFICIARIO</v>
          </cell>
          <cell r="S143" t="str">
            <v>SOLICITA COMUNIQUE RESOLUCION DE PAGO</v>
          </cell>
          <cell r="T143">
            <v>43083</v>
          </cell>
          <cell r="U143">
            <v>43083</v>
          </cell>
          <cell r="V143" t="str">
            <v>EXT17-00098633</v>
          </cell>
          <cell r="W143" t="str">
            <v>JUZGADO</v>
          </cell>
          <cell r="X143" t="str">
            <v>AUTO TERMINA EJECUTIVO</v>
          </cell>
          <cell r="AQ143" t="str">
            <v>54 518 3331 001 2012 00006 00</v>
          </cell>
          <cell r="AR143" t="str">
            <v>PAGADO</v>
          </cell>
          <cell r="AS143">
            <v>38779</v>
          </cell>
          <cell r="AT143">
            <v>40421</v>
          </cell>
          <cell r="AU143" t="str">
            <v>EN EL ANEXO ES EL 44
(SE DA RESPUESTA MEDIANTE OFI17-00020753 12/06/17 Y CORREO ELECTRONICO)A
CORREO ELECTRONICO 20/06/18
MEDIANTE EXT17-00098633 DE 14-12-2017 JUZGADO DA POR TERMINADO EJECUTIVO POR PAGO</v>
          </cell>
          <cell r="AW143" t="str">
            <v>DECRETO 01 DE 1984</v>
          </cell>
          <cell r="AX143" t="str">
            <v>JUZGADO PRIMERO ADMINISTRATIVO ORAL DEL CIRCUITO JUDICIAL DE PAMPLONA</v>
          </cell>
          <cell r="AY143">
            <v>42111</v>
          </cell>
          <cell r="AZ143" t="str">
            <v>N/A</v>
          </cell>
          <cell r="BA143" t="str">
            <v>N/A</v>
          </cell>
          <cell r="BB143">
            <v>42136</v>
          </cell>
          <cell r="BC143" t="str">
            <v>NRD-CONTRATO REALIDAD</v>
          </cell>
        </row>
        <row r="144">
          <cell r="B144" t="str">
            <v>EDUER TAPASCO BUENO</v>
          </cell>
          <cell r="C144">
            <v>15923019</v>
          </cell>
          <cell r="D144" t="str">
            <v>JUAN GUILLERMO OCAMPO GONZALEZ</v>
          </cell>
          <cell r="E144">
            <v>42222</v>
          </cell>
          <cell r="F144">
            <v>42217</v>
          </cell>
          <cell r="G144" t="str">
            <v xml:space="preserve">EXT15-00043061
</v>
          </cell>
          <cell r="H144" t="str">
            <v xml:space="preserve">ABOGADO </v>
          </cell>
          <cell r="I144" t="str">
            <v>SOLICITUD PAGO</v>
          </cell>
          <cell r="J144">
            <v>42247</v>
          </cell>
          <cell r="K144">
            <v>42217</v>
          </cell>
          <cell r="L144" t="str">
            <v>EXT15-00048719</v>
          </cell>
          <cell r="M144" t="str">
            <v>ABOGADO</v>
          </cell>
          <cell r="N144" t="str">
            <v>REMITE DOCUMENTOS</v>
          </cell>
          <cell r="O144">
            <v>43237</v>
          </cell>
          <cell r="P144">
            <v>43221</v>
          </cell>
          <cell r="Q144" t="str">
            <v>EXT18-00044182</v>
          </cell>
          <cell r="R144" t="str">
            <v>ABOGADO</v>
          </cell>
          <cell r="S144" t="str">
            <v>DERECHO DE PETICION</v>
          </cell>
          <cell r="AN144" t="str">
            <v>05/05/2017
ENTREGADO Y LIQUIDADO 25/07/2017
LIQUIDADO NPA</v>
          </cell>
          <cell r="AQ144" t="str">
            <v>17 001 3331 004 2011 00390 00</v>
          </cell>
          <cell r="AR144" t="str">
            <v>PAGADO</v>
          </cell>
          <cell r="AS144">
            <v>38534</v>
          </cell>
          <cell r="AT144">
            <v>39808</v>
          </cell>
          <cell r="AU144" t="str">
            <v>CON DOCUMENTOS COMPLETOS
 EN EL ANEXO 422
SE DA RESPUESTA OFI18-00022220 01/06/18 E</v>
          </cell>
          <cell r="AW144" t="str">
            <v>DECRETO 01 DE 1984</v>
          </cell>
          <cell r="AX144" t="str">
            <v>JUZGADO OCTAVO ADMINISTRATIVO DE DESCONGESTION DE MANIZALES</v>
          </cell>
          <cell r="AY144">
            <v>41542</v>
          </cell>
          <cell r="AZ144" t="str">
            <v>TRIBUNAL ADMINISTRATIVO DE MANIZALES</v>
          </cell>
          <cell r="BA144">
            <v>42124</v>
          </cell>
          <cell r="BB144">
            <v>42160</v>
          </cell>
          <cell r="BC144" t="str">
            <v>NRD-CONTRATO REALIDAD</v>
          </cell>
        </row>
        <row r="145">
          <cell r="B145" t="str">
            <v>ANDRES FELIPE URREA CORREA</v>
          </cell>
          <cell r="C145">
            <v>76302866</v>
          </cell>
          <cell r="D145" t="str">
            <v>RAFAEL AUGUSTO CUELLAR GOMEZ</v>
          </cell>
          <cell r="E145">
            <v>42222</v>
          </cell>
          <cell r="F145">
            <v>42339</v>
          </cell>
          <cell r="G145" t="str">
            <v>EXT15-00043004</v>
          </cell>
          <cell r="H145" t="str">
            <v>AGN</v>
          </cell>
          <cell r="I145" t="str">
            <v>REMITE DOCUMENTOS</v>
          </cell>
          <cell r="J145">
            <v>42325</v>
          </cell>
          <cell r="K145">
            <v>42309</v>
          </cell>
          <cell r="L145" t="str">
            <v>EXT15-00069536</v>
          </cell>
          <cell r="M145" t="str">
            <v>ABOGADO</v>
          </cell>
          <cell r="N145" t="str">
            <v>SOLICITUD PAGO</v>
          </cell>
          <cell r="O145">
            <v>42888</v>
          </cell>
          <cell r="P145">
            <v>42887</v>
          </cell>
          <cell r="Q145" t="str">
            <v>EXT17-00041007</v>
          </cell>
          <cell r="R145" t="str">
            <v>ABOGADO</v>
          </cell>
          <cell r="S145" t="str">
            <v>MEMORIAL NO LLEGAN LOS DOCUMENTOS ANEXOS</v>
          </cell>
          <cell r="T145">
            <v>43144</v>
          </cell>
          <cell r="U145">
            <v>43132</v>
          </cell>
          <cell r="V145" t="str">
            <v>EXT18-00012533</v>
          </cell>
          <cell r="W145" t="str">
            <v>BENEFICIARIO</v>
          </cell>
          <cell r="X145" t="str">
            <v>DERECHO DE PETICION</v>
          </cell>
          <cell r="AN145" t="str">
            <v>05/05/2017
ENTREGADO Y LIQUIDADO 25/07/2017
LIQUIDADO NPA</v>
          </cell>
          <cell r="AQ145" t="str">
            <v>76 001 3331 705 2011 00051 00</v>
          </cell>
          <cell r="AR145" t="str">
            <v>PAGADO</v>
          </cell>
          <cell r="AS145">
            <v>37773</v>
          </cell>
          <cell r="AT145">
            <v>39813</v>
          </cell>
          <cell r="AU145" t="str">
            <v>EN EL DECRETO SE ENCUENTRA EN EL 605 
(SE DA RESPUESTA MEDIANTE OFI17-00020999 13/05/17)A OFI18-00007961 26/02/18 L</v>
          </cell>
          <cell r="AW145" t="str">
            <v>DECRETO 01 DE 1984</v>
          </cell>
          <cell r="AX145" t="str">
            <v>JUZGADO QUINTO ADMINISTRATIVO DE DESCONGESTION DE CALI</v>
          </cell>
          <cell r="AY145">
            <v>42181</v>
          </cell>
          <cell r="AZ145" t="str">
            <v>N/A</v>
          </cell>
          <cell r="BA145" t="str">
            <v>N/A</v>
          </cell>
          <cell r="BB145">
            <v>42208</v>
          </cell>
          <cell r="BC145" t="str">
            <v>NRD-CONTRATO REALIDAD</v>
          </cell>
        </row>
        <row r="146">
          <cell r="B146" t="str">
            <v>DAVID MAYORGA OSORIO</v>
          </cell>
          <cell r="C146">
            <v>91449021</v>
          </cell>
          <cell r="D146" t="str">
            <v>JUAN JOSE PINTO ARCINIEGAS</v>
          </cell>
          <cell r="E146">
            <v>42226</v>
          </cell>
          <cell r="F146">
            <v>42217</v>
          </cell>
          <cell r="G146" t="str">
            <v>EXT15-00043240</v>
          </cell>
          <cell r="H146" t="str">
            <v>CONSEJO</v>
          </cell>
          <cell r="I146" t="str">
            <v>REMITE FALLO</v>
          </cell>
          <cell r="J146">
            <v>42492</v>
          </cell>
          <cell r="K146">
            <v>42491</v>
          </cell>
          <cell r="L146" t="str">
            <v>EXT16-00032591</v>
          </cell>
          <cell r="M146" t="str">
            <v>ABOGADO</v>
          </cell>
          <cell r="N146" t="str">
            <v>SOLICITUD PAGO</v>
          </cell>
          <cell r="O146">
            <v>42611</v>
          </cell>
          <cell r="P146">
            <v>42583</v>
          </cell>
          <cell r="Q146" t="str">
            <v>EXT16-00066334</v>
          </cell>
          <cell r="R146" t="str">
            <v>ABOGADO</v>
          </cell>
          <cell r="S146" t="str">
            <v>REMITE DOCUMENTOS</v>
          </cell>
          <cell r="T146">
            <v>42782</v>
          </cell>
          <cell r="U146">
            <v>42767</v>
          </cell>
          <cell r="V146" t="str">
            <v>EXT17-00011042</v>
          </cell>
          <cell r="W146" t="str">
            <v>BENEFICIARIO</v>
          </cell>
          <cell r="X146" t="str">
            <v>PETICION</v>
          </cell>
          <cell r="Y146">
            <v>43140</v>
          </cell>
          <cell r="Z146">
            <v>43132</v>
          </cell>
          <cell r="AA146" t="str">
            <v>EXT18-00011453</v>
          </cell>
          <cell r="AB146" t="str">
            <v>ABOGADO</v>
          </cell>
          <cell r="AC146" t="str">
            <v>CUMPLIMIENTO DE PAGO</v>
          </cell>
          <cell r="AD146" t="str">
            <v>14/02/2018
24/04/2018</v>
          </cell>
          <cell r="AE146" t="str">
            <v>feb-18
abr-18</v>
          </cell>
          <cell r="AF146" t="str">
            <v>EXT18-00013153
EXT18-00035949</v>
          </cell>
          <cell r="AG146" t="str">
            <v>ABOGADO
ABOGADO</v>
          </cell>
          <cell r="AH146" t="str">
            <v>CUMPLIMIENTO DE PAGO
ALLEGA DOCUMENTOS</v>
          </cell>
          <cell r="AN146" t="str">
            <v>05/05/2017
ENTREGADO Y LIQUIDADO 25/07/2017
LIQUIDADO NPA</v>
          </cell>
          <cell r="AO146">
            <v>42611</v>
          </cell>
          <cell r="AQ146" t="str">
            <v>68 001 2331 000 2009 00312 00</v>
          </cell>
          <cell r="AR146" t="str">
            <v>PAGO SENTENCIA</v>
          </cell>
          <cell r="AS146">
            <v>37956</v>
          </cell>
          <cell r="AT146">
            <v>39447</v>
          </cell>
          <cell r="AU146" t="str">
            <v>EN EL DECRETO SE ENCUENTRA EN EL REGISTRO 35 Y 87
SEGUNDA INSTANCIA REVOCA
SE DA RESPUESTA MEDIANTE OFI18-00007689 23/02/18 L</v>
          </cell>
          <cell r="AW146" t="str">
            <v>DECRETO 01 DE 1984</v>
          </cell>
          <cell r="AX146" t="str">
            <v>TRIBUNAL ADMINSTRATIVO DE SANTANDER DE DESCONGESTION</v>
          </cell>
          <cell r="AY146">
            <v>41480</v>
          </cell>
          <cell r="AZ146" t="str">
            <v>CONSEJO DE ESTADO</v>
          </cell>
          <cell r="BA146">
            <v>42114</v>
          </cell>
          <cell r="BB146">
            <v>42191</v>
          </cell>
          <cell r="BC146" t="str">
            <v>NRD-CONTRATO REALIDAD</v>
          </cell>
        </row>
        <row r="147">
          <cell r="B147" t="str">
            <v>JUAN CARLOS ZAPATA TABORDA</v>
          </cell>
          <cell r="C147">
            <v>98629867</v>
          </cell>
          <cell r="D147" t="str">
            <v>ALEJANDRO HORTUA INSUASTI</v>
          </cell>
          <cell r="E147">
            <v>42235</v>
          </cell>
          <cell r="F147">
            <v>42217</v>
          </cell>
          <cell r="G147" t="str">
            <v xml:space="preserve">EXT15-00045585
</v>
          </cell>
          <cell r="H147" t="str">
            <v>ABOGADO</v>
          </cell>
          <cell r="I147" t="str">
            <v>SOLICITUD PAGO</v>
          </cell>
          <cell r="J147">
            <v>42640</v>
          </cell>
          <cell r="K147">
            <v>42614</v>
          </cell>
          <cell r="L147" t="str">
            <v>EXT16-00075250</v>
          </cell>
          <cell r="M147" t="str">
            <v>PROCURADURIA</v>
          </cell>
          <cell r="N147" t="str">
            <v>SOLICITA INFORMACION</v>
          </cell>
          <cell r="AN147" t="str">
            <v>04/05/2017
ENTREGADO Y LIQUIDADO 25/07/2017 
LIQUIDADO NPA</v>
          </cell>
          <cell r="AO147">
            <v>42235</v>
          </cell>
          <cell r="AQ147" t="str">
            <v>05 001 3331 018 2012 00421 00</v>
          </cell>
          <cell r="AR147" t="str">
            <v>PAGO SENTENCIA</v>
          </cell>
          <cell r="AS147">
            <v>38708</v>
          </cell>
          <cell r="AT147">
            <v>39825</v>
          </cell>
          <cell r="AU147" t="str">
            <v>EN EL ANEXO ES LA 441 
CON DOCUMENTOS COMPLETOS
SEGUNDA INSTANCIA REVOCA</v>
          </cell>
          <cell r="AW147" t="str">
            <v>DECRETO 01 DE 1984</v>
          </cell>
          <cell r="AX147" t="str">
            <v>JUZGADO CUARTO ADMINISTRATIVO DE DESCONGESTION DE MEDELLIN</v>
          </cell>
          <cell r="AY147">
            <v>41697</v>
          </cell>
          <cell r="AZ147" t="str">
            <v>TRIBUNAL ADMINISTRATIVO DE ANTIOQUIA</v>
          </cell>
          <cell r="BA147">
            <v>42144</v>
          </cell>
          <cell r="BB147">
            <v>42160</v>
          </cell>
          <cell r="BC147" t="str">
            <v>NRD-CONTRATO REALIDAD</v>
          </cell>
        </row>
        <row r="148">
          <cell r="B148" t="str">
            <v>RIVER ARMANDO ORTIZ MENESES</v>
          </cell>
          <cell r="C148">
            <v>76316718</v>
          </cell>
          <cell r="D148" t="str">
            <v>MIGUEL ALVARO DIUZA</v>
          </cell>
          <cell r="E148">
            <v>42236</v>
          </cell>
          <cell r="F148">
            <v>42217</v>
          </cell>
          <cell r="G148" t="str">
            <v xml:space="preserve">EXT15-00046445
</v>
          </cell>
          <cell r="H148" t="str">
            <v>TRIBUNAL</v>
          </cell>
          <cell r="I148" t="str">
            <v>REMITE FALLO</v>
          </cell>
          <cell r="J148">
            <v>42263</v>
          </cell>
          <cell r="K148">
            <v>42248</v>
          </cell>
          <cell r="L148" t="str">
            <v>EXT15-00053325</v>
          </cell>
          <cell r="M148" t="str">
            <v xml:space="preserve">JUZGADO </v>
          </cell>
          <cell r="N148" t="str">
            <v>REMITE AUTO</v>
          </cell>
          <cell r="O148">
            <v>42298</v>
          </cell>
          <cell r="P148">
            <v>42278</v>
          </cell>
          <cell r="Q148" t="str">
            <v>EXT15-00062387</v>
          </cell>
          <cell r="R148" t="str">
            <v>JUZGADO</v>
          </cell>
          <cell r="S148" t="str">
            <v>REMITE FALLO</v>
          </cell>
          <cell r="T148">
            <v>42326</v>
          </cell>
          <cell r="U148">
            <v>42309</v>
          </cell>
          <cell r="V148" t="str">
            <v>EXT15-00069785</v>
          </cell>
          <cell r="W148" t="str">
            <v>ABOGADO</v>
          </cell>
          <cell r="X148" t="str">
            <v>SOLICITUD PAGO</v>
          </cell>
          <cell r="Y148">
            <v>42643</v>
          </cell>
          <cell r="Z148">
            <v>42614</v>
          </cell>
          <cell r="AA148" t="str">
            <v>EXT16-00076711</v>
          </cell>
          <cell r="AB148" t="str">
            <v>ABOGADO</v>
          </cell>
          <cell r="AC148" t="str">
            <v>REMITE DOCUMENTOS</v>
          </cell>
          <cell r="AD148" t="str">
            <v>14/08/2017
07/03/2018
05/03/2018</v>
          </cell>
          <cell r="AE148" t="str">
            <v>ago-17
mar-18
mar-18</v>
          </cell>
          <cell r="AF148" t="str">
            <v>EXT17-00062346
EXT18-00020678
EXT18-00019926</v>
          </cell>
          <cell r="AG148" t="str">
            <v>ABOGADO
ABOGADO
ABOGADO</v>
          </cell>
          <cell r="AH148" t="str">
            <v>DERECHO DE PETICION
SOLICITUD DE INFORMACION
DERECHO DE PETICION</v>
          </cell>
          <cell r="AI148" t="str">
            <v>31/08/2018
31/08/2018
19/09/2018
24-01-2019
20/05/2019
16/01/2020</v>
          </cell>
          <cell r="AJ148" t="str">
            <v>ago-18
ago-18
sep-18
ene-19
may-19
ene-20</v>
          </cell>
          <cell r="AK148" t="str">
            <v>EXT18-00084961
EXT18-00084961
EXT18-00093063
EXT19-00007482
EXT19-00055371
EXT20-00005031</v>
          </cell>
          <cell r="AL148" t="str">
            <v>MINHACIENDA
MINHACIENDA
ABOGADO
ABOGADO
PROCURADURIA
ABOGADO</v>
          </cell>
          <cell r="AM148" t="str">
            <v>DERECHO DE PETICION
DERECHO DE PETICION
SOLICITUD DE PAGO
DERECHO DE PETICION
SOLICITUD ESTADO DEL PAGO
Solicitud informacion</v>
          </cell>
          <cell r="AN148" t="str">
            <v>05/05/2017
ENTREGADO Y LIQUIDADO 25/07/2017
LIQUIDADO NPA</v>
          </cell>
          <cell r="AO148">
            <v>42643</v>
          </cell>
          <cell r="AQ148" t="str">
            <v>19 001 3331 005 2013 00263 00</v>
          </cell>
          <cell r="AR148" t="str">
            <v>PAGO SENTENCIA</v>
          </cell>
          <cell r="AS148">
            <v>38621</v>
          </cell>
          <cell r="AT148">
            <v>40390</v>
          </cell>
          <cell r="AU148" t="str">
            <v xml:space="preserve">PARA EFECTUAR EL PAGO SE LE SOLICITÓ AL ABOGADO QUE PRESENTARA DESISTIMIENTO AL PROCESO EJECUTIVO.
EN EL ANEXO ES EL 344
COPIA SENTENCIA
SEGUNDA INSTANCIA CONFIRMA
CODENA EN COSTAS
RADICACION DE DEMANDA 25 DE JULIO DE 2013 ALLEGAN DOCUMENTOS 
(SE DA RESPUESTA MEDIANTE OFI17-00030274 23/08/17)A  OFI18-00009890 09/03/18 L.
OFI18-00040610 17/09/18  L.
MEDIANTE OFI18-00043450 SE DA RESPUESTA AL EXT18-00093063  F.
</v>
          </cell>
          <cell r="AW148" t="str">
            <v>LEY 1437 DE 2011</v>
          </cell>
          <cell r="AX148" t="str">
            <v>JUZGADO QUINTO ADMINISTRATIVO DE POPAYAN</v>
          </cell>
          <cell r="AY148">
            <v>42079</v>
          </cell>
          <cell r="AZ148" t="str">
            <v>TRIBUNAL ADMINISTRATIVO CONTENCIOSO DEL CAUCA</v>
          </cell>
          <cell r="BA148">
            <v>42230</v>
          </cell>
          <cell r="BB148">
            <v>42241</v>
          </cell>
          <cell r="BC148" t="str">
            <v>NRD-CONTRATO REALIDAD</v>
          </cell>
        </row>
        <row r="149">
          <cell r="B149" t="str">
            <v>WILLIAM ORLANDO SALAZAR AMARILES</v>
          </cell>
          <cell r="C149">
            <v>71270922</v>
          </cell>
          <cell r="D149" t="str">
            <v>ALEJANDRO HORTUA INSUASTI</v>
          </cell>
          <cell r="E149">
            <v>42236</v>
          </cell>
          <cell r="F149">
            <v>42217</v>
          </cell>
          <cell r="G149" t="str">
            <v xml:space="preserve">EXT15-00046311
</v>
          </cell>
          <cell r="H149" t="str">
            <v>ABOGADO</v>
          </cell>
          <cell r="I149" t="str">
            <v>SOLICITUD PAGO</v>
          </cell>
          <cell r="J149">
            <v>42274</v>
          </cell>
          <cell r="K149">
            <v>42248</v>
          </cell>
          <cell r="L149" t="str">
            <v>EXT16-00075250</v>
          </cell>
          <cell r="M149" t="str">
            <v>PROCURDURIA</v>
          </cell>
          <cell r="N149" t="str">
            <v>SOLICITA INFORMACION</v>
          </cell>
          <cell r="AN149" t="str">
            <v>04/05/2017
ENTREGADO Y LIQUIDADO 25/07/2017 
LIQUIDADO NPA</v>
          </cell>
          <cell r="AO149">
            <v>42236</v>
          </cell>
          <cell r="AQ149" t="str">
            <v>05 001 3331 011 2012 00425 00</v>
          </cell>
          <cell r="AR149" t="str">
            <v>PAGO SENTENCIA</v>
          </cell>
          <cell r="AS149">
            <v>38108</v>
          </cell>
          <cell r="AT149">
            <v>39263</v>
          </cell>
          <cell r="AU149" t="str">
            <v>EN EL ANEXO ES LA 449 SE ALLEGAN DOCUMENTOS PARA PAGO.
RADICACION DEL PROCESO 14 DE JUNIO DE 2012 (SEGÚN CONSULTA EN LA PAGINA DE LA RAMA JUDICIAL).</v>
          </cell>
          <cell r="AW149" t="str">
            <v>DECRETO 01 DE 1984</v>
          </cell>
          <cell r="AX149" t="str">
            <v>JUZGADO CUARTO ADMINISTRATIVO DE DESCONGESTION DE MEDELLIN</v>
          </cell>
          <cell r="AY149">
            <v>41992</v>
          </cell>
          <cell r="AZ149" t="str">
            <v>TRIBUNAL ADMINISTRATIVO DE ANTIOQUIA SALA DE DESCONGESTION</v>
          </cell>
          <cell r="BA149">
            <v>42151</v>
          </cell>
          <cell r="BB149">
            <v>42177</v>
          </cell>
          <cell r="BC149" t="str">
            <v>NRD-CONTRATO REALIDAD</v>
          </cell>
        </row>
        <row r="150">
          <cell r="B150" t="str">
            <v>DIEGO ALEJANDRO ESCOBAR AGUDELO</v>
          </cell>
          <cell r="C150">
            <v>14605302</v>
          </cell>
          <cell r="D150" t="str">
            <v>JORGE PORTOCARRERO</v>
          </cell>
          <cell r="E150">
            <v>42236</v>
          </cell>
          <cell r="F150">
            <v>42217</v>
          </cell>
          <cell r="G150" t="str">
            <v>EXT15-00045994</v>
          </cell>
          <cell r="H150" t="str">
            <v>JUZGADO</v>
          </cell>
          <cell r="I150" t="str">
            <v>REMITE AUTO</v>
          </cell>
          <cell r="J150">
            <v>42299</v>
          </cell>
          <cell r="K150">
            <v>42278</v>
          </cell>
          <cell r="L150" t="str">
            <v>EXT15-00063506</v>
          </cell>
          <cell r="M150" t="str">
            <v>ABOGADO</v>
          </cell>
          <cell r="N150" t="str">
            <v>SOLICITUD PAGO</v>
          </cell>
          <cell r="O150">
            <v>42326</v>
          </cell>
          <cell r="P150">
            <v>42309</v>
          </cell>
          <cell r="Q150" t="str">
            <v>EXT15-00069765</v>
          </cell>
          <cell r="R150" t="str">
            <v>ABOGADO</v>
          </cell>
          <cell r="S150" t="str">
            <v>PETICION</v>
          </cell>
          <cell r="T150">
            <v>42461</v>
          </cell>
          <cell r="U150" t="str">
            <v>EXT16-00026683</v>
          </cell>
          <cell r="V150" t="str">
            <v>ABOGADO</v>
          </cell>
          <cell r="W150" t="str">
            <v>REMITE DOCUMENTOS</v>
          </cell>
          <cell r="AN150" t="str">
            <v>04/05/2017
ENTREGADO Y LIQUIDADO 25/07/2017 
LIQUIDADO NPA</v>
          </cell>
          <cell r="AQ150" t="str">
            <v>76 001 3333 006 2012 00003 00</v>
          </cell>
          <cell r="AR150" t="str">
            <v>PAGADO</v>
          </cell>
          <cell r="AS150">
            <v>37773</v>
          </cell>
          <cell r="AT150">
            <v>40663</v>
          </cell>
          <cell r="AU150" t="str">
            <v>EN EL ANEXO  EN EL 300
TRIBUNAL ADMISTRATIVO DEL VALLE  CONFIRMAFALLO PARA CUMPLIMINETO
ALLEGAN DOCUMENTOS
SE ALLEGA AUTO QUE APRUEBA COSTAS.</v>
          </cell>
          <cell r="AW150" t="str">
            <v>LEY 1437 DE 2011</v>
          </cell>
          <cell r="AX150" t="str">
            <v>JUZGADO SEXTO ADMINSTRATIVO DE CALI</v>
          </cell>
          <cell r="AY150">
            <v>41414</v>
          </cell>
          <cell r="AZ150" t="str">
            <v xml:space="preserve">TRIBUNAL CONTECIOSO ADMINISTRATIVO DEL VALLE DEL CAUCA </v>
          </cell>
          <cell r="BA150">
            <v>42171</v>
          </cell>
          <cell r="BB150">
            <v>42216</v>
          </cell>
          <cell r="BC150" t="str">
            <v>NRD-CONTRATO REALIDAD</v>
          </cell>
        </row>
        <row r="151">
          <cell r="B151" t="str">
            <v>DELIA MARIA PEÑALOSA RINCON Y OTROS</v>
          </cell>
          <cell r="C151">
            <v>23545840</v>
          </cell>
          <cell r="D151" t="str">
            <v>ELIZABETH PATIÑO ZEA</v>
          </cell>
          <cell r="E151">
            <v>42240</v>
          </cell>
          <cell r="F151">
            <v>42217</v>
          </cell>
          <cell r="G151" t="str">
            <v>EXT15-00046837</v>
          </cell>
          <cell r="H151" t="str">
            <v>ABOGADA</v>
          </cell>
          <cell r="I151" t="str">
            <v>SOLICITUD DE PAGO</v>
          </cell>
          <cell r="AQ151" t="str">
            <v>15 001 2331 000 2007 00481 00</v>
          </cell>
          <cell r="AR151" t="str">
            <v>PAGADO</v>
          </cell>
          <cell r="AS151" t="str">
            <v>N/A</v>
          </cell>
          <cell r="AT151" t="str">
            <v>N/A</v>
          </cell>
          <cell r="AU151" t="str">
            <v>PAGADA</v>
          </cell>
          <cell r="AW151" t="str">
            <v>DECRETO 01 DE 1984</v>
          </cell>
          <cell r="AX151" t="str">
            <v>JUZGADO PRIMERO ADMINISTRATIVO DE SANTA ROSA DE VITERBO</v>
          </cell>
          <cell r="AY151">
            <v>40995</v>
          </cell>
          <cell r="AZ151" t="str">
            <v>TRIBUNAL ADMIISTRATIVO DE BOYACA SALA 10 DE DECSION DE DESCONGESTION</v>
          </cell>
          <cell r="BA151">
            <v>42075</v>
          </cell>
          <cell r="BB151">
            <v>42103</v>
          </cell>
          <cell r="BC151" t="str">
            <v>REPARACION DIRECTA</v>
          </cell>
        </row>
        <row r="152">
          <cell r="B152" t="str">
            <v>PAULO HERNAN CABRERA MOSQUERA</v>
          </cell>
          <cell r="C152">
            <v>12991692</v>
          </cell>
          <cell r="D152" t="str">
            <v>CARMIÑA ERASO DE REBOLLEDO</v>
          </cell>
          <cell r="E152">
            <v>42240</v>
          </cell>
          <cell r="F152">
            <v>42217</v>
          </cell>
          <cell r="G152" t="str">
            <v>EXT15-00046640</v>
          </cell>
          <cell r="H152" t="str">
            <v>ABOGADA</v>
          </cell>
          <cell r="I152" t="str">
            <v>SOLICITUD PAGO</v>
          </cell>
          <cell r="J152">
            <v>42258</v>
          </cell>
          <cell r="K152">
            <v>42248</v>
          </cell>
          <cell r="L152" t="str">
            <v>EXT15-00052099</v>
          </cell>
          <cell r="M152" t="str">
            <v>ABOGADA</v>
          </cell>
          <cell r="N152" t="str">
            <v>REMITE DOCUMENTOS</v>
          </cell>
          <cell r="O152">
            <v>42395</v>
          </cell>
          <cell r="P152">
            <v>42370</v>
          </cell>
          <cell r="Q152" t="str">
            <v>EXT16-00004984</v>
          </cell>
          <cell r="R152" t="str">
            <v>ABOGADA</v>
          </cell>
          <cell r="S152" t="str">
            <v>REMITE DOCUMENTOS</v>
          </cell>
          <cell r="T152">
            <v>42846</v>
          </cell>
          <cell r="U152">
            <v>42846</v>
          </cell>
          <cell r="V152" t="str">
            <v>EXT17-00029057</v>
          </cell>
          <cell r="W152" t="str">
            <v>ABOGADA</v>
          </cell>
          <cell r="X152" t="str">
            <v>SOLICITUD DE PAGO</v>
          </cell>
          <cell r="Y152">
            <v>42808</v>
          </cell>
          <cell r="Z152">
            <v>42795</v>
          </cell>
          <cell r="AA152" t="str">
            <v>EXT17-00018150</v>
          </cell>
          <cell r="AB152" t="str">
            <v>ABOGADA</v>
          </cell>
          <cell r="AC152" t="str">
            <v>CAMBIO DE NOMBRE</v>
          </cell>
          <cell r="AD152" t="str">
            <v>22/01/2018
03/05/2018</v>
          </cell>
          <cell r="AE152" t="str">
            <v>ene-18
may-18</v>
          </cell>
          <cell r="AF152" t="str">
            <v>EXT18-00005241
EXT18-00039073</v>
          </cell>
          <cell r="AG152" t="str">
            <v>ABOGADA
ABOGADA</v>
          </cell>
          <cell r="AH152" t="str">
            <v>ALLEGA DOCUMENTACION
CUMPLIMIENTO DE SENTENCIA</v>
          </cell>
          <cell r="AI152">
            <v>43349</v>
          </cell>
          <cell r="AJ152">
            <v>43349</v>
          </cell>
          <cell r="AK152" t="str">
            <v>EXT18-00087103</v>
          </cell>
          <cell r="AL152" t="str">
            <v>PROCURADURIA</v>
          </cell>
          <cell r="AM152" t="str">
            <v>DERECHO DE PETICION</v>
          </cell>
          <cell r="AN152" t="str">
            <v>04/05/2017
MEDIANTE OFI17-00026150 DEL 25/07/2017 SE ENTREGAN DOCUMENTOS EN 133 FOLIOS
ENTREGADO Y LIQUIDADO 22/11/2017
LIQUIDADO NPA</v>
          </cell>
          <cell r="AO152">
            <v>42240</v>
          </cell>
          <cell r="AQ152" t="str">
            <v>52 001 3333 005 2012 00195 00</v>
          </cell>
          <cell r="AR152" t="str">
            <v>PAGO SENTENCIA</v>
          </cell>
          <cell r="AS152">
            <v>37771</v>
          </cell>
          <cell r="AT152">
            <v>40724</v>
          </cell>
          <cell r="AU152" t="str">
            <v>EN EL ANEXO ES LA 464  PERO TIENE PROBLEMA EN EL NOMBRE SE ALLEGA PARA PAGO DE COSTAS
FALTAN DOCUMENTOS (SE DA RESPUESTA MEDIANTE OFI17-00011200 03/04/17 Y OFI17-00016014 08/05/17/ OFI17-00016289 08/05/2017)A OFI18-00020473 23/05/18 E
OFI18-00040245 14/09/18  L.</v>
          </cell>
          <cell r="AW152" t="str">
            <v>LEY 1437 DE 2011</v>
          </cell>
          <cell r="AX152" t="str">
            <v>JUZGADO QUINTO ADMINISTRATIVO DE PASTO</v>
          </cell>
          <cell r="AY152">
            <v>41838</v>
          </cell>
          <cell r="AZ152" t="str">
            <v>N/A</v>
          </cell>
          <cell r="BA152" t="str">
            <v>N/A</v>
          </cell>
          <cell r="BB152">
            <v>42041</v>
          </cell>
          <cell r="BC152" t="str">
            <v>NRD-CONTRATO REALIDAD</v>
          </cell>
        </row>
        <row r="153">
          <cell r="B153" t="str">
            <v>JHON ALBEIRO CANO ARDILA</v>
          </cell>
          <cell r="C153">
            <v>1979882</v>
          </cell>
          <cell r="D153" t="str">
            <v>GREYDA ANGELIK COLMENARES URIBE</v>
          </cell>
          <cell r="E153">
            <v>42243</v>
          </cell>
          <cell r="F153">
            <v>42217</v>
          </cell>
          <cell r="G153" t="str">
            <v>EXT15-00048230</v>
          </cell>
          <cell r="H153" t="str">
            <v>ABOGADA</v>
          </cell>
          <cell r="I153" t="str">
            <v>SOLICITUD PAGO</v>
          </cell>
          <cell r="J153">
            <v>42940</v>
          </cell>
          <cell r="K153">
            <v>42917</v>
          </cell>
          <cell r="L153" t="str">
            <v>EXT17-00056275</v>
          </cell>
          <cell r="M153" t="str">
            <v>ABOGADA</v>
          </cell>
          <cell r="N153" t="str">
            <v>PAGO DE SENTENCIA</v>
          </cell>
          <cell r="O153">
            <v>43166</v>
          </cell>
          <cell r="P153">
            <v>43160</v>
          </cell>
          <cell r="Q153" t="str">
            <v>EXT18-00020944</v>
          </cell>
          <cell r="R153" t="str">
            <v>ABOGADA</v>
          </cell>
          <cell r="S153" t="str">
            <v>SOLICITUD DE INFORMACION</v>
          </cell>
          <cell r="T153">
            <v>43227</v>
          </cell>
          <cell r="U153">
            <v>43221</v>
          </cell>
          <cell r="V153" t="str">
            <v>EXT18-00040371</v>
          </cell>
          <cell r="W153" t="str">
            <v>ABOGADA</v>
          </cell>
          <cell r="X153" t="str">
            <v>SOLICITUD DE INFORMACION</v>
          </cell>
          <cell r="Y153">
            <v>43227</v>
          </cell>
          <cell r="Z153">
            <v>43221</v>
          </cell>
          <cell r="AA153" t="str">
            <v>EXT18-00034109</v>
          </cell>
          <cell r="AB153" t="str">
            <v>ABOGADA</v>
          </cell>
          <cell r="AC153" t="str">
            <v>SOLICITUD DE INFORMACION</v>
          </cell>
          <cell r="AN153" t="str">
            <v>05/05/2017
ENTREGADO Y LIQUIDADO 25/07/2017
LIQUIDADO NPA</v>
          </cell>
          <cell r="AQ153" t="str">
            <v>54 001 3331 701 2011 00035 00</v>
          </cell>
          <cell r="AR153" t="str">
            <v>PAGADO</v>
          </cell>
          <cell r="AS153">
            <v>39399</v>
          </cell>
          <cell r="AT153">
            <v>39994</v>
          </cell>
          <cell r="AU153" t="str">
            <v>EN EL ANEXO ES LA 37
SEGUNDA INTANCIA CONFIRMA ALLEGAN DOCUMENTOS (APORTES SE SOLICITA)
OFI18-00018581 11/05/18 E</v>
          </cell>
          <cell r="AW153" t="str">
            <v>DECRETO 01 DE 1984</v>
          </cell>
          <cell r="AX153" t="str">
            <v>JUZGDO PRIMERO ADMINISTRATIVO DE DESCONGESTION DE CUCUTA</v>
          </cell>
          <cell r="AY153">
            <v>41423</v>
          </cell>
          <cell r="AZ153" t="str">
            <v>TRIBUNAL ADMINISTRATIVO DE NORTE DE SANTANDER</v>
          </cell>
          <cell r="BA153">
            <v>41789</v>
          </cell>
          <cell r="BB153">
            <v>41955</v>
          </cell>
          <cell r="BC153" t="str">
            <v>NRD-CONTRATO REALIDAD</v>
          </cell>
        </row>
        <row r="154">
          <cell r="B154" t="str">
            <v>JUAN CARLOS CETINA RODRIGUEZ</v>
          </cell>
          <cell r="C154">
            <v>91437785</v>
          </cell>
          <cell r="D154" t="str">
            <v>JOSE ALIRIO JIMENEZ PATIÑO</v>
          </cell>
          <cell r="E154">
            <v>42251</v>
          </cell>
          <cell r="F154">
            <v>42248</v>
          </cell>
          <cell r="G154" t="str">
            <v>EXT15-00050207</v>
          </cell>
          <cell r="H154" t="str">
            <v>ABOGADO</v>
          </cell>
          <cell r="I154" t="str">
            <v>SOLICITUD PAGO</v>
          </cell>
          <cell r="J154" t="str">
            <v>13/06/2019
14/06/2019</v>
          </cell>
          <cell r="K154" t="str">
            <v>13/06/2019
14/06/2019</v>
          </cell>
          <cell r="L154" t="str">
            <v>EXT19-00066757
EXT19-00067291</v>
          </cell>
          <cell r="M154" t="str">
            <v>BENEFICIARIO</v>
          </cell>
          <cell r="N154" t="str">
            <v>SOLICITUD INFORMACION PAGO</v>
          </cell>
          <cell r="AN154" t="str">
            <v>04/05/2017
ENTREGADO Y LIQUIDADO 29/08/2017
LIQUIDADO NPA</v>
          </cell>
          <cell r="AO154">
            <v>42251</v>
          </cell>
          <cell r="AQ154" t="str">
            <v>68 001 3331 009 2012 00045 00</v>
          </cell>
          <cell r="AR154" t="str">
            <v>PAGO SENTENCIA</v>
          </cell>
          <cell r="AS154">
            <v>37372</v>
          </cell>
          <cell r="AT154">
            <v>40633</v>
          </cell>
          <cell r="AU154" t="str">
            <v>EN EL ANEXO ES LA 84 CON DOCUMENTOS
RAD. DEMANDA 1 DE MARZO DE 2012 SEGUNDA INSTANCIA CONFIRMA.
EL EXT19-00066757 Y EXT19-00067291 se respondio via mail el 18-06-2019.</v>
          </cell>
          <cell r="AW154" t="str">
            <v>DECRETO 01 DE 1984</v>
          </cell>
          <cell r="AX154" t="str">
            <v>JUZGADO QUINTO ADMINISTRATIVO DE DESCONGESTION DE BUCARAMANGA</v>
          </cell>
          <cell r="AY154">
            <v>41759</v>
          </cell>
          <cell r="AZ154" t="str">
            <v>TRIBUNAL ADMINISTATIVO DE DESCONGESTION DE SANTANDER</v>
          </cell>
          <cell r="BA154">
            <v>41988</v>
          </cell>
          <cell r="BB154">
            <v>42025</v>
          </cell>
          <cell r="BC154" t="str">
            <v>NRD-CONTRATO REALIDAD</v>
          </cell>
        </row>
        <row r="155">
          <cell r="B155" t="str">
            <v>JOHN WILBER PEREZ SUAREZ</v>
          </cell>
          <cell r="C155">
            <v>79923893</v>
          </cell>
          <cell r="D155" t="str">
            <v>JOSE ALIRIO JIMENEZ PATIÑO</v>
          </cell>
          <cell r="E155">
            <v>42251</v>
          </cell>
          <cell r="F155">
            <v>42248</v>
          </cell>
          <cell r="G155" t="str">
            <v>EXT15-00050218</v>
          </cell>
          <cell r="H155" t="str">
            <v>ABOGADO</v>
          </cell>
          <cell r="I155" t="str">
            <v>SOLICITUD PAGO</v>
          </cell>
          <cell r="AN155" t="str">
            <v>05/05/2017
ENTREGADO Y LIQUIDADO 25/07/2017
LIQUIDADO NPA</v>
          </cell>
          <cell r="AQ155" t="str">
            <v>11 001 3335 016 2012 00152 00</v>
          </cell>
          <cell r="AR155" t="str">
            <v>PAGADO</v>
          </cell>
          <cell r="AS155">
            <v>38108</v>
          </cell>
          <cell r="AT155">
            <v>39263</v>
          </cell>
          <cell r="AU155" t="str">
            <v>EN EL ANEXO ES LA 27 
CON DOCUMENTOS
SEGUNDA INSTANCIA CONFIRMA</v>
          </cell>
          <cell r="AW155" t="str">
            <v>LEY 1437 DE 2011</v>
          </cell>
          <cell r="AX155" t="str">
            <v>JUZGADO DIECISEIS ADMINISTRATIVO DE ORALIDAD</v>
          </cell>
          <cell r="AY155">
            <v>41621</v>
          </cell>
          <cell r="AZ155" t="str">
            <v>TRIBUNAL ADMINISTRADTIVO DE CUNDINAMARCA SECCION SEGUNDA SUBSECCION "D"</v>
          </cell>
          <cell r="BA155">
            <v>41833</v>
          </cell>
          <cell r="BB155">
            <v>41906</v>
          </cell>
          <cell r="BC155" t="str">
            <v>NRD-CONTRATO REALIDAD</v>
          </cell>
        </row>
        <row r="156">
          <cell r="B156" t="str">
            <v>JOSE CAMACHO MENDOZA</v>
          </cell>
          <cell r="C156">
            <v>91280580</v>
          </cell>
          <cell r="D156" t="str">
            <v>JOSE ALIRIO JIMENEZ PATIÑO</v>
          </cell>
          <cell r="E156">
            <v>42251</v>
          </cell>
          <cell r="F156">
            <v>42248</v>
          </cell>
          <cell r="G156" t="str">
            <v>EXT15-00050228</v>
          </cell>
          <cell r="H156" t="str">
            <v>ABOGADO</v>
          </cell>
          <cell r="I156" t="str">
            <v>SOLICITUD PAGO</v>
          </cell>
          <cell r="AN156" t="str">
            <v>05/05/2017
ENTREGADO Y LIQUIDADO 25/07/2017
LIQUIDADO NPA</v>
          </cell>
          <cell r="AQ156" t="str">
            <v>68 001 2331 013 2011 00280 00</v>
          </cell>
          <cell r="AR156" t="str">
            <v>PAGADO</v>
          </cell>
          <cell r="AS156">
            <v>38777</v>
          </cell>
          <cell r="AT156">
            <v>39794</v>
          </cell>
          <cell r="AU156" t="str">
            <v>EN EL ANEXO ES LA 78 CON DOCUMENTOS</v>
          </cell>
          <cell r="AW156" t="str">
            <v>DECRETO 01 DE 1984</v>
          </cell>
          <cell r="AX156" t="str">
            <v>TRIBUNAL ADMINISTRATIVO DE SANTANDER SUBSECCION DE DESCONGESTION SALA DE ASUNTOS LABORALES</v>
          </cell>
          <cell r="AY156">
            <v>41956</v>
          </cell>
          <cell r="AZ156" t="str">
            <v>N/A</v>
          </cell>
          <cell r="BA156" t="str">
            <v>N/A</v>
          </cell>
          <cell r="BB156">
            <v>41971</v>
          </cell>
          <cell r="BC156" t="str">
            <v>NRD-CONTRATO REALIDAD</v>
          </cell>
        </row>
        <row r="157">
          <cell r="B157" t="str">
            <v xml:space="preserve">HENRY MESIAS ARCILA PEREZ
</v>
          </cell>
          <cell r="C157">
            <v>71723337</v>
          </cell>
          <cell r="D157" t="str">
            <v>JOSE ALIRIO JIMENEZ PATIÑO</v>
          </cell>
          <cell r="E157">
            <v>42251</v>
          </cell>
          <cell r="F157">
            <v>42248</v>
          </cell>
          <cell r="G157" t="str">
            <v>EXT15-00050203</v>
          </cell>
          <cell r="H157" t="str">
            <v>ABOGADO</v>
          </cell>
          <cell r="I157" t="str">
            <v>SOLICITUD PAGO</v>
          </cell>
          <cell r="J157">
            <v>42977</v>
          </cell>
          <cell r="K157">
            <v>42948</v>
          </cell>
          <cell r="L157" t="str">
            <v>EXT17-00066907</v>
          </cell>
          <cell r="M157" t="str">
            <v>ABOGADO</v>
          </cell>
          <cell r="N157" t="str">
            <v>INFORMATIVA</v>
          </cell>
          <cell r="O157">
            <v>43147</v>
          </cell>
          <cell r="P157">
            <v>43132</v>
          </cell>
          <cell r="Q157" t="str">
            <v>EXT18-00014137</v>
          </cell>
          <cell r="R157" t="str">
            <v>ABOGADO</v>
          </cell>
          <cell r="S157" t="str">
            <v>ALLEGA DOCUMENTOS</v>
          </cell>
          <cell r="T157">
            <v>43166</v>
          </cell>
          <cell r="U157">
            <v>43160</v>
          </cell>
          <cell r="V157" t="str">
            <v>EXT18-00020886</v>
          </cell>
          <cell r="W157" t="str">
            <v>BENEFICIARIO</v>
          </cell>
          <cell r="X157" t="str">
            <v>SOLICITUD DE INFORMACION</v>
          </cell>
          <cell r="Y157">
            <v>43172</v>
          </cell>
          <cell r="Z157">
            <v>43160</v>
          </cell>
          <cell r="AA157" t="str">
            <v>EXT18-00022650</v>
          </cell>
          <cell r="AB157" t="str">
            <v>BENEFICIARIO</v>
          </cell>
          <cell r="AC157" t="str">
            <v>SOLICITUD DE INFORMACION</v>
          </cell>
          <cell r="AN157" t="str">
            <v>05/05/2017
MEDIANTE OFI17-00026282 DEL 25/07/2017 SE ENTREGAN DOCUMENTOS EN 41 FOLIOS
MEDIANTE OFI17-00031027 28/08/2017 SE ENVIAN DOCUMENTOS EN FOTOCOPIAS EN 9 FOLIOS
ENTREGADO Y LIQUIDADO 22/11/2017
LIQUIDADO NPA
ENTREGADOS LTK RAD.LTK-005-036-2018 17/05/18</v>
          </cell>
          <cell r="AQ157" t="str">
            <v>68 001 3331 010 2010 00095 00</v>
          </cell>
          <cell r="AR157" t="str">
            <v>PAGADO</v>
          </cell>
          <cell r="AS157">
            <v>38275</v>
          </cell>
          <cell r="AT157">
            <v>39994</v>
          </cell>
          <cell r="AU157" t="str">
            <v>EN EL ANEXO ES LA 64
SE ALLEGAN DOCUMENTOS
SE DA RESPUESTA MEDIANTE OFI18-00011962 22/03/18 E</v>
          </cell>
          <cell r="AW157" t="str">
            <v>DECRETO 01 DE 1984</v>
          </cell>
          <cell r="AX157" t="str">
            <v>JUZGADO TERCERO ADMINISTRATIVO DE DESCONGESTION DE BICARAMANGA</v>
          </cell>
          <cell r="AY157">
            <v>41120</v>
          </cell>
          <cell r="AZ157" t="str">
            <v>TRIBUNAL ADMINISTRATIVO DE DESCONGESTION DE SANTANDER</v>
          </cell>
          <cell r="BA157">
            <v>41725</v>
          </cell>
          <cell r="BB157">
            <v>41738</v>
          </cell>
          <cell r="BC157" t="str">
            <v>NRD-CONTRATO REALIDAD</v>
          </cell>
        </row>
        <row r="158">
          <cell r="B158" t="str">
            <v>GABRIEL ANTONIO CHAMORRO BEJARANO</v>
          </cell>
          <cell r="C158">
            <v>5594190</v>
          </cell>
          <cell r="D158" t="str">
            <v>JOSE ALIRIO JIMENEZ PATIÑO</v>
          </cell>
          <cell r="E158">
            <v>42251</v>
          </cell>
          <cell r="F158">
            <v>42248</v>
          </cell>
          <cell r="G158" t="str">
            <v>EXT15-00050212</v>
          </cell>
          <cell r="H158" t="str">
            <v>ABOGADO</v>
          </cell>
          <cell r="I158" t="str">
            <v>SOLICITUD PAGO</v>
          </cell>
          <cell r="J158">
            <v>43276</v>
          </cell>
          <cell r="K158">
            <v>43252</v>
          </cell>
          <cell r="L158" t="str">
            <v>EXT18-00057694</v>
          </cell>
          <cell r="M158" t="str">
            <v>ABOGADO</v>
          </cell>
          <cell r="N158" t="str">
            <v xml:space="preserve">SOLICITUD COMUINICACION RESOLUCION Y ORDEN DE PAGO </v>
          </cell>
          <cell r="AN158" t="str">
            <v>04/05/2017
ENTREGADO Y LIQUIDADO 25/07/2017
LIQUIDADO NPA</v>
          </cell>
          <cell r="AQ158" t="str">
            <v>68 081 3331 002 2012 00022 00
(68 001 3331 002 2012 00022 00)</v>
          </cell>
          <cell r="AR158" t="str">
            <v>PAGADO</v>
          </cell>
          <cell r="AS158">
            <v>39264</v>
          </cell>
          <cell r="AT158">
            <v>40633</v>
          </cell>
          <cell r="AU158" t="str">
            <v xml:space="preserve">EN EL ANEXO ES LA 57 
SE ALLEGAN DOCUMENTOS
SEGUNDA INSTANCIA REVOCA
CORREO ELECTRÓNICO 26/06/18 L
</v>
          </cell>
          <cell r="AW158" t="str">
            <v>DECRETO 01 DE 1984</v>
          </cell>
          <cell r="AX158" t="str">
            <v>JUZGADO SEGUNDO ADMINISTRATIVO DE BUCARAMANGA</v>
          </cell>
          <cell r="AY158">
            <v>41592</v>
          </cell>
          <cell r="AZ158" t="str">
            <v>TRIBUNAL ADMINISTRATIVO DE DESCONGESTION DE SANTANDER</v>
          </cell>
          <cell r="BA158">
            <v>41942</v>
          </cell>
          <cell r="BB158">
            <v>42054</v>
          </cell>
          <cell r="BC158" t="str">
            <v>NRD-CONTRATO REALIDAD</v>
          </cell>
        </row>
        <row r="159">
          <cell r="B159" t="str">
            <v>FREDY JORGE SALAZAR RODRIGUEZ</v>
          </cell>
          <cell r="C159">
            <v>79633284</v>
          </cell>
          <cell r="D159" t="str">
            <v>JOSE ALIRIO JIMENEZ PATIÑO</v>
          </cell>
          <cell r="E159">
            <v>42251</v>
          </cell>
          <cell r="F159">
            <v>42248</v>
          </cell>
          <cell r="G159" t="str">
            <v>EXT15-00050198</v>
          </cell>
          <cell r="H159" t="str">
            <v>ABOGADO</v>
          </cell>
          <cell r="I159" t="str">
            <v>SOLICITUD PAGO</v>
          </cell>
          <cell r="AN159" t="str">
            <v>05/05/2017
ENTREGADO Y LIQUIDADO 29/08/2017
LIQUIDADO NPA</v>
          </cell>
          <cell r="AQ159" t="str">
            <v>11 001 3331 702 2010 00191 00</v>
          </cell>
          <cell r="AR159" t="str">
            <v>PAGADO</v>
          </cell>
          <cell r="AS159">
            <v>37987</v>
          </cell>
          <cell r="AT159">
            <v>39869</v>
          </cell>
          <cell r="AU159" t="str">
            <v>EN EL ANEXO ES LA 50 SE ALLEGAN DOCUMENTOS</v>
          </cell>
          <cell r="AW159" t="str">
            <v>DECRETO 01 DE 1984</v>
          </cell>
          <cell r="AX159" t="str">
            <v>JUZGADO SEGUNDO ADMINISTRATIVO DE DESCONGESTION DE BOGOTA</v>
          </cell>
          <cell r="AY159">
            <v>41394</v>
          </cell>
          <cell r="AZ159" t="str">
            <v>TRIBUNAL ADMISTRATIVO DE CUNDINAMARCA SALA DE DESCONGESTION</v>
          </cell>
          <cell r="BA159">
            <v>41873</v>
          </cell>
          <cell r="BB159">
            <v>41899</v>
          </cell>
          <cell r="BC159" t="str">
            <v>NRD-CONTRATO REALIDAD</v>
          </cell>
        </row>
        <row r="160">
          <cell r="B160" t="str">
            <v>ELKIN HERNANDEZ ABREO</v>
          </cell>
          <cell r="C160">
            <v>1023860370</v>
          </cell>
          <cell r="D160" t="str">
            <v>JOSE ALIRIO JIMENEZ PATIÑO</v>
          </cell>
          <cell r="E160">
            <v>42251</v>
          </cell>
          <cell r="F160">
            <v>42248</v>
          </cell>
          <cell r="G160" t="str">
            <v xml:space="preserve">EXT15-00050226
</v>
          </cell>
          <cell r="H160" t="str">
            <v>ABOGADO</v>
          </cell>
          <cell r="I160" t="str">
            <v>SOLICITUD PAGO</v>
          </cell>
          <cell r="J160">
            <v>42207</v>
          </cell>
          <cell r="K160">
            <v>42186</v>
          </cell>
          <cell r="L160" t="str">
            <v>EXT15-00039003</v>
          </cell>
          <cell r="M160" t="str">
            <v>ABOGADO</v>
          </cell>
          <cell r="N160" t="str">
            <v>REMITE DOCUMENTOS</v>
          </cell>
          <cell r="O160">
            <v>43369</v>
          </cell>
          <cell r="P160">
            <v>43369</v>
          </cell>
          <cell r="Q160" t="str">
            <v>EXT18-00097278</v>
          </cell>
          <cell r="R160" t="str">
            <v>BENEFICIARIO</v>
          </cell>
          <cell r="S160" t="str">
            <v>SOLCITUD INFORMACION ESTADO DE PAGO</v>
          </cell>
          <cell r="AN160" t="str">
            <v>05/05/2017
ENTREGADO Y LIQUIDADO 25/07/2017
LIQUIDADO NPA</v>
          </cell>
          <cell r="AO160">
            <v>42251</v>
          </cell>
          <cell r="AQ160" t="str">
            <v>68 001 2333 000 2013 00161 00</v>
          </cell>
          <cell r="AR160" t="str">
            <v>PAGO SENTENCIA</v>
          </cell>
          <cell r="AS160">
            <v>39210</v>
          </cell>
          <cell r="AT160">
            <v>40862</v>
          </cell>
          <cell r="AU160" t="str">
            <v>EN EL ANEXO ES LA 91 SE ALLEGAN DOCUMENTOS
MEDIANTE OFI18-00044865 SE DA RESPUESTA AL  EXT18-00097278  F.</v>
          </cell>
          <cell r="AW160" t="str">
            <v>LEY 1437 DE 2011</v>
          </cell>
          <cell r="AX160" t="str">
            <v>TRIBUNAL ADMINISTRATIVO DE SANTANDER</v>
          </cell>
          <cell r="AY160">
            <v>41578</v>
          </cell>
          <cell r="AZ160" t="str">
            <v>CONSEJO DE ESTADO</v>
          </cell>
          <cell r="BA160">
            <v>41900</v>
          </cell>
          <cell r="BB160">
            <v>42073</v>
          </cell>
          <cell r="BC160" t="str">
            <v>NRD-CONTRATO REALIDAD</v>
          </cell>
        </row>
        <row r="161">
          <cell r="B161" t="str">
            <v>ALBERTO ALEGRIA</v>
          </cell>
          <cell r="C161">
            <v>6246903</v>
          </cell>
          <cell r="D161" t="str">
            <v>JOHN ALEXANDER MARTINEZ MEJIA</v>
          </cell>
          <cell r="E161">
            <v>42255</v>
          </cell>
          <cell r="F161">
            <v>42248</v>
          </cell>
          <cell r="G161" t="str">
            <v>EXT15-00051341</v>
          </cell>
          <cell r="H161" t="str">
            <v xml:space="preserve">TRIBUNAL </v>
          </cell>
          <cell r="I161" t="str">
            <v>REMITE FALLO</v>
          </cell>
          <cell r="J161">
            <v>42998</v>
          </cell>
          <cell r="K161">
            <v>42979</v>
          </cell>
          <cell r="L161" t="str">
            <v>EXT17-00072711</v>
          </cell>
          <cell r="M161" t="str">
            <v>ABOGADO</v>
          </cell>
          <cell r="N161" t="str">
            <v>SOLICITUD DE PAGO</v>
          </cell>
          <cell r="O161">
            <v>43615</v>
          </cell>
          <cell r="P161">
            <v>43615</v>
          </cell>
          <cell r="Q161" t="str">
            <v>EXT19-00060277</v>
          </cell>
          <cell r="R161" t="str">
            <v>BENEFICIARIO</v>
          </cell>
          <cell r="S161" t="str">
            <v>SOLICITUD DE INFORMACION</v>
          </cell>
          <cell r="T161">
            <v>43955</v>
          </cell>
          <cell r="U161">
            <v>43955</v>
          </cell>
          <cell r="V161" t="str">
            <v>EXT20-00033245</v>
          </cell>
          <cell r="W161" t="str">
            <v>BENEFICIARIO</v>
          </cell>
          <cell r="X161" t="str">
            <v>SOLICITUD DOCUMENTOS</v>
          </cell>
          <cell r="AN161" t="str">
            <v>12/02/2018 LTK
ENTREGADOS LTK</v>
          </cell>
          <cell r="AQ161" t="str">
            <v>05 001 3333 023 2014 00146 00</v>
          </cell>
          <cell r="AR161" t="str">
            <v>PAGO SENTENCIA</v>
          </cell>
          <cell r="AS161">
            <v>34358</v>
          </cell>
          <cell r="AT161">
            <v>40908</v>
          </cell>
          <cell r="AU161" t="str">
            <v>EN EL ANEXO ES LA 531 
SEGUNDA INSTANCIA REVOCA
SE ORDENA CANCELAR A PARTIR DEL 20 DE JULIO DE 2010</v>
          </cell>
          <cell r="AW161" t="str">
            <v>LEY 1437 DE 2011</v>
          </cell>
          <cell r="AX161" t="str">
            <v>JUZGADO VEINTITRES ADMINISTRATIVO ORAL DE MEDELLIN</v>
          </cell>
          <cell r="AY161">
            <v>41895</v>
          </cell>
          <cell r="AZ161" t="str">
            <v>TRIBUNAL ADMINISTRATIVO DE ANTIOQUIA SALA CUARTA DE ORALIDAD</v>
          </cell>
          <cell r="BA161">
            <v>42249</v>
          </cell>
          <cell r="BB161">
            <v>42255</v>
          </cell>
          <cell r="BC161" t="str">
            <v>NRD-PRIMA DE RIESGO</v>
          </cell>
        </row>
        <row r="162">
          <cell r="B162" t="str">
            <v>YEISON ANDRES RUEDA VILLAMIL</v>
          </cell>
          <cell r="C162">
            <v>71375199</v>
          </cell>
          <cell r="D162" t="str">
            <v>ALEJANDRO HORTUA INSUASTI</v>
          </cell>
          <cell r="E162">
            <v>42255</v>
          </cell>
          <cell r="F162">
            <v>42248</v>
          </cell>
          <cell r="G162" t="str">
            <v>EXT15-00051337</v>
          </cell>
          <cell r="H162" t="str">
            <v>TRIBUNAL</v>
          </cell>
          <cell r="I162" t="str">
            <v>REMITE FALLO</v>
          </cell>
          <cell r="J162">
            <v>42339</v>
          </cell>
          <cell r="K162">
            <v>42339</v>
          </cell>
          <cell r="L162" t="str">
            <v>EXT15-00073436</v>
          </cell>
          <cell r="M162" t="str">
            <v>TRIBUNAL</v>
          </cell>
          <cell r="N162" t="str">
            <v>SOLICITUD DE PAGO</v>
          </cell>
          <cell r="O162">
            <v>42515</v>
          </cell>
          <cell r="P162">
            <v>42491</v>
          </cell>
          <cell r="Q162" t="str">
            <v>EXT16-00039596</v>
          </cell>
          <cell r="R162" t="str">
            <v>AGN</v>
          </cell>
          <cell r="S162" t="str">
            <v>REMITE DOCUMENTOS</v>
          </cell>
          <cell r="AN162" t="str">
            <v>05/05/2017
ENTREGADA Y LIQUIDADA 25/07/2017
LIQUIDADO NPA</v>
          </cell>
          <cell r="AO162">
            <v>42515</v>
          </cell>
          <cell r="AQ162" t="str">
            <v>05 001 3333 022 2014 00488 00</v>
          </cell>
          <cell r="AR162" t="str">
            <v>PAGO SENTENCIA</v>
          </cell>
          <cell r="AS162">
            <v>38777</v>
          </cell>
          <cell r="AT162">
            <v>39051</v>
          </cell>
          <cell r="AU162" t="str">
            <v>SEGUNDA INSTANCIA REVOCA Y CONCEDE PARCIALMENTE
EN EL ANEXO ES EL 613</v>
          </cell>
          <cell r="AW162" t="str">
            <v>LEY 1437 DE 2011</v>
          </cell>
          <cell r="AX162" t="str">
            <v>JUZGADO VEINTIDOS ADMINISTRATIVO ORAL DEL CIRCUITO DE MEDELLIN</v>
          </cell>
          <cell r="AY162">
            <v>42066</v>
          </cell>
          <cell r="AZ162" t="str">
            <v>TRIBUNAL ADMINISTRATIVO DE ANTIOQUIA SALA CUARTA DE ORALIDAD</v>
          </cell>
          <cell r="BA162">
            <v>42249</v>
          </cell>
          <cell r="BB162">
            <v>42255</v>
          </cell>
          <cell r="BC162" t="str">
            <v>NRD-CONTRATO REALIDAD</v>
          </cell>
        </row>
        <row r="163">
          <cell r="B163" t="str">
            <v>HELMAN MATIZ CIFUENTES</v>
          </cell>
          <cell r="C163">
            <v>79047558</v>
          </cell>
          <cell r="D163" t="str">
            <v>FERNANDO ALVAREZ ECHEVERRI</v>
          </cell>
          <cell r="E163">
            <v>42255</v>
          </cell>
          <cell r="F163">
            <v>42248</v>
          </cell>
          <cell r="G163" t="str">
            <v>EXT15-00051269</v>
          </cell>
          <cell r="H163" t="str">
            <v>TRIBUNAL</v>
          </cell>
          <cell r="I163" t="str">
            <v>REMITE FALLO</v>
          </cell>
          <cell r="J163">
            <v>42479</v>
          </cell>
          <cell r="K163">
            <v>42461</v>
          </cell>
          <cell r="L163" t="str">
            <v>EXT16-00028801</v>
          </cell>
          <cell r="M163" t="str">
            <v>JUZGADO</v>
          </cell>
          <cell r="N163" t="str">
            <v>REMITE ESTADO</v>
          </cell>
          <cell r="O163">
            <v>42620</v>
          </cell>
          <cell r="P163">
            <v>42614</v>
          </cell>
          <cell r="Q163" t="str">
            <v>EXT16-00069556</v>
          </cell>
          <cell r="R163" t="str">
            <v>ABOGADO</v>
          </cell>
          <cell r="S163" t="str">
            <v>SOLICITUD PAGO</v>
          </cell>
          <cell r="AN163" t="str">
            <v>05/05/2017
ENTREGADO Y LIQUIDADO 22/11/2017
LIQUIDADO NPA</v>
          </cell>
          <cell r="AQ163" t="str">
            <v>05 001 3333 007 2013 00110 00</v>
          </cell>
          <cell r="AR163" t="str">
            <v>PAGADO</v>
          </cell>
          <cell r="AS163" t="str">
            <v>N/A</v>
          </cell>
          <cell r="AT163" t="str">
            <v>N/A</v>
          </cell>
          <cell r="AU163" t="str">
            <v>NO SE ENCUENTRA EN LOS ANEXOS
SEGUNDA INSTANCIA CONFIRMA
OJO FALLO REMITIDO CON INCONSISTENCIAS</v>
          </cell>
          <cell r="AW163" t="str">
            <v>LEY 1437 DE 2011</v>
          </cell>
          <cell r="AX163" t="str">
            <v>JUZGADO SEPTIMO ADMINISTRATIVO DE ORALIDAD DE MEDELLIN</v>
          </cell>
          <cell r="AY163">
            <v>41978</v>
          </cell>
          <cell r="AZ163" t="str">
            <v>TRIBUNAL ADMINISTRATIVO DE ANTIOQUIA SALA CUARTA DE ORALIDAD</v>
          </cell>
          <cell r="BA163">
            <v>42249</v>
          </cell>
          <cell r="BB163">
            <v>42257</v>
          </cell>
          <cell r="BC163" t="str">
            <v>NRD-PRIMA DE RIESGO</v>
          </cell>
        </row>
        <row r="164">
          <cell r="B164" t="str">
            <v>JUAN PABLO VARELA DUARTE</v>
          </cell>
          <cell r="C164">
            <v>75077346</v>
          </cell>
          <cell r="D164" t="str">
            <v>JUAN GUILLERMO OCAMPO GONZALEZ</v>
          </cell>
          <cell r="E164">
            <v>42261</v>
          </cell>
          <cell r="F164">
            <v>42248</v>
          </cell>
          <cell r="G164" t="str">
            <v xml:space="preserve">EXT15-00052665
</v>
          </cell>
          <cell r="H164" t="str">
            <v xml:space="preserve">TRIBUNAL </v>
          </cell>
          <cell r="I164" t="str">
            <v>REMITE DOCUMENTOS</v>
          </cell>
          <cell r="J164">
            <v>42270</v>
          </cell>
          <cell r="K164">
            <v>42248</v>
          </cell>
          <cell r="L164" t="str">
            <v>EXT15-00055807</v>
          </cell>
          <cell r="M164" t="str">
            <v>ABOGADO</v>
          </cell>
          <cell r="N164" t="str">
            <v>SOLICITUD PAGO</v>
          </cell>
          <cell r="O164">
            <v>43048</v>
          </cell>
          <cell r="P164">
            <v>43040</v>
          </cell>
          <cell r="Q164" t="str">
            <v>EXT17-00087914</v>
          </cell>
          <cell r="R164" t="str">
            <v>ABOGADO</v>
          </cell>
          <cell r="S164" t="str">
            <v>ALLEGA DOCUMENTOS</v>
          </cell>
          <cell r="T164">
            <v>43237</v>
          </cell>
          <cell r="U164">
            <v>43221</v>
          </cell>
          <cell r="V164" t="str">
            <v>EXT18-00044182</v>
          </cell>
          <cell r="W164" t="str">
            <v>ABOGADO</v>
          </cell>
          <cell r="X164" t="str">
            <v>DERECHO DE PETICION</v>
          </cell>
          <cell r="Y164">
            <v>43376</v>
          </cell>
          <cell r="Z164">
            <v>43376</v>
          </cell>
          <cell r="AA164" t="str">
            <v>EXT18-00099871</v>
          </cell>
          <cell r="AB164" t="str">
            <v>ABOGADO</v>
          </cell>
          <cell r="AC164" t="str">
            <v>ALLEGA DOCUMENTOS</v>
          </cell>
          <cell r="AD164">
            <v>43376</v>
          </cell>
          <cell r="AE164">
            <v>43376</v>
          </cell>
          <cell r="AF164" t="str">
            <v>EXT18-00100129</v>
          </cell>
          <cell r="AG164" t="str">
            <v>ABOGADO</v>
          </cell>
          <cell r="AH164" t="str">
            <v>ALLEGA DOCUMENTOS</v>
          </cell>
          <cell r="AI164" t="str">
            <v>1/11/2018
03/04/2019
21/08/2019</v>
          </cell>
          <cell r="AJ164" t="str">
            <v>nov-18
abr-19
ago-19</v>
          </cell>
          <cell r="AK164" t="str">
            <v>EXT18-00112324
EXT19-00037139
EXT19-00096049</v>
          </cell>
          <cell r="AL164" t="str">
            <v>ABOGADO
ABOGADO
ABOGADO</v>
          </cell>
          <cell r="AM164" t="str">
            <v>SOLICITUD  DE PAGO.
ALLEGA DOCUMENTOS.
SOLICITA DOCUMENTOS.</v>
          </cell>
          <cell r="AN164" t="str">
            <v>05/05/2017
ENTREGADA Y LIQUIDADA 25/07/2017
LIQUIDADO NPA</v>
          </cell>
          <cell r="AO164">
            <v>42412</v>
          </cell>
          <cell r="AQ164" t="str">
            <v>17 001 2333 003 2011 00515 02</v>
          </cell>
          <cell r="AR164" t="str">
            <v>PAGO SENTENCIA</v>
          </cell>
          <cell r="AS164">
            <v>38352</v>
          </cell>
          <cell r="AT164">
            <v>40164</v>
          </cell>
          <cell r="AU164" t="str">
            <v>EN EL ANEXO ES LA 423 
SE REVOCA PODER
SEGUNDA INSTANCIA CONFIRMA
SE ADICIONA FALLO DEL TRIBUNAL CON FECHA 16 DE JULIO DE 2015
SE DA RESPUESTA MEDIANTE OFI18-00022220 01/06/18 E
OFI18-00040609 17/09/18 SE SOLICITA ACLARACION PARA EL PAGO  L.
RESPUESTA MEDIANTE OFI18-00046229  F.
OFI18-00050323  LCM.</v>
          </cell>
          <cell r="AW164" t="str">
            <v>DECRETO 01 DE 1984</v>
          </cell>
          <cell r="AX164" t="str">
            <v>JUZGADO OCTAVO ADMINISTRATIVO DE DESCONGESTION DE MANIZALES</v>
          </cell>
          <cell r="AY164">
            <v>41542</v>
          </cell>
          <cell r="AZ164" t="str">
            <v>TRIBUNAL ADMINISTRATIVO DE CALDAS</v>
          </cell>
          <cell r="BA164">
            <v>41970</v>
          </cell>
          <cell r="BB164">
            <v>42213</v>
          </cell>
          <cell r="BC164" t="str">
            <v>NRD-CONTRATO REALIDAD</v>
          </cell>
        </row>
        <row r="165">
          <cell r="B165" t="str">
            <v>WALTER HERRERA ACELAS</v>
          </cell>
          <cell r="C165">
            <v>91299290</v>
          </cell>
          <cell r="D165" t="str">
            <v>JOSE ALIRIO JIMENEZ PATIÑO</v>
          </cell>
          <cell r="E165">
            <v>42262</v>
          </cell>
          <cell r="F165">
            <v>42248</v>
          </cell>
          <cell r="G165" t="str">
            <v>EXT15-00053212</v>
          </cell>
          <cell r="H165" t="str">
            <v>ANDJE</v>
          </cell>
          <cell r="I165" t="str">
            <v>REMITE SOLICITUD PAGO</v>
          </cell>
          <cell r="AN165" t="str">
            <v>12/02/2018 LTK
DEVUELTO LTK RAD:LTK-002-006-2018 23/02/18</v>
          </cell>
          <cell r="AQ165" t="str">
            <v>68 081 2331 002 2009 00800 00</v>
          </cell>
          <cell r="AR165" t="str">
            <v>PAGADO</v>
          </cell>
          <cell r="AS165">
            <v>37956</v>
          </cell>
          <cell r="AT165">
            <v>39813</v>
          </cell>
          <cell r="AU165" t="str">
            <v xml:space="preserve">NO APARECE EN EL DECRETO
</v>
          </cell>
          <cell r="AW165" t="str">
            <v>DECRETO 01 DE 1984</v>
          </cell>
          <cell r="AX165" t="str">
            <v>TRIBUNAL ADMINISTRATIVO DE SANTANDER  DE DESCONGESTION</v>
          </cell>
          <cell r="AY165">
            <v>41956</v>
          </cell>
          <cell r="AZ165" t="str">
            <v>N/A</v>
          </cell>
          <cell r="BA165" t="str">
            <v>N/A</v>
          </cell>
          <cell r="BB165">
            <v>41982</v>
          </cell>
          <cell r="BC165" t="str">
            <v>NRD-CONTRATO REALIDAD</v>
          </cell>
        </row>
        <row r="166">
          <cell r="B166" t="str">
            <v>JORGE EDUARD CARDONA ESCOBAR
CLAUDIA PATRICIA SANCHEZ LONDOÑO (le cedieron los derechos)</v>
          </cell>
          <cell r="C166">
            <v>75080693</v>
          </cell>
          <cell r="D166" t="str">
            <v>JUAN GUILLERMO OCAMPO GONZALEZ</v>
          </cell>
          <cell r="E166">
            <v>42270</v>
          </cell>
          <cell r="F166">
            <v>42248</v>
          </cell>
          <cell r="G166" t="str">
            <v>EXT15-00055807</v>
          </cell>
          <cell r="H166" t="str">
            <v>ABOGADO</v>
          </cell>
          <cell r="I166" t="str">
            <v>SOLICITUD PAGO</v>
          </cell>
          <cell r="J166">
            <v>42433</v>
          </cell>
          <cell r="K166">
            <v>42430</v>
          </cell>
          <cell r="L166" t="str">
            <v>EXT16-00016761</v>
          </cell>
          <cell r="M166" t="str">
            <v>ABOGADO</v>
          </cell>
          <cell r="N166" t="str">
            <v>REMITE DOCUMENTOS</v>
          </cell>
          <cell r="O166">
            <v>42977</v>
          </cell>
          <cell r="P166">
            <v>42948</v>
          </cell>
          <cell r="Q166" t="str">
            <v>EXT17-00066816</v>
          </cell>
          <cell r="R166" t="str">
            <v>JUZGADO</v>
          </cell>
          <cell r="S166" t="str">
            <v>INFORMATIVO</v>
          </cell>
          <cell r="T166">
            <v>43201</v>
          </cell>
          <cell r="U166">
            <v>43191</v>
          </cell>
          <cell r="V166" t="str">
            <v>EXT18-00031344</v>
          </cell>
          <cell r="W166" t="str">
            <v>BENEFICIARIO</v>
          </cell>
          <cell r="X166" t="str">
            <v>DERECHO DE PETICION</v>
          </cell>
          <cell r="Y166">
            <v>43230</v>
          </cell>
          <cell r="Z166">
            <v>43221</v>
          </cell>
          <cell r="AA166" t="str">
            <v>EXT18-00042019</v>
          </cell>
          <cell r="AB166" t="str">
            <v>ANDJE</v>
          </cell>
          <cell r="AC166" t="str">
            <v xml:space="preserve">RESPUESTA SOLICITUD </v>
          </cell>
          <cell r="AD166" t="str">
            <v>17/05/2018
17/05/2018
28/05/2018</v>
          </cell>
          <cell r="AE166" t="str">
            <v>may-18
may-18
may-18</v>
          </cell>
          <cell r="AF166" t="str">
            <v>EXT18-00043807
EXT18-00044182
EXT18-00047686</v>
          </cell>
          <cell r="AG166" t="str">
            <v>BENEFICIARIO
ABOGADO
FIDUPREVISORA</v>
          </cell>
          <cell r="AH166" t="str">
            <v>DERECHO DE PETICION
DERECHO DE PETICION
RESPUESTA A  SOLICITUD</v>
          </cell>
          <cell r="AI166" t="str">
            <v>27/06/2018
05/07/2018
29/08/2018
29/08/2018
03-04-2019
21/05/2019
20/05/2019</v>
          </cell>
          <cell r="AJ166" t="str">
            <v>jun-2018
jul-2018
ago-2018
ago-2018
abr-19
may-19
may-19</v>
          </cell>
          <cell r="AK166" t="str">
            <v>EXT18-00058676
EXT18-00060880
EXT18-00083866
EXT18-00083866
EXT19-00037139
EXT19-00019253
EXT19-00055561</v>
          </cell>
          <cell r="AL166" t="str">
            <v>BENEFICIARIO
BENEFICIARIO
MINHACIENDA
MINHACIENDA
ABOGADO
CESIONARIA
APODERADO</v>
          </cell>
          <cell r="AM166" t="str">
            <v>DERECHO DE PETICION
ALLEGA DOCUMENTOS
DERECHO DE PETICION
DERECHO DE PETICION
ALLEGA DOCUMENTOS
ALLEGA PODER ACLARATORIO
ALLEGA PODER</v>
          </cell>
          <cell r="AN166" t="str">
            <v>05/05/2017
ENTREGADO Y LIQUIDADO 29/08/2017
MEDIANTE OFI17-00031027  28/08/2017 SE ENVIAN DOCUMENTOS  EN FOTOCOPIAS EN 36 FOLIOS
ENTREGADO 26/09/17
LIQUIDADO NPA</v>
          </cell>
          <cell r="AO166">
            <v>42433</v>
          </cell>
          <cell r="AQ166" t="str">
            <v>17 001 3331 002 2011 00818 00</v>
          </cell>
          <cell r="AR166" t="str">
            <v>PAGO SENTENCIA</v>
          </cell>
          <cell r="AS166">
            <v>38352</v>
          </cell>
          <cell r="AT166">
            <v>40133</v>
          </cell>
          <cell r="AU166" t="str">
            <v>EN EL ANEXO 419 
OJO LA SENTENCIA DE SEGUNDA INSTANCIA QUE CONFIRMO FALLO SE ACLARA EL 28 DE MAYO DE 2015
OJO SE HABLA DE SECION DE DERECHOS LITIGIOSOS
OJO FALTA CONSTANCIA DE SER PRIMERA COPIA Y PRESTAR MERITO EJECUTIVO
25/04/28  SE IMPRIME EL EXT16-00016761 04/03/18 
CESION DE DERECHOS A CLAUDIA PATRICIA SANCHEZ LONDOÑO 
SE DA RESPUESTA MEDIANTE OFI18-00016500 26/04/18 L OFI8-00016501 26/04/18 L OFI18-00022623  05/06/18 L OFI18-00022220 01/06/18 E
OFI18-00026143 28/06/18 L.
OFI18-00028353 12/07/18 L.
OFI18-00040579 17/09/18  L.</v>
          </cell>
          <cell r="AW166" t="str">
            <v>DECRETO 01 DE 1984</v>
          </cell>
          <cell r="AX166" t="str">
            <v>JUZGADO SEPTIMO ADMINISTRATIVO DE MANIZALES</v>
          </cell>
          <cell r="AY166">
            <v>41607</v>
          </cell>
          <cell r="AZ166" t="str">
            <v>TRIBUNAL ADMINISTRATIVO DE CALDAS</v>
          </cell>
          <cell r="BA166">
            <v>41970</v>
          </cell>
          <cell r="BB166">
            <v>42167</v>
          </cell>
          <cell r="BC166" t="str">
            <v>NRD-CONTRATO REALIDAD</v>
          </cell>
        </row>
        <row r="167">
          <cell r="B167" t="str">
            <v>PABLO CESAR AREVALO GALVAN</v>
          </cell>
          <cell r="C167">
            <v>13850388</v>
          </cell>
          <cell r="D167" t="str">
            <v>CLAUDIA PATRICIA CORREA PINEDA</v>
          </cell>
          <cell r="E167">
            <v>42557</v>
          </cell>
          <cell r="F167">
            <v>42552</v>
          </cell>
          <cell r="G167" t="str">
            <v>EXT16-00051954</v>
          </cell>
          <cell r="H167" t="str">
            <v xml:space="preserve">BENEFICIARIO </v>
          </cell>
          <cell r="I167" t="str">
            <v>ENTREGA DOCUMENTOS</v>
          </cell>
          <cell r="J167">
            <v>42275</v>
          </cell>
          <cell r="K167">
            <v>42248</v>
          </cell>
          <cell r="L167" t="str">
            <v>EXT15-00056689</v>
          </cell>
          <cell r="M167" t="str">
            <v>ABOGADA</v>
          </cell>
          <cell r="N167" t="str">
            <v>SOLICITUD PAGO</v>
          </cell>
          <cell r="O167">
            <v>42395</v>
          </cell>
          <cell r="P167">
            <v>42370</v>
          </cell>
          <cell r="Q167" t="str">
            <v>EXT17-00005445</v>
          </cell>
          <cell r="R167" t="str">
            <v>BENEFICIARIO</v>
          </cell>
          <cell r="S167" t="str">
            <v xml:space="preserve"> PETICION</v>
          </cell>
          <cell r="T167">
            <v>42761</v>
          </cell>
          <cell r="U167">
            <v>42736</v>
          </cell>
          <cell r="V167" t="str">
            <v>EXT17-00005346</v>
          </cell>
          <cell r="W167" t="str">
            <v>BENEFICIARIO</v>
          </cell>
          <cell r="X167" t="str">
            <v>DERECHO DE PETICION</v>
          </cell>
          <cell r="Y167">
            <v>43087</v>
          </cell>
          <cell r="Z167">
            <v>43070</v>
          </cell>
          <cell r="AA167" t="str">
            <v>EXT17-00098736</v>
          </cell>
          <cell r="AB167" t="str">
            <v>BENEFICIARIO</v>
          </cell>
          <cell r="AC167" t="str">
            <v>DERECHO DE PETICION</v>
          </cell>
          <cell r="AD167" t="str">
            <v>19/02/2018
01/03/2018
01/03/2018
15/03/2018</v>
          </cell>
          <cell r="AE167" t="str">
            <v>feb-18
mar-18
mar-18
mar-18</v>
          </cell>
          <cell r="AF167" t="str">
            <v>EXT18-00014459
EXT18-00018767
EXT18-00011265
EXT18-00023273</v>
          </cell>
          <cell r="AG167" t="str">
            <v>ABOGADA
ABOGADO
ABOGADA
BENEFICIARIO</v>
          </cell>
          <cell r="AH167" t="str">
            <v xml:space="preserve">DERECHO DE PETICION
DERECHO DE PETICION
DERECHO DE PETICION
DERECHO DE PETICION </v>
          </cell>
          <cell r="AI167" t="str">
            <v>14/01/2019
15/01/2019</v>
          </cell>
          <cell r="AJ167" t="str">
            <v>ene-19
ene-19</v>
          </cell>
          <cell r="AK167" t="str">
            <v>EXT19-00004119 
EXT19-00003205</v>
          </cell>
          <cell r="AL167" t="str">
            <v>BENEFICIARIO
BENEFICIARIO</v>
          </cell>
          <cell r="AM167" t="str">
            <v>DERECHO DE PETICION
DERECHO DE PETICION</v>
          </cell>
          <cell r="AN167" t="str">
            <v>04/05/2017
ENTREGADA Y LIQUIDADA 25/07/2017
LIQUIDADO NPA</v>
          </cell>
          <cell r="AO167">
            <v>42557</v>
          </cell>
          <cell r="AQ167" t="str">
            <v>08 001 3331 703 2012 00083 00</v>
          </cell>
          <cell r="AR167" t="str">
            <v>PAGO SENTENCIA</v>
          </cell>
          <cell r="AS167">
            <v>39264</v>
          </cell>
          <cell r="AT167">
            <v>40908</v>
          </cell>
          <cell r="AU167" t="str">
            <v xml:space="preserve">EN EL DECRETO ES EL 396
LA SENTENCIA NO FUE APELADA SEGÚN CONSTANCIA DEL JUZGADO ADMISION DEMANDA 14 DE JUNIO DE 2012 RADICACION DEMANDA 14 DE JUNIO DE 2012 (SEGÚN SENTENCIA) 
(SE DA RESPUESTA MEDIANTE OFI17-00005348 15/02/2017)A OFI17-00048130 27/12/17 L OFI18-00008480 01/03/18 E OFI18-00011265 16/03/18 L OIFI18-00012664 28/03/18 L
OFI19-00001864 SP
</v>
          </cell>
          <cell r="AW167" t="str">
            <v>DECRETO 01 DE 1984</v>
          </cell>
          <cell r="AX167" t="str">
            <v>JUZGADO TERCERO ADMINISTRATIVO DE BARRANQUILLA</v>
          </cell>
          <cell r="AY167">
            <v>41978</v>
          </cell>
          <cell r="AZ167" t="str">
            <v>N/A</v>
          </cell>
          <cell r="BA167" t="str">
            <v>N/A</v>
          </cell>
          <cell r="BB167">
            <v>42027</v>
          </cell>
          <cell r="BC167" t="str">
            <v>NRD-CONTRATO REALIDAD</v>
          </cell>
        </row>
        <row r="168">
          <cell r="B168" t="str">
            <v>MARTIN ALFREDO ALVAREZ HURTADO</v>
          </cell>
          <cell r="C168">
            <v>76311682</v>
          </cell>
          <cell r="D168" t="str">
            <v>CLAUDIA PATRICIA CORREA PINEDA</v>
          </cell>
          <cell r="E168">
            <v>42275</v>
          </cell>
          <cell r="F168">
            <v>42248</v>
          </cell>
          <cell r="G168" t="str">
            <v>EXT15-00056690</v>
          </cell>
          <cell r="H168" t="str">
            <v>ABOGADA</v>
          </cell>
          <cell r="I168" t="str">
            <v>SOLICITUD PAGO</v>
          </cell>
          <cell r="AN168" t="str">
            <v>05/05/2017
ENTREGADO Y LIQUIDADO 25/07/2017
LIQUIDADO NPA</v>
          </cell>
          <cell r="AQ168" t="str">
            <v>19 001 3331 001 2011 00621 00</v>
          </cell>
          <cell r="AR168" t="str">
            <v>PAGADO</v>
          </cell>
          <cell r="AS168">
            <v>39264</v>
          </cell>
          <cell r="AT168">
            <v>40211</v>
          </cell>
          <cell r="AU168" t="str">
            <v>EN EL ANEXO ES LA 585 Y 642
 CON DOCUMENTOS COMPLETOS
TRIBUNAL CONFIRMA SENTENCIA</v>
          </cell>
          <cell r="AW168" t="str">
            <v>DECRETO 01 DE 1984</v>
          </cell>
          <cell r="AX168" t="str">
            <v>JUZGADO PRIMERO ADMINISTRATIVO DEL CIRCUITO DE POPAYAN</v>
          </cell>
          <cell r="AY168">
            <v>41759</v>
          </cell>
          <cell r="AZ168" t="str">
            <v>TRIBUNAL ADMINISTRATIVO DEL CAUCA</v>
          </cell>
          <cell r="BA168">
            <v>42180</v>
          </cell>
          <cell r="BB168">
            <v>42194</v>
          </cell>
          <cell r="BC168" t="str">
            <v>NRD-CONTRATO REALIDAD</v>
          </cell>
        </row>
        <row r="169">
          <cell r="B169" t="str">
            <v>FERNANDO CELIS VELEZ</v>
          </cell>
          <cell r="C169">
            <v>72267610</v>
          </cell>
          <cell r="D169" t="str">
            <v>CLAUDIA PATRICIA CORREA PINEDA</v>
          </cell>
          <cell r="E169">
            <v>42275</v>
          </cell>
          <cell r="F169">
            <v>42248</v>
          </cell>
          <cell r="G169" t="str">
            <v>EXT15-00056693</v>
          </cell>
          <cell r="H169" t="str">
            <v>ABOGADA</v>
          </cell>
          <cell r="I169" t="str">
            <v>SOLICITUD PAGO</v>
          </cell>
          <cell r="J169">
            <v>42557</v>
          </cell>
          <cell r="K169">
            <v>42552</v>
          </cell>
          <cell r="L169" t="str">
            <v>EXT16-00051960</v>
          </cell>
          <cell r="M169" t="str">
            <v>ABOGADA</v>
          </cell>
          <cell r="N169" t="str">
            <v>REMITE DOCUMENTOS</v>
          </cell>
          <cell r="O169" t="str">
            <v>19/02/2'18</v>
          </cell>
          <cell r="P169">
            <v>43132</v>
          </cell>
          <cell r="Q169" t="str">
            <v>EXT18-00014459</v>
          </cell>
          <cell r="R169" t="str">
            <v>ABOGADA</v>
          </cell>
          <cell r="S169" t="str">
            <v>DERECHO DE PETICION</v>
          </cell>
          <cell r="T169">
            <v>43160</v>
          </cell>
          <cell r="U169">
            <v>43160</v>
          </cell>
          <cell r="V169" t="str">
            <v>EXT18-00018767</v>
          </cell>
          <cell r="W169" t="str">
            <v>ABOGADO</v>
          </cell>
          <cell r="X169" t="str">
            <v>DERECHO DE PETICION</v>
          </cell>
          <cell r="Y169">
            <v>43236</v>
          </cell>
          <cell r="Z169">
            <v>43221</v>
          </cell>
          <cell r="AA169" t="str">
            <v>EXT18-00043252</v>
          </cell>
          <cell r="AB169" t="str">
            <v>BENEFICIARIO</v>
          </cell>
          <cell r="AD169">
            <v>43564</v>
          </cell>
          <cell r="AE169">
            <v>43564</v>
          </cell>
          <cell r="AF169" t="str">
            <v>EXT19-00038289</v>
          </cell>
          <cell r="AG169" t="str">
            <v>BENEFICIARIO</v>
          </cell>
          <cell r="AH169" t="str">
            <v>SOLICITUD ESTADO DE PAGO</v>
          </cell>
          <cell r="AI169" t="str">
            <v>1/04/2019
14/08/2019</v>
          </cell>
          <cell r="AJ169" t="str">
            <v>abr-19
ago-19</v>
          </cell>
          <cell r="AK169" t="str">
            <v>EXT19-00035634
EXT19-00093115</v>
          </cell>
          <cell r="AL169" t="str">
            <v>ABOGADA
BENEFICIARIO</v>
          </cell>
          <cell r="AM169" t="str">
            <v>ALLEGA PODER
Solicitud documentos</v>
          </cell>
          <cell r="AN169" t="str">
            <v>05/05/2017
DEVUELTO 25/07/2017
LIQUIDADO NPA</v>
          </cell>
          <cell r="AO169">
            <v>42557</v>
          </cell>
          <cell r="AQ169" t="str">
            <v>08 001 3331 703 2013 00006 00</v>
          </cell>
          <cell r="AR169" t="str">
            <v>PAGO SENTENCIA</v>
          </cell>
          <cell r="AS169" t="str">
            <v>PENDIENTE</v>
          </cell>
          <cell r="AT169" t="str">
            <v>PENDIENTE</v>
          </cell>
          <cell r="AU169" t="str">
            <v>EN EL ANEXO ES LA 515 
SE DA RESPUESTA MEDIANTE OFI18-00008480 01/03/18 E OFI18-00011265 16/03/18 L  OFI18-00022622 05/06/18 L 
Mediante OFI19-00015348 del 17/04/2019 se informa el estado actual del pago. Se informa que se efectua tal cual lo dispuso la sentencia judicial. E.C.</v>
          </cell>
          <cell r="AW169" t="str">
            <v>DECRETO 01 DE 1984</v>
          </cell>
          <cell r="AX169" t="str">
            <v>JUZGADO TERCERO ADMINISTRATIVO DE DESCONGESTION DE BARRANQUILLA</v>
          </cell>
          <cell r="AY169">
            <v>42051</v>
          </cell>
          <cell r="AZ169" t="str">
            <v>N/A</v>
          </cell>
          <cell r="BA169" t="str">
            <v>N/A</v>
          </cell>
          <cell r="BB169">
            <v>42074</v>
          </cell>
          <cell r="BC169" t="str">
            <v>NRD-CONTRATO REALIDAD</v>
          </cell>
        </row>
        <row r="170">
          <cell r="B170" t="str">
            <v>JAIME GREGORIO VELILLA CAMPO</v>
          </cell>
          <cell r="C170">
            <v>8704477</v>
          </cell>
          <cell r="D170" t="str">
            <v>CLAUDIA PATRICIA CORREA PINEDA</v>
          </cell>
          <cell r="E170">
            <v>42275</v>
          </cell>
          <cell r="F170">
            <v>42248</v>
          </cell>
          <cell r="G170" t="str">
            <v>EXT15-00056692</v>
          </cell>
          <cell r="H170" t="str">
            <v>ABOGADA</v>
          </cell>
          <cell r="I170" t="str">
            <v>SOLICITUD PAGO</v>
          </cell>
          <cell r="J170">
            <v>42558</v>
          </cell>
          <cell r="K170">
            <v>42552</v>
          </cell>
          <cell r="L170" t="str">
            <v>EXT16-00051956</v>
          </cell>
          <cell r="M170" t="str">
            <v>ABOGADA</v>
          </cell>
          <cell r="N170" t="str">
            <v>REMITE DOCUMENTOS</v>
          </cell>
          <cell r="O170">
            <v>43150</v>
          </cell>
          <cell r="P170">
            <v>43132</v>
          </cell>
          <cell r="Q170" t="str">
            <v>EXT18-00014459</v>
          </cell>
          <cell r="R170" t="str">
            <v>ABOGADA</v>
          </cell>
          <cell r="S170" t="str">
            <v>DERECHO DE PETICION</v>
          </cell>
          <cell r="T170">
            <v>43160</v>
          </cell>
          <cell r="U170">
            <v>43160</v>
          </cell>
          <cell r="V170" t="str">
            <v>EXT18-00018767</v>
          </cell>
          <cell r="W170" t="str">
            <v>ABOGADO</v>
          </cell>
          <cell r="X170" t="str">
            <v>DERECHO DE PETICION</v>
          </cell>
          <cell r="AN170" t="str">
            <v>04/05/2017
ENTREGADA Y LIQUIDADA 25/07/2017
LIQUIDADO NPA</v>
          </cell>
          <cell r="AO170">
            <v>42557</v>
          </cell>
          <cell r="AQ170" t="str">
            <v>80 001 2331 703 2012 00080 00</v>
          </cell>
          <cell r="AR170" t="str">
            <v>PAGO SENTENCIA</v>
          </cell>
          <cell r="AS170">
            <v>39052</v>
          </cell>
          <cell r="AT170">
            <v>40724</v>
          </cell>
          <cell r="AU170" t="str">
            <v>EN EL ANEXO ES LA 394 
LA SENTENCIA NO FUE APELADA SEGÚN CONSTANCIA DEL JUZGADO
ADMISION DEMANDA 11 DEABRIL DE 2012
SE DA RESPUESTA MEDIANTE OFI18-00008404 01/03/18 E OFI18-00011265 16/03/18 L</v>
          </cell>
          <cell r="AW170" t="str">
            <v>DECRETO 01 DE 1984</v>
          </cell>
          <cell r="AX170" t="str">
            <v>JUZGADO TERCERO ADMINISTRATIVO DE DESCONGESTION DE BARRANQUILLA</v>
          </cell>
          <cell r="AY170">
            <v>41977</v>
          </cell>
          <cell r="AZ170" t="str">
            <v>N/A</v>
          </cell>
          <cell r="BA170" t="str">
            <v>N/A</v>
          </cell>
          <cell r="BB170">
            <v>42027</v>
          </cell>
          <cell r="BC170" t="str">
            <v>NRD-CONTRATO REALIDAD</v>
          </cell>
        </row>
        <row r="171">
          <cell r="B171" t="str">
            <v>JOHN ARCE ATUESTA</v>
          </cell>
          <cell r="C171">
            <v>14320650</v>
          </cell>
          <cell r="D171" t="str">
            <v xml:space="preserve">FABIO NEL ACOSTA GUTIERREZ </v>
          </cell>
          <cell r="E171">
            <v>42282</v>
          </cell>
          <cell r="F171">
            <v>42278</v>
          </cell>
          <cell r="G171" t="str">
            <v xml:space="preserve">EXT15-00058756
</v>
          </cell>
          <cell r="H171" t="str">
            <v>ABOGADO</v>
          </cell>
          <cell r="I171" t="str">
            <v>SOLICITUD PAGO</v>
          </cell>
          <cell r="J171">
            <v>43480</v>
          </cell>
          <cell r="K171">
            <v>43480</v>
          </cell>
          <cell r="L171" t="str">
            <v>EXT19-00003955</v>
          </cell>
          <cell r="M171" t="str">
            <v>JUZGADO</v>
          </cell>
          <cell r="N171" t="str">
            <v>AUTO QUE LIBRA MANDAMIENTO DE PAGO</v>
          </cell>
          <cell r="O171">
            <v>43532</v>
          </cell>
          <cell r="P171">
            <v>43532</v>
          </cell>
          <cell r="Q171" t="str">
            <v>EXT19-00027077</v>
          </cell>
          <cell r="AN171" t="str">
            <v>05/05/2017
ENTREGADO Y LIQUIDADO 29/08/2017
LIQUIDADO NPA</v>
          </cell>
          <cell r="AQ171" t="str">
            <v>73 001 3331 006 2011 00285 00</v>
          </cell>
          <cell r="AR171" t="str">
            <v>PAGADO</v>
          </cell>
          <cell r="AS171">
            <v>38601</v>
          </cell>
          <cell r="AT171">
            <v>39823</v>
          </cell>
          <cell r="AU171" t="str">
            <v>NO APARECE EN EL DECRETO PERO EL TRIBUNAL ORDENA A LA UNP PAGAR
ALLEGA DOCUMENTOS, FALTAN
FALLO DE SEGUNDA INSTANCIA REVOCA Y ACOGE PRETENSIONES</v>
          </cell>
          <cell r="AW171" t="str">
            <v>DECRETO 01 DE 1984</v>
          </cell>
          <cell r="AX171" t="str">
            <v>JUZGADO CUARTO ADMINISTRATIVO DE DESCONGESTION DE IBAGUE</v>
          </cell>
          <cell r="AY171">
            <v>41789</v>
          </cell>
          <cell r="AZ171" t="str">
            <v>TRIBUNAL ADMINISTRATIVO DEL TOLIMA</v>
          </cell>
          <cell r="BA171">
            <v>42178</v>
          </cell>
          <cell r="BB171">
            <v>42192</v>
          </cell>
          <cell r="BC171" t="str">
            <v>NRD-CONTRATO REALIDAD</v>
          </cell>
        </row>
        <row r="172">
          <cell r="B172" t="str">
            <v>GABRIEL EDUARDO OCHOA MADERA</v>
          </cell>
          <cell r="C172">
            <v>91515174</v>
          </cell>
          <cell r="D172" t="str">
            <v>JOSE ALIRIO JIMENEZ PATIÑO</v>
          </cell>
          <cell r="E172">
            <v>42284</v>
          </cell>
          <cell r="F172">
            <v>42278</v>
          </cell>
          <cell r="G172" t="str">
            <v>EXT15-00059444</v>
          </cell>
          <cell r="H172" t="str">
            <v>ABOGADO</v>
          </cell>
          <cell r="I172" t="str">
            <v>SOLICITUD PAGO</v>
          </cell>
          <cell r="J172">
            <v>42893</v>
          </cell>
          <cell r="K172">
            <v>42887</v>
          </cell>
          <cell r="L172" t="str">
            <v>EXT17-00042488</v>
          </cell>
          <cell r="M172" t="str">
            <v>BENEFICIARIO</v>
          </cell>
          <cell r="N172" t="str">
            <v>DERECHO DE PETICION</v>
          </cell>
          <cell r="O172">
            <v>43592</v>
          </cell>
          <cell r="P172">
            <v>43592</v>
          </cell>
          <cell r="Q172" t="str">
            <v>EXT19-00048543</v>
          </cell>
          <cell r="R172" t="str">
            <v>BENEFICIARIO</v>
          </cell>
          <cell r="S172" t="str">
            <v>SOLICITUD ESTADO DE PAGO</v>
          </cell>
          <cell r="AN172" t="str">
            <v>04/05/2017
ENTREGADA Y LIQUIDADA 25/07/2017
LIQUIDADO NPA</v>
          </cell>
          <cell r="AO172">
            <v>42284</v>
          </cell>
          <cell r="AQ172" t="str">
            <v>68 001 3331 009 2012 00008 00</v>
          </cell>
          <cell r="AR172" t="str">
            <v>PAGO SENTENCIA</v>
          </cell>
          <cell r="AS172">
            <v>39808</v>
          </cell>
          <cell r="AT172">
            <v>40663</v>
          </cell>
          <cell r="AU172" t="str">
            <v>EN EL ANEXO ES LA 473 
OJO EL PODER NO TRAE PRESENTACION PERSONAL
LA SENTENCIA DE PRIMERA INSTANCIA ORDENA QUE SE CUMPLIMINETO DE ACIERDO AL ART. 176 DE CCA
(SE DA RESPUESTA MEDIANTE CORREO ELECTRONICO 27/06/17)A</v>
          </cell>
          <cell r="AW172" t="str">
            <v>DECRETO 01 DE 1984</v>
          </cell>
          <cell r="AX172" t="str">
            <v>JUZGADO SEPTIMO ADMINISTRATIVO DE DESCONGESTION DE BUCARAMANGA</v>
          </cell>
          <cell r="AY172">
            <v>41759</v>
          </cell>
          <cell r="AZ172" t="str">
            <v>TRIBUNAL ADMINISTRATIVO DE SANTANDER SECCION DE DESCONGESTION</v>
          </cell>
          <cell r="BA172">
            <v>42201</v>
          </cell>
          <cell r="BB172">
            <v>42215</v>
          </cell>
          <cell r="BC172" t="str">
            <v>NRD-CONTRATO REALIDAD</v>
          </cell>
        </row>
        <row r="173">
          <cell r="B173" t="str">
            <v>WILLIAM CABALLERO BAUTISTA</v>
          </cell>
          <cell r="C173">
            <v>91155233</v>
          </cell>
          <cell r="D173" t="str">
            <v>JOSE ALIRIO JIMENEZ PATIÑO</v>
          </cell>
          <cell r="E173">
            <v>42284</v>
          </cell>
          <cell r="F173">
            <v>42278</v>
          </cell>
          <cell r="G173" t="str">
            <v>EXT15-00059449</v>
          </cell>
          <cell r="H173" t="str">
            <v>ABOGADO</v>
          </cell>
          <cell r="I173" t="str">
            <v>SOLICITUD PAGO</v>
          </cell>
          <cell r="AN173" t="str">
            <v>05/05/2017
ENTREGADO Y LIQUIDADO 25/07/2017
LIQUIDADO NPA
20/02/18 LTK</v>
          </cell>
          <cell r="AO173">
            <v>42284</v>
          </cell>
          <cell r="AQ173" t="str">
            <v>68 001 2331 000 2011 00265 01</v>
          </cell>
          <cell r="AR173" t="str">
            <v>PAGO SENTENCIA</v>
          </cell>
          <cell r="AS173">
            <v>38534</v>
          </cell>
          <cell r="AT173">
            <v>39795</v>
          </cell>
          <cell r="AU173" t="str">
            <v xml:space="preserve">NO APARECE EN EL DECRETO PERO EL TRIBUINAL ORDENA A LA UNP EL PAGO SEGUNDA INSTANCIA </v>
          </cell>
          <cell r="AW173" t="str">
            <v>DECRETO 01 DE 1984</v>
          </cell>
          <cell r="AX173" t="str">
            <v>TRIBUNAL ADMINISTRATIVO DE SANTANDER</v>
          </cell>
          <cell r="AY173">
            <v>42138</v>
          </cell>
          <cell r="AZ173" t="str">
            <v>N/A</v>
          </cell>
          <cell r="BA173" t="str">
            <v>N/A</v>
          </cell>
          <cell r="BB173">
            <v>42152</v>
          </cell>
          <cell r="BC173" t="str">
            <v>NRD-CONTRATO REALIDAD</v>
          </cell>
        </row>
        <row r="174">
          <cell r="B174" t="str">
            <v>FELIPE CAJAR QUIROGA</v>
          </cell>
          <cell r="C174">
            <v>91446921</v>
          </cell>
          <cell r="D174" t="str">
            <v>JOSE ALIRIO JIMENEZ PATIÑO</v>
          </cell>
          <cell r="E174">
            <v>42284</v>
          </cell>
          <cell r="F174">
            <v>42278</v>
          </cell>
          <cell r="G174" t="str">
            <v>EXT15-00059448</v>
          </cell>
          <cell r="H174" t="str">
            <v>ABOGADO</v>
          </cell>
          <cell r="I174" t="str">
            <v>SOLICITUD PAGO</v>
          </cell>
          <cell r="AN174" t="str">
            <v>04/05/2017
ENTREGADA Y LIQUIDADA 25/07/2017
LIQUIDADO NPA</v>
          </cell>
          <cell r="AO174">
            <v>42284</v>
          </cell>
          <cell r="AQ174" t="str">
            <v>68 001 3331 004 2012 00105 00</v>
          </cell>
          <cell r="AR174" t="str">
            <v>PAGO SENTENCIA</v>
          </cell>
          <cell r="AS174">
            <v>38860</v>
          </cell>
          <cell r="AT174">
            <v>39794</v>
          </cell>
          <cell r="AU174" t="str">
            <v>EN EL ANEXO ES LA 86 SE ALLEGA DOCUMENTOS</v>
          </cell>
          <cell r="AW174" t="str">
            <v>LEY 1437 DE 2011</v>
          </cell>
          <cell r="AX174" t="str">
            <v>JUZGADO TERCERO ADMINISTRATIVO DE DESCONGESTION DE BUCARAMANGA</v>
          </cell>
          <cell r="AY174">
            <v>42153</v>
          </cell>
          <cell r="AZ174" t="str">
            <v>N/A</v>
          </cell>
          <cell r="BA174" t="str">
            <v>N/A</v>
          </cell>
          <cell r="BB174">
            <v>42177</v>
          </cell>
          <cell r="BC174" t="str">
            <v>NRD-CONTRATO REALIDAD</v>
          </cell>
        </row>
        <row r="175">
          <cell r="B175" t="str">
            <v>GILBERTO PRADA JAIMES</v>
          </cell>
          <cell r="C175">
            <v>91237788</v>
          </cell>
          <cell r="D175" t="str">
            <v>JOSE ALIRIO JIMENEZ PATIÑO</v>
          </cell>
          <cell r="E175">
            <v>42284</v>
          </cell>
          <cell r="F175">
            <v>42278</v>
          </cell>
          <cell r="G175" t="str">
            <v>EXT15-00059445</v>
          </cell>
          <cell r="H175" t="str">
            <v>ABOGADO</v>
          </cell>
          <cell r="I175" t="str">
            <v>SOLICITUD PAGO</v>
          </cell>
          <cell r="J175">
            <v>43830</v>
          </cell>
          <cell r="K175">
            <v>43830</v>
          </cell>
          <cell r="L175" t="str">
            <v>EXT19-00149848</v>
          </cell>
          <cell r="M175" t="str">
            <v>ABOGADO</v>
          </cell>
          <cell r="N175" t="str">
            <v>RELIQUIDACION</v>
          </cell>
          <cell r="O175">
            <v>43864</v>
          </cell>
          <cell r="P175">
            <v>43864</v>
          </cell>
          <cell r="Q175" t="str">
            <v>EXT20-00010400</v>
          </cell>
          <cell r="R175" t="str">
            <v>ABOGADO</v>
          </cell>
          <cell r="S175" t="str">
            <v>SOLICITUD DE RELIQUIDACION</v>
          </cell>
          <cell r="T175">
            <v>43885</v>
          </cell>
          <cell r="U175">
            <v>43885</v>
          </cell>
          <cell r="V175" t="str">
            <v>EXT20-00018671</v>
          </cell>
          <cell r="W175" t="str">
            <v>ABOGADO</v>
          </cell>
          <cell r="X175" t="str">
            <v>ALLEGA DOCUMENTOS</v>
          </cell>
          <cell r="AN175" t="str">
            <v>05/05/2017
ENTREGADO Y LIQUIDADO 29/08/2017
LIQUIDADO NPA</v>
          </cell>
          <cell r="AQ175" t="str">
            <v>68 001 3331 005 2010 00079 00</v>
          </cell>
          <cell r="AR175" t="str">
            <v>PAGADO</v>
          </cell>
          <cell r="AS175">
            <v>39052</v>
          </cell>
          <cell r="AT175">
            <v>40060</v>
          </cell>
          <cell r="AU175" t="str">
            <v>EN EL ANEXO ES LA 75 SEGUNDA INSTANCIA CONFIRMA FALLO
FALLO DE SEGUNDA INSTANCIA FUE CORREGIDO EL 31 DE JULIO DE 2015</v>
          </cell>
          <cell r="AW175" t="str">
            <v>DECRETO 01 DE 1984</v>
          </cell>
          <cell r="AX175" t="str">
            <v>JUZGADO SEGUNDO ADMINISTRATIVO DE DESCONGESTION DE BUCARAMANGA</v>
          </cell>
          <cell r="AY175">
            <v>41029</v>
          </cell>
          <cell r="AZ175" t="str">
            <v>TRIBUNAL ADMINISTRATIVO DE DESCONGESTION DE SANTANDER</v>
          </cell>
          <cell r="BA175">
            <v>42138</v>
          </cell>
          <cell r="BB175">
            <v>42226</v>
          </cell>
          <cell r="BC175" t="str">
            <v>NRD-CONTRATO REALIDAD</v>
          </cell>
        </row>
        <row r="176">
          <cell r="B176" t="str">
            <v>SORY HERNAN ALEGRIA SOL</v>
          </cell>
          <cell r="C176">
            <v>76311327</v>
          </cell>
          <cell r="D176" t="str">
            <v>ALVARO EMIRO FERNANDEZ GUISSAO</v>
          </cell>
          <cell r="E176">
            <v>42291</v>
          </cell>
          <cell r="F176">
            <v>42278</v>
          </cell>
          <cell r="G176" t="str">
            <v>EXT15-00061137</v>
          </cell>
          <cell r="H176" t="str">
            <v>ABOGADO</v>
          </cell>
          <cell r="I176" t="str">
            <v>SOLICITUD PAGO</v>
          </cell>
          <cell r="J176">
            <v>43116</v>
          </cell>
          <cell r="K176">
            <v>43101</v>
          </cell>
          <cell r="L176" t="str">
            <v>EXT18-00003418</v>
          </cell>
          <cell r="M176" t="str">
            <v xml:space="preserve">ABOGADO </v>
          </cell>
          <cell r="N176" t="str">
            <v>PETICION</v>
          </cell>
          <cell r="O176">
            <v>43179</v>
          </cell>
          <cell r="P176">
            <v>43160</v>
          </cell>
          <cell r="Q176" t="str">
            <v>EXT18-00024156</v>
          </cell>
          <cell r="R176" t="str">
            <v>ABOGADO</v>
          </cell>
          <cell r="S176" t="str">
            <v>DERECHO DE PETICION</v>
          </cell>
          <cell r="AN176" t="str">
            <v>24/05/2017
ENTREGADO Y LIQUIDADO 22/11/2017
LIQUIDADO NPA</v>
          </cell>
          <cell r="AQ176" t="str">
            <v>19 001 3331 702 2011 00131 00</v>
          </cell>
          <cell r="AR176" t="str">
            <v>PAGADO</v>
          </cell>
          <cell r="AS176">
            <v>37742</v>
          </cell>
          <cell r="AT176">
            <v>40425</v>
          </cell>
          <cell r="AU176" t="str">
            <v>EN EL ANEXO ES LA 343 FALLO SEGUNDA INSTANCIA REVOCA
SE DA RESPUESTA MEDIANTE OFI18-00002045 18/01/18 L OFI18-00012666 28/03/18 L</v>
          </cell>
          <cell r="AW176" t="str">
            <v>DECRETO 01 DE 1984</v>
          </cell>
          <cell r="AX176" t="str">
            <v>JUZGADO SEGUNDO ADMINISTRATIVO DE DESCONGESTION DE POPAYAN</v>
          </cell>
          <cell r="AY176">
            <v>41729</v>
          </cell>
          <cell r="AZ176" t="str">
            <v>TRIBUNAL CONTENCIOSO ADMINISTRATIVO DEL CAUCA</v>
          </cell>
          <cell r="BA176">
            <v>42208</v>
          </cell>
          <cell r="BB176">
            <v>42221</v>
          </cell>
          <cell r="BC176" t="str">
            <v>NRD-CONTRATO REALIDAD</v>
          </cell>
        </row>
        <row r="177">
          <cell r="B177" t="str">
            <v>BEIMAR ANDRES MOSQUERA BLANDON</v>
          </cell>
          <cell r="C177">
            <v>8437066</v>
          </cell>
          <cell r="D177" t="str">
            <v>ALEJANDRO HORTUA INSUASTI</v>
          </cell>
          <cell r="E177">
            <v>42296</v>
          </cell>
          <cell r="F177">
            <v>42278</v>
          </cell>
          <cell r="G177" t="str">
            <v>EXT15-00062497</v>
          </cell>
          <cell r="H177" t="str">
            <v>ANDJE</v>
          </cell>
          <cell r="I177" t="str">
            <v>REMITE FALLO</v>
          </cell>
          <cell r="J177">
            <v>42328</v>
          </cell>
          <cell r="K177">
            <v>42309</v>
          </cell>
          <cell r="L177" t="str">
            <v>EXT15-00070667</v>
          </cell>
          <cell r="M177" t="str">
            <v>ABOGADO</v>
          </cell>
          <cell r="N177" t="str">
            <v>SOLICITUD PAGO</v>
          </cell>
          <cell r="AN177" t="str">
            <v>05/05/2017
ENTREGADO Y LIQUIDADO 25/07/2017
LIQUIDADO NPA</v>
          </cell>
          <cell r="AO177">
            <v>42328</v>
          </cell>
          <cell r="AQ177" t="str">
            <v>05 001 3331 029 2011 00355 00</v>
          </cell>
          <cell r="AR177" t="str">
            <v>PAGO SENTENCIA</v>
          </cell>
          <cell r="AS177">
            <v>38783</v>
          </cell>
          <cell r="AT177">
            <v>39825</v>
          </cell>
          <cell r="AU177" t="str">
            <v>EN EL ANEXO ES LA 328 SE ALLEGA CD
SE ALLEGAN DOCUMENTOS (MIRAR)
FALLO DE SEGUNDA INSTANCIA CONFIRMA</v>
          </cell>
          <cell r="AW177" t="str">
            <v>DECRETO 01 DE 1984</v>
          </cell>
          <cell r="AX177" t="str">
            <v>JUZGADO SEGUNDO ADMIJSTRATIVO DE DESCONGESTION DE MEDELLIN</v>
          </cell>
          <cell r="AY177">
            <v>41113</v>
          </cell>
          <cell r="AZ177" t="str">
            <v>TRIBUNAL ADMINISTRATIVO DE ANTIOQUIA SALA QUINTA DE DECISION</v>
          </cell>
          <cell r="BA177">
            <v>42081</v>
          </cell>
          <cell r="BB177">
            <v>42118</v>
          </cell>
          <cell r="BC177" t="str">
            <v>NRD-CONTRATO REALIDAD</v>
          </cell>
        </row>
        <row r="178">
          <cell r="B178" t="str">
            <v>WILSON ORLANDO JIMENEZ CORTES</v>
          </cell>
          <cell r="C178">
            <v>79708946</v>
          </cell>
          <cell r="D178" t="str">
            <v>ARMANDO E. COLON CARDENAS</v>
          </cell>
          <cell r="E178">
            <v>42296</v>
          </cell>
          <cell r="F178">
            <v>42278</v>
          </cell>
          <cell r="G178" t="str">
            <v>EXT15-00062488</v>
          </cell>
          <cell r="H178" t="str">
            <v>ANDJE</v>
          </cell>
          <cell r="I178" t="str">
            <v>SOLICITUD PAGO</v>
          </cell>
          <cell r="J178">
            <v>42569</v>
          </cell>
          <cell r="K178">
            <v>42552</v>
          </cell>
          <cell r="L178" t="str">
            <v>EXT16-00054889</v>
          </cell>
          <cell r="M178" t="str">
            <v>ABOGADO</v>
          </cell>
          <cell r="N178" t="str">
            <v>REMITE DOCUMENTOS</v>
          </cell>
          <cell r="O178">
            <v>42886</v>
          </cell>
          <cell r="P178">
            <v>42856</v>
          </cell>
          <cell r="Q178" t="str">
            <v>EXT17-00040426</v>
          </cell>
          <cell r="R178" t="str">
            <v>BENEFICIARIO</v>
          </cell>
          <cell r="S178" t="str">
            <v>ESTADO DEL PROCESO</v>
          </cell>
          <cell r="T178">
            <v>42934</v>
          </cell>
          <cell r="U178">
            <v>42917</v>
          </cell>
          <cell r="V178" t="str">
            <v>EXT17-00054656</v>
          </cell>
          <cell r="W178" t="str">
            <v>ABOGADO</v>
          </cell>
          <cell r="X178" t="str">
            <v>APORTA SEGURIDAD SOCIAL</v>
          </cell>
          <cell r="Y178">
            <v>43138</v>
          </cell>
          <cell r="Z178">
            <v>43132</v>
          </cell>
          <cell r="AA178" t="str">
            <v>EXT18-00010516</v>
          </cell>
          <cell r="AB178" t="str">
            <v>ABOGADO</v>
          </cell>
          <cell r="AC178" t="str">
            <v>PAGO DE CUMPLIMIENTO SENTENCIA JUDICIAL</v>
          </cell>
          <cell r="AD178">
            <v>43256</v>
          </cell>
          <cell r="AE178">
            <v>43252</v>
          </cell>
          <cell r="AF178" t="str">
            <v>EXT18-00050236</v>
          </cell>
          <cell r="AG178" t="str">
            <v>ABOGADO</v>
          </cell>
          <cell r="AH178" t="str">
            <v>SOLICITA COMUNIQUE RESOLUCION DE PAGO</v>
          </cell>
          <cell r="AI178" t="str">
            <v>12/04/2021
11/05/2021</v>
          </cell>
          <cell r="AJ178" t="str">
            <v>abr-21
may-21</v>
          </cell>
          <cell r="AK178" t="str">
            <v>EXT21-00028055
EXT21-00036858</v>
          </cell>
          <cell r="AL178" t="str">
            <v>BENEFICIARIO
BENEFICIARIO</v>
          </cell>
          <cell r="AM178" t="str">
            <v>SOLICITA DOCUMENTOS
Solicitud documentos</v>
          </cell>
          <cell r="AN178" t="str">
            <v>24/05/2017
MEDIANTE  OFI17-00032224  05/09/2017 SE ENVIAN DOCUMENTOS ORIGINALES (TOTAL 31 FOLIOS EN GENERAL)
ENTREGADO Y LIQUIDADO 02/10/2017
LIQUIDADO NPA</v>
          </cell>
          <cell r="AQ178" t="str">
            <v>11 001 3331 029 2011 00381 00</v>
          </cell>
          <cell r="AR178" t="str">
            <v>PAGADO</v>
          </cell>
          <cell r="AS178">
            <v>39565</v>
          </cell>
          <cell r="AT178">
            <v>40144</v>
          </cell>
          <cell r="AU178" t="str">
            <v xml:space="preserve">EN EL ANEXO ES EL 166
CON DOCUMENTOS COMPLETOS
EN EL DECRETO ES EL 166
SE DA RESPUESTA MEDIANTE OFI16-00024372 17/06/16 G OFI17-00031006 28/08/18 N OFI18-00006521 16/02/18 L
"EJECUTORIA 19/10/17
CORREO ELECTRONICO 19/06/18"
</v>
          </cell>
          <cell r="AW178" t="str">
            <v>DECRETO 01 DE 1984</v>
          </cell>
          <cell r="AX178" t="str">
            <v>JUZGDO PRIMERO ADMISTATIVO DE DESCONGESTION DE BOGOTA</v>
          </cell>
          <cell r="AY178">
            <v>41928</v>
          </cell>
          <cell r="AZ178" t="str">
            <v>N/A</v>
          </cell>
          <cell r="BA178" t="str">
            <v>N/A</v>
          </cell>
          <cell r="BB178">
            <v>42020</v>
          </cell>
          <cell r="BC178" t="str">
            <v>NRD-CONTRATO REALIDAD</v>
          </cell>
        </row>
        <row r="179">
          <cell r="B179" t="str">
            <v>CARLOS ALBERTO TEJEIRO</v>
          </cell>
          <cell r="C179">
            <v>17330672</v>
          </cell>
          <cell r="D179" t="str">
            <v>GERMAN GOMEZ GONZALEZ</v>
          </cell>
          <cell r="E179">
            <v>42298</v>
          </cell>
          <cell r="F179">
            <v>42278</v>
          </cell>
          <cell r="G179" t="str">
            <v>EXT15-00063173</v>
          </cell>
          <cell r="H179" t="str">
            <v>ABOGADO</v>
          </cell>
          <cell r="I179" t="str">
            <v>SOLICITUD PAGO</v>
          </cell>
          <cell r="J179">
            <v>42495</v>
          </cell>
          <cell r="K179">
            <v>42491</v>
          </cell>
          <cell r="L179" t="str">
            <v>EXT16-00033702</v>
          </cell>
          <cell r="M179" t="str">
            <v xml:space="preserve">ABOGADO </v>
          </cell>
          <cell r="N179" t="str">
            <v>REMITE DOCUMENTOS</v>
          </cell>
          <cell r="O179">
            <v>42821</v>
          </cell>
          <cell r="P179">
            <v>42795</v>
          </cell>
          <cell r="Q179" t="str">
            <v>EXT17-00022016</v>
          </cell>
          <cell r="R179" t="str">
            <v>ABOGADO</v>
          </cell>
          <cell r="S179" t="str">
            <v>REMITE DOCUMENTOS</v>
          </cell>
          <cell r="T179">
            <v>43164</v>
          </cell>
          <cell r="U179">
            <v>43160</v>
          </cell>
          <cell r="V179" t="str">
            <v>EXT18-00019526</v>
          </cell>
          <cell r="W179" t="str">
            <v>BENEFICIARIO</v>
          </cell>
          <cell r="X179" t="str">
            <v>DERECHO DE PETICION</v>
          </cell>
          <cell r="Y179">
            <v>43306</v>
          </cell>
          <cell r="Z179">
            <v>43306</v>
          </cell>
          <cell r="AA179" t="str">
            <v>EXT18-00069262</v>
          </cell>
          <cell r="AB179" t="str">
            <v xml:space="preserve">ABOGADO </v>
          </cell>
          <cell r="AC179" t="str">
            <v>DERECHO DE PETICION</v>
          </cell>
          <cell r="AD179">
            <v>43364</v>
          </cell>
          <cell r="AE179">
            <v>43364</v>
          </cell>
          <cell r="AF179" t="str">
            <v>EXT18-00094191</v>
          </cell>
          <cell r="AG179" t="str">
            <v>BENEFICIARIO</v>
          </cell>
          <cell r="AH179" t="str">
            <v>SOLICITA DOCUMENTO</v>
          </cell>
          <cell r="AI179" t="str">
            <v>21/09/2018
17/10/2018
14/12/2018
02/05/2019</v>
          </cell>
          <cell r="AJ179" t="str">
            <v>sep-18
oct-18
dic-18
may-19</v>
          </cell>
          <cell r="AK179" t="str">
            <v>EXT18-00094191
EXT18-00105393
EXT18-00130519
EXT19-00047070
EXT19-00047070</v>
          </cell>
          <cell r="AL179" t="str">
            <v>BENEFICIARIO
ABOGADO
ABOGADO
ABOGADO</v>
          </cell>
          <cell r="AM179" t="str">
            <v>SOLICITA DOCUMENTO
SOLICITUD INFORMACION ESTADO DE PAGO
COMUNICA CESION DE DERECHOS
Solicita informacion estado de pago</v>
          </cell>
          <cell r="AN179" t="str">
            <v>05/05/2017
ENTREGADO Y LIQUIDADO 25/07/2017
LIQUIDADO NPA</v>
          </cell>
          <cell r="AO179">
            <v>42495</v>
          </cell>
          <cell r="AQ179" t="str">
            <v>50 001 2331 000 2011 00127 00</v>
          </cell>
          <cell r="AR179" t="str">
            <v>PAGO SENTENCIA</v>
          </cell>
          <cell r="AS179">
            <v>37050</v>
          </cell>
          <cell r="AT179">
            <v>39813</v>
          </cell>
          <cell r="AU179" t="str">
            <v>EN EL ANEXO ES LA 378
ALLEGA DOCUMENTOS  PARA LA LIQIUIDACIÓN QUE LA RELACION ES:08/06/2001 AL 11/12/2002 y  01/01/05 al 31/12/08
SE DA RESPUESTA MEDIANTE OFI18-00009892 09/03/18 L
CORREO ELECTRONICO 14/08/18 L.
OFI18-00043462 02/10/18   L.
RESPUESTA MEDIANTE OFI18-00048455  F.</v>
          </cell>
          <cell r="AW179" t="str">
            <v>DECRETO 01 DE 1984</v>
          </cell>
          <cell r="AX179" t="str">
            <v>TRIBUNAL CONTENCIOSO ADMINISTRATIVO DEL META</v>
          </cell>
          <cell r="AY179">
            <v>42066</v>
          </cell>
          <cell r="AZ179" t="str">
            <v>N/A</v>
          </cell>
          <cell r="BA179" t="str">
            <v>N/A</v>
          </cell>
          <cell r="BB179">
            <v>42103</v>
          </cell>
          <cell r="BC179" t="str">
            <v>NRD-CONTRATO REALIDAD</v>
          </cell>
        </row>
        <row r="180">
          <cell r="B180" t="str">
            <v xml:space="preserve">OLGA LUCIA CLAVIJO CLAVIJO
MARIA INES CEBALLOS DE CALVO 
AIDA LUCY CALVO CORREA
RAQUEL CALVO CLAVIJO
HECTOR MARIO CALVO CORREA
VICTOR ANDRES CALVO CORREA
</v>
          </cell>
          <cell r="C180" t="str">
            <v>25.246.461
31.499.189
1.088.249.256
16.804.376
1.002.802.558</v>
          </cell>
          <cell r="D180" t="str">
            <v>CARLOS ALFONSO OSORIO CANO</v>
          </cell>
          <cell r="E180">
            <v>42303</v>
          </cell>
          <cell r="F180">
            <v>42278</v>
          </cell>
          <cell r="G180" t="str">
            <v>EXT15-00063998</v>
          </cell>
          <cell r="H180" t="str">
            <v>ABOGADO</v>
          </cell>
          <cell r="I180" t="str">
            <v>SOLICITUD DE INFORMACION</v>
          </cell>
          <cell r="J180">
            <v>42485</v>
          </cell>
          <cell r="K180">
            <v>42461</v>
          </cell>
          <cell r="L180" t="str">
            <v>EXT16-00030715</v>
          </cell>
          <cell r="M180" t="str">
            <v>JUZGADO</v>
          </cell>
          <cell r="N180" t="str">
            <v>REMITE COMUNICACIÓN</v>
          </cell>
          <cell r="O180">
            <v>42620</v>
          </cell>
          <cell r="P180">
            <v>42614</v>
          </cell>
          <cell r="Q180" t="str">
            <v>EXT16-00069444</v>
          </cell>
          <cell r="R180" t="str">
            <v>MIN INTERIOR</v>
          </cell>
          <cell r="S180" t="str">
            <v>PAGO DE CONDENA</v>
          </cell>
          <cell r="T180">
            <v>42760</v>
          </cell>
          <cell r="U180">
            <v>42736</v>
          </cell>
          <cell r="V180" t="str">
            <v>EXT17-00004547</v>
          </cell>
          <cell r="W180" t="str">
            <v>MIN INTERIOR</v>
          </cell>
          <cell r="X180" t="str">
            <v>REEMBOLSO</v>
          </cell>
          <cell r="Y180">
            <v>42795</v>
          </cell>
          <cell r="Z180">
            <v>42795</v>
          </cell>
          <cell r="AA180" t="str">
            <v>EXT17-00014695</v>
          </cell>
          <cell r="AB180" t="str">
            <v>MINTERIR</v>
          </cell>
          <cell r="AC180" t="str">
            <v>LIQUIDACION CUOTA PARTE UNP</v>
          </cell>
          <cell r="AD180" t="str">
            <v>30/11/2017
18/04/2018
07/05/2018</v>
          </cell>
          <cell r="AE180" t="str">
            <v>nov-17
abr-18
may-18</v>
          </cell>
          <cell r="AF180" t="str">
            <v>EXT17-00093834
EXT18-00034012
EXT18-00037274</v>
          </cell>
          <cell r="AG180" t="str">
            <v>MINTERIOR
MINTERIOR
MINTERIOR</v>
          </cell>
          <cell r="AH180" t="str">
            <v>REITERACION OFI17-998-OAJ-1400
SOLICITUD DE PAGO
SOLICITUD DE PAGO</v>
          </cell>
          <cell r="AQ180" t="str">
            <v>17 001 3331 004 2008 00203 00</v>
          </cell>
          <cell r="AR180" t="str">
            <v>PAGADO</v>
          </cell>
          <cell r="AS180" t="str">
            <v>N/A</v>
          </cell>
          <cell r="AT180" t="str">
            <v>N/A</v>
          </cell>
          <cell r="AU180" t="str">
            <v>PAGADA
OJO MIN PAGA
APARECE EN UNIFICADOS ACTIVOS (RECIBA DEL MIN INT Y DAS) EN LA SENTENCIA SE VINCULA A LA ENTIDAD
SE DA RESPUESTA MEDIANTE OFI16-00046741 02/11/16, OFI16-00046741 02/11/16 G/ OFI17-00046381 14/12/17 A OFI18-00018504 11/05/18 E
PAGADA AL MINHACIENDA</v>
          </cell>
          <cell r="AW180" t="str">
            <v>DECRETO 01 DE 1984</v>
          </cell>
          <cell r="AX180" t="str">
            <v>JUZGADO SEXTO ADMINISTRATIVO DE DESCONGESTION DE MANIZALES</v>
          </cell>
          <cell r="AY180">
            <v>41954</v>
          </cell>
          <cell r="AZ180" t="str">
            <v>TRIBUNAL ADMINISTRATIVO DE CALDAS</v>
          </cell>
          <cell r="BA180">
            <v>42270</v>
          </cell>
          <cell r="BB180">
            <v>42277</v>
          </cell>
          <cell r="BC180" t="str">
            <v>REPARACION DIRECTA</v>
          </cell>
        </row>
        <row r="181">
          <cell r="B181" t="str">
            <v>DAMASO JOSE TURIZO PATERNINA Y OTROS (SISTEMA ORAL SE ACUMULAN OTROS PROCESOS)</v>
          </cell>
          <cell r="C181">
            <v>77171054</v>
          </cell>
          <cell r="D181" t="str">
            <v>ALDEMAR FARID MONTERO MARIN</v>
          </cell>
          <cell r="E181">
            <v>42304</v>
          </cell>
          <cell r="F181">
            <v>42278</v>
          </cell>
          <cell r="G181" t="str">
            <v xml:space="preserve">EXT15-00064419
</v>
          </cell>
          <cell r="H181" t="str">
            <v>ABOGADO</v>
          </cell>
          <cell r="I181" t="str">
            <v>SOLICITUD PAGO</v>
          </cell>
          <cell r="J181">
            <v>42647</v>
          </cell>
          <cell r="K181">
            <v>42644</v>
          </cell>
          <cell r="L181" t="str">
            <v>EXT16-00077606</v>
          </cell>
          <cell r="M181" t="str">
            <v>ABOGADO</v>
          </cell>
          <cell r="N181" t="str">
            <v>ALLEGA DOCUMENTOS</v>
          </cell>
          <cell r="O181">
            <v>44172</v>
          </cell>
          <cell r="P181">
            <v>44172</v>
          </cell>
          <cell r="Q181" t="str">
            <v>EXT20-00090396</v>
          </cell>
          <cell r="R181" t="str">
            <v>ABOGADO</v>
          </cell>
          <cell r="S181" t="str">
            <v>SOLICITUD DE PAGO</v>
          </cell>
          <cell r="AN181" t="str">
            <v>24/05/2017
MEDIANTE OFI17-00030491  23/08/2017 SE ENVIAN FOTOCOPIAS DE DOCUMENTOS EN 63 FOLIOS
ENTREGADO Y LIQUIDADO 22/11/2017
LIQUIDADO NPA</v>
          </cell>
          <cell r="AQ181" t="str">
            <v>20 001 3333 006 2012 00127 00</v>
          </cell>
          <cell r="AR181" t="str">
            <v>PAGADO</v>
          </cell>
          <cell r="AS181">
            <v>38601</v>
          </cell>
          <cell r="AT181">
            <v>40633</v>
          </cell>
          <cell r="AU181" t="str">
            <v>(EN LE ANEXO ES LA 351)
SE ALLEGA SENTENCIA
SEGUNDA INSTANCIA MODIFICA Y CONFIRMA
ALLEGA DOCUMENTOS (FALTAN) (SE DA RESPUESTA MEDIANTE OFI17-00006874 24/02/17)A
SE SOLICITA LEVANTAMIENTO DE MEDIDAS CAUTELARES MEDIANTE OFI18-00002711 23/01/18 LM</v>
          </cell>
          <cell r="AW181" t="str">
            <v>LEY 1437 DE 2011</v>
          </cell>
          <cell r="AX181" t="str">
            <v>JUZGDO SEXTO ADMINISTRATIVO DE VALLEDUPAR</v>
          </cell>
          <cell r="AY181">
            <v>41732</v>
          </cell>
          <cell r="AZ181" t="str">
            <v>TRIBUNAL ADMINSTRATIVO DEL CESAR</v>
          </cell>
          <cell r="BA181">
            <v>42173</v>
          </cell>
          <cell r="BB181">
            <v>42180</v>
          </cell>
          <cell r="BC181" t="str">
            <v>NRD-CONTRATO REALIDAD</v>
          </cell>
        </row>
        <row r="182">
          <cell r="B182" t="str">
            <v>JOSE JULIAN MARINEZ HURTADO</v>
          </cell>
          <cell r="C182">
            <v>16940554</v>
          </cell>
          <cell r="D182" t="str">
            <v>JORGE PORTOCARRERO</v>
          </cell>
          <cell r="E182">
            <v>42326</v>
          </cell>
          <cell r="F182">
            <v>42339</v>
          </cell>
          <cell r="G182" t="str">
            <v>EXT15-00069765</v>
          </cell>
          <cell r="H182" t="str">
            <v>ABOGADO</v>
          </cell>
          <cell r="I182" t="str">
            <v>PETICION</v>
          </cell>
          <cell r="J182">
            <v>43173</v>
          </cell>
          <cell r="K182">
            <v>43160</v>
          </cell>
          <cell r="L182" t="str">
            <v>EXT18-00023141</v>
          </cell>
          <cell r="M182" t="str">
            <v>ABOGADO</v>
          </cell>
          <cell r="N182" t="str">
            <v>REMITE PODER</v>
          </cell>
          <cell r="AQ182" t="str">
            <v>76 001 3331 017 2008 00098 00</v>
          </cell>
          <cell r="AR182" t="str">
            <v>PAGADO</v>
          </cell>
          <cell r="AS182">
            <v>39264</v>
          </cell>
          <cell r="AT182">
            <v>39366</v>
          </cell>
          <cell r="AU182" t="str">
            <v xml:space="preserve">EN EL ANEXO APARECE CON EL APELLIDO MARTINEZ, APARECE OTRO PROCESO YA PAGADO </v>
          </cell>
          <cell r="AW182" t="str">
            <v>DECRETO 01 DE 1984</v>
          </cell>
          <cell r="AX182" t="str">
            <v>JUZGADO DIECISIETE ADMINISTRATIVO DEL CIRCUITO DE CALI</v>
          </cell>
          <cell r="AY182">
            <v>40500</v>
          </cell>
          <cell r="AZ182" t="str">
            <v xml:space="preserve">TRIBUNAL CONTENCIOSO ADMINISTRATIVO DEL VALLE DEL CAUCA SALA DE DESCONESTION </v>
          </cell>
          <cell r="BA182">
            <v>41676</v>
          </cell>
          <cell r="BB182">
            <v>41690</v>
          </cell>
          <cell r="BC182" t="str">
            <v>NRD-CONTRATO REALIDAD</v>
          </cell>
        </row>
        <row r="183">
          <cell r="B183" t="str">
            <v>OSCAR DE JESUS OSORIO AGUDELO</v>
          </cell>
          <cell r="C183">
            <v>70951681</v>
          </cell>
          <cell r="D183" t="str">
            <v>FERNANDO ALVAREZ ECHEVERRI</v>
          </cell>
          <cell r="E183">
            <v>42333</v>
          </cell>
          <cell r="F183">
            <v>42309</v>
          </cell>
          <cell r="G183" t="str">
            <v>EXT15-00071867</v>
          </cell>
          <cell r="H183" t="str">
            <v>TRIBUNAL</v>
          </cell>
          <cell r="I183" t="str">
            <v>REMITE FALLO</v>
          </cell>
          <cell r="J183">
            <v>42466</v>
          </cell>
          <cell r="K183">
            <v>42461</v>
          </cell>
          <cell r="L183" t="str">
            <v>EXT16-00026222</v>
          </cell>
          <cell r="M183" t="str">
            <v>JUZGADO</v>
          </cell>
          <cell r="N183" t="str">
            <v>REMITE FALLO</v>
          </cell>
          <cell r="O183">
            <v>42726</v>
          </cell>
          <cell r="P183">
            <v>42705</v>
          </cell>
          <cell r="Q183" t="str">
            <v>EXT16-00098575</v>
          </cell>
          <cell r="R183" t="str">
            <v>ABOGADO</v>
          </cell>
          <cell r="S183" t="str">
            <v>SOLICITUD PAGO</v>
          </cell>
          <cell r="T183">
            <v>43181</v>
          </cell>
          <cell r="U183" t="str">
            <v xml:space="preserve">mar-18
</v>
          </cell>
          <cell r="V183" t="str">
            <v>EXT18-00026126</v>
          </cell>
          <cell r="W183" t="str">
            <v>BENEFICIARIO</v>
          </cell>
          <cell r="X183" t="str">
            <v>SOLICITUD CUMPLIMIENTO DE SENTENCIA</v>
          </cell>
          <cell r="Y183">
            <v>44084</v>
          </cell>
          <cell r="Z183">
            <v>44084</v>
          </cell>
          <cell r="AA183" t="str">
            <v>EXT20-00065201</v>
          </cell>
          <cell r="AB183" t="str">
            <v>ABOGADO</v>
          </cell>
          <cell r="AC183" t="str">
            <v>SOLICITUD DE INFORMACION</v>
          </cell>
          <cell r="AN183" t="str">
            <v>05/05/2017
DEVUELVE 03/01/2018
FUERA DE CONTRATO NPA
POR ENTREGAR LTK
20/02/18 LTK</v>
          </cell>
          <cell r="AQ183" t="str">
            <v>05 001 3333 025 2013 00074 00</v>
          </cell>
          <cell r="AR183" t="str">
            <v>PAGO SENTENCIA</v>
          </cell>
          <cell r="AS183" t="str">
            <v>N/A</v>
          </cell>
          <cell r="AT183" t="str">
            <v>N/A</v>
          </cell>
          <cell r="AU183" t="str">
            <v>NO SE ENCUENTRA EN LOS ANEXOS
JUZGADO ORDENA QUE LA UNP PAGUE
SEGUNDA INSTANCIA CONFIRMA
SE DA RESPUESTA MEDIANTE OFI18-00014338 12/04/18 E</v>
          </cell>
          <cell r="AW183" t="str">
            <v>LEY 1437 DE 2011</v>
          </cell>
          <cell r="AX183" t="str">
            <v>JUZGADO VEINTICINCO ADMINISTRATIVO ORAL DEL CIRCUITO DE MEDELLIN</v>
          </cell>
          <cell r="AY183">
            <v>42033</v>
          </cell>
          <cell r="AZ183" t="str">
            <v>TRIBUNAL ADMINISTRATIVO DE ANTIOQUIA SALA TERDERA DE ORALIDAD DE DESCONGESTION</v>
          </cell>
          <cell r="BA183">
            <v>42327</v>
          </cell>
          <cell r="BB183">
            <v>42333</v>
          </cell>
          <cell r="BC183" t="str">
            <v>NRD-PRIMA DE RIESGO</v>
          </cell>
        </row>
        <row r="184">
          <cell r="B184" t="str">
            <v>FABIAN ALEXANDER DUCUARA DIAZ</v>
          </cell>
          <cell r="C184">
            <v>79217239</v>
          </cell>
          <cell r="D184" t="str">
            <v>RAUL IGNACIO MOLANO FRANCO</v>
          </cell>
          <cell r="E184">
            <v>42334</v>
          </cell>
          <cell r="F184">
            <v>42309</v>
          </cell>
          <cell r="G184" t="str">
            <v>EXT15-00072224</v>
          </cell>
          <cell r="H184" t="str">
            <v>ABOGADO</v>
          </cell>
          <cell r="I184" t="str">
            <v>SOLICITUD PAGO</v>
          </cell>
          <cell r="J184">
            <v>42432</v>
          </cell>
          <cell r="K184">
            <v>42430</v>
          </cell>
          <cell r="L184" t="str">
            <v>EXT16-00016049</v>
          </cell>
          <cell r="M184" t="str">
            <v>ABOGADO</v>
          </cell>
          <cell r="N184" t="str">
            <v>REMITE DOCUMENTOS</v>
          </cell>
          <cell r="O184">
            <v>43160</v>
          </cell>
          <cell r="P184">
            <v>43160</v>
          </cell>
          <cell r="Q184" t="str">
            <v>EXT18-00018740</v>
          </cell>
          <cell r="R184" t="str">
            <v>BENEFICIARIO</v>
          </cell>
          <cell r="S184" t="str">
            <v>CUENTA DE COBRO</v>
          </cell>
          <cell r="T184">
            <v>43424</v>
          </cell>
          <cell r="U184">
            <v>43424</v>
          </cell>
          <cell r="V184" t="str">
            <v>EXT18-00118594</v>
          </cell>
          <cell r="W184" t="str">
            <v>BENEFICIARIO</v>
          </cell>
          <cell r="X184" t="str">
            <v>DERECHO DE PETICION</v>
          </cell>
          <cell r="Y184">
            <v>43661</v>
          </cell>
          <cell r="Z184">
            <v>43661</v>
          </cell>
          <cell r="AA184" t="str">
            <v>EXT19-00079813</v>
          </cell>
          <cell r="AB184" t="str">
            <v>ABOGADO</v>
          </cell>
          <cell r="AC184" t="str">
            <v>SOLICITUD ESTADO DEL PAGO</v>
          </cell>
          <cell r="AD184">
            <v>44008</v>
          </cell>
          <cell r="AE184">
            <v>44008</v>
          </cell>
          <cell r="AF184" t="str">
            <v>EXT20-00046047</v>
          </cell>
          <cell r="AG184" t="str">
            <v>ABOGADO</v>
          </cell>
          <cell r="AH184" t="str">
            <v>Solicitud de documentos</v>
          </cell>
          <cell r="AI184">
            <v>44336</v>
          </cell>
          <cell r="AJ184">
            <v>44336</v>
          </cell>
          <cell r="AK184" t="str">
            <v>EXT21-00039279</v>
          </cell>
          <cell r="AL184" t="str">
            <v>BENEFICIARIO</v>
          </cell>
          <cell r="AM184" t="str">
            <v>Solicitud reliquidacion</v>
          </cell>
          <cell r="AN184" t="str">
            <v>05/05/2017 
ENTREGADO Y LIQUIDAD0 29/08/2017
LIQUIDADO NPA</v>
          </cell>
          <cell r="AO184">
            <v>42431</v>
          </cell>
          <cell r="AQ184" t="str">
            <v>11 001 3335 016 2013 00609 00</v>
          </cell>
          <cell r="AR184" t="str">
            <v>PAGO SENTENCIA</v>
          </cell>
          <cell r="AS184">
            <v>38992</v>
          </cell>
          <cell r="AT184">
            <v>40862</v>
          </cell>
          <cell r="AU184" t="str">
            <v>EN EL DECRETO ES EL 542 
SE ALLEGA DOCUMENTOS, SE DA RESPUESTA MEDIANTE OFI18-00010655 14/03/18 E.
OFI18-00051660 22/11/18   L.</v>
          </cell>
          <cell r="AW184" t="str">
            <v>LEY 1437 DE 2011</v>
          </cell>
          <cell r="AX184" t="str">
            <v>JUZGDO DIECISES ADMIISTRATIVO DE ORALIDAD DE BOGOTA</v>
          </cell>
          <cell r="AY184">
            <v>42207</v>
          </cell>
          <cell r="AZ184" t="str">
            <v>N/A</v>
          </cell>
          <cell r="BA184" t="str">
            <v>N/A</v>
          </cell>
          <cell r="BB184">
            <v>42297</v>
          </cell>
          <cell r="BC184" t="str">
            <v>NRD-CONTRATO REALIDAD</v>
          </cell>
        </row>
        <row r="185">
          <cell r="B185" t="str">
            <v>GABRIEL JAIME ESTRADA GALLEGO</v>
          </cell>
          <cell r="C185">
            <v>71799468</v>
          </cell>
          <cell r="D185" t="str">
            <v>ADRIANA ROMERO PEREIRA</v>
          </cell>
          <cell r="E185">
            <v>42340</v>
          </cell>
          <cell r="F185">
            <v>42339</v>
          </cell>
          <cell r="G185" t="str">
            <v>EXT15-00073736</v>
          </cell>
          <cell r="H185" t="str">
            <v>ABOGADA</v>
          </cell>
          <cell r="I185" t="str">
            <v>SOLICITUD PAGO</v>
          </cell>
          <cell r="J185">
            <v>42479</v>
          </cell>
          <cell r="K185">
            <v>42461</v>
          </cell>
          <cell r="L185" t="str">
            <v>EXT16-00028720</v>
          </cell>
          <cell r="M185" t="str">
            <v>ABOGADA</v>
          </cell>
          <cell r="N185" t="str">
            <v>REMITE DOCUMENTOS</v>
          </cell>
          <cell r="O185">
            <v>42636</v>
          </cell>
          <cell r="P185">
            <v>42614</v>
          </cell>
          <cell r="Q185" t="str">
            <v>EXT16-00074474</v>
          </cell>
          <cell r="R185" t="str">
            <v>ABOGADA</v>
          </cell>
          <cell r="S185" t="str">
            <v>REMITE DOCUMENTOS</v>
          </cell>
          <cell r="T185">
            <v>42544</v>
          </cell>
          <cell r="U185">
            <v>42522</v>
          </cell>
          <cell r="V185" t="str">
            <v>EXT16-00025558</v>
          </cell>
          <cell r="W185" t="str">
            <v>AGN</v>
          </cell>
          <cell r="X185" t="str">
            <v>REMITE FALLO</v>
          </cell>
          <cell r="Y185">
            <v>42979</v>
          </cell>
          <cell r="Z185">
            <v>42979</v>
          </cell>
          <cell r="AA185" t="str">
            <v>EXT17-00067528</v>
          </cell>
          <cell r="AB185" t="str">
            <v>JUZGADO</v>
          </cell>
          <cell r="AC185" t="str">
            <v>AUTO</v>
          </cell>
          <cell r="AD185" t="str">
            <v>22/02/2016
07/03/2016
11/05/2016
18/08/2015
28/10/2014
13/11/2014
11/11/2014</v>
          </cell>
          <cell r="AE185" t="str">
            <v>feb-16
mar-16
may-16
ago-15
oct-14
nov-14
nov-14</v>
          </cell>
          <cell r="AF185" t="str">
            <v>EXT16-00014230
EXT16-00017632
EXT16-00035284
EXT15-00046000
EXT14-00056822
EXT14-00059181
EXT14-00059224</v>
          </cell>
          <cell r="AG185" t="str">
            <v>JUZGADO
JUZGADO
ABOGADA
TRIBUNAL
TRIBUNAL
TRIBUNAL
TRIBUNAL</v>
          </cell>
          <cell r="AH185" t="str">
            <v>NOTIFICA ESTADO
NOTIFICA ESTADO
DERECHO DE PETICION
COMUNICA SENTENCIA
AUTO
COMUNICA AUTO
COMUNICA AUTO</v>
          </cell>
          <cell r="AN185" t="str">
            <v>24/05/2017
MEDIANTE OFI17-00030597 24/08/2017 SE ENVIA IMPRESIÓN DE CONSULTA REALIZADA EN DOS FOLIOS
ENTREGADO Y LIQUIDADO 02/10/2017
LIQUIDADO NPA</v>
          </cell>
          <cell r="AO185">
            <v>42636</v>
          </cell>
          <cell r="AQ185" t="str">
            <v>05 001 3333 007 2012 00367 00</v>
          </cell>
          <cell r="AR185" t="str">
            <v>PAGO SENTENCIA</v>
          </cell>
          <cell r="AS185">
            <v>37773</v>
          </cell>
          <cell r="AT185">
            <v>39863</v>
          </cell>
          <cell r="AU185" t="str">
            <v>EN EL ANEXO ES LA 341 ALLEGAN DOCUMENTOS, MIRA COPIAS SENTENCIAS, NO PARECEN AUTENTICAS</v>
          </cell>
          <cell r="AW185" t="str">
            <v>LEY 1437 DE 2011</v>
          </cell>
          <cell r="AX185" t="str">
            <v>JUZGADO SEPTIMO ADMINISTRATIVO ORAL DE MEDELLIN</v>
          </cell>
          <cell r="AY185">
            <v>41754</v>
          </cell>
          <cell r="AZ185" t="str">
            <v>TRIBUNAL ADMINISTRATIVO DE ANTIOQUIA SALA CUARTA DE ORALIDAD</v>
          </cell>
          <cell r="BA185">
            <v>42230</v>
          </cell>
          <cell r="BB185">
            <v>42237</v>
          </cell>
          <cell r="BC185" t="str">
            <v>NRD-CONTRATO REALIDAD</v>
          </cell>
        </row>
        <row r="186">
          <cell r="B186" t="str">
            <v>PEDRO PABLO PINZON MURCIA</v>
          </cell>
          <cell r="C186">
            <v>80545789</v>
          </cell>
          <cell r="D186" t="str">
            <v>JOSE ALIRIO JIMENEZ PATIÑO</v>
          </cell>
          <cell r="E186">
            <v>42340</v>
          </cell>
          <cell r="F186">
            <v>42339</v>
          </cell>
          <cell r="G186" t="str">
            <v>EXT15-00073828</v>
          </cell>
          <cell r="H186" t="str">
            <v xml:space="preserve">TRIBUNAL </v>
          </cell>
          <cell r="I186" t="str">
            <v>REMITE FALLO</v>
          </cell>
          <cell r="J186">
            <v>42544</v>
          </cell>
          <cell r="K186">
            <v>42522</v>
          </cell>
          <cell r="L186" t="str">
            <v>EXT16-00048360</v>
          </cell>
          <cell r="M186" t="str">
            <v>ABOGADO</v>
          </cell>
          <cell r="N186" t="str">
            <v>SOLICITUD PAGO</v>
          </cell>
          <cell r="O186">
            <v>43376</v>
          </cell>
          <cell r="P186">
            <v>43376</v>
          </cell>
          <cell r="Q186" t="str">
            <v>EXT18-00100314</v>
          </cell>
          <cell r="R186" t="str">
            <v>ABOGADA</v>
          </cell>
          <cell r="S186" t="str">
            <v>ALLEGA DOCUMENTOS</v>
          </cell>
          <cell r="T186">
            <v>43452</v>
          </cell>
          <cell r="U186">
            <v>43452</v>
          </cell>
          <cell r="V186" t="str">
            <v>EXT18-00131620</v>
          </cell>
          <cell r="W186" t="str">
            <v>ABOGADO</v>
          </cell>
          <cell r="X186" t="str">
            <v>SOLICITUD DE PRELACION DE PAGO</v>
          </cell>
          <cell r="AN186" t="str">
            <v>05/05/2017
ENTREGADO Y LIQUIDADO 25/07/2017
LIQUIDADO NPA
20/02/18 LTK</v>
          </cell>
          <cell r="AO186">
            <v>42544</v>
          </cell>
          <cell r="AQ186" t="str">
            <v>11 001 3331 012 2011 00499 00</v>
          </cell>
          <cell r="AR186" t="str">
            <v>PAGO SENTENCIA</v>
          </cell>
          <cell r="AS186">
            <v>39297</v>
          </cell>
          <cell r="AT186">
            <v>40546</v>
          </cell>
          <cell r="AU186" t="str">
            <v>EN EL ANEXO ES EL NUMERO 29
NEGATIVO  W.
MEDIANTE OFI18-00046500 22/10/18 SE DA RESPUESTA AL  EXT18-00100314  L.</v>
          </cell>
          <cell r="AW186" t="str">
            <v>DECRETO 01 DE 1984</v>
          </cell>
          <cell r="AX186" t="str">
            <v>JUZGADO SEPTIMO ADMINISTRTIVO DE DESCONGESTION</v>
          </cell>
          <cell r="AY186">
            <v>41578</v>
          </cell>
          <cell r="AZ186" t="str">
            <v>TRIBUNAL ADMINISTRATIVO DE DESCONGESTION DE CUNDINAMARCA</v>
          </cell>
          <cell r="BA186">
            <v>42297</v>
          </cell>
          <cell r="BB186">
            <v>42312</v>
          </cell>
          <cell r="BC186" t="str">
            <v>NRD-CONTRATO REALIDAD</v>
          </cell>
        </row>
        <row r="187">
          <cell r="B187" t="str">
            <v>WILMAN ERNESTO LARA BELTRAN</v>
          </cell>
          <cell r="C187">
            <v>79133833</v>
          </cell>
          <cell r="D187" t="str">
            <v>NORMA CONSTANZA MONTERO</v>
          </cell>
          <cell r="E187">
            <v>42340</v>
          </cell>
          <cell r="F187">
            <v>42339</v>
          </cell>
          <cell r="G187" t="str">
            <v>EXT15-00073792</v>
          </cell>
          <cell r="H187" t="str">
            <v>TRIBUNAL</v>
          </cell>
          <cell r="I187" t="str">
            <v>REMITE FALLO</v>
          </cell>
          <cell r="J187">
            <v>42698</v>
          </cell>
          <cell r="K187">
            <v>42675</v>
          </cell>
          <cell r="L187" t="str">
            <v>EXT16-00091220</v>
          </cell>
          <cell r="M187" t="str">
            <v>ABOGADO</v>
          </cell>
          <cell r="N187" t="str">
            <v>SOLICITUD PAGO</v>
          </cell>
          <cell r="O187">
            <v>43119</v>
          </cell>
          <cell r="P187">
            <v>43101</v>
          </cell>
          <cell r="Q187" t="str">
            <v>EXT18-00004677</v>
          </cell>
          <cell r="R187" t="str">
            <v>BENEFICIARIO</v>
          </cell>
          <cell r="S187" t="str">
            <v>ALLEGA DOCUMENTOS</v>
          </cell>
          <cell r="T187">
            <v>43542</v>
          </cell>
          <cell r="U187">
            <v>43542</v>
          </cell>
          <cell r="V187" t="str">
            <v>EXT19-00030440</v>
          </cell>
          <cell r="W187" t="str">
            <v>BENEFICIARIO</v>
          </cell>
          <cell r="X187" t="str">
            <v>SOLICITUD DE INFORMACION</v>
          </cell>
          <cell r="Y187">
            <v>44005</v>
          </cell>
          <cell r="Z187">
            <v>44005</v>
          </cell>
          <cell r="AA187" t="str">
            <v>EXT20-00044899</v>
          </cell>
          <cell r="AB187" t="str">
            <v>BENEFICIARIO</v>
          </cell>
          <cell r="AC187" t="str">
            <v>SOLICITUD ESTADO PAGO</v>
          </cell>
          <cell r="AN187" t="str">
            <v>12/02/2018 LTK
ENTREGADOS LTK</v>
          </cell>
          <cell r="AQ187" t="str">
            <v>11 001 3331 021 2011 00492 00</v>
          </cell>
          <cell r="AR187" t="str">
            <v>PAGO SENTENCIA</v>
          </cell>
          <cell r="AS187">
            <v>38412</v>
          </cell>
          <cell r="AT187">
            <v>39783</v>
          </cell>
          <cell r="AU187" t="str">
            <v>EN EL ANEXO ES EL NUMERO 93
SEGUNDA INSTANCIA CONFIRMA PARCIALMENTE Y MODIFICA (SE DA RESPUESTA MEDIANTE OFI17-00032030 04/09/2017)A
$3.973.003
LTK. AL LIQUIDARLO DA NEGATIVO. Valor anteriormente estimado era $71.977.500</v>
          </cell>
          <cell r="AW187" t="str">
            <v>DECRETO 01 DE 1984</v>
          </cell>
          <cell r="AX187" t="str">
            <v>JUZGADO DECIMO ADMINISTRATIVO DE DESCONGESTION DE BOGOTA</v>
          </cell>
          <cell r="AY187">
            <v>41425</v>
          </cell>
          <cell r="AZ187" t="str">
            <v>TRIBUNAL ADMINISTRATIVO DE CUNDINAMARCA DE DESCONGESTION</v>
          </cell>
          <cell r="BA187">
            <v>42284</v>
          </cell>
          <cell r="BB187">
            <v>42312</v>
          </cell>
          <cell r="BC187" t="str">
            <v>NRD-CONTRATO REALIDAD</v>
          </cell>
        </row>
        <row r="188">
          <cell r="B188" t="str">
            <v>EMILSO MANUEL RODRIGUEZ DORADO</v>
          </cell>
          <cell r="C188">
            <v>71940803</v>
          </cell>
          <cell r="D188" t="str">
            <v>FERNANDO ALVAREZ ECHEVERRI</v>
          </cell>
          <cell r="E188">
            <v>42347</v>
          </cell>
          <cell r="F188">
            <v>42339</v>
          </cell>
          <cell r="G188" t="str">
            <v xml:space="preserve">EXT15-00075667
</v>
          </cell>
          <cell r="H188" t="str">
            <v xml:space="preserve">TRIBUNAL </v>
          </cell>
          <cell r="I188" t="str">
            <v>REMITE FALLO</v>
          </cell>
          <cell r="J188">
            <v>42704</v>
          </cell>
          <cell r="K188">
            <v>42675</v>
          </cell>
          <cell r="L188" t="str">
            <v>EXT16-00092647</v>
          </cell>
          <cell r="M188" t="str">
            <v>ABOGADO</v>
          </cell>
          <cell r="N188" t="str">
            <v>SOLICITUD PAGO</v>
          </cell>
          <cell r="AN188" t="str">
            <v>05/05/2017
ENTREGADO Y LIQUIDADO 22/11/2017
LIQUIDADO NPA</v>
          </cell>
          <cell r="AO188">
            <v>42704</v>
          </cell>
          <cell r="AQ188" t="str">
            <v>05 001 3333 012 2013 00088 00</v>
          </cell>
          <cell r="AR188" t="str">
            <v>PAGO SENTENCIA</v>
          </cell>
          <cell r="AS188" t="str">
            <v>N/A</v>
          </cell>
          <cell r="AT188" t="str">
            <v>N/A</v>
          </cell>
          <cell r="AU188" t="str">
            <v>LLEGA POR CORREO ELECTRONICO
EL FALLO DEL TRIBUNAL HABLA QUE SE INCORPORO EL ACTOR A LA UNP</v>
          </cell>
          <cell r="AW188" t="str">
            <v>LEY 1437 DE 2011</v>
          </cell>
          <cell r="AX188" t="str">
            <v>JUZGADO DOCE ADMINISTRATIVO DE MEDELLIN DE ORALIDAD</v>
          </cell>
          <cell r="AY188">
            <v>41808</v>
          </cell>
          <cell r="AZ188" t="str">
            <v>TRIBUNAL ADMINISTRATIVO DE ANTIOQUIA</v>
          </cell>
          <cell r="BA188">
            <v>42228</v>
          </cell>
          <cell r="BB188">
            <v>42235</v>
          </cell>
          <cell r="BC188" t="str">
            <v>NRD-PRIMA DE RIESGO</v>
          </cell>
        </row>
        <row r="189">
          <cell r="B189" t="str">
            <v>GUSTAVO ANDRES CASTRO PARRA</v>
          </cell>
          <cell r="C189">
            <v>80092767</v>
          </cell>
          <cell r="D189" t="str">
            <v>JOSE ALIRIO JIMENEZ PATIÑO</v>
          </cell>
          <cell r="E189">
            <v>42349</v>
          </cell>
          <cell r="F189">
            <v>42339</v>
          </cell>
          <cell r="G189" t="str">
            <v>EXT15-00076087</v>
          </cell>
          <cell r="H189" t="str">
            <v>ABOGADO</v>
          </cell>
          <cell r="I189" t="str">
            <v>SOLICITUD PAGO</v>
          </cell>
          <cell r="AN189" t="str">
            <v>05/05/2017
ENTREGADO Y LIQUIDADO 29/08/2017
LIQUIDADO NPA</v>
          </cell>
          <cell r="AO189">
            <v>42349</v>
          </cell>
          <cell r="AQ189" t="str">
            <v>11 001 3331 017 2011 00451 00</v>
          </cell>
          <cell r="AR189" t="str">
            <v>PAGO SENTENCIA</v>
          </cell>
          <cell r="AS189">
            <v>38545</v>
          </cell>
          <cell r="AT189">
            <v>40633</v>
          </cell>
          <cell r="AU189" t="str">
            <v>EN EL ANEXO ES LA 12 SE ALLEGA DOCUMENTOS</v>
          </cell>
          <cell r="AW189" t="str">
            <v>DECRETO 01 DE 1984</v>
          </cell>
          <cell r="AX189" t="str">
            <v>JUZGADO DIECISIETE ADMINISTRATIVO DE DESCONGESTION DE BOGOTA</v>
          </cell>
          <cell r="AY189">
            <v>41759</v>
          </cell>
          <cell r="AZ189" t="str">
            <v>N/A</v>
          </cell>
          <cell r="BA189" t="str">
            <v>N/A</v>
          </cell>
          <cell r="BB189">
            <v>42159</v>
          </cell>
          <cell r="BC189" t="str">
            <v>NRD-CONTRATO REALIDAD</v>
          </cell>
        </row>
        <row r="190">
          <cell r="B190" t="str">
            <v>JAIME ACOSTA CHAVEZ</v>
          </cell>
          <cell r="C190">
            <v>91426514</v>
          </cell>
          <cell r="D190" t="str">
            <v>JOSE ALIRIO JIMENEZ PATIÑO</v>
          </cell>
          <cell r="E190">
            <v>42349</v>
          </cell>
          <cell r="F190">
            <v>42339</v>
          </cell>
          <cell r="G190" t="str">
            <v>EXT15-00076086</v>
          </cell>
          <cell r="H190" t="str">
            <v>ABOGADO</v>
          </cell>
          <cell r="I190" t="str">
            <v>SOLICITUD PAGO</v>
          </cell>
          <cell r="J190">
            <v>43627</v>
          </cell>
          <cell r="K190">
            <v>43627</v>
          </cell>
          <cell r="L190" t="str">
            <v>EXT19-00065594</v>
          </cell>
          <cell r="M190" t="str">
            <v>BENEFICIARIO</v>
          </cell>
          <cell r="N190" t="str">
            <v>SOLICITUD ESTADO DEL PAGO</v>
          </cell>
          <cell r="AN190" t="str">
            <v>04/05/2017
ENTREGADO  Y LIQUIDADO 25/07/2017
LIQUIDADO NPA</v>
          </cell>
          <cell r="AO190">
            <v>42349</v>
          </cell>
          <cell r="AQ190" t="str">
            <v>68 001 3331 004 2012 00046 00</v>
          </cell>
          <cell r="AR190" t="str">
            <v>PAGO SENTENCIA</v>
          </cell>
          <cell r="AS190">
            <v>37837</v>
          </cell>
          <cell r="AT190">
            <v>40633</v>
          </cell>
          <cell r="AU190" t="str">
            <v>FALLO DEL TRIBUNAL CONDENA A LA UNP
SE ALLEGA DOCUMENTOS
SEGUNDA INSTANCIA CONFIRMA</v>
          </cell>
          <cell r="AW190" t="str">
            <v>DECRETO 01 DE 1984</v>
          </cell>
          <cell r="AX190" t="str">
            <v>JUZGADO PRIMERO ADMINISTRATIVO DE DESCONGESTION DE BUCARAMANGA</v>
          </cell>
          <cell r="AY190">
            <v>41880</v>
          </cell>
          <cell r="AZ190" t="str">
            <v xml:space="preserve">TRIBUNAL ADMINISTRATIVO DE SANTANDER DE DESCONGESTION </v>
          </cell>
          <cell r="BA190">
            <v>42124</v>
          </cell>
          <cell r="BB190">
            <v>42138</v>
          </cell>
          <cell r="BC190" t="str">
            <v>NRD-CONTRATO REALIDAD</v>
          </cell>
        </row>
        <row r="191">
          <cell r="B191" t="str">
            <v>UBADEL FRANCISCO ORTEGA PATERNINA</v>
          </cell>
          <cell r="C191">
            <v>92555430</v>
          </cell>
          <cell r="D191" t="str">
            <v>JOSE ALIRIO JIMENEZ PATIÑO</v>
          </cell>
          <cell r="E191">
            <v>42349</v>
          </cell>
          <cell r="F191">
            <v>42339</v>
          </cell>
          <cell r="G191" t="str">
            <v>EXT15-00076085</v>
          </cell>
          <cell r="H191" t="str">
            <v>ABOGADO</v>
          </cell>
          <cell r="I191" t="str">
            <v>SOLICITUD PAGO</v>
          </cell>
          <cell r="AN191" t="str">
            <v>05/05/2017
ENTREGADO Y LIQUIDADO 25/07/2017
LIQUIDADO NPA</v>
          </cell>
          <cell r="AO191">
            <v>42349</v>
          </cell>
          <cell r="AQ191" t="str">
            <v>11 001 3331 020 2011 00445 01</v>
          </cell>
          <cell r="AR191" t="str">
            <v>PAGO SENTENCIA</v>
          </cell>
          <cell r="AS191">
            <v>37658</v>
          </cell>
          <cell r="AT191">
            <v>40561</v>
          </cell>
          <cell r="AU191" t="str">
            <v>EN EL ANEXO ES EL 15 SE ALLEGA DOCUMENTOS
SEGUNDA INSTANCIA CONFIRMA</v>
          </cell>
          <cell r="AW191" t="str">
            <v>DECRETO 01 DE 1984</v>
          </cell>
          <cell r="AX191" t="str">
            <v>JUZGADO SEXTO ADMIISTRATIVO DE DESCONGESTION DE BOGOTA</v>
          </cell>
          <cell r="AY191">
            <v>41355</v>
          </cell>
          <cell r="AZ191" t="str">
            <v>TRIBUNAL ADMINISTRATIVO DE CUNDINAMRCA SECCION SEGUNDA SUBSECCION "E"</v>
          </cell>
          <cell r="BA191">
            <v>42115</v>
          </cell>
          <cell r="BB191">
            <v>42131</v>
          </cell>
          <cell r="BC191" t="str">
            <v>NRD-CONTRATO REALIDAD</v>
          </cell>
        </row>
        <row r="192">
          <cell r="B192" t="str">
            <v>ROBERT EDUARDO LOPEZ URREA</v>
          </cell>
          <cell r="C192">
            <v>4616793</v>
          </cell>
          <cell r="D192" t="str">
            <v>ALVARO EMIRO FERNANDEZ GUISSAO</v>
          </cell>
          <cell r="E192">
            <v>42354</v>
          </cell>
          <cell r="F192">
            <v>42339</v>
          </cell>
          <cell r="G192" t="str">
            <v>EXT15-00076917</v>
          </cell>
          <cell r="H192" t="str">
            <v>ABOGADO</v>
          </cell>
          <cell r="I192" t="str">
            <v>SOLICITUD PAGO</v>
          </cell>
          <cell r="J192">
            <v>42872</v>
          </cell>
          <cell r="K192">
            <v>42856</v>
          </cell>
          <cell r="L192" t="str">
            <v>EXT17-00036365</v>
          </cell>
          <cell r="M192" t="str">
            <v>ABOGADO</v>
          </cell>
          <cell r="N192" t="str">
            <v>ALLEGA DOCUMENTOS</v>
          </cell>
          <cell r="O192">
            <v>42816</v>
          </cell>
          <cell r="P192">
            <v>42795</v>
          </cell>
          <cell r="Q192" t="str">
            <v>EXT17-00101005</v>
          </cell>
          <cell r="R192" t="str">
            <v>ABOGADO</v>
          </cell>
          <cell r="S192" t="str">
            <v>ALLEGA DOCUMENTACION</v>
          </cell>
          <cell r="T192">
            <v>43179</v>
          </cell>
          <cell r="U192">
            <v>43160</v>
          </cell>
          <cell r="V192" t="str">
            <v>EXT18-00024156</v>
          </cell>
          <cell r="W192" t="str">
            <v>ABOGADO</v>
          </cell>
          <cell r="X192" t="str">
            <v>DERECHO DE PETICION</v>
          </cell>
          <cell r="Y192">
            <v>43214</v>
          </cell>
          <cell r="Z192">
            <v>43191</v>
          </cell>
          <cell r="AA192" t="str">
            <v>EXT18-00035947</v>
          </cell>
          <cell r="AB192" t="str">
            <v>ABOGADO</v>
          </cell>
          <cell r="AC192" t="str">
            <v>SOLICITUD DE INFORMACION</v>
          </cell>
          <cell r="AD192">
            <v>43291</v>
          </cell>
          <cell r="AE192" t="str">
            <v>10-072018</v>
          </cell>
          <cell r="AF192" t="str">
            <v>EXT18-00062972</v>
          </cell>
          <cell r="AG192" t="str">
            <v>ABOGADO</v>
          </cell>
          <cell r="AH192" t="str">
            <v>DERECHO DE PETICION</v>
          </cell>
          <cell r="AI192" t="str">
            <v>19/09/2018
26/11/2018
27-03-2019
05/05/2020</v>
          </cell>
          <cell r="AJ192" t="str">
            <v>sep-18
nov-18
mar-19
may-20</v>
          </cell>
          <cell r="AK192" t="str">
            <v>EXT18-00093283
EXT18-00120743
EXT19-00034424
EXT20-00033452</v>
          </cell>
          <cell r="AL192" t="str">
            <v>ABOGADO
ABOGADO
ABOGADO
BENEFICIARIO</v>
          </cell>
          <cell r="AM192" t="str">
            <v>ALLEGA DOCUMENTOS
SOLICITUD INFORMACION ESTADO DE PAGO
ALLEGA DOCUMENTOS
Solicitud de documentos</v>
          </cell>
          <cell r="AN192" t="str">
            <v>24/05/2017 
ENTREGADO Y LIQUIDADO 29/08/2017
MEDIANTE OFI17-00031424 30/08/2017 SE ENVIAN DOCUMENTOS  ORIGINALES EN  44 FOLIOS
DEVUELVE 02/10/2017
LIQUIDADO NPA</v>
          </cell>
          <cell r="AO192">
            <v>42872</v>
          </cell>
          <cell r="AQ192" t="str">
            <v xml:space="preserve">19 001 3333 005 2012 00010 00 </v>
          </cell>
          <cell r="AR192" t="str">
            <v>PAGO SENTENCIA</v>
          </cell>
          <cell r="AS192">
            <v>37742</v>
          </cell>
          <cell r="AT192">
            <v>40425</v>
          </cell>
          <cell r="AU192" t="str">
            <v>EN EL ANEXO ES EL 521 ALLEGA DOCUMENTOS FALTAN
SE DA RESPUESTA MEDIANTE OFI17-00048039 N OFI18-00012666 28/03/18 L OFI18-00018585 11/05/18 E
OFI18-00030640 26/07/18 L
CORREO ELECTRÓNICO 19/09/18  L.</v>
          </cell>
          <cell r="AW192" t="str">
            <v>DECRETO 01 DE 1984</v>
          </cell>
          <cell r="AX192" t="str">
            <v>JUZGADO QUINTO ADMINISTATIVO DE DESCONGESTION DE POPAYAN</v>
          </cell>
          <cell r="AY192">
            <v>42268</v>
          </cell>
          <cell r="AZ192" t="str">
            <v>N/A</v>
          </cell>
          <cell r="BA192" t="str">
            <v>N/A</v>
          </cell>
          <cell r="BB192">
            <v>42291</v>
          </cell>
          <cell r="BC192" t="str">
            <v>NRD-CONTRATO REALIDAD</v>
          </cell>
        </row>
        <row r="193">
          <cell r="B193" t="str">
            <v>YEISON EDUAR MAHECHA</v>
          </cell>
          <cell r="C193">
            <v>79889577</v>
          </cell>
          <cell r="D193" t="str">
            <v>ADRIANA ROMERO PEREIRA</v>
          </cell>
          <cell r="E193">
            <v>42356</v>
          </cell>
          <cell r="F193">
            <v>42339</v>
          </cell>
          <cell r="G193" t="str">
            <v>EXT15-00078126</v>
          </cell>
          <cell r="H193" t="str">
            <v>TRIBUNAL</v>
          </cell>
          <cell r="I193" t="str">
            <v>REMITE FALLO</v>
          </cell>
          <cell r="J193">
            <v>42460</v>
          </cell>
          <cell r="K193">
            <v>42430</v>
          </cell>
          <cell r="L193" t="str">
            <v>EXT16-00022840</v>
          </cell>
          <cell r="M193" t="str">
            <v>ABOGADA</v>
          </cell>
          <cell r="N193" t="str">
            <v>SOLICITUD PAGO</v>
          </cell>
          <cell r="O193">
            <v>42493</v>
          </cell>
          <cell r="P193">
            <v>42491</v>
          </cell>
          <cell r="Q193" t="str">
            <v>EXT16-00032983</v>
          </cell>
          <cell r="R193" t="str">
            <v>ABOGADA</v>
          </cell>
          <cell r="S193" t="str">
            <v>REMITE DOCUMENTOS</v>
          </cell>
          <cell r="T193">
            <v>43073</v>
          </cell>
          <cell r="U193">
            <v>43070</v>
          </cell>
          <cell r="V193" t="str">
            <v>EXT17-00094938</v>
          </cell>
          <cell r="W193" t="str">
            <v>ABOGADA</v>
          </cell>
          <cell r="X193" t="str">
            <v>REMITE PODER</v>
          </cell>
          <cell r="Y193">
            <v>43193</v>
          </cell>
          <cell r="Z193">
            <v>43191</v>
          </cell>
          <cell r="AA193" t="str">
            <v>EXT18-00028185</v>
          </cell>
          <cell r="AB193" t="str">
            <v>BENEFICIARIO</v>
          </cell>
          <cell r="AC193" t="str">
            <v>DERECHO DE PETICION</v>
          </cell>
          <cell r="AD193">
            <v>43199</v>
          </cell>
          <cell r="AE193">
            <v>43191</v>
          </cell>
          <cell r="AF193" t="str">
            <v>EXT18-00030228</v>
          </cell>
          <cell r="AG193" t="str">
            <v>BENEFICIARIO</v>
          </cell>
          <cell r="AH193" t="str">
            <v>DERECHO DE PETICION</v>
          </cell>
          <cell r="AN193" t="str">
            <v>12/02/2018 LTK
DEVUELTO LTK RAD:LTK-002-006-2018 23/02/18</v>
          </cell>
          <cell r="AO193">
            <v>42559</v>
          </cell>
          <cell r="AQ193" t="str">
            <v>11 001 3131 707 2011 00161 00</v>
          </cell>
          <cell r="AR193" t="str">
            <v>PAGO SENTENCIA</v>
          </cell>
          <cell r="AS193">
            <v>38355</v>
          </cell>
          <cell r="AT193">
            <v>39051</v>
          </cell>
          <cell r="AU193" t="str">
            <v>EN EL DECRETO ES EL 104 SEGUNDA INSTANCIA CONFIRMA PARCIALMENTE Y MODIFICA
CON DOCUMENTOS (PARA MIRAR DR RESPEUESTA) / (08/08/2017 NULIDAD 
(RELACION LABORAL) SE ENTREGO A WILSON PARA LIQUIDAR
SE DA RESPUESTA MEDIANTE OFI17-00047794 N</v>
          </cell>
          <cell r="AW193" t="str">
            <v>DECRETO 01 DE 1984</v>
          </cell>
          <cell r="AX193" t="str">
            <v>JUZGADO SEPTIMO ADMINISTRATIVO DE DESCONGESTIO NDE BOGOTA</v>
          </cell>
          <cell r="AY193">
            <v>41759</v>
          </cell>
          <cell r="AZ193" t="str">
            <v>TRIBUNAL ADMIISTRATIVO DE CUNDINAMARCA SUBSECCION "E"</v>
          </cell>
          <cell r="BA193">
            <v>42297</v>
          </cell>
          <cell r="BB193">
            <v>42312</v>
          </cell>
          <cell r="BC193" t="str">
            <v>NRD-CONTRATO REALIDAD</v>
          </cell>
        </row>
        <row r="194">
          <cell r="B194" t="str">
            <v>JOSE DEL CARMEN FUENTES DUARTE
LUZ STELLA REYES
SHERING CAROLINA FUENTES REYES</v>
          </cell>
          <cell r="C194" t="str">
            <v>13.504.088
60.397.741
1.004.804.301</v>
          </cell>
          <cell r="D194" t="str">
            <v xml:space="preserve">ANA ESTHER CERQUERA 
</v>
          </cell>
          <cell r="E194">
            <v>42359</v>
          </cell>
          <cell r="F194">
            <v>42339</v>
          </cell>
          <cell r="G194" t="str">
            <v>EXT15-00077590</v>
          </cell>
          <cell r="H194" t="str">
            <v>ABOGADA</v>
          </cell>
          <cell r="I194" t="str">
            <v>SOLICITUD PAGO</v>
          </cell>
          <cell r="J194">
            <v>42600</v>
          </cell>
          <cell r="K194">
            <v>42583</v>
          </cell>
          <cell r="L194" t="str">
            <v>EXT16-00063843</v>
          </cell>
          <cell r="M194" t="str">
            <v>ABOGADA</v>
          </cell>
          <cell r="N194" t="str">
            <v>REMITE INFORMACION</v>
          </cell>
          <cell r="O194">
            <v>42622</v>
          </cell>
          <cell r="P194">
            <v>42614</v>
          </cell>
          <cell r="Q194" t="str">
            <v>EXT16-00070404</v>
          </cell>
          <cell r="R194" t="str">
            <v>ABOGADA</v>
          </cell>
          <cell r="S194" t="str">
            <v>REMITE DOCUMENTOS</v>
          </cell>
          <cell r="T194">
            <v>42858</v>
          </cell>
          <cell r="U194">
            <v>42856</v>
          </cell>
          <cell r="V194" t="str">
            <v>EXT17-00032001</v>
          </cell>
          <cell r="W194" t="str">
            <v>ABOGADA</v>
          </cell>
          <cell r="X194" t="str">
            <v>ALLEGA DOCUMENTOS</v>
          </cell>
          <cell r="Y194">
            <v>43146</v>
          </cell>
          <cell r="Z194">
            <v>43132</v>
          </cell>
          <cell r="AA194" t="str">
            <v>EXT18-00008729</v>
          </cell>
          <cell r="AB194" t="str">
            <v>ABOGADA</v>
          </cell>
          <cell r="AC194" t="str">
            <v>DERECHO DE PETICION</v>
          </cell>
          <cell r="AD194">
            <v>43273</v>
          </cell>
          <cell r="AE194">
            <v>43252</v>
          </cell>
          <cell r="AF194" t="str">
            <v>EXT18-00056922</v>
          </cell>
          <cell r="AG194" t="str">
            <v>ABOGADA</v>
          </cell>
          <cell r="AH194" t="str">
            <v>PAGO DE SENTENCIA JUDICIAL</v>
          </cell>
          <cell r="AI194" t="str">
            <v>15/08/2018
20/09/2018
22/10/2018
06/03/2019
28-03-2019
05-04-2019
07/06/2019
04-06-2019
19-07-2019
02-09-2019
27/02/2020</v>
          </cell>
          <cell r="AJ194" t="str">
            <v>ago/18
sep/18
oct/18
mar-19
mar-19
abr-19
jun-19
jun-19
jul-19
sep-19
feb-20</v>
          </cell>
          <cell r="AK194" t="str">
            <v>EXT18-00078510
EXT18-00093991
EXT18-00107303
EXT19-00026063
EXT19-00034581
EXT19-00038153
EXT19-00063468
EXT19-00062354
EXT19-00082169
EXT19-00101316
EXT20-00020279</v>
          </cell>
          <cell r="AL194" t="str">
            <v>ABOGADO
ABOGADA
ABOGADA
BENEFICIARIA
BENEFICIARIA
MINHACIENDA
BENEFICIARIA
BENEFICIARIA
CONTRALORIA
ABOGADA
ABOGADO</v>
          </cell>
          <cell r="AM194" t="str">
            <v>ALLEGA RUT
CORREO INFORMATIVO
ALLEGA PODER
SOLICITUD ESTADO PAGO
SOLICITUD ESTADO PAGO_PRIORIZAR
SOLICITUD DE INFORMACION
Solicitud estado pago.
Solicitud estado pago.
Acuso recibo de respuesta de fondo a solicitud de informacion.
Solicita pago de intereses.
Solicita reliquidacion</v>
          </cell>
          <cell r="AN194" t="str">
            <v>24/05/2017
MEDIANTE  OFI17-00031841  01/09/2017 SE ENVIAN DOCUMENTOS ORIGINALES EN 121 FOLIOS 
DEVUELVE 02/10/2017
DEVUELTOS NPA
05/06/2018 SE ENCUENTRA EL EXPENDIENTE FISICO EN UNP YL LIQUIDADO UNP
ENTREGADO POR LTK 25-07-2018</v>
          </cell>
          <cell r="AO194">
            <v>43273</v>
          </cell>
          <cell r="AP194" t="str">
            <v>SI-LTK</v>
          </cell>
          <cell r="AQ194" t="str">
            <v>54 001 3331 004 2012 00099 00</v>
          </cell>
          <cell r="AR194" t="str">
            <v>PAGO SENTENCIA</v>
          </cell>
          <cell r="AS194">
            <v>38203</v>
          </cell>
          <cell r="AT194">
            <v>40522</v>
          </cell>
          <cell r="AU194" t="str">
            <v>EN EL DECRETO ES EL 337 
FALTAN DOCUMENTOS ESTE CASO ES COMO LA DE JOSE EUTIMIO
SE DA RESPUESTA MEDIANTE  OFI18-00008729 02/03/18 E
JOSE DEL CARMEN FUENTES ESTA FALLECIDO
OFI18-00026144 28/06/18  L
CORREO ELCTRÓNICO 03/08/18  L.
MEDIANTE OFI18-00044580 09/10/18   SE DA RESPUESTA AL EXT18-00093991  L.
OFI18-00048734 02/11/18  L.</v>
          </cell>
          <cell r="AW194" t="str">
            <v>DECRETO 01 DE 1984</v>
          </cell>
          <cell r="AX194" t="str">
            <v>JUZGADO TERCERO ADMINISTRATIVO DE DESCONGESTION DE CUCUTA</v>
          </cell>
          <cell r="AY194">
            <v>42088</v>
          </cell>
          <cell r="AZ194" t="str">
            <v>N/A</v>
          </cell>
          <cell r="BA194" t="str">
            <v>N/A</v>
          </cell>
          <cell r="BB194">
            <v>42229</v>
          </cell>
          <cell r="BC194" t="str">
            <v>NRD-CONTRATO REALIDAD</v>
          </cell>
        </row>
        <row r="195">
          <cell r="B195" t="str">
            <v>PEDRO JOSE VEGA RICARDO</v>
          </cell>
          <cell r="C195">
            <v>15051081</v>
          </cell>
          <cell r="D195" t="str">
            <v>RAUL SEGUNDO CUELLO BARRIOS</v>
          </cell>
          <cell r="E195">
            <v>42340</v>
          </cell>
          <cell r="F195">
            <v>42339</v>
          </cell>
          <cell r="G195" t="str">
            <v>EXT15-00073807</v>
          </cell>
          <cell r="H195" t="str">
            <v>JUZGADO</v>
          </cell>
          <cell r="I195" t="str">
            <v>REMITE COPIA DE LA SENTENCIA</v>
          </cell>
          <cell r="J195">
            <v>42366</v>
          </cell>
          <cell r="K195">
            <v>42339</v>
          </cell>
          <cell r="L195" t="str">
            <v>EXT15-00079983</v>
          </cell>
          <cell r="M195" t="str">
            <v>PROCURADURIA</v>
          </cell>
          <cell r="N195" t="str">
            <v>SOLICITUD INFORMACION</v>
          </cell>
          <cell r="O195">
            <v>42606</v>
          </cell>
          <cell r="P195">
            <v>42583</v>
          </cell>
          <cell r="Q195" t="str">
            <v>EXT16-00065672</v>
          </cell>
          <cell r="R195" t="str">
            <v>ABOGADO</v>
          </cell>
          <cell r="S195" t="str">
            <v>SOLICITUD PAGO</v>
          </cell>
          <cell r="T195">
            <v>42972</v>
          </cell>
          <cell r="U195">
            <v>42948</v>
          </cell>
          <cell r="V195" t="str">
            <v>EXT17-00065554</v>
          </cell>
          <cell r="W195" t="str">
            <v>ABOGADO</v>
          </cell>
          <cell r="X195" t="str">
            <v>ALLEGA DOCUMENTOS</v>
          </cell>
          <cell r="Y195">
            <v>42972</v>
          </cell>
          <cell r="Z195">
            <v>42948</v>
          </cell>
          <cell r="AA195" t="str">
            <v>EXT17-00065728</v>
          </cell>
          <cell r="AB195" t="str">
            <v>BENEFICIARIO</v>
          </cell>
          <cell r="AC195" t="str">
            <v>PETICION</v>
          </cell>
          <cell r="AD195">
            <v>43248</v>
          </cell>
          <cell r="AE195">
            <v>43221</v>
          </cell>
          <cell r="AF195" t="str">
            <v>EXT18-00047497</v>
          </cell>
          <cell r="AG195" t="str">
            <v>BENEFICIARIO</v>
          </cell>
          <cell r="AH195" t="str">
            <v>DERECHO DE PETICION</v>
          </cell>
          <cell r="AI195" t="str">
            <v>30/05/2018
23/10/2018
11/06/2019
16/07/2019</v>
          </cell>
          <cell r="AJ195" t="str">
            <v>may-18
oct-18
jun-19
jul-19</v>
          </cell>
          <cell r="AK195" t="str">
            <v>EXT18-00048506
EXT18-00108254
EXT19-00064875
EXT19-00080312</v>
          </cell>
          <cell r="AL195" t="str">
            <v>BENEFICIARIO
BENEFICIARIO
ABOGADO
ABOGAGO</v>
          </cell>
          <cell r="AM195" t="str">
            <v>DERECHO DE PETICION
DERECHO DE PETICION
SOLICITA INFORMACION SOBRE EL PAGO
Solicitud aclaracion sobre el pago.</v>
          </cell>
          <cell r="AN195" t="str">
            <v>12/02/2018 LTK
ENTREGADOS LTK</v>
          </cell>
          <cell r="AO195">
            <v>42972</v>
          </cell>
          <cell r="AQ195" t="str">
            <v>70 001 3331 005 2011 00539 00</v>
          </cell>
          <cell r="AR195" t="str">
            <v>PAGO SENTENCIA</v>
          </cell>
          <cell r="AS195">
            <v>39014</v>
          </cell>
          <cell r="AT195">
            <v>40183</v>
          </cell>
          <cell r="AU195" t="str">
            <v>EN EL DECRETO ES EL 279
(SE DA RESPUESTA MEDIANTE 0FI17-00031641 31/08/2017 Y OFI17-00031545 31/08/2017 )A
OFI18-00024100 15/06/18 L
SE DIO RESPUESTA MEDIANTE OFI18-00049058 AL EXT18-108254  Y.</v>
          </cell>
          <cell r="AW195" t="str">
            <v>DECRETO 01 DE 1984</v>
          </cell>
          <cell r="AX195" t="str">
            <v>JUZGADO CUARTO ADMINISTRATIVO DE DESCONGESTION DE SINCELEJO</v>
          </cell>
          <cell r="AY195">
            <v>42128</v>
          </cell>
          <cell r="AZ195" t="str">
            <v>N/A</v>
          </cell>
          <cell r="BA195" t="str">
            <v>N/A</v>
          </cell>
          <cell r="BB195">
            <v>42152</v>
          </cell>
          <cell r="BC195" t="str">
            <v>NRD-CONTRATO REALIDAD</v>
          </cell>
        </row>
        <row r="196">
          <cell r="B196" t="str">
            <v>BLANCA HELENA PARRA TRUJILLO
JESUS ABELARDO GUZMAN PARRA
LEIDY JOHANA GUZMAN PARRA
YONY ARIAS NARVAEZ
LUZ MIRYAM PENAGOS ARIAS
MARCO TULIO CUELLAR
CIELO AMPARO ARIAS
JESUS MARIA HERRERA ARIAS
EDISSON HERRERA ARIAS
DIANA CAROLINA ARIAS
ALVARO ARIAS
WENDY DAYANA ARIAS VILLALBA
HERNEY ARIAS VILLALBA
CARLA MAYERLY ARIAS VILLALBA
YASMIN CHACON PENAGOS
ANA YENCI CHACON PENAGOS
JOSE ARLEY CHACON PENAGOS
EDILMA PERDOMO
LUCENA IBARRA PERDOMO
EDILMA IBARRA PERDOMO
LUIS ERNESTO IBARRA PERDOMO
ANTONIO MARIA IBARRA PERDOMO
MARIA BERLI IBARRA PERDOMO
DORA LIA IBARRA RAMIREZ
GUILLERMO IBARRA RAMIREZ
MARIA YENITH IBARRA RAMIREZ
LUZ BEEY IBARRA RAMIREZ
ALICIA ACEVEDO SILVA
CARLOS FERNANDO AZUERO ACEVEDO
OSCAR ANIBAL AZUERO ACEVEDO
JOSE RICARDO AZUERO ACEVEDO
CLARA ROCIO AZUERO ACEVEDO
CLAUDIA MILENA AZUERO ACEVEDO
ALBERTO AZUERO PAREDES
NELLY AZUERO DE SOLANO
BEATRIZ AZUERO DE SATIZABAL
ANGELA INES DEL SOCORRO AZUERO
MARTHA ELENA AZUERO PAREDES
EDUARDO AZUERO PAREDES
IVAN EUGENIO AZUERO PAREDES
DANIEL FELIPE ORTIZ
MOISES ORTIZ
MARIA ARBELISA CABRERA DE ORTIZ
GERMAN ORTIZ CABRERA
FREDY ORTIZ CABRERA
MONICA MARIA ORTIZ CABRERA
SAUL ROJAS PENAGOS
ANGELA CHAVARRO DE CORTES
LUZ NADIA ROJAS CHAVARRO
EDEN ROJAS CHAVARRO
RAQUEL PENAGOS DE ROJAS
JOSE RODRIGO ROJAS PENAGOS
ALBA LUZ ROJAS DE GUTIERREZ
MARIA LUBER ROJAS PENAGOS</v>
          </cell>
          <cell r="C196" t="str">
            <v xml:space="preserve">26.559.162
</v>
          </cell>
          <cell r="D196" t="str">
            <v>JESUS LOPEZ FERNANDEZ</v>
          </cell>
          <cell r="E196">
            <v>42373</v>
          </cell>
          <cell r="F196">
            <v>42370</v>
          </cell>
          <cell r="G196" t="str">
            <v>EXT16-00000076</v>
          </cell>
          <cell r="H196" t="str">
            <v>MIN INTERIOR</v>
          </cell>
          <cell r="I196" t="str">
            <v>REMITE FALLO</v>
          </cell>
          <cell r="J196">
            <v>42779</v>
          </cell>
          <cell r="K196">
            <v>42767</v>
          </cell>
          <cell r="L196" t="str">
            <v>EXT17-00009236</v>
          </cell>
          <cell r="M196" t="str">
            <v>ABOGADO</v>
          </cell>
          <cell r="N196" t="str">
            <v>SOLICITUD PAGO</v>
          </cell>
          <cell r="O196">
            <v>42788</v>
          </cell>
          <cell r="P196">
            <v>42767</v>
          </cell>
          <cell r="Q196" t="str">
            <v>EXT17-00013000</v>
          </cell>
          <cell r="R196" t="str">
            <v>ABOGADO</v>
          </cell>
          <cell r="S196" t="str">
            <v>PETICION</v>
          </cell>
          <cell r="T196">
            <v>43214</v>
          </cell>
          <cell r="U196">
            <v>43191</v>
          </cell>
          <cell r="V196" t="str">
            <v>EXT18-00035983</v>
          </cell>
          <cell r="W196" t="str">
            <v>ABOGADO</v>
          </cell>
          <cell r="X196" t="str">
            <v>INFORMATIVO</v>
          </cell>
          <cell r="Y196">
            <v>43210</v>
          </cell>
          <cell r="Z196">
            <v>43191</v>
          </cell>
          <cell r="AA196" t="str">
            <v>EXT18-00034912</v>
          </cell>
          <cell r="AB196" t="str">
            <v>DEFENSORIA DEL PUEBLO</v>
          </cell>
          <cell r="AC196" t="str">
            <v>SOLICITUD</v>
          </cell>
          <cell r="AD196" t="str">
            <v>25/04/2018
18/04/2018
28/05/2018</v>
          </cell>
          <cell r="AE196" t="str">
            <v>abr-18
abr-18
may-18</v>
          </cell>
          <cell r="AF196" t="str">
            <v>EXT18-00036282
EXT18-00034285
EXT18-00047551</v>
          </cell>
          <cell r="AG196" t="str">
            <v>ABOGADO
ABOGADO
POLICIA</v>
          </cell>
          <cell r="AH196" t="str">
            <v>DERECHO DE PETICION
SOLICITUD DE INFORMACION
RESPUESTA OFICIO</v>
          </cell>
          <cell r="AI196" t="str">
            <v>30/10/2019
19/06/2020
19/06/2020</v>
          </cell>
          <cell r="AJ196" t="str">
            <v>oct-18
jun-20
jun-20</v>
          </cell>
          <cell r="AK196" t="str">
            <v>EXT18-00111319
EXT20-00044592
EXT20-00044594</v>
          </cell>
          <cell r="AL196" t="str">
            <v>DEFENSORIA
ABOGADO
ABOGADO</v>
          </cell>
          <cell r="AM196" t="str">
            <v>SOLICITUD DE PAGO
Solicitud de reliquidacion
Allega documentos</v>
          </cell>
          <cell r="AQ196" t="str">
            <v>41 001 2331 000 2006 00540 04</v>
          </cell>
          <cell r="AR196" t="str">
            <v>PAGADO</v>
          </cell>
          <cell r="AS196" t="str">
            <v>N/A</v>
          </cell>
          <cell r="AT196" t="str">
            <v>N/A</v>
          </cell>
          <cell r="AU196" t="str">
            <v xml:space="preserve"> MINISTERIO INTERIOR INFORMA QUE EN EL FALLO SE ORDENO QUE LA UNP PAGA
(CONSULTA 02-01-17 TODAVIA AL DESPACHO) / (08/08/2017 RD - COMPLETA, ENTREGADA A WILSON PARA LIQUIDAR)
OFI18-00050554 15/11/18 L.
CORREO ELECTRONICO 15/11/18  L.</v>
          </cell>
          <cell r="AW196" t="str">
            <v>DECRETO 01 DE 1984</v>
          </cell>
          <cell r="AX196" t="str">
            <v>JUZGADO TERCERO ADMINISTRATIVO DEL CIRCUITO JUDICIAL DE NEIVA</v>
          </cell>
          <cell r="AY196">
            <v>40576</v>
          </cell>
          <cell r="AZ196" t="str">
            <v>TRIBUNAL ADMINISTRATIVO DEL HUILA</v>
          </cell>
          <cell r="BA196">
            <v>42332</v>
          </cell>
          <cell r="BB196">
            <v>42341</v>
          </cell>
          <cell r="BC196" t="str">
            <v>ACCION-GRUPO</v>
          </cell>
        </row>
        <row r="197">
          <cell r="B197" t="str">
            <v>CLAUDIA HERLEN MANRIQUE Y OTROS
SEBASTIAN EDUARDO MARTINEZ MANRIQUE
FELIX CAMILO MARTINEZ MANRIQUE
JULIAN ALEJANDRO MARTINEZ MANRIQUE</v>
          </cell>
          <cell r="C197" t="str">
            <v>63.323.889
1.110.504.549
1.110.582.630
1.006.129.367</v>
          </cell>
          <cell r="D197" t="str">
            <v>CLAUDIA HERLEN MANRIQUE RIBERO</v>
          </cell>
          <cell r="E197">
            <v>42375</v>
          </cell>
          <cell r="F197">
            <v>42370</v>
          </cell>
          <cell r="G197" t="str">
            <v>EXT16-00000242</v>
          </cell>
          <cell r="H197" t="str">
            <v>MIN INTERIOR</v>
          </cell>
          <cell r="I197" t="str">
            <v>REMITE FALLO</v>
          </cell>
          <cell r="J197">
            <v>42375</v>
          </cell>
          <cell r="K197">
            <v>42370</v>
          </cell>
          <cell r="L197" t="str">
            <v>EXT16-00000651</v>
          </cell>
          <cell r="M197" t="str">
            <v>MIN INTERIOR</v>
          </cell>
          <cell r="N197" t="str">
            <v>REMITE FALLO</v>
          </cell>
          <cell r="O197">
            <v>42422</v>
          </cell>
          <cell r="P197">
            <v>42401</v>
          </cell>
          <cell r="Q197" t="str">
            <v>EXT16-00012786</v>
          </cell>
          <cell r="R197" t="str">
            <v>TRIBUNAL</v>
          </cell>
          <cell r="S197" t="str">
            <v>REMITE FALLO</v>
          </cell>
          <cell r="T197">
            <v>42850</v>
          </cell>
          <cell r="U197">
            <v>42826</v>
          </cell>
          <cell r="V197" t="str">
            <v>EXT17-00030075</v>
          </cell>
          <cell r="W197" t="str">
            <v>ABOGADA</v>
          </cell>
          <cell r="X197" t="str">
            <v>SOLICITUD DE PAGO</v>
          </cell>
          <cell r="Y197">
            <v>43125</v>
          </cell>
          <cell r="Z197">
            <v>43101</v>
          </cell>
          <cell r="AA197" t="str">
            <v>EXT18-00006464</v>
          </cell>
          <cell r="AB197" t="str">
            <v>BENEFICIARIO</v>
          </cell>
          <cell r="AC197" t="str">
            <v>ALLEGA DOCUMENTOS</v>
          </cell>
          <cell r="AD197">
            <v>43195</v>
          </cell>
          <cell r="AE197">
            <v>43191</v>
          </cell>
          <cell r="AF197" t="str">
            <v>EXT18-00029456</v>
          </cell>
          <cell r="AG197" t="str">
            <v>ABOGADA</v>
          </cell>
          <cell r="AH197" t="str">
            <v>SOLICITUD DE INFORMACION</v>
          </cell>
          <cell r="AI197" t="str">
            <v>13/09/2018
12-03-2019
03/08/2020</v>
          </cell>
          <cell r="AJ197" t="str">
            <v>sep/18
mar/19
ago/20</v>
          </cell>
          <cell r="AK197" t="str">
            <v>EXT18-00090717
EXT19-00028119
EXT20-00055231</v>
          </cell>
          <cell r="AL197" t="str">
            <v>DIAN
ABOGADA
BENEFICIARIA</v>
          </cell>
          <cell r="AM197" t="str">
            <v>Certificado no deuda
Allega documentos
Solicita documentos</v>
          </cell>
          <cell r="AN197" t="str">
            <v>02/02/18 LTK
05/06/2018 SE ENCUENTRA EL EXPENDIENTE FISICO EN UNP YL LIQUIDADO UNP
07/06/18 LTK
DEVUELTO POR LTK 26-06-2018 FALTAN DOCUMENTOS</v>
          </cell>
          <cell r="AO197">
            <v>43117</v>
          </cell>
          <cell r="AQ197" t="str">
            <v>73 001 2331 000 2005 00103 00</v>
          </cell>
          <cell r="AR197" t="str">
            <v>PAGO SENTENCIA</v>
          </cell>
          <cell r="AS197" t="str">
            <v>N/A</v>
          </cell>
          <cell r="AT197" t="str">
            <v>N/A</v>
          </cell>
          <cell r="AU197" t="str">
            <v>PROCESO DIRECTO
CONSEJO DE ESTADO CORRIGE DE OFICIO FALLO VINCULA A LA UNIDAD / (08/08/2017 RD - DECLARAN RESPONSABLE A LA UNP PATRIMONIALMENTE POR LA MUERTE DEL SEÑOR FELIZ EDUARDO MARTINEZ / BENEFICIARIO U APODERADO NO HAN ALLEGADO SOLICITUD DE PAGO CON LA DOCUMENTACION REQUERIDA) (SE DA RESPUESTA MEDIANTE EL OFI17-00016604 11/05/17)A
INFORMATIVO 18/09/18  L.</v>
          </cell>
          <cell r="AW197" t="str">
            <v>DECRETO 01 DE 1984</v>
          </cell>
          <cell r="AX197" t="str">
            <v>TRIBUNAL ADMINISTRATIVO  DEL TOLIMA</v>
          </cell>
          <cell r="AY197">
            <v>39132</v>
          </cell>
          <cell r="AZ197" t="str">
            <v>CONSEJO DE ESTADO</v>
          </cell>
          <cell r="BA197" t="str">
            <v>26/11/2014
22/10/2015</v>
          </cell>
          <cell r="BB197">
            <v>41985</v>
          </cell>
          <cell r="BC197" t="str">
            <v>REPARACION DIRECTA</v>
          </cell>
        </row>
        <row r="198">
          <cell r="B198" t="str">
            <v>JOSE MAURICIO RUIZ ROMERO</v>
          </cell>
          <cell r="C198">
            <v>19489524</v>
          </cell>
          <cell r="D198" t="str">
            <v>JOSE ALIRIO JIMENEZ PATIÑO</v>
          </cell>
          <cell r="E198">
            <v>42387</v>
          </cell>
          <cell r="F198">
            <v>42370</v>
          </cell>
          <cell r="G198" t="str">
            <v xml:space="preserve">EXT16-00002771 
</v>
          </cell>
          <cell r="H198" t="str">
            <v>TRIBUNAL</v>
          </cell>
          <cell r="I198" t="str">
            <v>REMITE FALLO</v>
          </cell>
          <cell r="J198">
            <v>42633</v>
          </cell>
          <cell r="K198">
            <v>42614</v>
          </cell>
          <cell r="L198" t="str">
            <v>EXT16-00076509</v>
          </cell>
          <cell r="M198" t="str">
            <v>ABOGADO</v>
          </cell>
          <cell r="N198" t="str">
            <v>SOLICITUD PAGO</v>
          </cell>
          <cell r="AN198" t="str">
            <v>05/05/2017
ENTREGADO Y LIQUIDADO 29/07/2017
LIQUIDADO NPA</v>
          </cell>
          <cell r="AO198">
            <v>42643</v>
          </cell>
          <cell r="AQ198" t="str">
            <v>11 001 3331 718 2011 00369 00</v>
          </cell>
          <cell r="AR198" t="str">
            <v>PAGO SENTENCIA</v>
          </cell>
          <cell r="AS198">
            <v>37818</v>
          </cell>
          <cell r="AT198">
            <v>39794</v>
          </cell>
          <cell r="AU198" t="str">
            <v>EN EL ANEXO ES EL NUMERO 47</v>
          </cell>
          <cell r="AW198" t="str">
            <v>DECRETO 01 DE 1984</v>
          </cell>
          <cell r="AX198" t="str">
            <v>JUZGADO SEGUNDO ADMINISTRATIVO DE DESCONGESTION DE BOGOTA</v>
          </cell>
          <cell r="AY198">
            <v>41305</v>
          </cell>
          <cell r="AZ198" t="str">
            <v>TRIBUNAL ADMINISTRATIVO DE CUNDINAMARCA SECCION SEGUNDA</v>
          </cell>
          <cell r="BA198">
            <v>42332</v>
          </cell>
          <cell r="BB198">
            <v>42347</v>
          </cell>
          <cell r="BC198" t="str">
            <v>NRD-CONTRATO REALIDAD</v>
          </cell>
        </row>
        <row r="199">
          <cell r="B199" t="str">
            <v>RODRIGO MENDIETA ZORRILLA</v>
          </cell>
          <cell r="C199">
            <v>79556951</v>
          </cell>
          <cell r="D199" t="str">
            <v>ADRIANA ROMERO PEREIRA</v>
          </cell>
          <cell r="E199" t="str">
            <v>18/01/2016
03/05/2016</v>
          </cell>
          <cell r="F199" t="str">
            <v>ene-16
may-16</v>
          </cell>
          <cell r="G199" t="str">
            <v>EXT16-00003066
EXT16-00032979</v>
          </cell>
          <cell r="H199" t="str">
            <v>TRIBUNAL
ABOGADA</v>
          </cell>
          <cell r="I199" t="str">
            <v>REMITE FALLO
SOLICITUD DE PAGO</v>
          </cell>
          <cell r="J199">
            <v>42459</v>
          </cell>
          <cell r="K199">
            <v>42430</v>
          </cell>
          <cell r="L199" t="str">
            <v>EXT16-00022769</v>
          </cell>
          <cell r="M199" t="str">
            <v>ABOGADA</v>
          </cell>
          <cell r="N199" t="str">
            <v>SOLICITUD PAGO</v>
          </cell>
          <cell r="O199">
            <v>42559</v>
          </cell>
          <cell r="P199">
            <v>42552</v>
          </cell>
          <cell r="Q199" t="str">
            <v>EXT16-00052443</v>
          </cell>
          <cell r="R199" t="str">
            <v>ABOGADA</v>
          </cell>
          <cell r="S199" t="str">
            <v>REMITE DOCUMENTOS</v>
          </cell>
          <cell r="T199">
            <v>43152</v>
          </cell>
          <cell r="U199">
            <v>43132</v>
          </cell>
          <cell r="V199" t="str">
            <v>EXT18-00015557</v>
          </cell>
          <cell r="W199" t="str">
            <v xml:space="preserve">ABOGADA </v>
          </cell>
          <cell r="X199" t="str">
            <v>ALLEGA PODER</v>
          </cell>
          <cell r="Y199">
            <v>43222</v>
          </cell>
          <cell r="Z199">
            <v>43221</v>
          </cell>
          <cell r="AA199" t="str">
            <v>EXT18-00038687</v>
          </cell>
          <cell r="AB199" t="str">
            <v>BENEFICIARIO</v>
          </cell>
          <cell r="AC199" t="str">
            <v>DERECHO DE PETICION</v>
          </cell>
          <cell r="AD199">
            <v>43227</v>
          </cell>
          <cell r="AE199">
            <v>43221</v>
          </cell>
          <cell r="AF199" t="str">
            <v>EXT18-00039905</v>
          </cell>
          <cell r="AG199" t="str">
            <v>BENEFICIARIO</v>
          </cell>
          <cell r="AH199" t="str">
            <v>DERECHO DE PETICION</v>
          </cell>
          <cell r="AI199" t="str">
            <v>9/10/2018
06/07/2020
11/08/2020</v>
          </cell>
          <cell r="AJ199" t="str">
            <v>oct-18
jul-2020
ago-2020</v>
          </cell>
          <cell r="AK199" t="str">
            <v>EXT18-00102149
EXT20-00047926
EXT20-00057342</v>
          </cell>
          <cell r="AL199" t="str">
            <v xml:space="preserve">ABOGADA
BENEFICIARIO
BENEFICIARIO </v>
          </cell>
          <cell r="AM199" t="str">
            <v xml:space="preserve">ALLEGA DOCUMENTOS
Solicitud estado pago
Solicitud estado pago </v>
          </cell>
          <cell r="AN199" t="str">
            <v>12/02/2018 LTK
DEVUELTO LTK RAD:LTK-002-006-2018 23/02/18</v>
          </cell>
          <cell r="AO199">
            <v>42559</v>
          </cell>
          <cell r="AQ199" t="str">
            <v>11 001 3331 024 2012 00082 00</v>
          </cell>
          <cell r="AR199" t="str">
            <v>PAGO SENTENCIA</v>
          </cell>
          <cell r="AS199">
            <v>38412</v>
          </cell>
          <cell r="AT199">
            <v>39813</v>
          </cell>
          <cell r="AU199" t="str">
            <v>EN EL ANEXO ES EL No. 107
CON DOCUMENTOS PARA DAR RESPUESTA / (08/08/2017 NULIDAD (RELACION LABORAL) COMPLETA SE ENTREGO A WILSON PARA LIQUIDAR)
MEDIANTE OFI18-00047049 24/10/18 SE DA RESPUESTA AL EXT18-00102149  L.</v>
          </cell>
          <cell r="AW199" t="str">
            <v>DECRETO 01 DE 1984</v>
          </cell>
          <cell r="AX199" t="str">
            <v>JUZGADO DOCE ADMINISTRATIVO DE DESCONHESTION DE BOGOTA</v>
          </cell>
          <cell r="AY199">
            <v>41418</v>
          </cell>
          <cell r="AZ199" t="str">
            <v>TRIBUNAL ADMINISTRATIVO DE CUNDINAMARCA SECCION SEGUNDA</v>
          </cell>
          <cell r="BA199">
            <v>42297</v>
          </cell>
          <cell r="BB199">
            <v>42312</v>
          </cell>
          <cell r="BC199" t="str">
            <v>NRD-CONTRATO REALIDAD</v>
          </cell>
        </row>
        <row r="200">
          <cell r="B200" t="str">
            <v>NELSON MELGAREJO SAAVEDRA</v>
          </cell>
          <cell r="C200">
            <v>91258219</v>
          </cell>
          <cell r="D200" t="str">
            <v>JOSE ALIRIO JIMENEZ PATIÑO</v>
          </cell>
          <cell r="E200">
            <v>42389</v>
          </cell>
          <cell r="F200">
            <v>42370</v>
          </cell>
          <cell r="G200" t="str">
            <v>CORREO ELECTRONICO</v>
          </cell>
          <cell r="H200" t="str">
            <v>JUZGADO</v>
          </cell>
          <cell r="I200" t="str">
            <v>COMUNICA AUTO</v>
          </cell>
          <cell r="J200">
            <v>42433</v>
          </cell>
          <cell r="K200">
            <v>42430</v>
          </cell>
          <cell r="L200" t="str">
            <v>EXT16-00016521</v>
          </cell>
          <cell r="M200" t="str">
            <v>ABOGADO</v>
          </cell>
          <cell r="N200" t="str">
            <v>SOLICITUD PAGO</v>
          </cell>
          <cell r="AN200" t="str">
            <v>05/05/2017
ENTREGADO Y LIQUIDADO 25/07/2017
LIQUIDADO NPA</v>
          </cell>
          <cell r="AQ200" t="str">
            <v>68 001 2333 000 2012 00298 00</v>
          </cell>
          <cell r="AR200" t="str">
            <v>PAGADO</v>
          </cell>
          <cell r="AS200">
            <v>38870</v>
          </cell>
          <cell r="AT200">
            <v>40862</v>
          </cell>
          <cell r="AU200" t="str">
            <v>EN EL DECRETO ES EL No. 77
OJO CON DOCUMENTOS HABLA DE LA CONSTANCIA PERO NOS E ALLEGA</v>
          </cell>
          <cell r="AW200" t="str">
            <v>LEY 1437 DE 2011</v>
          </cell>
          <cell r="AX200" t="str">
            <v>TRIBUNAL ADMINISTRATIVO DE SANTANDER</v>
          </cell>
          <cell r="AY200">
            <v>41530</v>
          </cell>
          <cell r="AZ200" t="str">
            <v>CONSEJO DE ESTADO</v>
          </cell>
          <cell r="BA200">
            <v>42313</v>
          </cell>
          <cell r="BB200">
            <v>42333</v>
          </cell>
          <cell r="BC200" t="str">
            <v>NRD-CONTRATO REALIDAD</v>
          </cell>
        </row>
        <row r="201">
          <cell r="B201" t="str">
            <v>JOSE NORVEY ZAMUDIO RENDON</v>
          </cell>
          <cell r="C201">
            <v>16223310</v>
          </cell>
          <cell r="D201" t="str">
            <v>JUAN GUILLERMO OCAMPO GONZALEZ</v>
          </cell>
          <cell r="E201">
            <v>42389</v>
          </cell>
          <cell r="F201">
            <v>42370</v>
          </cell>
          <cell r="G201" t="str">
            <v>EXT16-00012476</v>
          </cell>
          <cell r="H201" t="str">
            <v>CONSEJO</v>
          </cell>
          <cell r="I201" t="str">
            <v>REMITE FALLO</v>
          </cell>
          <cell r="J201">
            <v>42544</v>
          </cell>
          <cell r="K201">
            <v>42522</v>
          </cell>
          <cell r="L201" t="str">
            <v>EXT16-00048008</v>
          </cell>
          <cell r="M201" t="str">
            <v>ABOGADO</v>
          </cell>
          <cell r="N201" t="str">
            <v>SOLICITUD PAGO</v>
          </cell>
          <cell r="O201">
            <v>42857</v>
          </cell>
          <cell r="P201">
            <v>42856</v>
          </cell>
          <cell r="Q201" t="str">
            <v>EXT17-00031233</v>
          </cell>
          <cell r="R201" t="str">
            <v>ABOGADO</v>
          </cell>
          <cell r="S201" t="str">
            <v>REMITE CERTIFICACION BANCO</v>
          </cell>
          <cell r="T201">
            <v>43237</v>
          </cell>
          <cell r="U201">
            <v>43221</v>
          </cell>
          <cell r="V201" t="str">
            <v>EXT18-00044182</v>
          </cell>
          <cell r="W201" t="str">
            <v>ABOGADO</v>
          </cell>
          <cell r="X201" t="str">
            <v>DERECHO DE PETICION</v>
          </cell>
          <cell r="AN201" t="str">
            <v>05/05/2017
ENTREGADO Y LIQUIDADO 29/08/2017
LIQUIDADO NPA</v>
          </cell>
          <cell r="AQ201" t="str">
            <v>66 001 2331 000 2011 00293 00</v>
          </cell>
          <cell r="AR201" t="str">
            <v>PAGADO</v>
          </cell>
          <cell r="AS201">
            <v>37834</v>
          </cell>
          <cell r="AT201">
            <v>39051</v>
          </cell>
          <cell r="AU201" t="str">
            <v>EN EL DECRETO ES ES EL No. 286
SE DA RESPUESTA MEDIANTE OFI18-00044182 17/05/18 E</v>
          </cell>
          <cell r="AW201" t="str">
            <v>DECRETO 01 DE 1984</v>
          </cell>
          <cell r="AX201" t="str">
            <v>TRIBUNAL ADMINISTRATIVO DE RISARALDA</v>
          </cell>
          <cell r="AY201">
            <v>41240</v>
          </cell>
          <cell r="AZ201" t="str">
            <v>CONSEJO DE ESTADO</v>
          </cell>
          <cell r="BA201">
            <v>42319</v>
          </cell>
          <cell r="BB201">
            <v>42339</v>
          </cell>
          <cell r="BC201" t="str">
            <v>NRD-CONTRATO REALIDAD</v>
          </cell>
        </row>
        <row r="202">
          <cell r="B202" t="str">
            <v xml:space="preserve">DOUGLAS MAURICIO BAUTISTA PASTRANA 
MATILDE PASTRANA HERNANDEZ
CLAUDIA XIMENA BAUTISTA PASTRANA
LAURA MARIA BAUTISTA PASTRANA
</v>
          </cell>
          <cell r="C202" t="str">
            <v>1.075.223.835
26.511.639
1.030.579.562</v>
          </cell>
          <cell r="D202" t="str">
            <v>WILLIAM ALVIS PINZON</v>
          </cell>
          <cell r="E202">
            <v>42394</v>
          </cell>
          <cell r="F202">
            <v>42370</v>
          </cell>
          <cell r="G202" t="str">
            <v>EXT16-00004804</v>
          </cell>
          <cell r="H202" t="str">
            <v>ABOGADO</v>
          </cell>
          <cell r="I202" t="str">
            <v>SOLICITUD PAGO</v>
          </cell>
          <cell r="J202">
            <v>42604</v>
          </cell>
          <cell r="K202">
            <v>42583</v>
          </cell>
          <cell r="L202" t="str">
            <v>EXT16-00065070</v>
          </cell>
          <cell r="M202" t="str">
            <v>ABOGADO</v>
          </cell>
          <cell r="N202" t="str">
            <v>REMITE DOCUMENTOS</v>
          </cell>
          <cell r="O202">
            <v>42773</v>
          </cell>
          <cell r="P202">
            <v>42767</v>
          </cell>
          <cell r="Q202" t="str">
            <v>EXT17-00007947</v>
          </cell>
          <cell r="R202" t="str">
            <v>ABOGADO</v>
          </cell>
          <cell r="S202" t="str">
            <v>PETICION</v>
          </cell>
          <cell r="T202">
            <v>42859</v>
          </cell>
          <cell r="U202">
            <v>42856</v>
          </cell>
          <cell r="V202" t="str">
            <v>EXT17-00032490</v>
          </cell>
          <cell r="W202" t="str">
            <v>BENEFICIARIO</v>
          </cell>
          <cell r="X202" t="str">
            <v>REVOCA PODERES</v>
          </cell>
          <cell r="Y202">
            <v>42991</v>
          </cell>
          <cell r="Z202">
            <v>42979</v>
          </cell>
          <cell r="AA202" t="str">
            <v>EXT17-00070818</v>
          </cell>
          <cell r="AB202" t="str">
            <v>ABOGADO</v>
          </cell>
          <cell r="AC202" t="str">
            <v xml:space="preserve">DERECHO DE PETICION </v>
          </cell>
          <cell r="AD202" t="str">
            <v>06/02/2017
21/07/2017
16/02/2018
27/04/2018
21/05/2018</v>
          </cell>
          <cell r="AE202" t="str">
            <v>feb-17
jul-17
feb-18
abr-18
may-18</v>
          </cell>
          <cell r="AF202" t="str">
            <v>EXT17-00007948
EXT17-00055740
EXT18-00014058
EXT18-00036668
EXT18-00045208</v>
          </cell>
          <cell r="AG202" t="str">
            <v xml:space="preserve">ABOGADO
BENEFICIARIO
ABOGADO
JUZGADO
JUZGADO
</v>
          </cell>
          <cell r="AH202" t="str">
            <v>CUENTA  DE COBRO
ALLEGA PODERES ORIGINALES
DERECHO DE PETICION
AUTO SUSTANCIACION
NOTIFICACION ESTADO</v>
          </cell>
          <cell r="AI202" t="str">
            <v>19/07/2018
24/09/2018</v>
          </cell>
          <cell r="AJ202" t="str">
            <v>jul-2018
sep-2018</v>
          </cell>
          <cell r="AK202" t="str">
            <v>EXT18-00067366
EXT18-00095746</v>
          </cell>
          <cell r="AL202" t="str">
            <v>JUZGADO PRIMERO ADMINISTRATIVO ORAL DEL CIRCUITO JUDICIAL DE NEIVA
JUZGADO</v>
          </cell>
          <cell r="AM202" t="str">
            <v>NOTIFICA REPROGRAMACION AUDIENCIA
AUTO CONCEDE RECURSO DE APELACION</v>
          </cell>
          <cell r="AN202" t="str">
            <v>05/05/2017
ENTREGADO Y LIQUIDADO 29/08/2017
LIQUIDADO NPA</v>
          </cell>
          <cell r="AQ202" t="str">
            <v>41 001 3331 001 2007 00004 00</v>
          </cell>
          <cell r="AR202" t="str">
            <v>PAGADO</v>
          </cell>
          <cell r="AS202" t="str">
            <v>N/A</v>
          </cell>
          <cell r="AT202" t="str">
            <v>N/A</v>
          </cell>
          <cell r="AU202" t="str">
            <v xml:space="preserve">OJO PRESENTAN REVOCTORIA PODER EN LA SENTENCIA DEL TRIBUNAL ORDENA QUE LA UNP SEA PARTE DEMANDADA  (SE DA RESPUESTA MEDIANTE OFI17-00034716 22/09/17 Y OFI17-00005975  20/02/17/ OFI17-000221 16/05/17 / SE DA RESPUESTA MEDIANTE CORREO ELECTRIONICO 08/08/17)A OFI18-00009617 08/03/18  E. 
</v>
          </cell>
          <cell r="AW202" t="str">
            <v>DECRETO 01 DE 1984</v>
          </cell>
          <cell r="AX202" t="str">
            <v>JUZGADO PRIMERO ADMINISTRATIVO DEL HUILA</v>
          </cell>
          <cell r="AY202">
            <v>41333</v>
          </cell>
          <cell r="AZ202" t="str">
            <v>TRIBUNAL CONTENCIOSO DEL HUILA</v>
          </cell>
          <cell r="BA202">
            <v>42566</v>
          </cell>
          <cell r="BB202">
            <v>42236</v>
          </cell>
          <cell r="BC202" t="str">
            <v>REPARACION DIRECTA</v>
          </cell>
        </row>
        <row r="203">
          <cell r="B203" t="str">
            <v>RAMIRO EFREN LEYTON FORERO</v>
          </cell>
          <cell r="C203">
            <v>80425280</v>
          </cell>
          <cell r="D203" t="str">
            <v>JOSE ALIRIO JIMENEZ PATIÑO</v>
          </cell>
          <cell r="E203">
            <v>42416</v>
          </cell>
          <cell r="F203">
            <v>42401</v>
          </cell>
          <cell r="G203" t="str">
            <v>EXT16-00011154</v>
          </cell>
          <cell r="H203" t="str">
            <v>ABOGADO</v>
          </cell>
          <cell r="I203" t="str">
            <v>SOLICITUD PAGO</v>
          </cell>
          <cell r="J203">
            <v>42963</v>
          </cell>
          <cell r="K203">
            <v>42948</v>
          </cell>
          <cell r="L203" t="str">
            <v>EXT17-00062866</v>
          </cell>
          <cell r="M203" t="str">
            <v>BENEFICIARIO</v>
          </cell>
          <cell r="N203" t="str">
            <v>DERECHO DE PETICION</v>
          </cell>
          <cell r="AN203" t="str">
            <v>05/05/2017
ENTREGADO Y LIQUIDADO 29/08/2017
LIQUIDADO NPA</v>
          </cell>
          <cell r="AO203">
            <v>42416</v>
          </cell>
          <cell r="AQ203" t="str">
            <v>11 001 3335 015 2012 00187 00</v>
          </cell>
          <cell r="AR203" t="str">
            <v>PAGO SENTENCIA</v>
          </cell>
          <cell r="AS203">
            <v>38534</v>
          </cell>
          <cell r="AT203">
            <v>40862</v>
          </cell>
          <cell r="AU203" t="str">
            <v>EN EL ANEXO ES LA 152 CON DOCUMENTOS
(SE DA RESPUESTA  MEDIANTE OFI17-00030563 24/08/17)A</v>
          </cell>
          <cell r="AW203" t="str">
            <v>LEY 1437 DE 2011</v>
          </cell>
          <cell r="AX203" t="str">
            <v>JUZGADO QUINCE ADMINISTRATIVO DE BOGOTA</v>
          </cell>
          <cell r="AY203">
            <v>41731</v>
          </cell>
          <cell r="AZ203" t="str">
            <v>TRIBUNAL ADMINISTRATIVO DE CUNDINAMARCA</v>
          </cell>
          <cell r="BA203">
            <v>42075</v>
          </cell>
          <cell r="BB203">
            <v>42151</v>
          </cell>
          <cell r="BC203" t="str">
            <v>NRD-CONTRATO REALIDAD</v>
          </cell>
        </row>
        <row r="204">
          <cell r="B204" t="str">
            <v>EDISON FABIAN GALEANO GALLEGO</v>
          </cell>
          <cell r="C204">
            <v>71260557</v>
          </cell>
          <cell r="D204" t="str">
            <v>ALEJANDRO HORTUA INSUASTI</v>
          </cell>
          <cell r="E204">
            <v>42419</v>
          </cell>
          <cell r="F204">
            <v>42401</v>
          </cell>
          <cell r="G204" t="str">
            <v>EXT16-00010064</v>
          </cell>
          <cell r="H204" t="str">
            <v>ABOGADO</v>
          </cell>
          <cell r="I204" t="str">
            <v>SOLICITUD PAGO</v>
          </cell>
          <cell r="J204">
            <v>42766</v>
          </cell>
          <cell r="K204">
            <v>42736</v>
          </cell>
          <cell r="L204" t="str">
            <v>EXT17-00006504</v>
          </cell>
          <cell r="M204" t="str">
            <v>BENEFICIARIO</v>
          </cell>
          <cell r="N204" t="str">
            <v>PETICION</v>
          </cell>
          <cell r="O204">
            <v>42885</v>
          </cell>
          <cell r="P204">
            <v>42856</v>
          </cell>
          <cell r="Q204" t="str">
            <v>EXT17-00039752</v>
          </cell>
          <cell r="R204" t="str">
            <v xml:space="preserve">TRIBUNAL </v>
          </cell>
          <cell r="S204" t="str">
            <v>REMITE FALLO</v>
          </cell>
          <cell r="T204">
            <v>43143</v>
          </cell>
          <cell r="U204">
            <v>43132</v>
          </cell>
          <cell r="V204" t="str">
            <v>EXT18-00011887</v>
          </cell>
          <cell r="W204" t="str">
            <v>ABOGADA UNP</v>
          </cell>
          <cell r="X204" t="str">
            <v>AUTO MANDAMIENTO DE PAGO</v>
          </cell>
          <cell r="Y204">
            <v>43259</v>
          </cell>
          <cell r="Z204">
            <v>43259</v>
          </cell>
          <cell r="AA204" t="str">
            <v>EXT18-00052196</v>
          </cell>
          <cell r="AB204" t="str">
            <v>JUZGADO VEINTINUEVE ADMINISTRATIVO ORAL DEL CIRCUITO DE MEDELLIN</v>
          </cell>
          <cell r="AC204" t="str">
            <v>AUTO TERMINA PROCESO POR PAGO</v>
          </cell>
          <cell r="AN204" t="str">
            <v>05/05/2017
ENTREGADO Y LIQUIDADO 29/08/2017
LIQUIDADO NPA</v>
          </cell>
          <cell r="AQ204" t="str">
            <v>05 001 3331 030 2011 00623 00</v>
          </cell>
          <cell r="AR204" t="str">
            <v>PAGADO</v>
          </cell>
          <cell r="AS204">
            <v>38363</v>
          </cell>
          <cell r="AT204">
            <v>40714</v>
          </cell>
          <cell r="AU204" t="str">
            <v>EN EL DECRETO ES EL No. 4344 
CON DOCUMENTOS COMPLETOS SEGUNDA INSTANCIA CONFIRMA
OFI18-00013643 09/04/18 CONTESTACION DEMANDA LA
OFI18-00020936 25/05/18 LM MEMORIAL APORTA OEDEN DE PAGO Y SOLICITA APLICACIÓN ART. 461 CGP</v>
          </cell>
          <cell r="AW204" t="str">
            <v>DECRETO 01 DE 1984</v>
          </cell>
          <cell r="AX204" t="str">
            <v>JUZGADO SEGUNDO ADMINISTRATIVO DE DESCONGESTION DE MEDELLIN</v>
          </cell>
          <cell r="AY204">
            <v>41811</v>
          </cell>
          <cell r="AZ204" t="str">
            <v>TRIBUNAL ADMINSTRATIVO DE DECONGESTION  DE ANTIOQUIA</v>
          </cell>
          <cell r="BA204">
            <v>42228</v>
          </cell>
          <cell r="BB204">
            <v>42251</v>
          </cell>
          <cell r="BC204" t="str">
            <v>NRD-CONTRATO REALIDAD</v>
          </cell>
        </row>
        <row r="205">
          <cell r="B205" t="str">
            <v>LUIS FRANCISCO GUERRA PEREZ</v>
          </cell>
          <cell r="C205">
            <v>79990250</v>
          </cell>
          <cell r="D205" t="str">
            <v>GREYDA ANGELIK COLMENARES URIBE</v>
          </cell>
          <cell r="E205">
            <v>42419</v>
          </cell>
          <cell r="F205">
            <v>42401</v>
          </cell>
          <cell r="G205" t="str">
            <v>EXT16-00012627</v>
          </cell>
          <cell r="H205" t="str">
            <v>ABOGADA</v>
          </cell>
          <cell r="I205" t="str">
            <v>SOLICITUD PAGO</v>
          </cell>
          <cell r="J205">
            <v>42970</v>
          </cell>
          <cell r="K205">
            <v>42948</v>
          </cell>
          <cell r="L205" t="str">
            <v>EXT17-00064702</v>
          </cell>
          <cell r="M205" t="str">
            <v>ABOGADO</v>
          </cell>
          <cell r="N205" t="str">
            <v>ALLEGA DOCUMENTOS</v>
          </cell>
          <cell r="O205">
            <v>42845</v>
          </cell>
          <cell r="P205">
            <v>42826</v>
          </cell>
          <cell r="Q205" t="str">
            <v>EXT17-00028488</v>
          </cell>
          <cell r="R205" t="str">
            <v>ABOGADA</v>
          </cell>
          <cell r="S205" t="str">
            <v>SOLICITUD DE PAGO</v>
          </cell>
          <cell r="T205">
            <v>42852</v>
          </cell>
          <cell r="U205">
            <v>42826</v>
          </cell>
          <cell r="V205" t="str">
            <v>EXT17-00030889</v>
          </cell>
          <cell r="W205" t="str">
            <v>MINHACIENDA</v>
          </cell>
          <cell r="X205" t="str">
            <v>ENVIO RESPUESTA</v>
          </cell>
          <cell r="Y205">
            <v>42852</v>
          </cell>
          <cell r="Z205">
            <v>42826</v>
          </cell>
          <cell r="AA205" t="str">
            <v>EXT17-00030885</v>
          </cell>
          <cell r="AB205" t="str">
            <v>MINHACIENDA</v>
          </cell>
          <cell r="AC205" t="str">
            <v>ENVIO RESPUESTA</v>
          </cell>
          <cell r="AD205">
            <v>43556</v>
          </cell>
          <cell r="AE205">
            <v>43556</v>
          </cell>
          <cell r="AF205" t="str">
            <v>EXT19-00035679</v>
          </cell>
          <cell r="AG205" t="str">
            <v>ABOGADA</v>
          </cell>
          <cell r="AH205" t="str">
            <v>ALLEGA DOCUMENTOS</v>
          </cell>
          <cell r="AI205" t="str">
            <v>11/04/2019
30/04/2019
05/06/2019</v>
          </cell>
          <cell r="AJ205" t="str">
            <v>abr-19
abr-19
jun-19</v>
          </cell>
          <cell r="AK205" t="str">
            <v>EXT19-00040551
EXT19-00046424
EXT19-00062676</v>
          </cell>
          <cell r="AL205" t="str">
            <v>ABOGADA
BENEFICIARIA
ABOGADA</v>
          </cell>
          <cell r="AM205" t="str">
            <v>INFORMA QUE NO DEBE APORTAR CERTIFICACIÓN BANCARIA DE LUIS FRANCISCO GUERRA PÉREZ
ALLEGA DOCUMENTOS
Solicitud informacion</v>
          </cell>
          <cell r="AN205" t="str">
            <v>05/05/2017
ENTREGADO Y LIQUIDADO 29/08/2017
LIQUIDADO NPA</v>
          </cell>
          <cell r="AO205">
            <v>42419</v>
          </cell>
          <cell r="AQ205" t="str">
            <v>11 001 3331 701 2010 00236 00</v>
          </cell>
          <cell r="AR205" t="str">
            <v>PAGO SENTENCIA</v>
          </cell>
          <cell r="AS205">
            <v>38355</v>
          </cell>
          <cell r="AT205">
            <v>39856</v>
          </cell>
          <cell r="AU205" t="str">
            <v>EN EL DECRETO ES EL 151 ALLEGA DOCUMENTOS /MEDIANTE  CORREO ELECTRONICO 24/08/2017, SE INFORMA A LA ABOGADA QUE SE HAN COMPLETADO LA DOCUMENTACION REQUERIDA/ SE DA RESPUESTA MEDIANTE OFI17-00015996 08/05/2017/ OFI17-00016337 09/05/17)A</v>
          </cell>
          <cell r="AW205" t="str">
            <v>DECRETO 01 DE 1984</v>
          </cell>
          <cell r="AX205" t="str">
            <v>JUZGADO PRIMERO ADMINISTRATIVO DE DESCONGESTION DE BOGOTA</v>
          </cell>
          <cell r="AY205">
            <v>41516</v>
          </cell>
          <cell r="AZ205" t="str">
            <v>TRIBUNAL ADMINSTRATIVO DE CUNDINAMARCA SECCION SEGUNDA SUBSECCION "E"</v>
          </cell>
          <cell r="BA205">
            <v>42136</v>
          </cell>
          <cell r="BB205">
            <v>42150</v>
          </cell>
          <cell r="BC205" t="str">
            <v>NRD-CONTRATO REALIDAD</v>
          </cell>
        </row>
        <row r="206">
          <cell r="B206" t="str">
            <v>NELSON ORLANDO QUIJANO HURTADO</v>
          </cell>
          <cell r="C206">
            <v>80167895</v>
          </cell>
          <cell r="D206" t="str">
            <v>GREYDA ANGELIK COLMENARES URIBE</v>
          </cell>
          <cell r="E206">
            <v>42419</v>
          </cell>
          <cell r="F206">
            <v>42401</v>
          </cell>
          <cell r="G206" t="str">
            <v>EXT16-00012624</v>
          </cell>
          <cell r="H206" t="str">
            <v>ABOGADA</v>
          </cell>
          <cell r="I206" t="str">
            <v>SOLICITUD PAGO</v>
          </cell>
          <cell r="J206">
            <v>42972</v>
          </cell>
          <cell r="K206">
            <v>42948</v>
          </cell>
          <cell r="L206" t="str">
            <v>EXT17-00065549</v>
          </cell>
          <cell r="M206" t="str">
            <v>PROCURADURIA</v>
          </cell>
          <cell r="N206" t="str">
            <v>SOLICITUD DE INFORMACION</v>
          </cell>
          <cell r="O206">
            <v>42845</v>
          </cell>
          <cell r="P206">
            <v>42826</v>
          </cell>
          <cell r="Q206" t="str">
            <v>EXT17-00028491</v>
          </cell>
          <cell r="R206" t="str">
            <v>ABOGADA</v>
          </cell>
          <cell r="S206" t="str">
            <v>SOLICITUD DE PAGO</v>
          </cell>
          <cell r="T206">
            <v>42940</v>
          </cell>
          <cell r="U206">
            <v>42917</v>
          </cell>
          <cell r="V206" t="str">
            <v>EXT17-00056270</v>
          </cell>
          <cell r="W206" t="str">
            <v>ABOGADA</v>
          </cell>
          <cell r="X206" t="str">
            <v>SOLICITUD DE PAGO</v>
          </cell>
          <cell r="Y206">
            <v>43556</v>
          </cell>
          <cell r="Z206">
            <v>43556</v>
          </cell>
          <cell r="AA206" t="str">
            <v>EXT19-00035678</v>
          </cell>
          <cell r="AB206" t="str">
            <v>ABOGADA</v>
          </cell>
          <cell r="AC206" t="str">
            <v>ALLEGA DOCUMENTOS</v>
          </cell>
          <cell r="AD206">
            <v>43556</v>
          </cell>
          <cell r="AE206">
            <v>43556</v>
          </cell>
          <cell r="AF206" t="str">
            <v xml:space="preserve">EXT19-00035679 </v>
          </cell>
          <cell r="AG206" t="str">
            <v>ABOGADA</v>
          </cell>
          <cell r="AH206" t="str">
            <v>ALLEGA DOCUMENTOS</v>
          </cell>
          <cell r="AI206">
            <v>43634</v>
          </cell>
          <cell r="AJ206">
            <v>43634</v>
          </cell>
          <cell r="AK206" t="str">
            <v>EXT19-00068709</v>
          </cell>
          <cell r="AL206" t="str">
            <v>ABOGADA</v>
          </cell>
          <cell r="AM206" t="str">
            <v>SOLICITUD DE DOCUMENTOS</v>
          </cell>
          <cell r="AN206" t="str">
            <v>05/05/2017
ENTREGADO Y LIQUIDADO 29/08/2017
LIQUIDADO NPA</v>
          </cell>
          <cell r="AO206">
            <v>42940</v>
          </cell>
          <cell r="AQ206" t="str">
            <v>11 001 3331 021 2011 00507 00</v>
          </cell>
          <cell r="AR206" t="str">
            <v>PAGO SENTENCIA</v>
          </cell>
          <cell r="AS206">
            <v>39052</v>
          </cell>
          <cell r="AT206">
            <v>39822</v>
          </cell>
          <cell r="AU206" t="str">
            <v>EN EL ANEXO ES EL 446 
ALLEGA DOCUMENTOS (SE DA RESPUESTA MEDIANTE OFI17-00031897 04/09/17 Y OFI17-00015996 08/05/17/ SE DA RESPUESTA MEDIANTE CORREO ELECTRONICO03/08/17)A</v>
          </cell>
          <cell r="AW206" t="str">
            <v>DECRETO 01 DE 1984</v>
          </cell>
          <cell r="AX206" t="str">
            <v>JUZGADO SEPTIMO ADMINISTRATIVO DE DESCONGESTION DE BOGOTA</v>
          </cell>
          <cell r="AY206">
            <v>42051</v>
          </cell>
          <cell r="AZ206" t="str">
            <v>N/A</v>
          </cell>
          <cell r="BA206" t="str">
            <v>N/A</v>
          </cell>
          <cell r="BB206">
            <v>42193</v>
          </cell>
          <cell r="BC206" t="str">
            <v>NRD-CONTRATO REALIDAD</v>
          </cell>
        </row>
        <row r="207">
          <cell r="B207" t="str">
            <v>ALEXANDER SUAREZ</v>
          </cell>
          <cell r="C207">
            <v>88201091</v>
          </cell>
          <cell r="D207" t="str">
            <v>MARYORY MELEYSA MONTES MORA</v>
          </cell>
          <cell r="E207">
            <v>42419</v>
          </cell>
          <cell r="F207">
            <v>42401</v>
          </cell>
          <cell r="G207" t="str">
            <v>EXT16-00012620</v>
          </cell>
          <cell r="H207" t="str">
            <v>ABOGADA</v>
          </cell>
          <cell r="I207" t="str">
            <v>SOLICITUD PAGO</v>
          </cell>
          <cell r="J207">
            <v>42682</v>
          </cell>
          <cell r="K207">
            <v>42675</v>
          </cell>
          <cell r="L207" t="str">
            <v>EXT16-00086763</v>
          </cell>
          <cell r="M207" t="str">
            <v>ANDJE</v>
          </cell>
          <cell r="N207" t="str">
            <v>REMISION DE DOCUMENTOS</v>
          </cell>
          <cell r="O207">
            <v>42698</v>
          </cell>
          <cell r="P207">
            <v>42675</v>
          </cell>
          <cell r="Q207" t="str">
            <v>EXT16-00091126</v>
          </cell>
          <cell r="R207" t="str">
            <v>ANDJE</v>
          </cell>
          <cell r="S207" t="str">
            <v>DEVOLUCION DE DOCUMENTOS</v>
          </cell>
          <cell r="T207">
            <v>42703</v>
          </cell>
          <cell r="U207">
            <v>42675</v>
          </cell>
          <cell r="V207" t="str">
            <v>EXT16-00092131</v>
          </cell>
          <cell r="W207" t="str">
            <v>FIDUPREVISORA</v>
          </cell>
          <cell r="X207" t="str">
            <v>RESPUESTRA OFICIO</v>
          </cell>
          <cell r="Y207">
            <v>42710</v>
          </cell>
          <cell r="Z207">
            <v>42705</v>
          </cell>
          <cell r="AA207" t="str">
            <v>EXT16-00094593</v>
          </cell>
          <cell r="AB207" t="str">
            <v>FIDUPREVISORA</v>
          </cell>
          <cell r="AC207" t="str">
            <v>RESPUESTRA OFICIO</v>
          </cell>
          <cell r="AD207" t="str">
            <v>20/04/2017
25/07/2017
25/04/2018</v>
          </cell>
          <cell r="AE207" t="str">
            <v>abr-17
jul-17
abr-18</v>
          </cell>
          <cell r="AF207" t="str">
            <v>EXT17-00028493
EXT17-00056844
EXT18-00036172</v>
          </cell>
          <cell r="AG207" t="str">
            <v>ABOGADA
ABOGADA
BENEFICIARIO</v>
          </cell>
          <cell r="AH207" t="str">
            <v>PAGO DE SENTENCIA
SOLICITA COPIA RESOLUCION DE PAGO</v>
          </cell>
          <cell r="AI207" t="str">
            <v>06/06/2018
09-08-2018
4/04/2019</v>
          </cell>
          <cell r="AJ207" t="str">
            <v>jun-2018
ago-2018
abr-2019</v>
          </cell>
          <cell r="AK207" t="str">
            <v xml:space="preserve">EXT18-00050488
EXT18-00076122
EXT19-00037522
EXT19-00037755
EXT19-00039994
</v>
          </cell>
          <cell r="AL207" t="str">
            <v>MARYORI MELEYSA MONTES MORA</v>
          </cell>
          <cell r="AM207" t="str">
            <v>SOLICITUD PAGO INTERESES DE CESANTIAS, IMPRENTA NACIONAL Y RIESGOS LABORALES
DERECHO DE PETICION
SOLICITUD DE RELIQUIDACION</v>
          </cell>
          <cell r="AQ207" t="str">
            <v>54 001 3331 003 2011 00374 00</v>
          </cell>
          <cell r="AR207" t="str">
            <v>PAGADO</v>
          </cell>
          <cell r="AS207">
            <v>38777</v>
          </cell>
          <cell r="AT207">
            <v>40656</v>
          </cell>
          <cell r="AU207" t="str">
            <v>NO APARACE EN EL DECRETO 
TAMPOCO LO ORDENA EL JUZGADO
SE DA RESPUESTA MEDIANTE OFI18-00016382 26/04/18 L
OFI18-00024875-20/06/2018-Decreto 1303-No aparece base de datos  N.
MEDIANTE OFI18-00036796 28/08/18 SE DA RESPUESTA AL EXT18-00076122 L.</v>
          </cell>
          <cell r="AW207" t="str">
            <v>DECRETO 01 DE 1984</v>
          </cell>
          <cell r="AX207" t="str">
            <v>JUZGDO TERCERO ADMINISTRATIVO DE DESCONGESTION DE CUCUTA</v>
          </cell>
          <cell r="AY207">
            <v>42042</v>
          </cell>
          <cell r="AZ207" t="str">
            <v>N/A</v>
          </cell>
          <cell r="BA207" t="str">
            <v>N/A</v>
          </cell>
          <cell r="BB207">
            <v>42115</v>
          </cell>
          <cell r="BC207" t="str">
            <v>NRD-CONTRATO REALIDAD</v>
          </cell>
        </row>
        <row r="208">
          <cell r="B208" t="str">
            <v>NELSON JAVIER PADILLA TORRALVO</v>
          </cell>
          <cell r="C208">
            <v>78693858</v>
          </cell>
          <cell r="D208" t="str">
            <v>FERNANDO ALFONSO SALGADO JURIS</v>
          </cell>
          <cell r="E208">
            <v>42419</v>
          </cell>
          <cell r="F208">
            <v>42401</v>
          </cell>
          <cell r="G208" t="str">
            <v>EXT16-00012380</v>
          </cell>
          <cell r="H208" t="str">
            <v>ABOGADO</v>
          </cell>
          <cell r="I208" t="str">
            <v>SOLICITUD PAGO</v>
          </cell>
          <cell r="J208">
            <v>42751</v>
          </cell>
          <cell r="K208">
            <v>42736</v>
          </cell>
          <cell r="L208" t="str">
            <v>EXT17-00002546</v>
          </cell>
          <cell r="M208" t="str">
            <v>ABOGADO</v>
          </cell>
          <cell r="N208" t="str">
            <v>PETICION</v>
          </cell>
          <cell r="O208">
            <v>42972</v>
          </cell>
          <cell r="P208">
            <v>42948</v>
          </cell>
          <cell r="Q208" t="str">
            <v>EXT17-00065494</v>
          </cell>
          <cell r="R208" t="str">
            <v>ABOGADO</v>
          </cell>
          <cell r="S208" t="str">
            <v>CUMPLIMIENTO A LO SOLICITADO</v>
          </cell>
          <cell r="T208">
            <v>43027</v>
          </cell>
          <cell r="U208">
            <v>43009</v>
          </cell>
          <cell r="V208" t="str">
            <v>EXT17-00081575</v>
          </cell>
          <cell r="W208" t="str">
            <v>JUZGADO</v>
          </cell>
          <cell r="X208" t="str">
            <v xml:space="preserve">NOTIFICACION AUTO MANDAMIENTO EJECUTIVO </v>
          </cell>
          <cell r="Y208">
            <v>43123</v>
          </cell>
          <cell r="Z208">
            <v>43101</v>
          </cell>
          <cell r="AA208" t="str">
            <v>EXT18-00005359</v>
          </cell>
          <cell r="AB208" t="str">
            <v>ABOGADO</v>
          </cell>
          <cell r="AC208" t="str">
            <v>ALLEGA CERTIFICACION BANCARIA ACTUALIZADA</v>
          </cell>
          <cell r="AD208">
            <v>43223</v>
          </cell>
          <cell r="AE208">
            <v>43221</v>
          </cell>
          <cell r="AF208" t="str">
            <v>EXT18-00038721</v>
          </cell>
          <cell r="AG208" t="str">
            <v>ABOGADO</v>
          </cell>
          <cell r="AH208" t="str">
            <v>SOLICITUD DE INFORMACION</v>
          </cell>
          <cell r="AI208" t="str">
            <v>28/06/2018
09-08-2018
24-08-2018</v>
          </cell>
          <cell r="AJ208" t="str">
            <v>jun-2018
ago-2018
ago-2018</v>
          </cell>
          <cell r="AK208" t="str">
            <v>EXT18-00059101
EXT18-00076122
EXT18-00081903</v>
          </cell>
          <cell r="AL208" t="str">
            <v>JUZGADO
ABOGADA MARYORI MELEYSA MONTES MORA
JUZGADO</v>
          </cell>
          <cell r="AM208" t="str">
            <v>REMITE EJECUTIVO
SOLICITUD DE PAGO
AUTO TERMINA PROCESO EJECUTIVO POR PAGO DE LA OBLIGACION</v>
          </cell>
          <cell r="AQ208" t="str">
            <v>23 001 3331 005 2012 00198 00</v>
          </cell>
          <cell r="AR208" t="str">
            <v>PAGADO</v>
          </cell>
          <cell r="AS208">
            <v>39881</v>
          </cell>
          <cell r="AT208">
            <v>40268</v>
          </cell>
          <cell r="AU208" t="str">
            <v>EN EL DECRETO ES EL 369 
SE ALLEGAN DOCUMENTOS / (08/08/2017 NULIDAD (RELACION LABORAL) COMPLETA FUE ENTREGADA A WILSON PARA LIQUIDAR) ALLEGAN CONSIGNACIÓN DE LOS APORTES/ OFI18-00003886 30/06/18 L
MEDIANTE AUTO 22-08-2018 (ESTADO NO. 67) SE DA POR TERMINADO EL PROCESO EJECUTIVO POR PAGO TOTAL DE LA OBLIGACION
MEDIANTE OFI18-00039668 DE 12-09-2018, SE SOLICITA TERMINACION DEL PROCESO EJECUTIVO POR PAGO TOTAL DE LA OBLIGACION</v>
          </cell>
          <cell r="AW208" t="str">
            <v>DECRETO 01 DE 1984</v>
          </cell>
          <cell r="AX208" t="str">
            <v>JUZGADO QUINTO ADMIINISTRATIVO  DE MONTERIA</v>
          </cell>
          <cell r="AY208">
            <v>42247</v>
          </cell>
          <cell r="AZ208" t="str">
            <v>N/A</v>
          </cell>
          <cell r="BA208" t="str">
            <v>N/A</v>
          </cell>
          <cell r="BB208">
            <v>42269</v>
          </cell>
          <cell r="BC208" t="str">
            <v>NRD-CONTRATO REALIDAD</v>
          </cell>
        </row>
        <row r="209">
          <cell r="B209" t="str">
            <v>RAFAEL MILLAN HINESTROZA</v>
          </cell>
          <cell r="C209">
            <v>79388419</v>
          </cell>
          <cell r="D209" t="str">
            <v>FERNANDO ALVAREZ ECHEVERRI</v>
          </cell>
          <cell r="E209">
            <v>42422</v>
          </cell>
          <cell r="F209">
            <v>42401</v>
          </cell>
          <cell r="G209" t="str">
            <v>EXT16-00011068</v>
          </cell>
          <cell r="H209" t="str">
            <v>JUZGADO</v>
          </cell>
          <cell r="I209" t="str">
            <v>REMITE FALLO</v>
          </cell>
          <cell r="J209">
            <v>42874</v>
          </cell>
          <cell r="K209">
            <v>42856</v>
          </cell>
          <cell r="L209" t="str">
            <v>EXT17-00037120</v>
          </cell>
          <cell r="M209" t="str">
            <v>ABOGADO</v>
          </cell>
          <cell r="N209" t="str">
            <v>SOLICITUD DE PAGO</v>
          </cell>
          <cell r="AN209" t="str">
            <v>12/02/2018 LTK
ENTREGADOS LTK</v>
          </cell>
          <cell r="AQ209" t="str">
            <v>11 001 3335 022 2014 00261 00</v>
          </cell>
          <cell r="AR209" t="str">
            <v>PAGO SENTENCIA</v>
          </cell>
          <cell r="AS209">
            <v>40490</v>
          </cell>
          <cell r="AT209">
            <v>40908</v>
          </cell>
          <cell r="AU209" t="str">
            <v>NO SE ENCUENTRA EN LOS ANEXOS
FALLO ORDENA SUCESION PROCESAL
(SE DA RESPUESTA MEDIENTE OFI17-00019648 02/06/17)A</v>
          </cell>
          <cell r="AW209" t="str">
            <v>LEY 1437 DE 2011</v>
          </cell>
          <cell r="AX209" t="str">
            <v xml:space="preserve">JUZGADO VEINTIDOS ADMNIISTRATIVO DE ORALIDD DE BOGOTA </v>
          </cell>
          <cell r="AY209">
            <v>42158</v>
          </cell>
          <cell r="AZ209" t="str">
            <v>TRIBUNAL ADMINISTRTIVO DE CUNDINAMARCA</v>
          </cell>
          <cell r="BA209">
            <v>42332</v>
          </cell>
          <cell r="BB209">
            <v>42332</v>
          </cell>
          <cell r="BC209" t="str">
            <v>NRD-PRIMA DE RIESGO</v>
          </cell>
        </row>
        <row r="210">
          <cell r="B210" t="str">
            <v>BONIFACIO VASQUEZ OCHOA</v>
          </cell>
          <cell r="C210">
            <v>79211879</v>
          </cell>
          <cell r="D210" t="str">
            <v>CLAUDIA PATRICIA CORREA PINEDA</v>
          </cell>
          <cell r="E210">
            <v>42423</v>
          </cell>
          <cell r="F210">
            <v>42401</v>
          </cell>
          <cell r="G210" t="str">
            <v>EXT16-00013522</v>
          </cell>
          <cell r="H210" t="str">
            <v>JUZGADO</v>
          </cell>
          <cell r="I210" t="str">
            <v>REMITE FALLO</v>
          </cell>
          <cell r="J210">
            <v>42569</v>
          </cell>
          <cell r="K210">
            <v>42552</v>
          </cell>
          <cell r="L210" t="str">
            <v>EXT16-00055069</v>
          </cell>
          <cell r="M210" t="str">
            <v>JUZGADO</v>
          </cell>
          <cell r="N210" t="str">
            <v>REMITE FALLO</v>
          </cell>
          <cell r="O210">
            <v>42614</v>
          </cell>
          <cell r="P210">
            <v>42614</v>
          </cell>
          <cell r="Q210" t="str">
            <v>EXT16-00067689</v>
          </cell>
          <cell r="R210" t="str">
            <v>PROCURADURIA</v>
          </cell>
          <cell r="S210" t="str">
            <v>SOLICITA INFORMACION</v>
          </cell>
          <cell r="T210">
            <v>43150</v>
          </cell>
          <cell r="U210">
            <v>43132</v>
          </cell>
          <cell r="V210" t="str">
            <v>EXT18-00014459</v>
          </cell>
          <cell r="W210" t="str">
            <v>ABOGADA</v>
          </cell>
          <cell r="X210" t="str">
            <v>DERECHO DE PETICION</v>
          </cell>
          <cell r="Y210">
            <v>43879</v>
          </cell>
          <cell r="Z210">
            <v>43879</v>
          </cell>
          <cell r="AA210" t="str">
            <v>EXT20-00016688</v>
          </cell>
          <cell r="AB210" t="str">
            <v>ABOGADA</v>
          </cell>
          <cell r="AC210" t="str">
            <v>SOLCITUD ESTADO PAGO</v>
          </cell>
          <cell r="AD210">
            <v>44027</v>
          </cell>
          <cell r="AE210">
            <v>44027</v>
          </cell>
          <cell r="AF210" t="str">
            <v>EXT20-00050754</v>
          </cell>
          <cell r="AG210" t="str">
            <v>ABOGADA</v>
          </cell>
          <cell r="AH210" t="str">
            <v>Solicitud estado pago</v>
          </cell>
          <cell r="AN210" t="str">
            <v>ENTREGADOS LTK
02/02/18 LTK</v>
          </cell>
          <cell r="AO210">
            <v>42881</v>
          </cell>
          <cell r="AQ210" t="str">
            <v>11 001 3335 030 2012 00378 00</v>
          </cell>
          <cell r="AR210" t="str">
            <v>PAGO SENTENCIA</v>
          </cell>
          <cell r="AS210">
            <v>38147</v>
          </cell>
          <cell r="AT210">
            <v>40858</v>
          </cell>
          <cell r="AU210" t="str">
            <v>EN EL DECRETO ES EL 48 
/(08/08/2017 
NULIDAD (RELACION LABORAL) SE ENTREGO A WILSON PARA LIQUIDAR)
SE DA RESPUESTA MEDIANTE OFI18-00008480 01/03/18 E</v>
          </cell>
          <cell r="AW210" t="str">
            <v>LEY 1437 DE 2011</v>
          </cell>
          <cell r="AX210" t="str">
            <v>JUZGADO TREINTA ADMINISTRATIVO ORAL DE BOGOTA</v>
          </cell>
          <cell r="AY210">
            <v>41989</v>
          </cell>
          <cell r="AZ210" t="str">
            <v xml:space="preserve">TRIBUNAL ADMIISTRATIVO DE CUNDINAMARCA </v>
          </cell>
          <cell r="BA210">
            <v>42152</v>
          </cell>
          <cell r="BB210">
            <v>42425</v>
          </cell>
          <cell r="BC210" t="str">
            <v>NRD-CONTRATO REALIDAD</v>
          </cell>
        </row>
        <row r="211">
          <cell r="B211" t="str">
            <v>JAIME HERRERA REINA</v>
          </cell>
          <cell r="C211">
            <v>3274658</v>
          </cell>
          <cell r="D211" t="str">
            <v>FERNANDO ALVAREZ ECHEVERRI</v>
          </cell>
          <cell r="E211">
            <v>42424</v>
          </cell>
          <cell r="F211">
            <v>42401</v>
          </cell>
          <cell r="G211" t="str">
            <v>EXT16-00013413</v>
          </cell>
          <cell r="H211" t="str">
            <v>JUZGADO</v>
          </cell>
          <cell r="I211" t="str">
            <v>REMITE FALLO</v>
          </cell>
          <cell r="J211">
            <v>42669</v>
          </cell>
          <cell r="K211">
            <v>42644</v>
          </cell>
          <cell r="L211" t="str">
            <v>EXT16-00084481</v>
          </cell>
          <cell r="M211" t="str">
            <v>JUZGADO</v>
          </cell>
          <cell r="N211" t="str">
            <v>COMUNICA AUTO</v>
          </cell>
          <cell r="O211">
            <v>42874</v>
          </cell>
          <cell r="P211">
            <v>43604</v>
          </cell>
          <cell r="Q211" t="str">
            <v>EXT17-00037128</v>
          </cell>
          <cell r="R211" t="str">
            <v>ABOGADO</v>
          </cell>
          <cell r="S211" t="str">
            <v>SOLICITUD DE PAGO</v>
          </cell>
          <cell r="T211">
            <v>43763</v>
          </cell>
          <cell r="U211">
            <v>43763</v>
          </cell>
          <cell r="V211" t="str">
            <v>EXT19-00127745</v>
          </cell>
          <cell r="W211" t="str">
            <v>BENEFICIARIO</v>
          </cell>
          <cell r="X211" t="str">
            <v>SOLICITUD ESTADO DEL PAGO</v>
          </cell>
          <cell r="Y211">
            <v>44084</v>
          </cell>
          <cell r="Z211">
            <v>44084</v>
          </cell>
          <cell r="AA211" t="str">
            <v>EXT20-00065201</v>
          </cell>
          <cell r="AB211" t="str">
            <v>ABOGADO</v>
          </cell>
          <cell r="AC211" t="str">
            <v>SOLICITUD INFORMACION</v>
          </cell>
          <cell r="AN211" t="str">
            <v>12/02/2018 LTK
DEVUELTO LTK RAD:LTK-002-006-2018 23/02/18</v>
          </cell>
          <cell r="AO211">
            <v>42874</v>
          </cell>
          <cell r="AQ211" t="str">
            <v>11 001 3335 019 2014 00280 00</v>
          </cell>
          <cell r="AR211" t="str">
            <v>PAGO SENTENCIA</v>
          </cell>
          <cell r="AS211">
            <v>40529</v>
          </cell>
          <cell r="AT211">
            <v>40908</v>
          </cell>
          <cell r="AU211" t="str">
            <v>NO APARECE EN EL DECRETO EN EL FALLO SE DECRETA LA SUCESION PROCESAL</v>
          </cell>
          <cell r="AW211" t="str">
            <v>LEY 1437 DE 2011</v>
          </cell>
          <cell r="AX211" t="str">
            <v>JUZGADO QUINTO ADMINISTRATIVO DE DSECONGESTION DE BOGOTA</v>
          </cell>
          <cell r="AY211">
            <v>42177</v>
          </cell>
          <cell r="AZ211" t="str">
            <v xml:space="preserve">TRIBUNAL ADMINISTRATIVO DE CUNDINAMARCA </v>
          </cell>
          <cell r="BA211">
            <v>42320</v>
          </cell>
          <cell r="BB211">
            <v>42328</v>
          </cell>
          <cell r="BC211" t="str">
            <v>NRD-PRIMA DE RIESGO</v>
          </cell>
        </row>
        <row r="212">
          <cell r="B212" t="str">
            <v>ALEX DE JESUS MENDOZA DE LAS SALAS</v>
          </cell>
          <cell r="C212">
            <v>72016667</v>
          </cell>
          <cell r="D212" t="str">
            <v>JOSE HUMBERTO TORRES DIAZ</v>
          </cell>
          <cell r="E212">
            <v>42433</v>
          </cell>
          <cell r="F212">
            <v>42430</v>
          </cell>
          <cell r="G212" t="str">
            <v>EXT16-00016816</v>
          </cell>
          <cell r="H212" t="str">
            <v>ABOGADO</v>
          </cell>
          <cell r="I212" t="str">
            <v>SOLICITUD PAGO</v>
          </cell>
          <cell r="J212">
            <v>42478</v>
          </cell>
          <cell r="K212">
            <v>42461</v>
          </cell>
          <cell r="L212" t="str">
            <v>EXT16-00028569</v>
          </cell>
          <cell r="M212" t="str">
            <v>JUZGADO</v>
          </cell>
          <cell r="N212" t="str">
            <v>REMITE FALLO</v>
          </cell>
          <cell r="O212">
            <v>42478</v>
          </cell>
          <cell r="P212">
            <v>42461</v>
          </cell>
          <cell r="Q212" t="str">
            <v>EXT16-00028577</v>
          </cell>
          <cell r="R212" t="str">
            <v>ABOGADO</v>
          </cell>
          <cell r="S212" t="str">
            <v>REMITE DOCUMENTOS</v>
          </cell>
          <cell r="T212">
            <v>42803</v>
          </cell>
          <cell r="U212">
            <v>42795</v>
          </cell>
          <cell r="V212" t="str">
            <v>EXT17-00016672</v>
          </cell>
          <cell r="W212" t="str">
            <v>ABOGADO</v>
          </cell>
          <cell r="X212" t="str">
            <v>PETICION</v>
          </cell>
          <cell r="Y212">
            <v>42802</v>
          </cell>
          <cell r="Z212">
            <v>42795</v>
          </cell>
          <cell r="AA212" t="str">
            <v>EXT17-00016584</v>
          </cell>
          <cell r="AB212" t="str">
            <v>ABOGADO</v>
          </cell>
          <cell r="AC212" t="str">
            <v>REMITE DOCUMENTACION</v>
          </cell>
          <cell r="AD212" t="str">
            <v>18/05/2017
04/07/2017
04/08/2017</v>
          </cell>
          <cell r="AE212" t="str">
            <v>may-17
jul-17
ago-17</v>
          </cell>
          <cell r="AF212" t="str">
            <v>EXT17-00036672
EXT17-00050092
EXT17-00059677</v>
          </cell>
          <cell r="AG212" t="str">
            <v>ABOGADO
ABOGADO
ABOGADO</v>
          </cell>
          <cell r="AH212" t="str">
            <v>REITERACION DE SOLICITUD DE PAGO
ALLEGA DOCUMENTOS
ALLEGA DOCUMENTOS</v>
          </cell>
          <cell r="AI212">
            <v>43486</v>
          </cell>
          <cell r="AJ212">
            <v>43486</v>
          </cell>
          <cell r="AK212" t="str">
            <v>EXT19-00005874</v>
          </cell>
          <cell r="AL212" t="str">
            <v>PROCURADURIA</v>
          </cell>
          <cell r="AM212" t="str">
            <v>SOPORTE DE DOCUMENTOS</v>
          </cell>
          <cell r="AN212" t="str">
            <v>12/02/2018 LTK
RAD:LTK-002-006-2018 23/02/18 DEVUELVE
05/06/18 RESOLUCION DE PAGO</v>
          </cell>
          <cell r="AQ212" t="str">
            <v>08 001 3333 005 2013 00041 00</v>
          </cell>
          <cell r="AR212" t="str">
            <v>PAGO SENTENCIA</v>
          </cell>
          <cell r="AS212">
            <v>38596</v>
          </cell>
          <cell r="AT212">
            <v>40619</v>
          </cell>
          <cell r="AU212" t="str">
            <v>NO APARECE EN EL DECRETO
EL FALLO TAMPOCO ORDENAN QUE LA UNP ASUMA PAGO /(08/08/2017 SE ASIGNO A NATALIA URBANO PARA PROYECTAR RESOLUCION)
(SE DA RESPUESTA MEDIANTE OFI16-00033207 03/08/16 Y C0RREO ELECTRONICO 23/06/17 / LIQUIDADI0 27/06/17)C</v>
          </cell>
          <cell r="AW212" t="str">
            <v>LEY 1437 DE 2011</v>
          </cell>
          <cell r="AX212" t="str">
            <v>JUZGADO QUINTO ADMIISTRATIVO ORAL DE BARRANQUILLA</v>
          </cell>
          <cell r="AY212">
            <v>41928</v>
          </cell>
          <cell r="AZ212" t="str">
            <v>TRIBUNAL ADMINISTRATIVO DEL ATLANTICO</v>
          </cell>
          <cell r="BA212">
            <v>42181</v>
          </cell>
          <cell r="BB212">
            <v>42244</v>
          </cell>
          <cell r="BC212" t="str">
            <v>NRD-CONTRATO REALIDAD</v>
          </cell>
        </row>
        <row r="213">
          <cell r="B213" t="str">
            <v>CARLOS ANDRES RAMIREZ VASQUEZ</v>
          </cell>
          <cell r="C213">
            <v>98636269</v>
          </cell>
          <cell r="D213" t="str">
            <v>ALEJANDRO HORTUA INSUASTI</v>
          </cell>
          <cell r="E213">
            <v>42436</v>
          </cell>
          <cell r="F213">
            <v>42430</v>
          </cell>
          <cell r="G213" t="str">
            <v xml:space="preserve">EXT16-00016719
</v>
          </cell>
          <cell r="H213" t="str">
            <v>ABOGADO</v>
          </cell>
          <cell r="I213" t="str">
            <v>SOLICITUD PAGO</v>
          </cell>
          <cell r="J213">
            <v>42640</v>
          </cell>
          <cell r="K213">
            <v>42614</v>
          </cell>
          <cell r="L213" t="str">
            <v>EXT16-00075561</v>
          </cell>
          <cell r="M213" t="str">
            <v>ANDJE</v>
          </cell>
          <cell r="N213" t="str">
            <v>REMITE DOCUMENTOS</v>
          </cell>
          <cell r="O213">
            <v>43222</v>
          </cell>
          <cell r="P213">
            <v>43221</v>
          </cell>
          <cell r="Q213" t="str">
            <v>EXT18-00038680</v>
          </cell>
          <cell r="R213" t="str">
            <v>BENEFICIARIO</v>
          </cell>
          <cell r="S213" t="str">
            <v>DERECHO DE PETICION</v>
          </cell>
          <cell r="T213">
            <v>43256</v>
          </cell>
          <cell r="U213">
            <v>43252</v>
          </cell>
          <cell r="V213" t="str">
            <v>EXT18-00050450</v>
          </cell>
          <cell r="W213" t="str">
            <v>BENEFICIARIO</v>
          </cell>
          <cell r="X213" t="str">
            <v>DERECHO DE PETICION</v>
          </cell>
          <cell r="Y213">
            <v>43265</v>
          </cell>
          <cell r="Z213">
            <v>43252</v>
          </cell>
          <cell r="AA213" t="str">
            <v xml:space="preserve">EXT18-00055621
</v>
          </cell>
          <cell r="AB213" t="str">
            <v>JUZGADO VEINTIDOS ADMINISTRATIVO ORAL DE MEDELLIN</v>
          </cell>
          <cell r="AC213" t="str">
            <v>LIBRA MANDAMIENTO DE PAGO</v>
          </cell>
          <cell r="AD213" t="str">
            <v>18/06/2018
04/07/2018
28/05/2018
30/11/2018
28/02/2019
6/03/2019
24/04/2019</v>
          </cell>
          <cell r="AE213">
            <v>43252</v>
          </cell>
          <cell r="AF213" t="str">
            <v xml:space="preserve">EXT18-00054860
EXT18-00060564
EXT18-00047731
EXT18-00122719
EXT19-00023443
EXT19-00026302
EXT19-00044104
</v>
          </cell>
          <cell r="AG213" t="str">
            <v xml:space="preserve">
MINHACIENDA
BENEFICIARIO
BENEFICIARIO
JUZGADO
JUZGADO
JUZGADO</v>
          </cell>
          <cell r="AH213" t="str">
            <v>LIBRA MANDAMIENTO DE PAGO
DEVUELVE COMUNICACIÓN
CONSULTA DE FECHA Y TURNO DE PAGO
DERECHO DE PETICION
ACCION EJECUTIVA
NOTIFICA ESTADO
NOTIFICIA ESTADO</v>
          </cell>
          <cell r="AI213" t="str">
            <v>04/07/2018
22/05/2019
16/05/2019
29/05/2019
12/06/2019
18-07-2019
30/01/2019
13-02-2019
01/02/2019</v>
          </cell>
          <cell r="AJ213" t="str">
            <v>jul-18
may-19
may-19
may-19
jun-19
jul-19
ene-19
feb-19
feb-19</v>
          </cell>
          <cell r="AK213" t="str">
            <v>EXT18-00060492
EXT19-00056889
EXT19-00054534
EXT19-00059979
EXT19-00066308
EXT19-00081297
EXT19-00010020
EXT19-00015695
EXT19-00010622</v>
          </cell>
          <cell r="AL213" t="str">
            <v>MINHACIENDA
JUZGADO
JUZGADO
JUZGADO
JUZGADO
JUZGADO
JUZGADO
JUZGADO
JUZGADO</v>
          </cell>
          <cell r="AM213" t="str">
            <v>DEVUELVE COMUNICACIÓN
ESTADO-AUTO ORDENA REQUIRIR A LA PARTE EJECUTANTE
REMITE ESTADO
Auto traslado de la liquidaciones del credito a la parte ejecutanto por 3 dias
Auot ordena requerir a la parte ejecutante.
Recurso rechaza apelacion y termina proceso.
Auto que ordena poner en conocimiento multa por inasistencia a audiencia inicial.
Auto que decide sobre el recurso NO REPONE.
Auto traslado por 3 dias-solicitud de nulidad.
Auto que ordena poner en conocimiento multa por inasistencia a audiencia inicial.</v>
          </cell>
          <cell r="AN213" t="str">
            <v>05/05/2017
ENTREGADA Y LIQUIDADA  29/08/2017
LIQUIDADO NPA</v>
          </cell>
          <cell r="AO213">
            <v>42433</v>
          </cell>
          <cell r="AQ213" t="str">
            <v xml:space="preserve">05 001 3333 022 2013 00673 00
</v>
          </cell>
          <cell r="AR213" t="str">
            <v>PAGADO SENTENCIA</v>
          </cell>
          <cell r="AS213">
            <v>37988</v>
          </cell>
          <cell r="AT213">
            <v>40724</v>
          </cell>
          <cell r="AU213" t="str">
            <v>NO APARECE EN EL anexo 4, pero si en el anexo 1, EL TRIBUNAL VINCULA A LA UNP Y A LA AGENCIA
OFI18-00024878 20/06/18.
INFORMATIVO 05/07/18
OFI18-00024528   - RECURSO REPOSICION
OFI18-00024148-15/06/201/ Decreto 1303-No 304 ANDJE
MEDIANTE OFI18-00053632 SE DA RESPUESTA AL  EXT18-00122719  L.
Auto deja sin efecto providencia. 24-04-19</v>
          </cell>
          <cell r="AW213" t="str">
            <v>LEY 1437 DE 2011</v>
          </cell>
          <cell r="AX213" t="str">
            <v>JUZGADO VEINTIDOS ADMINISTRATIVO ORAL DEL CIRCUITO DE MEDELLIN</v>
          </cell>
          <cell r="AY213">
            <v>41788</v>
          </cell>
          <cell r="AZ213" t="str">
            <v xml:space="preserve">TRIBUNAL ADMINISTRATIVO DE ANTIOQUIA SALA TECERA DE ORALIDAD </v>
          </cell>
          <cell r="BA213">
            <v>42228</v>
          </cell>
          <cell r="BB213">
            <v>42237</v>
          </cell>
          <cell r="BC213" t="str">
            <v>NRD-CONTRATO REALIDAD</v>
          </cell>
        </row>
        <row r="214">
          <cell r="B214" t="str">
            <v>CESAR TULIO YARCE NAVARRO</v>
          </cell>
          <cell r="C214">
            <v>71612224</v>
          </cell>
          <cell r="D214" t="str">
            <v>ADRIANA ROMERO PEREIRA</v>
          </cell>
          <cell r="E214">
            <v>42437</v>
          </cell>
          <cell r="F214">
            <v>42430</v>
          </cell>
          <cell r="G214" t="str">
            <v xml:space="preserve">EXT16-00017824
</v>
          </cell>
          <cell r="H214" t="str">
            <v>ABOGADA</v>
          </cell>
          <cell r="I214" t="str">
            <v>REMITE FALLO</v>
          </cell>
          <cell r="J214">
            <v>42479</v>
          </cell>
          <cell r="K214">
            <v>42461</v>
          </cell>
          <cell r="L214" t="str">
            <v>EXT16-00028713</v>
          </cell>
          <cell r="M214" t="str">
            <v>ABOGADA</v>
          </cell>
          <cell r="N214" t="str">
            <v>SOLICITUD PAGO</v>
          </cell>
          <cell r="O214">
            <v>43486</v>
          </cell>
          <cell r="P214">
            <v>43486</v>
          </cell>
          <cell r="Q214" t="str">
            <v>EXT19-00005874</v>
          </cell>
          <cell r="R214" t="str">
            <v>PROCURADURIA</v>
          </cell>
          <cell r="S214" t="str">
            <v>SOPORTE DE DOCUMENTOS</v>
          </cell>
          <cell r="AQ214" t="str">
            <v>05 001 3331 019 2011 00608 00</v>
          </cell>
          <cell r="AR214" t="str">
            <v>PAGADO</v>
          </cell>
          <cell r="AS214">
            <v>37773</v>
          </cell>
          <cell r="AT214">
            <v>39856</v>
          </cell>
          <cell r="AU214" t="str">
            <v>EN EL DECRETO ES EL 432</v>
          </cell>
          <cell r="AW214" t="str">
            <v>DECRETO 01 DE 1984</v>
          </cell>
          <cell r="AX214" t="str">
            <v>JUZGADO TERCERO ADMINISTRATIVO DE DESCONGESTION DE MEDELLIN</v>
          </cell>
          <cell r="AY214">
            <v>42153</v>
          </cell>
          <cell r="AZ214" t="str">
            <v>N/A</v>
          </cell>
          <cell r="BA214" t="str">
            <v>N/A</v>
          </cell>
          <cell r="BB214">
            <v>42166</v>
          </cell>
          <cell r="BC214" t="str">
            <v>NRD-CONTRATO REALIDAD</v>
          </cell>
        </row>
        <row r="215">
          <cell r="B215" t="str">
            <v>JUAN CARLOS DIAZ VARGAS</v>
          </cell>
          <cell r="C215">
            <v>8787053</v>
          </cell>
          <cell r="D215" t="str">
            <v>ANGEL PORTO GUZMAN</v>
          </cell>
          <cell r="E215">
            <v>42438</v>
          </cell>
          <cell r="F215">
            <v>42430</v>
          </cell>
          <cell r="G215" t="str">
            <v>EXT16-00017930</v>
          </cell>
          <cell r="H215" t="str">
            <v>ABOGADO</v>
          </cell>
          <cell r="I215" t="str">
            <v>SOLICITUD PAGO</v>
          </cell>
          <cell r="J215">
            <v>43180</v>
          </cell>
          <cell r="K215">
            <v>43160</v>
          </cell>
          <cell r="L215" t="str">
            <v>EXT18-00024835</v>
          </cell>
          <cell r="M215" t="str">
            <v>BENEFICIARIO</v>
          </cell>
          <cell r="N215" t="str">
            <v>DERECHO DE PETICION</v>
          </cell>
          <cell r="AN215" t="str">
            <v>05/05/2017
ENTREGADO Y LIQUIDADO 29/08/2017
LIQUIDADO NPA</v>
          </cell>
          <cell r="AQ215" t="str">
            <v>08 001 2331 011 2011 00199 00</v>
          </cell>
          <cell r="AR215" t="str">
            <v>PAGADO</v>
          </cell>
          <cell r="AS215">
            <v>38443</v>
          </cell>
          <cell r="AT215">
            <v>40164</v>
          </cell>
          <cell r="AU215" t="str">
            <v>EN EL DECRETO ES EL 453
SE DA RESPUESTA MEDIANTE OFI18-00014117 11/04/18 L</v>
          </cell>
          <cell r="AW215" t="str">
            <v>DECRETO 01 DE 1984</v>
          </cell>
          <cell r="AX215" t="str">
            <v>JUZGADO SEXTO ADMIISTRATIVO DE BARRANQUILLA</v>
          </cell>
          <cell r="AY215">
            <v>41239</v>
          </cell>
          <cell r="AZ215" t="str">
            <v>TRIBUNAL ADMIISTRATIVO DEL ATLANTICO</v>
          </cell>
          <cell r="BA215">
            <v>41887</v>
          </cell>
          <cell r="BB215">
            <v>41900</v>
          </cell>
          <cell r="BC215" t="str">
            <v>NRD-CONTRATO REALIDAD</v>
          </cell>
        </row>
        <row r="216">
          <cell r="B216" t="str">
            <v>JUAN CARLOS COPETE JIMENEZ</v>
          </cell>
          <cell r="C216">
            <v>16740938</v>
          </cell>
          <cell r="D216" t="str">
            <v>RAFAEL AUGUSTO CUELLAR GOMEZ</v>
          </cell>
          <cell r="E216">
            <v>42439</v>
          </cell>
          <cell r="F216">
            <v>42430</v>
          </cell>
          <cell r="G216" t="str">
            <v>EXT16-00018286</v>
          </cell>
          <cell r="H216" t="str">
            <v>ABOGADO</v>
          </cell>
          <cell r="I216" t="str">
            <v>SOLICITUD PAGO</v>
          </cell>
          <cell r="J216">
            <v>42870</v>
          </cell>
          <cell r="K216">
            <v>42856</v>
          </cell>
          <cell r="L216" t="str">
            <v>EXT17-00035629</v>
          </cell>
          <cell r="M216" t="str">
            <v>ABOGADO</v>
          </cell>
          <cell r="N216" t="str">
            <v>REMITE DOCUMENTOS</v>
          </cell>
          <cell r="O216">
            <v>43136</v>
          </cell>
          <cell r="P216">
            <v>43132</v>
          </cell>
          <cell r="Q216" t="str">
            <v>EXT18-00009723</v>
          </cell>
          <cell r="R216" t="str">
            <v>BENEFICIARIO</v>
          </cell>
          <cell r="S216" t="str">
            <v>SOLICITUD DE INFORMACION</v>
          </cell>
          <cell r="T216">
            <v>43353</v>
          </cell>
          <cell r="U216">
            <v>43353</v>
          </cell>
          <cell r="V216" t="str">
            <v>EXT18-00088641</v>
          </cell>
          <cell r="W216" t="str">
            <v>JUZGADO</v>
          </cell>
          <cell r="X216" t="str">
            <v>MANDAMIENTO DE PAGO</v>
          </cell>
          <cell r="Y216">
            <v>43355</v>
          </cell>
          <cell r="Z216">
            <v>43355</v>
          </cell>
          <cell r="AA216" t="str">
            <v>EXT18-00090177</v>
          </cell>
          <cell r="AB216" t="str">
            <v>JUZGADO</v>
          </cell>
          <cell r="AC216" t="str">
            <v>AUTO LIBRA MANDAMIENTO DE PAGO</v>
          </cell>
          <cell r="AD216">
            <v>43446</v>
          </cell>
          <cell r="AE216">
            <v>43446</v>
          </cell>
          <cell r="AF216" t="str">
            <v>EXT18-00129499</v>
          </cell>
          <cell r="AG216" t="str">
            <v>JUZGADO</v>
          </cell>
          <cell r="AH216" t="str">
            <v>TRASLADO DE EXCEPCIONES- PROCESO EJECUTIVO</v>
          </cell>
          <cell r="AN216" t="str">
            <v>12/02/2018 LTK
ENTREGADOS LTK</v>
          </cell>
          <cell r="AQ216" t="str">
            <v>76 001 3331 011 2011 00332 00</v>
          </cell>
          <cell r="AR216" t="str">
            <v>PAGADO</v>
          </cell>
          <cell r="AS216">
            <v>38777</v>
          </cell>
          <cell r="AT216">
            <v>40633</v>
          </cell>
          <cell r="AU216" t="str">
            <v>EN EL DECRETO ES EL 319
OFI18-00007550 22/02/18 L</v>
          </cell>
          <cell r="AW216" t="str">
            <v>DECRETO 01 DE 1984</v>
          </cell>
          <cell r="AX216" t="str">
            <v>JUZGADO TERCERO ADMINISTRATIVO DE CALI</v>
          </cell>
          <cell r="AY216">
            <v>41554</v>
          </cell>
          <cell r="AZ216" t="str">
            <v>TRIBUNAL ADMINSTRATIVO DE ANTIOQUIA</v>
          </cell>
          <cell r="BA216">
            <v>42263</v>
          </cell>
          <cell r="BB216">
            <v>42290</v>
          </cell>
          <cell r="BC216" t="str">
            <v>NRD-CONTRATO REALIDAD</v>
          </cell>
        </row>
        <row r="217">
          <cell r="B217" t="str">
            <v>OSCAR ESPINOSA CIFUENTES</v>
          </cell>
          <cell r="C217">
            <v>94374688</v>
          </cell>
          <cell r="D217" t="str">
            <v>JORGE PORTOCARRERO</v>
          </cell>
          <cell r="E217">
            <v>42445</v>
          </cell>
          <cell r="F217">
            <v>42430</v>
          </cell>
          <cell r="G217" t="str">
            <v>EXT16-00019986</v>
          </cell>
          <cell r="H217" t="str">
            <v>ABOGADO</v>
          </cell>
          <cell r="I217" t="str">
            <v>SOLICITUD PAGO</v>
          </cell>
          <cell r="J217">
            <v>42558</v>
          </cell>
          <cell r="K217">
            <v>42552</v>
          </cell>
          <cell r="L217" t="str">
            <v>EXT16-00052308</v>
          </cell>
          <cell r="M217" t="str">
            <v>ABOGADO</v>
          </cell>
          <cell r="N217" t="str">
            <v>REMITE DOCUMENTOS</v>
          </cell>
          <cell r="O217">
            <v>42600</v>
          </cell>
          <cell r="P217">
            <v>42583</v>
          </cell>
          <cell r="Q217" t="str">
            <v>EXT16-00063931</v>
          </cell>
          <cell r="R217" t="str">
            <v>ABOGADO</v>
          </cell>
          <cell r="S217" t="str">
            <v>REMITE DOCUMENTOS</v>
          </cell>
          <cell r="T217">
            <v>43119</v>
          </cell>
          <cell r="U217">
            <v>43101</v>
          </cell>
          <cell r="V217" t="str">
            <v>EXT18-00004663</v>
          </cell>
          <cell r="W217" t="str">
            <v>ABOGADO</v>
          </cell>
          <cell r="X217" t="str">
            <v>ALLEGA PODER</v>
          </cell>
          <cell r="Y217">
            <v>43136</v>
          </cell>
          <cell r="Z217">
            <v>43132</v>
          </cell>
          <cell r="AA217" t="str">
            <v>EXT18-00009838</v>
          </cell>
          <cell r="AB217" t="str">
            <v>ABOGADO</v>
          </cell>
          <cell r="AC217" t="str">
            <v>SOLICITUD DE INFORMACION</v>
          </cell>
          <cell r="AD217">
            <v>43133</v>
          </cell>
          <cell r="AE217">
            <v>43132</v>
          </cell>
          <cell r="AF217" t="str">
            <v>EXT18-00008858</v>
          </cell>
          <cell r="AG217" t="str">
            <v>BENEFICIARIO</v>
          </cell>
          <cell r="AH217" t="str">
            <v>SOLICITUD DE INFORMACION</v>
          </cell>
          <cell r="AN217" t="str">
            <v>05/05/2017
ENTREGADO Y LIQUIDADO 25/07/2017
LIQUIDADO NPA</v>
          </cell>
          <cell r="AQ217" t="str">
            <v>76 001 3331 016 2011 00178 00</v>
          </cell>
          <cell r="AR217" t="str">
            <v>PAGADO</v>
          </cell>
          <cell r="AS217">
            <v>39264</v>
          </cell>
          <cell r="AT217">
            <v>39813</v>
          </cell>
          <cell r="AU217" t="str">
            <v>EN EL DECRETO ES EL 247
SEGUNDA INSTANCIA REVOCA FALLO
SE DA RESPUESTA MEDIANTE OFI18-00002362 19/01/18 L</v>
          </cell>
          <cell r="AW217" t="str">
            <v>DECRETO 01 DE 1984</v>
          </cell>
          <cell r="AX217" t="str">
            <v>JUZGADO DIECISEIS ADMINISTRATIVO DE CALI</v>
          </cell>
          <cell r="AY217">
            <v>41577</v>
          </cell>
          <cell r="AZ217" t="str">
            <v>TRIBUNAL ADMINISTRATIVO DEL CAUCA SALA DE DESCONGESTION</v>
          </cell>
          <cell r="BA217">
            <v>42282</v>
          </cell>
          <cell r="BB217">
            <v>42332</v>
          </cell>
          <cell r="BC217" t="str">
            <v>NRD-CONTRATO REALIDAD</v>
          </cell>
        </row>
        <row r="218">
          <cell r="B218" t="str">
            <v>JHON JAIRO SARMIENTO CASTRILLON</v>
          </cell>
          <cell r="C218" t="str">
            <v> 79.218.972</v>
          </cell>
          <cell r="D218" t="str">
            <v>GINNA CATHERINE SIERRA PEÑA</v>
          </cell>
          <cell r="E218">
            <v>42458</v>
          </cell>
          <cell r="F218">
            <v>42430</v>
          </cell>
          <cell r="G218" t="str">
            <v>EXT16-00011208</v>
          </cell>
          <cell r="H218" t="str">
            <v>TRIBUNAL</v>
          </cell>
          <cell r="I218" t="str">
            <v>REMITE FALLO</v>
          </cell>
          <cell r="J218">
            <v>42643</v>
          </cell>
          <cell r="K218">
            <v>42614</v>
          </cell>
          <cell r="L218" t="str">
            <v>EXT16-00076808</v>
          </cell>
          <cell r="M218" t="str">
            <v>ABOGADO</v>
          </cell>
          <cell r="N218" t="str">
            <v>SOLICITUD PAGO</v>
          </cell>
          <cell r="O218">
            <v>42647</v>
          </cell>
          <cell r="P218">
            <v>42644</v>
          </cell>
          <cell r="Q218" t="str">
            <v>EXT16-00077431</v>
          </cell>
          <cell r="R218" t="str">
            <v>ANDJE</v>
          </cell>
          <cell r="S218" t="str">
            <v>REMITE DOCUMENTOS</v>
          </cell>
          <cell r="T218">
            <v>43244</v>
          </cell>
          <cell r="U218">
            <v>43244</v>
          </cell>
          <cell r="V218" t="str">
            <v>EXT18-00046796</v>
          </cell>
          <cell r="W218" t="str">
            <v>ABOGADA</v>
          </cell>
          <cell r="X218" t="str">
            <v>SOLICITUD DE PAGO</v>
          </cell>
          <cell r="Y218">
            <v>43325</v>
          </cell>
          <cell r="Z218">
            <v>43325</v>
          </cell>
          <cell r="AA218" t="str">
            <v>EXT18-00077193</v>
          </cell>
          <cell r="AB218" t="str">
            <v>ABOGADO</v>
          </cell>
          <cell r="AC218" t="str">
            <v>ALLEGA DOCUMENTOS</v>
          </cell>
          <cell r="AD218">
            <v>43349</v>
          </cell>
          <cell r="AE218">
            <v>43349</v>
          </cell>
          <cell r="AF218" t="str">
            <v xml:space="preserve"> EXT18-00087411 </v>
          </cell>
          <cell r="AG218" t="str">
            <v>ABOGADA</v>
          </cell>
          <cell r="AH218" t="str">
            <v>SOLCITUD INFORMACION ESTADO DE PAGO</v>
          </cell>
          <cell r="AI218" t="str">
            <v>28/05/2019
13/01/2020
24/06/2020
14/04/2020</v>
          </cell>
          <cell r="AJ218" t="str">
            <v>may-19
ene-20
jun-20
jul-20</v>
          </cell>
          <cell r="AK218" t="str">
            <v>EXT19-00059322
EXT20-00003045
EXT20-00045557
EXT20-00050312</v>
          </cell>
          <cell r="AL218" t="str">
            <v>ABOGADA
ABOGADA
ABOGADA
ABOGADA</v>
          </cell>
          <cell r="AM218" t="str">
            <v>Solicitud estado pago
Solicitud estado pago
Solicitud estado pago
Solicitud estado pago</v>
          </cell>
          <cell r="AN218" t="str">
            <v>24/05/2017
ENTREGADO Y LIQUIDADO  29/08/2017
12/02/2018 LTK
LIQUIDADO NPA
DEVUELTOS LTK,  RAD:LTK-004-026-2018 , 27/04/2018</v>
          </cell>
          <cell r="AO218">
            <v>42643</v>
          </cell>
          <cell r="AQ218" t="str">
            <v>11 001 3131 703 2012 00099 00</v>
          </cell>
          <cell r="AR218" t="str">
            <v>PAGO SENTENCIA</v>
          </cell>
          <cell r="AS218">
            <v>38861</v>
          </cell>
          <cell r="AT218">
            <v>39822</v>
          </cell>
          <cell r="AU218" t="str">
            <v xml:space="preserve">ESTA EN EL DECRETO ANEXO 4 REGISTRO 105
REVISAR porque el valor a pagar es negativo según liquidacion de Wilson.
OFI18-00023508-12/06/2018 Decreto 1303-No- 105  N.
MEDIANTE OFI18-00037835 03/09/18 SE DA RESPUESTA AL EXT18-00077193  L.
MEDIANTE OFI18-00040696 SE DA RESPUESTA AL  EXT18-00087411  F. </v>
          </cell>
          <cell r="AW218" t="str">
            <v>DECRETO 01 DE 1984</v>
          </cell>
          <cell r="AX218" t="str">
            <v>JUZGADO TERCERO ADMINISTRATIVO DE DESCONGESTION DE BOGOTA</v>
          </cell>
          <cell r="AY218">
            <v>41687</v>
          </cell>
          <cell r="AZ218" t="str">
            <v>TRIBUNAL ADMINISTRATIVO DE CUNDINAMARCA</v>
          </cell>
          <cell r="BA218">
            <v>42388</v>
          </cell>
          <cell r="BB218">
            <v>42404</v>
          </cell>
          <cell r="BC218" t="str">
            <v>NRD-CONTRATO REALIDAD</v>
          </cell>
        </row>
        <row r="219">
          <cell r="B219" t="str">
            <v>LUZ MARINA MONSALVE GALLEGO (fallecida)  Y OTROS
JEINY JICETH APONTE MONSALVE
AURA GISELA APONTE MONSALVE</v>
          </cell>
          <cell r="C219" t="str">
            <v>40.356.387
1.121.908.783
1.006.903.862</v>
          </cell>
          <cell r="D219" t="str">
            <v>BLANCA IRENE LOPEZ GARZON</v>
          </cell>
          <cell r="E219">
            <v>42467</v>
          </cell>
          <cell r="F219">
            <v>42461</v>
          </cell>
          <cell r="G219" t="str">
            <v>EXT16-00025497</v>
          </cell>
          <cell r="H219" t="str">
            <v>ABOGADA</v>
          </cell>
          <cell r="I219" t="str">
            <v>PETICION</v>
          </cell>
          <cell r="J219">
            <v>42538</v>
          </cell>
          <cell r="K219">
            <v>42522</v>
          </cell>
          <cell r="L219" t="str">
            <v>EXT16-00046103</v>
          </cell>
          <cell r="M219" t="str">
            <v>ABOGADA</v>
          </cell>
          <cell r="N219" t="str">
            <v>REMITE DOCUMENTOS</v>
          </cell>
          <cell r="O219">
            <v>42640</v>
          </cell>
          <cell r="P219">
            <v>42614</v>
          </cell>
          <cell r="Q219" t="str">
            <v>EXT16-00075255</v>
          </cell>
          <cell r="R219" t="str">
            <v>MIN INTERIOR</v>
          </cell>
          <cell r="S219" t="str">
            <v>REMITE DOCUMENTOS</v>
          </cell>
          <cell r="T219">
            <v>42751</v>
          </cell>
          <cell r="U219">
            <v>42736</v>
          </cell>
          <cell r="V219" t="str">
            <v>EXT17-00002554</v>
          </cell>
          <cell r="W219" t="str">
            <v>JUZGADO</v>
          </cell>
          <cell r="X219" t="str">
            <v>REMITE COPIA DE SENTENCIAS</v>
          </cell>
          <cell r="Y219">
            <v>42886</v>
          </cell>
          <cell r="Z219">
            <v>42856</v>
          </cell>
          <cell r="AA219" t="str">
            <v>EXT17-00040158</v>
          </cell>
          <cell r="AB219" t="str">
            <v>ABOGADA</v>
          </cell>
          <cell r="AC219" t="str">
            <v>REMITE DOCUMENTACION</v>
          </cell>
          <cell r="AD219" t="str">
            <v>14/06/2017
02/10/2017
27/09/2016
06/12/2016
20/09/2014
26/09/2014
30/09/2014
22/12/2014</v>
          </cell>
          <cell r="AE219" t="str">
            <v>jun-17
oct-17
sep-16
dic-16
sep-14
sep-14
sep-14
dic-14</v>
          </cell>
          <cell r="AF219" t="str">
            <v>EXT17-00045023
EXT17-00076195
EXT16-00075998
EXT16-00075998
EXT14-00047247
EXT14-00048659
EXT14-00049323
EXT14-00067038</v>
          </cell>
          <cell r="AG219" t="str">
            <v>ABOGADA
ABOGADA
ABOGADA
MINTERIOR
ANDJE
JUZGADO
ANDJE
JUZGADO</v>
          </cell>
          <cell r="AH219" t="str">
            <v>REMITE DOCUMENTACION
REMITE DOCUMENTACION
CUENTA DE COBRO
REMITE DOCUMENTACION
REMITE SOLICITUD
SOLICITUD
REQUERIMIENTO
OFICIO</v>
          </cell>
          <cell r="AI219" t="str">
            <v>24/08/2018
11-09-2018
14-03-2019</v>
          </cell>
          <cell r="AJ219" t="str">
            <v>ago-2018
sep-2018
mar-19</v>
          </cell>
          <cell r="AK219" t="str">
            <v>EXT18-00082005
EXT18-00089901
EXT19-00029095</v>
          </cell>
          <cell r="AL219" t="str">
            <v>ABOGADO
ABOGADA
ABOGADA</v>
          </cell>
          <cell r="AM219" t="str">
            <v>SOLCITUD INFORMCACION ESTADO DE PAGO
SOLCITUD INFORMACION ESTADO DE PAGO
SOLICITUD DE INFORMACION</v>
          </cell>
          <cell r="AN219" t="str">
            <v>24/05/2017
ENTREGADO Y LIQUIDADO 02/10/2017
LIQUIDADO NPA</v>
          </cell>
          <cell r="AO219">
            <v>43010</v>
          </cell>
          <cell r="AQ219" t="str">
            <v>50 001 3331 002 2007 00113 00</v>
          </cell>
          <cell r="AR219" t="str">
            <v>PAGO SENTENCIA</v>
          </cell>
          <cell r="AS219" t="str">
            <v>N/A</v>
          </cell>
          <cell r="AT219" t="str">
            <v>N/A</v>
          </cell>
          <cell r="AU219" t="str">
            <v>EN EL FALLO SE DECLARA SUCESOR DEL DAS A LA UNP
MIN INTERIOR PAGA TERCERA PARTE E INFORMA QUE TIENE PRIMERA COPIA
MEDIANTE OFI18-00037360 DEL 31/08/2018 SE DA RESPUESTA AL EXT18-00082005  F.
MEDIANTE OFI18-00041657 SE DA RESPUESTA AL EXT18-00089901  F.</v>
          </cell>
          <cell r="AW219" t="str">
            <v>DECRETO 01 DE 1984</v>
          </cell>
          <cell r="AX219" t="str">
            <v>JUZGADO PRIMERO ADMINISTRATIVO DE VILLAVICENCIO</v>
          </cell>
          <cell r="AY219">
            <v>41851</v>
          </cell>
          <cell r="AZ219" t="str">
            <v xml:space="preserve">TRIBUNAL CONTENCIOSO ADMINISTRATIVO DEL META </v>
          </cell>
          <cell r="BA219">
            <v>42283</v>
          </cell>
          <cell r="BB219">
            <v>42307</v>
          </cell>
          <cell r="BC219" t="str">
            <v>REPARACION DIRECTA</v>
          </cell>
        </row>
        <row r="220">
          <cell r="B220" t="str">
            <v>LEONARDO OSORIO GAMBA</v>
          </cell>
          <cell r="C220">
            <v>79799716</v>
          </cell>
          <cell r="D220" t="str">
            <v>ALEJANDRO HORTUA INSUASTI</v>
          </cell>
          <cell r="E220">
            <v>42468</v>
          </cell>
          <cell r="F220">
            <v>42461</v>
          </cell>
          <cell r="G220" t="str">
            <v>EXT16-00025839</v>
          </cell>
          <cell r="H220" t="str">
            <v>ABOGADO</v>
          </cell>
          <cell r="I220" t="str">
            <v>SOLICITUD PAGO</v>
          </cell>
          <cell r="J220">
            <v>42884</v>
          </cell>
          <cell r="K220">
            <v>42856</v>
          </cell>
          <cell r="L220" t="str">
            <v>EXT17-00039739</v>
          </cell>
          <cell r="M220" t="str">
            <v>TRIBUNAL</v>
          </cell>
          <cell r="N220" t="str">
            <v>REMITE FALLO</v>
          </cell>
          <cell r="AN220" t="str">
            <v>05/05/2017
ENTREGADA Y LIQUIDADA 29/08/2017
LIQUIDADO NPA</v>
          </cell>
          <cell r="AO220">
            <v>42468</v>
          </cell>
          <cell r="AQ220" t="str">
            <v>05 001 3331 002 2011 00715 00</v>
          </cell>
          <cell r="AR220" t="str">
            <v>PAGO SENTENCIA</v>
          </cell>
          <cell r="AS220">
            <v>38358</v>
          </cell>
          <cell r="AT220">
            <v>40717</v>
          </cell>
          <cell r="AU220" t="str">
            <v>EN EL DECRETO ES EL 443
SE ALLEGA DOCUMENTOS
SEGUNDA INSTANCIA CONFIRMA</v>
          </cell>
          <cell r="AW220" t="str">
            <v>DECRETO 01 DE 1984</v>
          </cell>
          <cell r="AX220" t="str">
            <v>JUZGADO CATORCE ADMINISTRATIVO DE MEDELLIN</v>
          </cell>
          <cell r="AY220">
            <v>42110</v>
          </cell>
          <cell r="AZ220" t="str">
            <v>TRIBUNAL CONTENCIOSO ADMINISTRATIVO DE ANTIOQUIA</v>
          </cell>
          <cell r="BA220">
            <v>42314</v>
          </cell>
          <cell r="BB220">
            <v>42331</v>
          </cell>
          <cell r="BC220" t="str">
            <v>NRD-CONTRATO REALIDAD</v>
          </cell>
        </row>
        <row r="221">
          <cell r="B221" t="str">
            <v>ALIRIO YESID CASTRO LOPEZ</v>
          </cell>
          <cell r="C221">
            <v>88240256</v>
          </cell>
          <cell r="D221" t="str">
            <v>GREYDA ANGELIK COLMENARES URIBE</v>
          </cell>
          <cell r="E221">
            <v>42475</v>
          </cell>
          <cell r="F221">
            <v>42461</v>
          </cell>
          <cell r="G221" t="str">
            <v>EXT16-00027592</v>
          </cell>
          <cell r="H221" t="str">
            <v xml:space="preserve">TRIBUNAL </v>
          </cell>
          <cell r="I221" t="str">
            <v>REMITE FALLO</v>
          </cell>
          <cell r="J221">
            <v>42705</v>
          </cell>
          <cell r="K221">
            <v>42705</v>
          </cell>
          <cell r="L221" t="str">
            <v>EXT16-00093194</v>
          </cell>
          <cell r="M221" t="str">
            <v>ABOGADA</v>
          </cell>
          <cell r="N221" t="str">
            <v>SOLICITUD PAGO</v>
          </cell>
          <cell r="O221">
            <v>42941</v>
          </cell>
          <cell r="P221">
            <v>42917</v>
          </cell>
          <cell r="Q221" t="str">
            <v>EXT17-00056839</v>
          </cell>
          <cell r="R221" t="str">
            <v>ABOGADA</v>
          </cell>
          <cell r="S221" t="str">
            <v>ALLEGA DOCUMENTOS</v>
          </cell>
          <cell r="T221">
            <v>43062</v>
          </cell>
          <cell r="U221">
            <v>43062</v>
          </cell>
          <cell r="V221" t="str">
            <v>EXT17-00091954</v>
          </cell>
          <cell r="W221" t="str">
            <v>ABOGADA</v>
          </cell>
          <cell r="X221" t="str">
            <v>SOLICITUD ESTADO DEL PAGO</v>
          </cell>
          <cell r="Y221">
            <v>43712</v>
          </cell>
          <cell r="Z221">
            <v>43712</v>
          </cell>
          <cell r="AA221" t="str">
            <v>EXT19-00102260</v>
          </cell>
          <cell r="AB221" t="str">
            <v>BENEFICIARIO</v>
          </cell>
          <cell r="AC221" t="str">
            <v>SOLICITUD ESTADO DEL PAGO</v>
          </cell>
          <cell r="AD221">
            <v>43718</v>
          </cell>
          <cell r="AE221">
            <v>43718</v>
          </cell>
          <cell r="AF221" t="str">
            <v>EXT19-00105315</v>
          </cell>
          <cell r="AG221" t="str">
            <v>ABOGADA</v>
          </cell>
          <cell r="AH221" t="str">
            <v>SOLICITUD ESTADO DEL PAGO</v>
          </cell>
          <cell r="AI221">
            <v>44000</v>
          </cell>
          <cell r="AJ221">
            <v>44000</v>
          </cell>
          <cell r="AK221" t="str">
            <v>EXT20-00044099</v>
          </cell>
          <cell r="AL221" t="str">
            <v>ABOGADA</v>
          </cell>
          <cell r="AM221" t="str">
            <v>SOLCITUD DE DOCUMENTOS</v>
          </cell>
          <cell r="AN221" t="str">
            <v>24/05/2017
ENTREGADO Y LIQUIDADO 02/10/2017
LIQUIDADO NPA</v>
          </cell>
          <cell r="AO221">
            <v>42941</v>
          </cell>
          <cell r="AQ221" t="str">
            <v>54 001 3331 003 2011 00064 00</v>
          </cell>
          <cell r="AR221" t="str">
            <v>PAGO SENTENCIA</v>
          </cell>
          <cell r="AS221">
            <v>38352</v>
          </cell>
          <cell r="AT221">
            <v>39813</v>
          </cell>
          <cell r="AU221" t="str">
            <v>EN EL ANEXO ES EL 43 
SEGUNDA INSTANCIA MODIFICA Y CONDENA A LA UNP
(SE DA RESPUESTA MEDIANTE CORREO ELECTRONICO 08/08/17, Y 06/12/17A</v>
          </cell>
          <cell r="AW221" t="str">
            <v>DECRETO 01 DE 1984</v>
          </cell>
          <cell r="AX221" t="str">
            <v>JUZGADO PRIMERO ADMINISTRATIVO DE DESCONGESTION DE CUCUTA</v>
          </cell>
          <cell r="AY221">
            <v>41526</v>
          </cell>
          <cell r="AZ221" t="str">
            <v>TRIBUNAL ADMINISTRATIVO DE NORTE DE SANTANDER</v>
          </cell>
          <cell r="BA221">
            <v>41971</v>
          </cell>
          <cell r="BB221">
            <v>42458</v>
          </cell>
          <cell r="BC221" t="str">
            <v>NRD-CONTRATO REALIDAD</v>
          </cell>
        </row>
        <row r="222">
          <cell r="B222" t="str">
            <v xml:space="preserve">JOSE ERNESTO GONZALEZ MOYA </v>
          </cell>
          <cell r="C222">
            <v>17325930</v>
          </cell>
          <cell r="D222" t="str">
            <v>ADRIANA ROMERO PEREIRA</v>
          </cell>
          <cell r="E222">
            <v>42478</v>
          </cell>
          <cell r="F222">
            <v>42461</v>
          </cell>
          <cell r="G222" t="str">
            <v>EXT16-00028183</v>
          </cell>
          <cell r="H222" t="str">
            <v>ABOGADA</v>
          </cell>
          <cell r="I222" t="str">
            <v>REMITE FALLO</v>
          </cell>
          <cell r="J222">
            <v>42478</v>
          </cell>
          <cell r="K222">
            <v>42461</v>
          </cell>
          <cell r="L222" t="str">
            <v>EXT16-00028715</v>
          </cell>
          <cell r="M222" t="str">
            <v>ABOGADA</v>
          </cell>
          <cell r="N222" t="str">
            <v>SOLICITUD PAGO</v>
          </cell>
          <cell r="O222">
            <v>43032</v>
          </cell>
          <cell r="P222">
            <v>43009</v>
          </cell>
          <cell r="Q222" t="str">
            <v>EXT17-00082878</v>
          </cell>
          <cell r="R222" t="str">
            <v>ABOGADA</v>
          </cell>
          <cell r="S222" t="str">
            <v>SOLICITUD DE PAGO / RESPUESTA OFI17-00015075 28/04/17</v>
          </cell>
          <cell r="AN222" t="str">
            <v>24/05/2017
NO PERTENECIERON AL CONTRATO 438/17 NPA NO TIENE INFORMACION
12/02/2018 LTK 
ENTREGADOS LTK</v>
          </cell>
          <cell r="AQ222" t="str">
            <v>11 001 3335 022 2014 00333 00</v>
          </cell>
          <cell r="AR222" t="str">
            <v>PAGO SENTENCIA</v>
          </cell>
          <cell r="AS222">
            <v>38596</v>
          </cell>
          <cell r="AT222">
            <v>40786</v>
          </cell>
          <cell r="AU222" t="str">
            <v>NO SE ENCUENTRA EN LOS ANEXOS
DIRECTA
JUZGADO VEINTIDOS ADMINISTRATIVO DE ORALIDAD ORDENA EL PAGO</v>
          </cell>
          <cell r="AW222" t="str">
            <v>LEY 1437 DE 2011</v>
          </cell>
          <cell r="AX222" t="str">
            <v>JUZGADO VEINTIDOS ADMINISTRATIVO DE ORALIDAD DE BOGOTA</v>
          </cell>
          <cell r="AY222">
            <v>42389</v>
          </cell>
          <cell r="AZ222" t="str">
            <v>N/A</v>
          </cell>
          <cell r="BA222" t="str">
            <v>N/A</v>
          </cell>
          <cell r="BB222">
            <v>42389</v>
          </cell>
          <cell r="BC222" t="str">
            <v>NRD-CONTRATO REALIDAD</v>
          </cell>
        </row>
        <row r="223">
          <cell r="B223" t="str">
            <v>JHON MAURICIO ARDILA SANTOS</v>
          </cell>
          <cell r="C223">
            <v>91109435</v>
          </cell>
          <cell r="D223" t="str">
            <v>ADRIANA ROMERO PEREIRA</v>
          </cell>
          <cell r="E223">
            <v>42478</v>
          </cell>
          <cell r="F223">
            <v>42461</v>
          </cell>
          <cell r="G223" t="str">
            <v>EXT16-00028187</v>
          </cell>
          <cell r="H223" t="str">
            <v>ABOGADA</v>
          </cell>
          <cell r="I223" t="str">
            <v>REMITE FALLO</v>
          </cell>
          <cell r="J223">
            <v>42534</v>
          </cell>
          <cell r="K223">
            <v>42522</v>
          </cell>
          <cell r="L223" t="str">
            <v>EXT16-00043667</v>
          </cell>
          <cell r="M223" t="str">
            <v xml:space="preserve">TRIBUNAL </v>
          </cell>
          <cell r="N223" t="str">
            <v>REMITE FALLO</v>
          </cell>
          <cell r="O223">
            <v>42559</v>
          </cell>
          <cell r="P223">
            <v>42552</v>
          </cell>
          <cell r="Q223" t="str">
            <v>EXT16-00052441</v>
          </cell>
          <cell r="R223" t="str">
            <v>ABOGADA</v>
          </cell>
          <cell r="S223" t="str">
            <v>SOLICITUD PAGO</v>
          </cell>
          <cell r="T223">
            <v>43073</v>
          </cell>
          <cell r="U223">
            <v>43070</v>
          </cell>
          <cell r="V223" t="str">
            <v>EXT17-00094941</v>
          </cell>
          <cell r="W223" t="str">
            <v>ABOGADA</v>
          </cell>
          <cell r="X223" t="str">
            <v>RESPUESTA OFI17-00013094 ALLEGA PODER</v>
          </cell>
          <cell r="Y223">
            <v>43433</v>
          </cell>
          <cell r="Z223">
            <v>43433</v>
          </cell>
          <cell r="AA223" t="str">
            <v>EXT18-00122285</v>
          </cell>
          <cell r="AB223" t="str">
            <v>BENEFICIARIO</v>
          </cell>
          <cell r="AC223" t="str">
            <v>DERECHO DE PETICION</v>
          </cell>
          <cell r="AD223">
            <v>43634</v>
          </cell>
          <cell r="AE223">
            <v>43634</v>
          </cell>
          <cell r="AF223" t="str">
            <v>EXT19-00068425</v>
          </cell>
          <cell r="AG223" t="str">
            <v>BENEFICIARIO</v>
          </cell>
          <cell r="AH223" t="str">
            <v>SOLICITUD ESTADO DEL PAGO</v>
          </cell>
          <cell r="AN223" t="str">
            <v>24/05/2017
ENTREGADO Y LIQUIDADO 02/10/2017
LIQUIDADO NPA</v>
          </cell>
          <cell r="AO223">
            <v>42559</v>
          </cell>
          <cell r="AQ223" t="str">
            <v>11 001 3331 701 2011 00182 00</v>
          </cell>
          <cell r="AR223" t="str">
            <v>PAGO SENTENCIA</v>
          </cell>
          <cell r="AS223">
            <v>37097</v>
          </cell>
          <cell r="AT223">
            <v>40161</v>
          </cell>
          <cell r="AU223" t="str">
            <v>EN EL ANEXO ES EL 99
SE DA RESPUESTA MEDIANTE CORREO ELECTRONICO 14/12/17 A
MEDIANTE OFI18-00053587 SE DA RESPUESTA AL  EXT18-00122285  L.</v>
          </cell>
          <cell r="AW223" t="str">
            <v>DECRETO 01 DE 1984</v>
          </cell>
          <cell r="AX223" t="str">
            <v>JUZGADO PRIMERO ADMINISTRATIVO DE DESCONGESTION DE BOGOTA</v>
          </cell>
          <cell r="AY223">
            <v>41394</v>
          </cell>
          <cell r="AZ223" t="str">
            <v>TRIBUNAL ADMINISTRATIVO DE CUNDINAMARCA</v>
          </cell>
          <cell r="BA223">
            <v>42423</v>
          </cell>
          <cell r="BB223">
            <v>42437</v>
          </cell>
          <cell r="BC223" t="str">
            <v>NRD-CONTRATO REALIDAD</v>
          </cell>
        </row>
        <row r="224">
          <cell r="B224" t="str">
            <v>HERNANDO DELGADO CARDENAS</v>
          </cell>
          <cell r="C224">
            <v>79374012</v>
          </cell>
          <cell r="D224" t="str">
            <v>ADRIANA ROMERO PEREIRA</v>
          </cell>
          <cell r="E224">
            <v>42478</v>
          </cell>
          <cell r="F224">
            <v>42461</v>
          </cell>
          <cell r="G224" t="str">
            <v>EXT16-00028185</v>
          </cell>
          <cell r="H224" t="str">
            <v>ABOGADA</v>
          </cell>
          <cell r="I224" t="str">
            <v>REMITE FALLO</v>
          </cell>
          <cell r="J224">
            <v>42562</v>
          </cell>
          <cell r="K224">
            <v>42552</v>
          </cell>
          <cell r="L224" t="str">
            <v>EXT16-00043672</v>
          </cell>
          <cell r="M224" t="str">
            <v xml:space="preserve">TRIBUNAL </v>
          </cell>
          <cell r="N224" t="str">
            <v>REMITE FALLO</v>
          </cell>
          <cell r="O224">
            <v>42530</v>
          </cell>
          <cell r="P224">
            <v>42522</v>
          </cell>
          <cell r="Q224" t="str">
            <v>EXT16-00052438</v>
          </cell>
          <cell r="R224" t="str">
            <v>ABOGADA</v>
          </cell>
          <cell r="S224" t="str">
            <v>SOLICITUD PAGO</v>
          </cell>
          <cell r="T224">
            <v>43073</v>
          </cell>
          <cell r="U224">
            <v>43070</v>
          </cell>
          <cell r="V224" t="str">
            <v>EXT17-00094944</v>
          </cell>
          <cell r="W224" t="str">
            <v>ABOGADA</v>
          </cell>
          <cell r="X224" t="str">
            <v>REMISION DE PODER</v>
          </cell>
          <cell r="AN224" t="str">
            <v>24/05/2017
ENTREGADO Y LIQUIDADO  29/08/2017
LIQUIDADO NPA</v>
          </cell>
          <cell r="AO224">
            <v>43073</v>
          </cell>
          <cell r="AQ224" t="str">
            <v>11 001 3331 013 2010 00460 00</v>
          </cell>
          <cell r="AR224" t="str">
            <v>PAGO SENTENCIA</v>
          </cell>
          <cell r="AS224">
            <v>37852</v>
          </cell>
          <cell r="AT224">
            <v>39994</v>
          </cell>
          <cell r="AU224" t="str">
            <v>EN EL DECRETO ES EL 121
SEGUNDA INSTANCIA CONFIRMA PARCIALMENTE
SE DA RESPUESTA MEDIANTE OFI17-00047797 N</v>
          </cell>
          <cell r="AW224" t="str">
            <v>DECRETO 01 DE 1984</v>
          </cell>
          <cell r="AX224" t="str">
            <v>JUZGADO PRIMERO ADMIISTRATIVO DE BOGOTA</v>
          </cell>
          <cell r="AY224">
            <v>41394</v>
          </cell>
          <cell r="AZ224" t="str">
            <v>TRIBUNAL ADMISTRATIVO DE CUNDINAMARCA</v>
          </cell>
          <cell r="BA224">
            <v>42430</v>
          </cell>
          <cell r="BB224">
            <v>42444</v>
          </cell>
          <cell r="BC224" t="str">
            <v>NRD-CONTRATO REALIDAD</v>
          </cell>
        </row>
        <row r="225">
          <cell r="B225" t="str">
            <v>FREDY ANDRES MANCERA GUERRERO</v>
          </cell>
          <cell r="C225">
            <v>88357664</v>
          </cell>
          <cell r="D225" t="str">
            <v>GREYDA ANGELIK COLMENARES URIBE</v>
          </cell>
          <cell r="E225">
            <v>42489</v>
          </cell>
          <cell r="F225">
            <v>42461</v>
          </cell>
          <cell r="G225" t="str">
            <v>EXT16-00031123</v>
          </cell>
          <cell r="H225" t="str">
            <v>TRIBUNAL</v>
          </cell>
          <cell r="I225" t="str">
            <v>REMITE FALLO</v>
          </cell>
          <cell r="J225">
            <v>42991</v>
          </cell>
          <cell r="K225">
            <v>42979</v>
          </cell>
          <cell r="L225" t="str">
            <v>EXT17-00070964</v>
          </cell>
          <cell r="M225" t="str">
            <v>ABOGADA</v>
          </cell>
          <cell r="N225" t="str">
            <v>SOLICITUD DE PAGO</v>
          </cell>
          <cell r="O225">
            <v>44000</v>
          </cell>
          <cell r="P225">
            <v>44000</v>
          </cell>
          <cell r="Q225" t="str">
            <v>EXT20-00044099</v>
          </cell>
          <cell r="R225" t="str">
            <v>ABOGADA</v>
          </cell>
          <cell r="S225" t="str">
            <v>SOLCITUD DE DOCUMENTOS</v>
          </cell>
          <cell r="T225">
            <v>44054</v>
          </cell>
          <cell r="U225">
            <v>44054</v>
          </cell>
          <cell r="V225" t="str">
            <v>EXT20-00057590</v>
          </cell>
          <cell r="W225" t="str">
            <v xml:space="preserve">ABOGADA </v>
          </cell>
          <cell r="X225" t="str">
            <v xml:space="preserve">SOLICITUD DE LIQUIDACIÓN </v>
          </cell>
          <cell r="Y225">
            <v>44165</v>
          </cell>
          <cell r="Z225">
            <v>44165</v>
          </cell>
          <cell r="AA225" t="str">
            <v>EXT20-00088442</v>
          </cell>
          <cell r="AB225" t="str">
            <v>ABOGADA</v>
          </cell>
          <cell r="AC225" t="str">
            <v>Allega documentos</v>
          </cell>
          <cell r="AN225" t="str">
            <v>24/05/2017
DEVUELVE 02/10/2017
12/02/2018 LTK
DEVUELTOS NPA
ENTREGADOS LTK</v>
          </cell>
          <cell r="AQ225" t="str">
            <v>11 001 3331 026 2012 00104 00</v>
          </cell>
          <cell r="AR225" t="str">
            <v>PAGO SENTENCIA</v>
          </cell>
          <cell r="AS225">
            <v>38412</v>
          </cell>
          <cell r="AT225">
            <v>39812</v>
          </cell>
          <cell r="AU225" t="str">
            <v>EN EL DECRETO ES EL NUMERO 145
SE DA RESPUESTA MEDIANTE OFI17-00034471 21/09/17</v>
          </cell>
          <cell r="AW225" t="str">
            <v>DECRETO 01 DE 1984</v>
          </cell>
          <cell r="AX225" t="str">
            <v>JUZGADO SEXTO ADMISTRATIVO DE DESCONGESTION DE BOGOTA</v>
          </cell>
          <cell r="AY225">
            <v>41486</v>
          </cell>
          <cell r="AZ225" t="str">
            <v>TRIBUNAL ADMIISTRATIVO DE CUNDINAMARCA</v>
          </cell>
          <cell r="BA225">
            <v>42318</v>
          </cell>
          <cell r="BB225">
            <v>42335</v>
          </cell>
          <cell r="BC225" t="str">
            <v>NRD-CONTRATO REALIDAD</v>
          </cell>
        </row>
        <row r="226">
          <cell r="B226" t="str">
            <v>ANDRES FERNEY VALENCIA GAVIRIA</v>
          </cell>
          <cell r="C226">
            <v>8433517</v>
          </cell>
          <cell r="D226" t="str">
            <v>ALEJANDRO HORTUA INSUASTI</v>
          </cell>
          <cell r="E226">
            <v>42489</v>
          </cell>
          <cell r="F226">
            <v>42461</v>
          </cell>
          <cell r="G226" t="str">
            <v>EXT16-00031225</v>
          </cell>
          <cell r="H226" t="str">
            <v>ABOGADO</v>
          </cell>
          <cell r="I226" t="str">
            <v>SOLICITUD PAGO</v>
          </cell>
          <cell r="J226">
            <v>43014</v>
          </cell>
          <cell r="K226">
            <v>43009</v>
          </cell>
          <cell r="L226" t="str">
            <v>EXT17-00078073</v>
          </cell>
          <cell r="M226" t="str">
            <v>MINHACIENDA</v>
          </cell>
          <cell r="N226" t="str">
            <v>TRASLADO DERECHO DE PETICION</v>
          </cell>
          <cell r="O226">
            <v>43013</v>
          </cell>
          <cell r="P226">
            <v>43009</v>
          </cell>
          <cell r="Q226" t="str">
            <v>EXT17-00077526</v>
          </cell>
          <cell r="R226" t="str">
            <v>BENEFICIARIO</v>
          </cell>
          <cell r="S226" t="str">
            <v>CAMBIO NUMERO DE CUENTA</v>
          </cell>
          <cell r="T226">
            <v>43147</v>
          </cell>
          <cell r="U226">
            <v>43132</v>
          </cell>
          <cell r="V226" t="str">
            <v>EXT18-000011021</v>
          </cell>
          <cell r="W226" t="str">
            <v>ABOGADO</v>
          </cell>
          <cell r="X226" t="str">
            <v>ALLEGA DOCUMENTACION</v>
          </cell>
          <cell r="Y226">
            <v>43017</v>
          </cell>
          <cell r="Z226">
            <v>43017</v>
          </cell>
          <cell r="AA226" t="str">
            <v>EXT17-00076762</v>
          </cell>
          <cell r="AB226" t="str">
            <v>BENEFICIARIO</v>
          </cell>
          <cell r="AC226" t="str">
            <v>CAMBIO DE CUENTA</v>
          </cell>
          <cell r="AD226" t="str">
            <v>09/01/2018
15/02/2018</v>
          </cell>
          <cell r="AE226" t="str">
            <v>ene-18
feb-18
abr-18</v>
          </cell>
          <cell r="AF226" t="str">
            <v>EXT18-00001454 - 1426
EXT18-00013787
EXT18-00036037</v>
          </cell>
          <cell r="AG226" t="str">
            <v>BENEFICIARIO
MINHACIENDA
BENEFICIARIO</v>
          </cell>
          <cell r="AH226" t="str">
            <v>DERECHO DE PETICION
TRASLADO POR COMPETENCIA DERECHO DE PETICION
SOLICITUD DE INFORMACION</v>
          </cell>
          <cell r="AN226" t="str">
            <v>05/05/2017
ENTREGADA Y LIQUIDADA 29/08/2017
LIQUIDADO NPA</v>
          </cell>
          <cell r="AQ226" t="str">
            <v>05 001 3331 019 2011 00303 00</v>
          </cell>
          <cell r="AR226" t="str">
            <v>PAGADO</v>
          </cell>
          <cell r="AS226">
            <v>37770</v>
          </cell>
          <cell r="AT226">
            <v>40543</v>
          </cell>
          <cell r="AU226" t="str">
            <v>EN EL DECRETO ES EL NUMERO 468 
ALLEGAN DOCUMENTOS
SEGUNDA INSTANCIA CONFIRMA
SE DA RESPUESTA MEDIANTE OFI18-00040135 31/10/18 A OFI18-00000728 10/01/18 N  OFI18-00008987 05/03/18 L</v>
          </cell>
          <cell r="AW226" t="str">
            <v>DECRETO 01 DE 1984</v>
          </cell>
          <cell r="AX226" t="str">
            <v>JUZGADO DIECINUEVE ADMINISTRATIVO DE MEDELLIN</v>
          </cell>
          <cell r="AY226">
            <v>40995</v>
          </cell>
          <cell r="AZ226" t="str">
            <v>TRIBUNAL ADMINISTRTIVO DE ANTIOQUIA</v>
          </cell>
          <cell r="BA226">
            <v>42060</v>
          </cell>
          <cell r="BB226">
            <v>42440</v>
          </cell>
          <cell r="BC226" t="str">
            <v>NRD-CONTRATO REALIDAD</v>
          </cell>
        </row>
        <row r="227">
          <cell r="B227" t="str">
            <v>JUAN BAUTISTA SANCHEZ BRIÑEZ</v>
          </cell>
          <cell r="C227">
            <v>93083005</v>
          </cell>
          <cell r="D227" t="str">
            <v>JOSE ALIRIO JIMENEZ PATIÑO</v>
          </cell>
          <cell r="E227">
            <v>42489</v>
          </cell>
          <cell r="F227">
            <v>42461</v>
          </cell>
          <cell r="G227" t="str">
            <v>EXT16-00031151</v>
          </cell>
          <cell r="H227" t="str">
            <v xml:space="preserve">TRIBUNAL </v>
          </cell>
          <cell r="I227" t="str">
            <v>REMITE FALLO</v>
          </cell>
          <cell r="J227">
            <v>42544</v>
          </cell>
          <cell r="K227">
            <v>42522</v>
          </cell>
          <cell r="L227" t="str">
            <v>EXT16-00048361</v>
          </cell>
          <cell r="M227" t="str">
            <v>ABOGADO</v>
          </cell>
          <cell r="N227" t="str">
            <v>SOLICITUD PAGO</v>
          </cell>
          <cell r="AN227" t="str">
            <v>05/05/2017
ENTREGADA Y LIQUIDADA 29/08/2017
LIQUIDADO NPA</v>
          </cell>
          <cell r="AO227">
            <v>42564</v>
          </cell>
          <cell r="AQ227" t="str">
            <v>11 001 3331 023 2009 00453 00</v>
          </cell>
          <cell r="AR227" t="str">
            <v>PAGO SENTENCIA</v>
          </cell>
          <cell r="AS227">
            <v>37445</v>
          </cell>
          <cell r="AT227">
            <v>39794</v>
          </cell>
          <cell r="AU227" t="str">
            <v>EN EL DECRETO ES EL 153</v>
          </cell>
          <cell r="AW227" t="str">
            <v>DECRETO 01 DE 1984</v>
          </cell>
          <cell r="AX227" t="str">
            <v>JUZGADO PRIMERO ADMINISTRATIVO DE BOGOTA</v>
          </cell>
          <cell r="AY227">
            <v>40994</v>
          </cell>
          <cell r="AZ227" t="str">
            <v>TRIBUNAL ADMIINSTRATIVO DE CUNDINAMARCA</v>
          </cell>
          <cell r="BA227">
            <v>42395</v>
          </cell>
          <cell r="BB227">
            <v>42409</v>
          </cell>
          <cell r="BC227" t="str">
            <v>NRD-CONTRATO REALIDAD</v>
          </cell>
        </row>
        <row r="228">
          <cell r="B228" t="str">
            <v>JULIO CESAR ARDILA MORA</v>
          </cell>
          <cell r="C228">
            <v>79701548</v>
          </cell>
          <cell r="D228" t="str">
            <v>JOSE ALIRIO JIMENEZ PATIÑO</v>
          </cell>
          <cell r="E228">
            <v>42495</v>
          </cell>
          <cell r="F228">
            <v>42491</v>
          </cell>
          <cell r="G228" t="str">
            <v xml:space="preserve">EXT16-00033787
</v>
          </cell>
          <cell r="H228" t="str">
            <v xml:space="preserve">TRIBUNAL </v>
          </cell>
          <cell r="I228" t="str">
            <v>REMITE FALLO</v>
          </cell>
          <cell r="J228">
            <v>42593</v>
          </cell>
          <cell r="K228">
            <v>42583</v>
          </cell>
          <cell r="L228" t="str">
            <v>EXT16-00062113</v>
          </cell>
          <cell r="M228" t="str">
            <v>ABOGADO</v>
          </cell>
          <cell r="N228" t="str">
            <v>SOLICITUD PAGO</v>
          </cell>
          <cell r="AN228" t="str">
            <v>05/05/2017
ENTREGADO Y LIQUIDADO 22/11/2017
LIQUIDADO NPA</v>
          </cell>
          <cell r="AQ228" t="str">
            <v>25 000 2342 000 2013 01047 00</v>
          </cell>
          <cell r="AR228" t="str">
            <v>PAGADO</v>
          </cell>
          <cell r="AS228">
            <v>39264</v>
          </cell>
          <cell r="AT228">
            <v>40588</v>
          </cell>
          <cell r="AU228" t="str">
            <v>EN EL ANEXO ES EL 154</v>
          </cell>
          <cell r="AW228" t="str">
            <v>LEY 1437 DE 2011</v>
          </cell>
          <cell r="AX228" t="str">
            <v>TRIBUNAL ADMIINSTRATIVO DE CUNDINAMARCA</v>
          </cell>
          <cell r="AY228">
            <v>41711</v>
          </cell>
          <cell r="AZ228" t="str">
            <v>N/A</v>
          </cell>
          <cell r="BA228" t="str">
            <v>N/A</v>
          </cell>
          <cell r="BB228">
            <v>41779</v>
          </cell>
          <cell r="BC228" t="str">
            <v>NRD-CONTRATO REALIDAD</v>
          </cell>
        </row>
        <row r="229">
          <cell r="B229" t="str">
            <v>AUGUSTO ANDRADE TORRES</v>
          </cell>
          <cell r="C229">
            <v>93481693</v>
          </cell>
          <cell r="D229" t="str">
            <v>JORGE IVAN JARRO DIAZ</v>
          </cell>
          <cell r="E229">
            <v>42506</v>
          </cell>
          <cell r="F229">
            <v>42491</v>
          </cell>
          <cell r="G229" t="str">
            <v xml:space="preserve">EXT16-00036607
</v>
          </cell>
          <cell r="H229" t="str">
            <v>JUZGADO</v>
          </cell>
          <cell r="I229" t="str">
            <v>REMITE FALLO</v>
          </cell>
          <cell r="J229">
            <v>42691</v>
          </cell>
          <cell r="K229">
            <v>42675</v>
          </cell>
          <cell r="L229" t="str">
            <v>EXT16-00089262</v>
          </cell>
          <cell r="M229" t="str">
            <v>ABOGADO</v>
          </cell>
          <cell r="N229" t="str">
            <v>SOLICITUD PAGO</v>
          </cell>
          <cell r="O229">
            <v>42927</v>
          </cell>
          <cell r="P229">
            <v>42917</v>
          </cell>
          <cell r="Q229" t="str">
            <v>EXT17-00052618</v>
          </cell>
          <cell r="R229" t="str">
            <v>ABOGADO</v>
          </cell>
          <cell r="S229" t="str">
            <v>ALLEGA DOCUMENTOS</v>
          </cell>
          <cell r="T229">
            <v>43137</v>
          </cell>
          <cell r="U229">
            <v>43132</v>
          </cell>
          <cell r="V229" t="str">
            <v>EXT18-00010043</v>
          </cell>
          <cell r="W229" t="str">
            <v xml:space="preserve">ABOGADO </v>
          </cell>
          <cell r="X229" t="str">
            <v>DERECHO DE PETICION</v>
          </cell>
          <cell r="Y229">
            <v>43318</v>
          </cell>
          <cell r="Z229">
            <v>43318</v>
          </cell>
          <cell r="AA229" t="str">
            <v>CORREO ELECTRONICO</v>
          </cell>
          <cell r="AB229" t="str">
            <v>JUZGADO DOCE ADMINISTRATIVO SECCIONAL IBAGUE</v>
          </cell>
          <cell r="AC229" t="str">
            <v>NOTIFICACION ACCION EJECUTIVA</v>
          </cell>
          <cell r="AD229">
            <v>43320</v>
          </cell>
          <cell r="AE229">
            <v>43320</v>
          </cell>
          <cell r="AF229" t="str">
            <v>EXT18-00075559</v>
          </cell>
          <cell r="AG229" t="str">
            <v>JUZGADO</v>
          </cell>
          <cell r="AH229" t="str">
            <v>LIBRA MANDAMIENTO EJECUTIVO DE PAGO</v>
          </cell>
          <cell r="AI229">
            <v>43490</v>
          </cell>
          <cell r="AJ229">
            <v>43490</v>
          </cell>
          <cell r="AK229" t="str">
            <v>EXT19-00009101</v>
          </cell>
          <cell r="AL229" t="str">
            <v>JUZGADO</v>
          </cell>
          <cell r="AM229" t="str">
            <v>PODER Y MEMORIAL ENVIANDO LIQUIDACION Y SOLICITANDO LEVANTAMIENTO DE LA MEDIDA CAUTELAR</v>
          </cell>
          <cell r="AN229" t="str">
            <v>24/05/2017
ENTREGADO Y LIQUIDADO 29/08/2017
LIQUIDADO NPA</v>
          </cell>
          <cell r="AO229">
            <v>42691</v>
          </cell>
          <cell r="AQ229" t="str">
            <v>73 001 3331 002 2012 00018 00</v>
          </cell>
          <cell r="AR229" t="str">
            <v>PAGO SENTENCIA</v>
          </cell>
          <cell r="AS229">
            <v>38412</v>
          </cell>
          <cell r="AT229">
            <v>39813</v>
          </cell>
          <cell r="AU229" t="str">
            <v>EN EL ANEXO ES EL  211
SEGUNDA INSTANCIA REVOCA
(SE DA RESPUESTA MEDIANTE CORREO ELECTRONICO 21/07/17)A OFI18-00005043 07/02/18 A ACTA DE ENTREGA DE DOCUMENTACION 
SE RESPONDIO CON OFI19-00004550 SP.</v>
          </cell>
          <cell r="AW229" t="str">
            <v>DECRETO 01 DE 1984</v>
          </cell>
          <cell r="AX229" t="str">
            <v>JUZGADO CUARTO ADMINISTRATIVO DE DESCONGESTION DE IBAGUE</v>
          </cell>
          <cell r="AY229">
            <v>42124</v>
          </cell>
          <cell r="AZ229" t="str">
            <v>TRIBUNAL ADMINISTRATIVO DEL TOLIMA</v>
          </cell>
          <cell r="BA229">
            <v>42415</v>
          </cell>
          <cell r="BB229">
            <v>42426</v>
          </cell>
          <cell r="BC229" t="str">
            <v>NRD-CONTRATO REALIDAD</v>
          </cell>
        </row>
        <row r="230">
          <cell r="B230" t="str">
            <v>RAFAEL ARTURO GARZON RINCON</v>
          </cell>
          <cell r="C230">
            <v>79729781</v>
          </cell>
          <cell r="D230" t="str">
            <v>GINNA CATHERINE SIERRA PEÑA</v>
          </cell>
          <cell r="E230">
            <v>42507</v>
          </cell>
          <cell r="F230">
            <v>42491</v>
          </cell>
          <cell r="G230" t="str">
            <v xml:space="preserve">EXT16-00037169
</v>
          </cell>
          <cell r="H230" t="str">
            <v>TRIBUNAL</v>
          </cell>
          <cell r="I230" t="str">
            <v>REMITE FALLO</v>
          </cell>
          <cell r="J230">
            <v>42643</v>
          </cell>
          <cell r="K230">
            <v>42614</v>
          </cell>
          <cell r="L230" t="str">
            <v>EXT16-00076807</v>
          </cell>
          <cell r="M230" t="str">
            <v>ABOGADA</v>
          </cell>
          <cell r="N230" t="str">
            <v>SOLICITUD PAGO</v>
          </cell>
          <cell r="O230">
            <v>42950</v>
          </cell>
          <cell r="P230">
            <v>42948</v>
          </cell>
          <cell r="Q230" t="str">
            <v>EXT17-00059414</v>
          </cell>
          <cell r="R230" t="str">
            <v>ABOGADA</v>
          </cell>
          <cell r="S230" t="str">
            <v>SOLICITUD PAGO</v>
          </cell>
          <cell r="T230">
            <v>42950</v>
          </cell>
          <cell r="U230">
            <v>42948</v>
          </cell>
          <cell r="V230" t="str">
            <v>EXT17-00059414</v>
          </cell>
          <cell r="W230" t="str">
            <v>ABOGADA</v>
          </cell>
          <cell r="X230" t="str">
            <v>INFORMACION SOLICITUD DE PAGO- ALLEGA CERTIFICACION DE APORTES</v>
          </cell>
          <cell r="Y230">
            <v>43244</v>
          </cell>
          <cell r="Z230">
            <v>43244</v>
          </cell>
          <cell r="AA230" t="str">
            <v>EXT18-00046796</v>
          </cell>
          <cell r="AB230" t="str">
            <v>ABOGADA</v>
          </cell>
          <cell r="AC230" t="str">
            <v>SOLICITUD DE PAGO</v>
          </cell>
          <cell r="AD230">
            <v>43349</v>
          </cell>
          <cell r="AE230">
            <v>43349</v>
          </cell>
          <cell r="AF230" t="str">
            <v xml:space="preserve"> EXT18-00087411 </v>
          </cell>
          <cell r="AG230" t="str">
            <v>ABOGADA</v>
          </cell>
          <cell r="AH230" t="str">
            <v>SOLCITUD INFORMACION ESTADO DE PAGO</v>
          </cell>
          <cell r="AI230" t="str">
            <v>28/05/2019
13/01/2020
13/01/2020
24/06/2020</v>
          </cell>
          <cell r="AJ230" t="str">
            <v>may-19
ene-20
ene-20
jun-20</v>
          </cell>
          <cell r="AK230" t="str">
            <v>EXT19-00059322
EXT20-00003032
EXT20-00003035
EXT20-00045557</v>
          </cell>
          <cell r="AL230" t="str">
            <v>ABOGADA
ABOGADA
ABOGADA
ABOGADA</v>
          </cell>
          <cell r="AM230" t="str">
            <v>Solicitud estado pago
Solicitud estado pago
Solicitud estado pago
Solicitud estado pago</v>
          </cell>
          <cell r="AN230" t="str">
            <v xml:space="preserve">24/05/2017
MEDIANTE OFI17-00030580 24/08/2017  SE ENVIAN DOCUMENTOS ORIGINALES (22 FOLIOS EN GENERAL)
ENTREGADO Y LIQUIDADO 22/11/2017
LIQUIDADO NPA
20/02/18 LTK
</v>
          </cell>
          <cell r="AO230">
            <v>42643</v>
          </cell>
          <cell r="AQ230" t="str">
            <v>11 001 3331 702 2011 00212 00</v>
          </cell>
          <cell r="AR230" t="str">
            <v>PAGO SENTENCIA</v>
          </cell>
          <cell r="AS230">
            <v>37992</v>
          </cell>
          <cell r="AT230">
            <v>39980</v>
          </cell>
          <cell r="AU230" t="str">
            <v xml:space="preserve">EN EL DECRETO ES EL NUMERO 25
OFI18-00023508-12/06/2018 Decreto 1303-No- 25
MEDIANTE OFI18-00040696 SE DA RESPUESTA AL  EXT18-00087411  F. </v>
          </cell>
          <cell r="AW230" t="str">
            <v>DECRETO 01 DE 1984</v>
          </cell>
          <cell r="AX230" t="str">
            <v>JUZGADO DOCE ADMINISTRATIVO DE DESCONGESTION DE BOGOTA</v>
          </cell>
          <cell r="AY230">
            <v>41390</v>
          </cell>
          <cell r="AZ230" t="str">
            <v>TRIBUNAL ADMINISTRATIVO DE CUNDINAMARCA</v>
          </cell>
          <cell r="BA230">
            <v>42437</v>
          </cell>
          <cell r="BB230">
            <v>42458</v>
          </cell>
          <cell r="BC230" t="str">
            <v>NRD-CONTRATO REALIDAD</v>
          </cell>
        </row>
        <row r="231">
          <cell r="B231" t="str">
            <v>JOSE ANTONIO GRACIA LEON</v>
          </cell>
          <cell r="C231">
            <v>80032887</v>
          </cell>
          <cell r="D231" t="str">
            <v>GINNA CATHERINE SIERRA PEÑA</v>
          </cell>
          <cell r="E231">
            <v>42507</v>
          </cell>
          <cell r="F231">
            <v>42491</v>
          </cell>
          <cell r="G231" t="str">
            <v xml:space="preserve">EXT16-00037092
</v>
          </cell>
          <cell r="H231" t="str">
            <v>TRIBUNAL</v>
          </cell>
          <cell r="I231" t="str">
            <v>REMITE FALLO</v>
          </cell>
          <cell r="J231">
            <v>42669</v>
          </cell>
          <cell r="K231">
            <v>42644</v>
          </cell>
          <cell r="L231" t="str">
            <v>EXT16-00083716</v>
          </cell>
          <cell r="M231" t="str">
            <v>ABOGADA</v>
          </cell>
          <cell r="N231" t="str">
            <v>SOLICITUD PAGO</v>
          </cell>
          <cell r="O231">
            <v>42950</v>
          </cell>
          <cell r="P231">
            <v>42948</v>
          </cell>
          <cell r="Q231" t="str">
            <v>EXT17-00059416</v>
          </cell>
          <cell r="R231" t="str">
            <v>ABOGADA</v>
          </cell>
          <cell r="S231" t="str">
            <v>INFORMACION SOLICITUD PAGO</v>
          </cell>
          <cell r="T231">
            <v>43244</v>
          </cell>
          <cell r="U231">
            <v>43221</v>
          </cell>
          <cell r="V231" t="str">
            <v>EXT18-00046796</v>
          </cell>
          <cell r="W231" t="str">
            <v>ABOGADA</v>
          </cell>
          <cell r="X231" t="str">
            <v>SOLICITUD DE PAGO</v>
          </cell>
          <cell r="Y231">
            <v>43349</v>
          </cell>
          <cell r="Z231">
            <v>43349</v>
          </cell>
          <cell r="AA231" t="str">
            <v>EXT18-00087411</v>
          </cell>
          <cell r="AB231" t="str">
            <v>ABOGADA</v>
          </cell>
          <cell r="AC231" t="str">
            <v>SOLCITUD INFORMACION ESTADO DE PAGO</v>
          </cell>
          <cell r="AD231">
            <v>43613</v>
          </cell>
          <cell r="AE231">
            <v>43613</v>
          </cell>
          <cell r="AF231" t="str">
            <v>EXT19-00059322</v>
          </cell>
          <cell r="AG231" t="str">
            <v>ABOGADA</v>
          </cell>
          <cell r="AH231" t="str">
            <v>SOLICITUD ESTADO DEL PAGO</v>
          </cell>
          <cell r="AI231" t="str">
            <v>13/01/2020
24/06/2020</v>
          </cell>
          <cell r="AJ231" t="str">
            <v>ene-20
jun-20</v>
          </cell>
          <cell r="AK231" t="str">
            <v>EXT20-00003040
EXT20-00045557</v>
          </cell>
          <cell r="AL231" t="str">
            <v>ABOGADA
ABOGADA</v>
          </cell>
          <cell r="AM231" t="str">
            <v>Solicitud estado pago
Solicitud estado pago</v>
          </cell>
          <cell r="AN231" t="str">
            <v>24/05/2017
ENTREGADO Y LIQUIDADO 29/08/2017
MEDIANTE  OFI17-00032224  05/09/2017 SE ENVIAN DOCUMENTOS ORIGINALES (TOTAL 31 FOLIOS EN GENERAL)
DEVUELVE 02/10/2017
LIQUIDADO NPA</v>
          </cell>
          <cell r="AO231">
            <v>42950</v>
          </cell>
          <cell r="AQ231" t="str">
            <v>11 001 3331 030 2012 00028 00</v>
          </cell>
          <cell r="AR231" t="str">
            <v>PAGO SENTENCIA</v>
          </cell>
          <cell r="AS231">
            <v>37992</v>
          </cell>
          <cell r="AT231">
            <v>39822</v>
          </cell>
          <cell r="AU231" t="str">
            <v xml:space="preserve">EN EL ANEXO ES EL NUMERO 28
OFI18-00023508-12/06/2018 Decreto 1303-No- 28
MEDIANTE OFI18-00040696 SE DA RESPUESTA AL  EXT18-00087411  F. </v>
          </cell>
          <cell r="AW231" t="str">
            <v>DECRETO 01 DE 1984</v>
          </cell>
          <cell r="AX231" t="str">
            <v>JUZGADO DOCE ADMINISTRATIVO DE DESCONGESTION DE BOGOTA</v>
          </cell>
          <cell r="AY231">
            <v>41390</v>
          </cell>
          <cell r="AZ231" t="str">
            <v>TRIBUNAL ADMIINSTRATIVO DE CUNDINAMARCA</v>
          </cell>
          <cell r="BA231">
            <v>42437</v>
          </cell>
          <cell r="BB231">
            <v>42458</v>
          </cell>
          <cell r="BC231" t="str">
            <v>NRD-CONTRATO REALIDAD</v>
          </cell>
        </row>
        <row r="232">
          <cell r="B232" t="str">
            <v>SANDINO ERNESTO BAUTISTA BEJARANO</v>
          </cell>
          <cell r="C232">
            <v>79863413</v>
          </cell>
          <cell r="D232" t="str">
            <v>JOSE ALIRIO JIMENEZ PATIÑO</v>
          </cell>
          <cell r="E232">
            <v>42508</v>
          </cell>
          <cell r="F232">
            <v>42491</v>
          </cell>
          <cell r="G232" t="str">
            <v xml:space="preserve">EXT16-00037141
</v>
          </cell>
          <cell r="H232" t="str">
            <v>TRIBUNAL</v>
          </cell>
          <cell r="I232" t="str">
            <v>REMITE FALLO</v>
          </cell>
          <cell r="J232">
            <v>42593</v>
          </cell>
          <cell r="K232">
            <v>42583</v>
          </cell>
          <cell r="L232" t="str">
            <v>EXT16-00062114</v>
          </cell>
          <cell r="M232" t="str">
            <v>ABOGADO</v>
          </cell>
          <cell r="N232" t="str">
            <v>SOLICITUD PAGO</v>
          </cell>
          <cell r="AN232" t="str">
            <v>04/05/2017
ENTREGADO Y LIQUIDADO 29/08/2017
LIQUIDADO NPA</v>
          </cell>
          <cell r="AO232">
            <v>42593</v>
          </cell>
          <cell r="AQ232" t="str">
            <v>11 001 3331 024 2012 00094 00</v>
          </cell>
          <cell r="AR232" t="str">
            <v>PAGO SENTENCIA</v>
          </cell>
          <cell r="AS232">
            <v>37238</v>
          </cell>
          <cell r="AT232">
            <v>40694</v>
          </cell>
          <cell r="AU232" t="str">
            <v>EN EL ANEXO ES EL NUMERO 26
SEGUNDA INSTANCIA CONFIRMA Y MODIFICA</v>
          </cell>
          <cell r="AW232" t="str">
            <v>DECRETO 01 DE 1984</v>
          </cell>
          <cell r="AX232" t="str">
            <v>JUZGADO DIECISIETE ADMINISTRATIVO DE DESCONGESTION DE BOGOTA</v>
          </cell>
          <cell r="AY232">
            <v>41577</v>
          </cell>
          <cell r="AZ232" t="str">
            <v>TRIBUNAL ADMINISTRATIVO DE CUNDINAMARCA</v>
          </cell>
          <cell r="BA232">
            <v>42437</v>
          </cell>
          <cell r="BB232">
            <v>42458</v>
          </cell>
          <cell r="BC232" t="str">
            <v>NRD-CONTRATO REALIDAD</v>
          </cell>
        </row>
        <row r="233">
          <cell r="B233" t="str">
            <v>LEONEL LIZARAZO OROZCO</v>
          </cell>
          <cell r="C233">
            <v>13555468</v>
          </cell>
          <cell r="D233" t="str">
            <v>JOSE ALIRIO JIMENEZ PATIÑO</v>
          </cell>
          <cell r="E233">
            <v>42508</v>
          </cell>
          <cell r="F233">
            <v>42491</v>
          </cell>
          <cell r="G233" t="str">
            <v xml:space="preserve">EXT16-00037132
</v>
          </cell>
          <cell r="H233" t="str">
            <v>TRIBUNAL</v>
          </cell>
          <cell r="I233" t="str">
            <v>REMITE FALLO</v>
          </cell>
          <cell r="J233">
            <v>42667</v>
          </cell>
          <cell r="K233">
            <v>42644</v>
          </cell>
          <cell r="L233" t="str">
            <v>EXT16-00082541</v>
          </cell>
          <cell r="M233" t="str">
            <v>ABOGADO</v>
          </cell>
          <cell r="N233" t="str">
            <v>SOLICITUD PAGO</v>
          </cell>
          <cell r="AN233" t="str">
            <v>05/05/2017
ENTREGADO Y LIQUIDADO 29/08/2017
LIQUIDADO NPA</v>
          </cell>
          <cell r="AO233">
            <v>42667</v>
          </cell>
          <cell r="AQ233" t="str">
            <v>11 001 3331 009 2011 00410 00</v>
          </cell>
          <cell r="AR233" t="str">
            <v>PAGO SENTENCIA</v>
          </cell>
          <cell r="AS233">
            <v>37834</v>
          </cell>
          <cell r="AT233">
            <v>40055</v>
          </cell>
          <cell r="AU233" t="str">
            <v>EN EL ANEXO ES EL NUMERO 46
SEGUNDA INSTANCIA CONFIRMA Y MODIFICA</v>
          </cell>
          <cell r="AW233" t="str">
            <v>DECRETO 01 DE 1984</v>
          </cell>
          <cell r="AX233" t="str">
            <v>JUZGADO SEGUNDO ADMINISTRATIVO DE DESCONGESTION DE BOGOTA</v>
          </cell>
          <cell r="AY233">
            <v>41425</v>
          </cell>
          <cell r="AZ233" t="str">
            <v>TRIBUNAL ADMINISTRATIVO DE CUNDINAMARCA</v>
          </cell>
          <cell r="BA233">
            <v>42430</v>
          </cell>
          <cell r="BB233">
            <v>42444</v>
          </cell>
          <cell r="BC233" t="str">
            <v>NRD-CONTRATO REALIDAD</v>
          </cell>
        </row>
        <row r="234">
          <cell r="B234" t="str">
            <v>JULIO CESAR GUTIERREZ PARRA</v>
          </cell>
          <cell r="C234">
            <v>80150159</v>
          </cell>
          <cell r="D234" t="str">
            <v>GREYDA ANGELIK COLMENARES URIBE</v>
          </cell>
          <cell r="E234">
            <v>42508</v>
          </cell>
          <cell r="F234">
            <v>42491</v>
          </cell>
          <cell r="G234" t="str">
            <v>EXT16-00037148</v>
          </cell>
          <cell r="H234" t="str">
            <v>TRIBUNAL</v>
          </cell>
          <cell r="I234" t="str">
            <v>REMITE FALLO</v>
          </cell>
          <cell r="J234">
            <v>42674</v>
          </cell>
          <cell r="K234">
            <v>42644</v>
          </cell>
          <cell r="L234" t="str">
            <v>EXT16-00083690</v>
          </cell>
          <cell r="M234" t="str">
            <v>ABOGADA</v>
          </cell>
          <cell r="N234" t="str">
            <v>SOLICITUD PAGO</v>
          </cell>
          <cell r="O234">
            <v>44000</v>
          </cell>
          <cell r="P234">
            <v>44000</v>
          </cell>
          <cell r="Q234" t="str">
            <v>EXT20-00044099</v>
          </cell>
          <cell r="R234" t="str">
            <v>ABOGADA</v>
          </cell>
          <cell r="S234" t="str">
            <v>SOLCITUD DE DOCUMENTOS</v>
          </cell>
          <cell r="T234">
            <v>44183</v>
          </cell>
          <cell r="U234">
            <v>44183</v>
          </cell>
          <cell r="V234" t="str">
            <v>EXT20-00094031</v>
          </cell>
          <cell r="W234" t="str">
            <v>ABOGADA</v>
          </cell>
          <cell r="X234" t="str">
            <v>Allega documentos</v>
          </cell>
          <cell r="AN234" t="str">
            <v>24/05/2017
ENTREGADO Y LIQUIDADO 22/11/2017
LIQUIDADO NPA
20/02/18 LTK</v>
          </cell>
          <cell r="AO234">
            <v>42669</v>
          </cell>
          <cell r="AQ234" t="str">
            <v>11 001 3331 016 2011 00614 00</v>
          </cell>
          <cell r="AR234" t="str">
            <v>PAGO SENTENCIA</v>
          </cell>
          <cell r="AS234">
            <v>38351</v>
          </cell>
          <cell r="AT234">
            <v>39568</v>
          </cell>
          <cell r="AU234" t="str">
            <v>EN EL ANEXO ES EL NUMERO 170
SEGUNDA INSTANCIA CONFIRMA</v>
          </cell>
          <cell r="AW234" t="str">
            <v>DECRETO 01 DE 1984</v>
          </cell>
          <cell r="AX234" t="str">
            <v>JUZGADO DIECISEIS ADMINISTRATIVO DE DESCONGESTION DE BOGOTA</v>
          </cell>
          <cell r="AY234">
            <v>41355</v>
          </cell>
          <cell r="AZ234" t="str">
            <v>TRIBUNAL ADMINISTRATIVO DE CUNDINAMARCA</v>
          </cell>
          <cell r="BA234">
            <v>42411</v>
          </cell>
          <cell r="BB234">
            <v>42472</v>
          </cell>
          <cell r="BC234" t="str">
            <v>NRD-CONTRATO REALIDAD</v>
          </cell>
        </row>
        <row r="235">
          <cell r="B235" t="str">
            <v>NESTOR LOPEZ CORREA</v>
          </cell>
          <cell r="C235">
            <v>6281331</v>
          </cell>
          <cell r="D235" t="str">
            <v>JUAN GUILLERMO OCAMPO GONZALEZ</v>
          </cell>
          <cell r="E235">
            <v>42510</v>
          </cell>
          <cell r="F235">
            <v>42491</v>
          </cell>
          <cell r="G235" t="str">
            <v>EXT16-00038344</v>
          </cell>
          <cell r="H235" t="str">
            <v>CONSEJO</v>
          </cell>
          <cell r="I235" t="str">
            <v>REMITE FALLO</v>
          </cell>
          <cell r="J235">
            <v>42565</v>
          </cell>
          <cell r="K235">
            <v>42552</v>
          </cell>
          <cell r="L235" t="str">
            <v>EXT16-00053554</v>
          </cell>
          <cell r="M235" t="str">
            <v>ABOGADO</v>
          </cell>
          <cell r="N235" t="str">
            <v>SOLICITUD PAGO</v>
          </cell>
          <cell r="O235">
            <v>43237</v>
          </cell>
          <cell r="P235">
            <v>43221</v>
          </cell>
          <cell r="Q235" t="str">
            <v>EXT18-00044182</v>
          </cell>
          <cell r="R235" t="str">
            <v>ABOGADA</v>
          </cell>
          <cell r="S235" t="str">
            <v>DERECHO DE PETICION</v>
          </cell>
          <cell r="AN235" t="str">
            <v>05/05/2017
ENTREGADO Y LIQUIDADO 29/08/2017
LIQUIDADO NPA</v>
          </cell>
          <cell r="AQ235" t="str">
            <v>66 001 3331 004 2010 00116 00</v>
          </cell>
          <cell r="AR235" t="str">
            <v>PAGADO</v>
          </cell>
          <cell r="AS235">
            <v>37844</v>
          </cell>
          <cell r="AT235">
            <v>39582</v>
          </cell>
          <cell r="AU235" t="str">
            <v>EN EL ANEXO ES EL 281 
CONSEJO DE ESTADO MODIFICA FALLO
SE DA RESPUESTA MEDIANTE OFI18-00022220 01/06/18 E</v>
          </cell>
          <cell r="AW235" t="str">
            <v>DECRETO 01 DE 1984</v>
          </cell>
          <cell r="AX235" t="str">
            <v>TRIBUNAL ADMINISTRATIVO DE RISARALDA</v>
          </cell>
          <cell r="AY235">
            <v>41726</v>
          </cell>
          <cell r="AZ235" t="str">
            <v>CONSEJO DE ESTADO</v>
          </cell>
          <cell r="BA235">
            <v>42446</v>
          </cell>
          <cell r="BB235">
            <v>42482</v>
          </cell>
          <cell r="BC235" t="str">
            <v>NRD-CONTRATO REALIDAD</v>
          </cell>
        </row>
        <row r="236">
          <cell r="B236" t="str">
            <v>JHON FREDDY TABARES LOPEZ</v>
          </cell>
          <cell r="C236">
            <v>6254214</v>
          </cell>
          <cell r="D236" t="str">
            <v>CARLOS HERNAN RIAÑO ORDOÑEZ</v>
          </cell>
          <cell r="E236">
            <v>42515</v>
          </cell>
          <cell r="F236">
            <v>42491</v>
          </cell>
          <cell r="G236" t="str">
            <v>EXT16-00039334</v>
          </cell>
          <cell r="H236" t="str">
            <v>ABOGADO</v>
          </cell>
          <cell r="I236" t="str">
            <v>SOLICITUD PAGO</v>
          </cell>
          <cell r="J236">
            <v>43005</v>
          </cell>
          <cell r="K236">
            <v>42979</v>
          </cell>
          <cell r="L236" t="str">
            <v>EXT17-00075049</v>
          </cell>
          <cell r="M236" t="str">
            <v>TRIBUNAL</v>
          </cell>
          <cell r="N236" t="str">
            <v>CORREO ELECTRONICO/ OFICIO</v>
          </cell>
          <cell r="O236">
            <v>43006</v>
          </cell>
          <cell r="P236">
            <v>42979</v>
          </cell>
          <cell r="Q236" t="str">
            <v>EXT17-00075249</v>
          </cell>
          <cell r="R236" t="str">
            <v>TRIBUNAL</v>
          </cell>
          <cell r="S236" t="str">
            <v>CORREO ELECTRONICO/ OFICIO</v>
          </cell>
          <cell r="AN236" t="str">
            <v>24/05/2017
ENTREGADO Y LIQUIDADO 29/08/2017
LIQUIDADO NPA</v>
          </cell>
          <cell r="AQ236" t="str">
            <v>76 001 2331 000 2012 00406 00</v>
          </cell>
          <cell r="AR236" t="str">
            <v>PAGADO</v>
          </cell>
          <cell r="AS236">
            <v>39645</v>
          </cell>
          <cell r="AT236">
            <v>40724</v>
          </cell>
          <cell r="AU236" t="str">
            <v>EN EL ANEXO ES EL 298
TRIBUNAL ORDENA A LA UNP AL PAGO COMO SUCESOR PROCESAL</v>
          </cell>
          <cell r="AW236" t="str">
            <v>DECRETO 01 DE 1984</v>
          </cell>
          <cell r="AX236" t="str">
            <v>TRIBUNAL ADMIISTRATIVO DEL VALLE DEL CAUCA</v>
          </cell>
          <cell r="AY236">
            <v>42327</v>
          </cell>
          <cell r="AZ236" t="str">
            <v>N/A</v>
          </cell>
          <cell r="BA236" t="str">
            <v>N/A</v>
          </cell>
          <cell r="BB236">
            <v>42326</v>
          </cell>
          <cell r="BC236" t="str">
            <v>NRD-CONTRATO REALIDAD</v>
          </cell>
        </row>
        <row r="237">
          <cell r="B237" t="str">
            <v>DIDIER IVAN GARCIA SERNA</v>
          </cell>
          <cell r="C237">
            <v>6646916</v>
          </cell>
          <cell r="D237" t="str">
            <v>CARLOS HERNAN RIAÑO ORDOÑEZ</v>
          </cell>
          <cell r="E237">
            <v>42515</v>
          </cell>
          <cell r="F237">
            <v>42491</v>
          </cell>
          <cell r="G237" t="str">
            <v>EXT16-00039335</v>
          </cell>
          <cell r="H237" t="str">
            <v>ABOGADO</v>
          </cell>
          <cell r="I237" t="str">
            <v>SOLICITUD PAGO</v>
          </cell>
          <cell r="AN237" t="str">
            <v>24/05/2017
ENTREGADO Y LIQUIDADO 02/10/2017
LIQUIDADO NPA</v>
          </cell>
          <cell r="AQ237" t="str">
            <v>76 001 3331 016 2013 00008 00</v>
          </cell>
          <cell r="AR237" t="str">
            <v>PAGADO</v>
          </cell>
          <cell r="AS237">
            <v>38898</v>
          </cell>
          <cell r="AT237">
            <v>39318</v>
          </cell>
          <cell r="AU237" t="str">
            <v>EN EL ANEXO ES EL 273
TRIBUNAL MODIFICA</v>
          </cell>
          <cell r="AW237" t="str">
            <v>DECRETO 01 DE 1984</v>
          </cell>
          <cell r="AX237" t="str">
            <v>JUZGADO DECIMO ADMINISTATIVO DE DESCONGESTION DE CALI</v>
          </cell>
          <cell r="AY237">
            <v>41729</v>
          </cell>
          <cell r="AZ237" t="str">
            <v>TRIBUNAL ADMIISTRATIVO DEL VALLE DEL CAUCA</v>
          </cell>
          <cell r="BA237">
            <v>42290</v>
          </cell>
          <cell r="BB237">
            <v>42303</v>
          </cell>
          <cell r="BC237" t="str">
            <v>NRD-CONTRATO REALIDAD</v>
          </cell>
        </row>
        <row r="238">
          <cell r="B238" t="str">
            <v>JULIAN ANTONIO SILVA GASCA</v>
          </cell>
          <cell r="C238">
            <v>16864604</v>
          </cell>
          <cell r="D238" t="str">
            <v>CARLOS HERNAN RIAÑO ORDOÑEZ</v>
          </cell>
          <cell r="E238">
            <v>42515</v>
          </cell>
          <cell r="F238">
            <v>42491</v>
          </cell>
          <cell r="G238" t="str">
            <v>EXT16-00039336</v>
          </cell>
          <cell r="H238" t="str">
            <v>ABOGADO</v>
          </cell>
          <cell r="I238" t="str">
            <v>SOLICITUD PAGO</v>
          </cell>
          <cell r="J238">
            <v>42990</v>
          </cell>
          <cell r="K238">
            <v>42979</v>
          </cell>
          <cell r="L238" t="str">
            <v>EXT17-00070112</v>
          </cell>
          <cell r="M238" t="str">
            <v>ABOGADO</v>
          </cell>
          <cell r="N238" t="str">
            <v>APORTES</v>
          </cell>
          <cell r="AN238" t="str">
            <v>24/05/2017
ENTREGADO Y LIQUIDADO 29/08/2017
LIQUIDADO NPA</v>
          </cell>
          <cell r="AQ238" t="str">
            <v>76 001 3331 000 2012 00337 00</v>
          </cell>
          <cell r="AR238" t="str">
            <v>PAGADO</v>
          </cell>
          <cell r="AS238">
            <v>39833</v>
          </cell>
          <cell r="AT238">
            <v>40724</v>
          </cell>
          <cell r="AU238" t="str">
            <v>EN EL ANEXO ES EL 236</v>
          </cell>
          <cell r="AW238" t="str">
            <v>DECRETO 01 DE 1984</v>
          </cell>
          <cell r="AX238" t="str">
            <v>TRIBUNAL ADMINISTRATIVO DE ANTIOQUIA -SALA PRIMERA DE DESCONGESTION</v>
          </cell>
          <cell r="AY238">
            <v>42236</v>
          </cell>
          <cell r="AZ238" t="str">
            <v>N/A</v>
          </cell>
          <cell r="BA238" t="str">
            <v>N/A</v>
          </cell>
          <cell r="BB238">
            <v>42285</v>
          </cell>
          <cell r="BC238" t="str">
            <v>NRD-CONTRATO REALIDAD</v>
          </cell>
        </row>
        <row r="239">
          <cell r="B239" t="str">
            <v>MILTON RAFAEL DE LA HOZ SOLANO</v>
          </cell>
          <cell r="C239">
            <v>8777728</v>
          </cell>
          <cell r="D239" t="str">
            <v xml:space="preserve">JORGE ENRIQUE ALFARO VASQUEZ </v>
          </cell>
          <cell r="E239">
            <v>42529</v>
          </cell>
          <cell r="F239">
            <v>42522</v>
          </cell>
          <cell r="G239" t="str">
            <v>EXT16-00043134</v>
          </cell>
          <cell r="H239" t="str">
            <v>ABOGADO</v>
          </cell>
          <cell r="I239" t="str">
            <v>SOLICITUD PAGO</v>
          </cell>
          <cell r="J239">
            <v>43069</v>
          </cell>
          <cell r="K239">
            <v>43040</v>
          </cell>
          <cell r="L239" t="str">
            <v>EXT17-00093919</v>
          </cell>
          <cell r="M239" t="str">
            <v>ABOGADO</v>
          </cell>
          <cell r="N239" t="str">
            <v>ALLEGA PODER</v>
          </cell>
          <cell r="O239">
            <v>43551</v>
          </cell>
          <cell r="P239">
            <v>43551</v>
          </cell>
          <cell r="Q239" t="str">
            <v>EXT19-00033876</v>
          </cell>
          <cell r="R239" t="str">
            <v>ABOGADO</v>
          </cell>
          <cell r="S239" t="str">
            <v>ALLEGA DOCUMENTOS</v>
          </cell>
          <cell r="T239">
            <v>43809</v>
          </cell>
          <cell r="U239">
            <v>43809</v>
          </cell>
          <cell r="V239" t="str">
            <v>EXT19-00143578</v>
          </cell>
          <cell r="W239" t="str">
            <v>ABOGADO</v>
          </cell>
          <cell r="X239" t="str">
            <v>SOLICITUD ESTADO DEL PAGO</v>
          </cell>
          <cell r="AN239" t="str">
            <v>24/05/2017
DEVUELVE 03/01/2018
12/02/2018 LTK
FUERA DE CONTRATO NPA
ENTREGADOS LTK</v>
          </cell>
          <cell r="AQ239" t="str">
            <v>08 001 3331 008 2011 00313 00</v>
          </cell>
          <cell r="AR239" t="str">
            <v>PAGO SENTENCIA</v>
          </cell>
          <cell r="AS239">
            <v>39448</v>
          </cell>
          <cell r="AT239">
            <v>40862</v>
          </cell>
          <cell r="AU239" t="str">
            <v>EN EL ANEXO ES EL 395
SE ACUSA EL RECIBIDO POR CORREO ELECTRONICO 14/12/17 A</v>
          </cell>
          <cell r="AW239" t="str">
            <v>DECRETO 01 DE 1984</v>
          </cell>
          <cell r="AX239" t="str">
            <v>JUZGADO SEXTO ADMNISTRATIVO DE DESCONGESTION DE BARRANQUILLA</v>
          </cell>
          <cell r="AY239">
            <v>41478</v>
          </cell>
          <cell r="AZ239" t="str">
            <v>TRIBUNAL ADMISTRATIVO DEL ATALANTICO SUBSECCION DE DESCONGESTION</v>
          </cell>
          <cell r="BA239">
            <v>42209</v>
          </cell>
          <cell r="BB239">
            <v>42262</v>
          </cell>
          <cell r="BC239" t="str">
            <v>NRD-CONTRATO REALIDAD</v>
          </cell>
        </row>
        <row r="240">
          <cell r="B240" t="str">
            <v>GEOVANNY DE LOS MILAGROS DE LA HOZ GONZALEZ</v>
          </cell>
          <cell r="C240">
            <v>72201647</v>
          </cell>
          <cell r="D240" t="str">
            <v xml:space="preserve">JORGE ENRIQUE ALFARO VASQUEZ </v>
          </cell>
          <cell r="E240">
            <v>42529</v>
          </cell>
          <cell r="F240">
            <v>42522</v>
          </cell>
          <cell r="G240" t="str">
            <v>EXT16-00043136</v>
          </cell>
          <cell r="H240" t="str">
            <v>ABOGADO</v>
          </cell>
          <cell r="I240" t="str">
            <v>SOLICITUD PAGO</v>
          </cell>
          <cell r="J240">
            <v>43551</v>
          </cell>
          <cell r="K240">
            <v>43551</v>
          </cell>
          <cell r="L240" t="str">
            <v>EXT19-00033876</v>
          </cell>
          <cell r="M240" t="str">
            <v>ABOGADO</v>
          </cell>
          <cell r="N240" t="str">
            <v>ALLEGA DOCUMENTOS</v>
          </cell>
          <cell r="O240">
            <v>43809</v>
          </cell>
          <cell r="P240">
            <v>43809</v>
          </cell>
          <cell r="Q240" t="str">
            <v>EXT19-00143578</v>
          </cell>
          <cell r="R240" t="str">
            <v>ABOGADO</v>
          </cell>
          <cell r="S240" t="str">
            <v>SOLICITUD ESTADO DEL PAGO</v>
          </cell>
          <cell r="T240">
            <v>43923</v>
          </cell>
          <cell r="U240">
            <v>43923</v>
          </cell>
          <cell r="V240" t="str">
            <v>EXT20-00029005</v>
          </cell>
          <cell r="W240" t="str">
            <v>ABOGADO</v>
          </cell>
          <cell r="X240" t="str">
            <v>SOLICITUD ESTADO DEL PAGO</v>
          </cell>
          <cell r="AN240" t="str">
            <v>24/05/2017
ENTREGADO Y LIQUIDADO 29/08/2017
LIQUIDADO NPA</v>
          </cell>
          <cell r="AO240">
            <v>42977</v>
          </cell>
          <cell r="AQ240" t="str">
            <v>08 001 3331 007 2012 00058 00</v>
          </cell>
          <cell r="AR240" t="str">
            <v>PAGO SENTENCIA</v>
          </cell>
          <cell r="AS240">
            <v>39814</v>
          </cell>
          <cell r="AT240">
            <v>40589</v>
          </cell>
          <cell r="AU240" t="str">
            <v xml:space="preserve">EN EL ANEXO ES EL 458
SEGUDA INSTANCIA REVOCA </v>
          </cell>
          <cell r="AW240" t="str">
            <v>DECRETO 01 DE 1984</v>
          </cell>
          <cell r="AX240" t="str">
            <v>JUZGDO SEPTIMO ADMINISTRATIVO DE BARRANQUILLA</v>
          </cell>
          <cell r="AY240">
            <v>41702</v>
          </cell>
          <cell r="AZ240" t="str">
            <v>TRIBUNAL ADMINISTRATIVO DEL ATALANTICO</v>
          </cell>
          <cell r="BA240">
            <v>42209</v>
          </cell>
          <cell r="BB240">
            <v>42227</v>
          </cell>
          <cell r="BC240" t="str">
            <v>NRD-CONTRATO REALIDAD</v>
          </cell>
        </row>
        <row r="241">
          <cell r="B241" t="str">
            <v>COMPAÑÍA DE SEGUROS LA PREVISORA S.A.</v>
          </cell>
          <cell r="C241" t="str">
            <v>860002400-2</v>
          </cell>
          <cell r="D241" t="str">
            <v>LUIS FERNANDO URIBE DE URBINA</v>
          </cell>
          <cell r="E241">
            <v>42529</v>
          </cell>
          <cell r="F241">
            <v>42522</v>
          </cell>
          <cell r="G241" t="str">
            <v xml:space="preserve">EXT16-00042024
</v>
          </cell>
          <cell r="H241" t="str">
            <v>ABOGADO</v>
          </cell>
          <cell r="I241" t="str">
            <v>SOLICITUD PAGO</v>
          </cell>
          <cell r="J241">
            <v>42550</v>
          </cell>
          <cell r="K241">
            <v>42550</v>
          </cell>
          <cell r="L241" t="str">
            <v>EXT16-00049233</v>
          </cell>
          <cell r="AQ241" t="str">
            <v>11 001 3336 036 2012 00031 00</v>
          </cell>
          <cell r="AR241" t="str">
            <v>PAGADO</v>
          </cell>
          <cell r="AS241" t="str">
            <v>N/A</v>
          </cell>
          <cell r="AT241" t="str">
            <v>N/A</v>
          </cell>
          <cell r="AU241" t="str">
            <v>PAGADA CON COMPENSACION
CONCILIACION JUDICIAL</v>
          </cell>
          <cell r="AW241" t="str">
            <v>LEY 1437 DE 2011</v>
          </cell>
          <cell r="AX241" t="str">
            <v>JUZGADO ADMINSTRATIVO TREINTA Y SEIS DE BOGOTA</v>
          </cell>
          <cell r="AY241">
            <v>42405</v>
          </cell>
          <cell r="AZ241" t="str">
            <v>N/A</v>
          </cell>
          <cell r="BA241" t="str">
            <v>N/A</v>
          </cell>
          <cell r="BB241">
            <v>42446</v>
          </cell>
          <cell r="BC241" t="str">
            <v>CONCILIACION</v>
          </cell>
        </row>
        <row r="242">
          <cell r="B242" t="str">
            <v>LUIS ENRIQUE LASSO GUARIN</v>
          </cell>
          <cell r="C242">
            <v>80437950</v>
          </cell>
          <cell r="D242" t="str">
            <v>GREYDA ANGELIK COLMENARES URIBE</v>
          </cell>
          <cell r="E242">
            <v>42530</v>
          </cell>
          <cell r="F242">
            <v>42522</v>
          </cell>
          <cell r="G242" t="str">
            <v xml:space="preserve">EXT16-00043670
</v>
          </cell>
          <cell r="H242" t="str">
            <v>TRIBUNAL</v>
          </cell>
          <cell r="I242" t="str">
            <v>REMITE FALLO</v>
          </cell>
          <cell r="J242">
            <v>42669</v>
          </cell>
          <cell r="K242">
            <v>42644</v>
          </cell>
          <cell r="L242" t="str">
            <v>EXT16-00083683</v>
          </cell>
          <cell r="M242" t="str">
            <v>ABOGADA</v>
          </cell>
          <cell r="N242" t="str">
            <v>SOLICITUD PAGO</v>
          </cell>
          <cell r="O242">
            <v>42940</v>
          </cell>
          <cell r="P242">
            <v>42917</v>
          </cell>
          <cell r="Q242" t="str">
            <v>EXT17-00056264</v>
          </cell>
          <cell r="R242" t="str">
            <v>ANBOGADA</v>
          </cell>
          <cell r="S242" t="str">
            <v>ALLEGA DOCUMENTOS</v>
          </cell>
          <cell r="T242">
            <v>43067</v>
          </cell>
          <cell r="U242">
            <v>43067</v>
          </cell>
          <cell r="V242" t="str">
            <v>EXT17-00093252</v>
          </cell>
          <cell r="W242" t="str">
            <v>ICBF</v>
          </cell>
          <cell r="X242" t="str">
            <v>DERECHO DE PETICION</v>
          </cell>
          <cell r="Y242" t="str">
            <v>23/07/2018
20/03/2018</v>
          </cell>
          <cell r="Z242" t="str">
            <v>jul-18
mar-18</v>
          </cell>
          <cell r="AA242" t="str">
            <v>EXT18-00068523
EXT18-00024327</v>
          </cell>
          <cell r="AB242" t="str">
            <v>JUZGADO DE FAMILIA
JUZGADO DE FAMILIA</v>
          </cell>
          <cell r="AC242" t="str">
            <v>EJECUTIVO DE ALIMENTOS
EMBARGO DINEROS</v>
          </cell>
          <cell r="AD242">
            <v>44000</v>
          </cell>
          <cell r="AE242">
            <v>44000</v>
          </cell>
          <cell r="AF242" t="str">
            <v>EXT20-00044099</v>
          </cell>
          <cell r="AG242" t="str">
            <v>ABOGADA</v>
          </cell>
          <cell r="AH242" t="str">
            <v>SOLCITUD DE DOCUMENTOS</v>
          </cell>
          <cell r="AI242" t="str">
            <v>1/09/2020
9/12/2020</v>
          </cell>
          <cell r="AJ242" t="str">
            <v>sep-20
dic-20</v>
          </cell>
          <cell r="AK242" t="str">
            <v>EXT20-00062205 - EXT20-00062649
EXT20-00091167</v>
          </cell>
          <cell r="AL242" t="str">
            <v>ABOGADO 
ABOGADO</v>
          </cell>
          <cell r="AM242" t="str">
            <v>Solicitud liquidacion
Allega documentos</v>
          </cell>
          <cell r="AN242" t="str">
            <v>24/05/2017
ENTREGADO Y LIQUIDADO 25/07/2017
LIQUIDADO NPA</v>
          </cell>
          <cell r="AO242">
            <v>42940</v>
          </cell>
          <cell r="AQ242" t="str">
            <v>11 001 3331 705 2010 00224 00</v>
          </cell>
          <cell r="AR242" t="str">
            <v>PAGO SENTENCIA</v>
          </cell>
          <cell r="AS242">
            <v>37772</v>
          </cell>
          <cell r="AT242">
            <v>39847</v>
          </cell>
          <cell r="AU242" t="str">
            <v>EN EL ANEXO ES EL NUMERO 117
(SE DA RESPUESTA MEDIANTE CORREO ELECTRONICO 03/08/17, OFI17-00046160 13/12/17 A
EJECUTIVO DE ALIMENTOS RADICADO No. 11001310021 2018 000566 00 EXT18-00068523 23/07/18
OFI18-00033907 14/08/18 L.</v>
          </cell>
          <cell r="AW242" t="str">
            <v>DECRETO 01 DE 1984</v>
          </cell>
          <cell r="AX242" t="str">
            <v>JUZGADO QUINTO ADMINISTRATIVO DE DESCONGESTION DE BOGOTA</v>
          </cell>
          <cell r="AY242">
            <v>41106</v>
          </cell>
          <cell r="AZ242" t="str">
            <v>TRIBUNAL ADMINISTRATIVO DE CUNDINAMARCA</v>
          </cell>
          <cell r="BA242">
            <v>42444</v>
          </cell>
          <cell r="BB242">
            <v>42465</v>
          </cell>
          <cell r="BC242" t="str">
            <v>NRD-CONTRATO REALIDAD</v>
          </cell>
        </row>
        <row r="243">
          <cell r="B243" t="str">
            <v>JORGE ABAD ESCALANTE HERNANDEZ</v>
          </cell>
          <cell r="C243">
            <v>12549972</v>
          </cell>
          <cell r="D243" t="str">
            <v>YULIETH PEREZ GOMEZ</v>
          </cell>
          <cell r="E243">
            <v>42534</v>
          </cell>
          <cell r="F243">
            <v>42534</v>
          </cell>
          <cell r="G243" t="str">
            <v>EXT16-00044843</v>
          </cell>
          <cell r="H243" t="str">
            <v>ANDJE</v>
          </cell>
          <cell r="I243" t="str">
            <v>REMITE SOLICITUD PAGO</v>
          </cell>
          <cell r="J243">
            <v>43208</v>
          </cell>
          <cell r="K243">
            <v>43191</v>
          </cell>
          <cell r="L243" t="str">
            <v>EXT18-00034033</v>
          </cell>
          <cell r="M243" t="str">
            <v>ABOGADA</v>
          </cell>
          <cell r="N243" t="str">
            <v>ALLEGA PODER</v>
          </cell>
          <cell r="O243">
            <v>43556</v>
          </cell>
          <cell r="P243">
            <v>43556</v>
          </cell>
          <cell r="Q243" t="str">
            <v>EXT19-00035882</v>
          </cell>
          <cell r="R243" t="str">
            <v>ABOGADA</v>
          </cell>
          <cell r="S243" t="str">
            <v>ALLEGA DOCUMENTOS</v>
          </cell>
          <cell r="T243">
            <v>43558</v>
          </cell>
          <cell r="U243">
            <v>43558</v>
          </cell>
          <cell r="V243" t="str">
            <v>EXT19-00036896</v>
          </cell>
          <cell r="W243" t="str">
            <v>ABOGADA</v>
          </cell>
          <cell r="X243" t="str">
            <v>ALLEGA INFORMACION</v>
          </cell>
          <cell r="Y243">
            <v>43600</v>
          </cell>
          <cell r="Z243">
            <v>43600</v>
          </cell>
          <cell r="AA243" t="str">
            <v>EXT19-00053114</v>
          </cell>
          <cell r="AB243" t="str">
            <v>ABOGADA</v>
          </cell>
          <cell r="AC243" t="str">
            <v>ALLEGA DOCUMENTOS</v>
          </cell>
          <cell r="AD243">
            <v>43601</v>
          </cell>
          <cell r="AE243">
            <v>43601</v>
          </cell>
          <cell r="AF243" t="str">
            <v>EXT19-00053785</v>
          </cell>
          <cell r="AG243" t="str">
            <v>ABOGADA</v>
          </cell>
          <cell r="AH243" t="str">
            <v>ALLEGA DOCUMENTOS</v>
          </cell>
          <cell r="AN243" t="str">
            <v>24/05/2017
DEVUELVE 03/01/2018
12/02/2018 LTK
FUERA DE CONTRATO NPA
ENTREGADOS LTK</v>
          </cell>
          <cell r="AQ243" t="str">
            <v>47 001 3333 003 2012 00167 00</v>
          </cell>
          <cell r="AR243" t="str">
            <v>PAGO SENTENCIA</v>
          </cell>
          <cell r="AS243" t="str">
            <v>N/A</v>
          </cell>
          <cell r="AT243" t="str">
            <v>N/A</v>
          </cell>
          <cell r="AU243" t="str">
            <v>EN EL ANEXO DE LA FISCALIA ES EL 572
IMPUESTA POR EL TRIBUNAL DEL MAGDALENA QUIEN REVOCO FALLO DE PRIMERA INSTANCIA
SE DA RSEPUESTA MEDIANTE OFI17-00015080 28/04/17 G OFI18-00018523 10/05/18 L
OFI19-00019024 21/05/2019 S.P.</v>
          </cell>
          <cell r="AW243" t="str">
            <v>LEY 1437 DE 2011</v>
          </cell>
          <cell r="AX243" t="str">
            <v>JUZGADO TERCERO ADMINISTRATIVO DE SANTA MARTA</v>
          </cell>
          <cell r="AY243">
            <v>41610</v>
          </cell>
          <cell r="AZ243" t="str">
            <v>TRIBUNAL ADMIISTRATIVO DEL MAGDALENA</v>
          </cell>
          <cell r="BA243">
            <v>42078</v>
          </cell>
          <cell r="BB243">
            <v>42135</v>
          </cell>
          <cell r="BC243" t="str">
            <v>NRD-PRIMA DE RIESGO</v>
          </cell>
        </row>
        <row r="244">
          <cell r="B244" t="str">
            <v>GERMAN EDUARDO LOZANO VILLAREAL</v>
          </cell>
          <cell r="C244">
            <v>5837707</v>
          </cell>
          <cell r="D244" t="str">
            <v>DIEGO ANDRES SOTOMAYOR SEGRERA</v>
          </cell>
          <cell r="E244">
            <v>42537</v>
          </cell>
          <cell r="F244">
            <v>42522</v>
          </cell>
          <cell r="G244" t="str">
            <v xml:space="preserve">EXT16-00045643
</v>
          </cell>
          <cell r="H244" t="str">
            <v xml:space="preserve">TRIBUNAL </v>
          </cell>
          <cell r="I244" t="str">
            <v>REMITE FALLO</v>
          </cell>
          <cell r="J244">
            <v>42537</v>
          </cell>
          <cell r="K244">
            <v>42522</v>
          </cell>
          <cell r="L244" t="str">
            <v>EXT16-00046293</v>
          </cell>
          <cell r="M244" t="str">
            <v>ABOGADO</v>
          </cell>
          <cell r="N244" t="str">
            <v>SOLICITUD PAGO</v>
          </cell>
          <cell r="O244">
            <v>42654</v>
          </cell>
          <cell r="P244">
            <v>42644</v>
          </cell>
          <cell r="Q244" t="str">
            <v>EXT16-00079550</v>
          </cell>
          <cell r="R244" t="str">
            <v>ABOGADO</v>
          </cell>
          <cell r="S244" t="str">
            <v>REMITE DOCUMENTOS</v>
          </cell>
          <cell r="T244">
            <v>43445</v>
          </cell>
          <cell r="U244">
            <v>43445</v>
          </cell>
          <cell r="V244" t="str">
            <v>EXT18-00128629</v>
          </cell>
          <cell r="W244" t="str">
            <v>JUZGADO</v>
          </cell>
          <cell r="X244" t="str">
            <v>REMITE PROCESO EJECUTIVO</v>
          </cell>
          <cell r="Y244">
            <v>43768</v>
          </cell>
          <cell r="Z244">
            <v>43768</v>
          </cell>
          <cell r="AA244" t="str">
            <v>EXT19-00129325</v>
          </cell>
          <cell r="AB244" t="str">
            <v>BENEFICIARIO</v>
          </cell>
          <cell r="AC244" t="str">
            <v>SOLICITUD DOCUMENTOS PAGO APORTES</v>
          </cell>
          <cell r="AN244" t="str">
            <v>24/05/2017
ENTREGADO Y LIQUIDADO 25/07/2017
LIQUIDADO NPA
20/02/18 LTK
DEVUELTOS LTK RAD.LTK-005-035-2018 17/05/18
ENVIADOS A LTK 18-10-2018</v>
          </cell>
          <cell r="AO244">
            <v>42654</v>
          </cell>
          <cell r="AQ244" t="str">
            <v>73 001 3331 703 2012 00065 00</v>
          </cell>
          <cell r="AR244" t="str">
            <v>PAGO SENTENCIA</v>
          </cell>
          <cell r="AS244">
            <v>38352</v>
          </cell>
          <cell r="AT244">
            <v>40633</v>
          </cell>
          <cell r="AU244" t="str">
            <v>EN EL DECRETO EL NUMERO 205</v>
          </cell>
          <cell r="AW244" t="str">
            <v>DECRETO 01 DE 1984</v>
          </cell>
          <cell r="AX244" t="str">
            <v>JUZGADO TERCERO ADMINISTRATIVO DE IBAGUE</v>
          </cell>
          <cell r="AY244">
            <v>42062</v>
          </cell>
          <cell r="AZ244" t="str">
            <v>TRIBUNAL ADMINISTRATIVO DEL TOLIMA</v>
          </cell>
          <cell r="BA244">
            <v>42488</v>
          </cell>
          <cell r="BB244">
            <v>42503</v>
          </cell>
          <cell r="BC244" t="str">
            <v>NRD-CONTRATO REALIDAD</v>
          </cell>
        </row>
        <row r="245">
          <cell r="B245" t="str">
            <v>JAIME ECHEVERRY</v>
          </cell>
          <cell r="C245">
            <v>17336828</v>
          </cell>
          <cell r="D245" t="str">
            <v>GERMAN GOMEZ GONZALEZ</v>
          </cell>
          <cell r="E245">
            <v>42556</v>
          </cell>
          <cell r="F245">
            <v>42552</v>
          </cell>
          <cell r="G245" t="str">
            <v>EXT16-00051393</v>
          </cell>
          <cell r="H245" t="str">
            <v>ABOGADO</v>
          </cell>
          <cell r="I245" t="str">
            <v>SOLICITUD PAGO</v>
          </cell>
          <cell r="J245">
            <v>42964</v>
          </cell>
          <cell r="K245">
            <v>42948</v>
          </cell>
          <cell r="L245" t="str">
            <v>EXT17-00063445</v>
          </cell>
          <cell r="M245" t="str">
            <v>ABOGADO</v>
          </cell>
          <cell r="N245" t="str">
            <v>PAGO DE SENTENCIA</v>
          </cell>
          <cell r="O245">
            <v>42503</v>
          </cell>
          <cell r="P245">
            <v>42491</v>
          </cell>
          <cell r="Q245" t="str">
            <v>EXT16-00036091</v>
          </cell>
          <cell r="R245" t="str">
            <v>FIDUPREVISORA</v>
          </cell>
          <cell r="S245" t="str">
            <v>REMIISON POR COMPETENCIA</v>
          </cell>
          <cell r="T245">
            <v>42696</v>
          </cell>
          <cell r="U245">
            <v>42675</v>
          </cell>
          <cell r="V245" t="str">
            <v>EXT16-00091209</v>
          </cell>
          <cell r="W245" t="str">
            <v>BENEFICIARIO</v>
          </cell>
          <cell r="X245" t="str">
            <v>DERECHO DE PETICION</v>
          </cell>
          <cell r="Y245">
            <v>43070</v>
          </cell>
          <cell r="Z245">
            <v>43070</v>
          </cell>
          <cell r="AA245" t="str">
            <v>EXT17-00092939</v>
          </cell>
          <cell r="AB245" t="str">
            <v>PRESIDENCIA</v>
          </cell>
          <cell r="AC245" t="str">
            <v>SOLICITA PAGO</v>
          </cell>
          <cell r="AD245" t="str">
            <v>14/03/2017
17/08/2017
13/06/2017
24/01/2018
25/01/2018
22/02/2018</v>
          </cell>
          <cell r="AE245" t="str">
            <v>mar-17
ago-17
jun-17
ene-18
ene-18
feb-18</v>
          </cell>
          <cell r="AF245" t="str">
            <v>EXT17-00018376
EXT17-00063445
EXT17-00044147
EXT18-00003077
EXT18-00006241
EXT18-00009652</v>
          </cell>
          <cell r="AG245" t="str">
            <v>ABOGADO
ABOGADO
ABOGADO
BENEFICIARIO
PROCURADURIA
BENEFICIARIO</v>
          </cell>
          <cell r="AH245" t="str">
            <v>PAGO DE SENTENCIA
PAGO DE SENTENCIA
PAGO DE SENTENCIA
DERECHO DE PETICION
SOLICITUD DE INFORMACION
DERECHO DE PETICION</v>
          </cell>
          <cell r="AI245" t="str">
            <v>28/06/2018
05/06/2018
09/07/2018
19/07/2018
25/07/2018
14/09/2018
17/10/2018
28/01/2019
26/02/2019
31/07/2019
20/01/2020
14/05/2020
15/07/2020
23/07/2020
21/09/2020</v>
          </cell>
          <cell r="AJ245" t="str">
            <v>jun-2018
jun-2018
jul-2018
jul-2018
jul-2018
sep-2018
oct-2018
ene-2019
feb-19
jul-19
ene-20
may-20
jul-20
jul-20
sep-20</v>
          </cell>
          <cell r="AK245" t="str">
            <v>EXT18-00058990
EXT18-00050193
EXT18-00062424
EXT18-00067616
EXT18-00069262
EXT18-00091386
EXT18-00105390
EXT19-00008123
EXT19-00022549
EXT19-00087864
EXT19-00137048
EXT20-00005541
EXT20-00035985
EXT20-00050510
EXT20-00052609
EXT20-00068113</v>
          </cell>
          <cell r="AL245" t="str">
            <v>ABOGADO
ABOGADO
BENEFICIARIO
BENEFICIARIO
ABOGADO
BENEFICIARIO
ABOGADO 
APODERADO
BENEFICIARIO
JUZGADO
ABOGADO
BENEFICIARIO
BENEFICIARIO
BENEFICIARIO
BENEFICIARIO</v>
          </cell>
          <cell r="AM245" t="str">
            <v>ALLEGA DOCUMENTOS.
SOLICITUD DE PAGO.
DERECHO DE PETICION.
DERECHO DE PETICION.
DERECHO DE PETICION.
SOLCITUD INFORMACION ESTADO DE PAGO.
DERECHO DE PETICION.
DERECHO DE PETICION.
INFORMACION PROCESO PAGO
Solicitud de informacion
Solicitud estado pago
Solicitud estado pago
Solicitud estado pago
Solicitud estado pago
Solicitud estado pago</v>
          </cell>
          <cell r="AN245" t="str">
            <v>24/05/2017
ENTREGADO Y LIQUIDADO 22/11/2017
LIQUIDADO NPA
07/06/18 LTK</v>
          </cell>
          <cell r="AO245">
            <v>42808</v>
          </cell>
          <cell r="AQ245" t="str">
            <v>50 001 3331 001 2011 00487 00</v>
          </cell>
          <cell r="AR245" t="str">
            <v>PAGO SENTENCIA</v>
          </cell>
          <cell r="AS245">
            <v>38108</v>
          </cell>
          <cell r="AT245">
            <v>40165</v>
          </cell>
          <cell r="AU245" t="str">
            <v>EN EL ANEXO ES LA 379
SE DA RESPUESTA MEDIANTE OFI16-00026545 28/06/16 G OFI16-00051331 05/12/16 G OFI16-00026545 28/06/18 G OFI17-00009562 15/03/17 G OFI17-00023136 29/06/17 G OFI18-00003077 24/01/18  N OFI18-00005749 12/02/18 L OFI18-00009652 08/03/18 E
CORREO ELECTRÓNICO 29/06/18 L
OFI18-00024652-19/06/2018-No aparece base de datos  N.
OFI18-00028324 12/07/18 L.
OFI18-00033572  13/08/18 L.
CORREO ELECTRONICO 14/08/18 L.
MEDIANTE OFI18-00042698 SE DA RESPUESTA AL EXT18-00091386  F.
SE RESPONDIO CON OFI19-00003807 SP.</v>
          </cell>
          <cell r="AW245" t="str">
            <v>DECRETO 01 DE 1984</v>
          </cell>
          <cell r="AX245" t="str">
            <v>JUZGADO SEGUNDO ADMINISTRATIVO DE DESCONGESTION DE VILLAVICENCIO</v>
          </cell>
          <cell r="AY245">
            <v>41504</v>
          </cell>
          <cell r="AZ245" t="str">
            <v>TRIBUNAL ADMINISTRATIVO DE CALDAS</v>
          </cell>
          <cell r="BA245">
            <v>42267</v>
          </cell>
          <cell r="BB245">
            <v>42396</v>
          </cell>
          <cell r="BC245" t="str">
            <v>NRD-CONTRATO REALIDAD</v>
          </cell>
        </row>
        <row r="246">
          <cell r="B246" t="str">
            <v>HEBER ALBEIRO SILVA AGUILAR</v>
          </cell>
          <cell r="C246">
            <v>79716914</v>
          </cell>
          <cell r="D246" t="str">
            <v>GINNA CATHERINE SIERRA PEÑA</v>
          </cell>
          <cell r="E246">
            <v>42558</v>
          </cell>
          <cell r="F246">
            <v>42552</v>
          </cell>
          <cell r="G246" t="str">
            <v>EXT16-00051731</v>
          </cell>
          <cell r="H246" t="str">
            <v>ABOGADA</v>
          </cell>
          <cell r="I246" t="str">
            <v>SOLICITUD PAGO</v>
          </cell>
          <cell r="J246">
            <v>42874</v>
          </cell>
          <cell r="K246">
            <v>42856</v>
          </cell>
          <cell r="L246" t="str">
            <v>EXT17-00037130</v>
          </cell>
          <cell r="M246" t="str">
            <v>ABOGADO</v>
          </cell>
          <cell r="N246" t="str">
            <v>ALLEGA APORTES</v>
          </cell>
          <cell r="O246">
            <v>43244</v>
          </cell>
          <cell r="P246">
            <v>43244</v>
          </cell>
          <cell r="Q246" t="str">
            <v>EXT18-00046796</v>
          </cell>
          <cell r="R246" t="str">
            <v>ABOGADA</v>
          </cell>
          <cell r="S246" t="str">
            <v>SOLICITUD DE PAGO</v>
          </cell>
          <cell r="T246">
            <v>43349</v>
          </cell>
          <cell r="U246">
            <v>43349</v>
          </cell>
          <cell r="V246" t="str">
            <v xml:space="preserve"> EXT18-00087411 </v>
          </cell>
          <cell r="W246" t="str">
            <v>ABOGADA</v>
          </cell>
          <cell r="X246" t="str">
            <v>SOLICITUD INFORMACION ESTADO DE PAGO</v>
          </cell>
          <cell r="Y246">
            <v>43613</v>
          </cell>
          <cell r="Z246">
            <v>43613</v>
          </cell>
          <cell r="AA246" t="str">
            <v>EXT19-00059322</v>
          </cell>
          <cell r="AB246" t="str">
            <v>ABOGADA</v>
          </cell>
          <cell r="AC246" t="str">
            <v>SOLICITUD ESTADO DEL PAGO</v>
          </cell>
          <cell r="AD246">
            <v>43843</v>
          </cell>
          <cell r="AE246">
            <v>43843</v>
          </cell>
          <cell r="AF246" t="str">
            <v>EXT20-00003032-5</v>
          </cell>
          <cell r="AG246" t="str">
            <v>ABOGADA</v>
          </cell>
          <cell r="AH246" t="str">
            <v>SOLICITUD ESTADO DEL PAGO</v>
          </cell>
          <cell r="AI246">
            <v>44006</v>
          </cell>
          <cell r="AJ246">
            <v>44006</v>
          </cell>
          <cell r="AK246" t="str">
            <v>EXT20-00045557</v>
          </cell>
          <cell r="AL246" t="str">
            <v>ABOGADA</v>
          </cell>
          <cell r="AM246" t="str">
            <v>Solicitud estado pago</v>
          </cell>
          <cell r="AN246" t="str">
            <v>24/05/2017
NO PERTENECIERON AL CONTRATO 438/17 NPA NO TIENE INFORMACION
12/02/2018 LTK 
DEVUELTOS LTK RAD: LTK-003-019-2018  28/03/18
ENVIADOS A LTK 18-10-2018</v>
          </cell>
          <cell r="AO246">
            <v>42874</v>
          </cell>
          <cell r="AQ246" t="str">
            <v>11 001 3331 020 2012 00158 00</v>
          </cell>
          <cell r="AR246" t="str">
            <v>PAGO SENTENCIA</v>
          </cell>
          <cell r="AS246">
            <v>38147</v>
          </cell>
          <cell r="AT246">
            <v>39822</v>
          </cell>
          <cell r="AU246" t="str">
            <v>EN EL DECRETO ES EL 142 MIRAR  DOCUMENTOS
(SE DA RESPUESTA MEDIANTE OFI17-00020854 12/06/17)A
OFI18-00023508-12/06/2018 Decreto 1303-No- 142  N.
MEDIANTE OFI18-00040696 SE DA RESPUESTA AL  EXT18-00087411  F.</v>
          </cell>
          <cell r="AW246" t="str">
            <v>DECRETO 01 DE 1984</v>
          </cell>
          <cell r="AX246" t="str">
            <v>JUZGDO QUINTO ADMINISTRATIVO DE DESCONGESTION DE BOGOTA</v>
          </cell>
          <cell r="AY246">
            <v>41470</v>
          </cell>
          <cell r="AZ246" t="str">
            <v>TRIBUNAL ADMINISTRATIVO DE CUNDINAMARCA</v>
          </cell>
          <cell r="BA246">
            <v>42326</v>
          </cell>
          <cell r="BB246">
            <v>42342</v>
          </cell>
          <cell r="BC246" t="str">
            <v>NRD-CONTRATO REALIDAD</v>
          </cell>
        </row>
        <row r="247">
          <cell r="B247" t="str">
            <v>FERNANDO GARZON ARAMBULO</v>
          </cell>
          <cell r="C247">
            <v>79325332</v>
          </cell>
          <cell r="D247" t="str">
            <v>JOSE ROBERTO BABATIVA VELASQUEZ</v>
          </cell>
          <cell r="E247">
            <v>42558</v>
          </cell>
          <cell r="F247">
            <v>42552</v>
          </cell>
          <cell r="G247" t="str">
            <v>EXT16-00052159</v>
          </cell>
          <cell r="H247" t="str">
            <v>TRIBUNAL</v>
          </cell>
          <cell r="I247" t="str">
            <v>REMITE FALLO</v>
          </cell>
          <cell r="J247">
            <v>42566</v>
          </cell>
          <cell r="K247">
            <v>42552</v>
          </cell>
          <cell r="L247" t="str">
            <v>EXT16-00054619</v>
          </cell>
          <cell r="M247" t="str">
            <v>ANDJE</v>
          </cell>
          <cell r="N247" t="str">
            <v>REMITE FALLO</v>
          </cell>
          <cell r="O247">
            <v>42683</v>
          </cell>
          <cell r="P247">
            <v>42675</v>
          </cell>
          <cell r="Q247" t="str">
            <v>EXT16-00087049</v>
          </cell>
          <cell r="R247" t="str">
            <v>JUZGADO</v>
          </cell>
          <cell r="S247" t="str">
            <v>REMITE FALLO</v>
          </cell>
          <cell r="T247">
            <v>42762</v>
          </cell>
          <cell r="U247">
            <v>42736</v>
          </cell>
          <cell r="V247" t="str">
            <v>EXT17-00005499</v>
          </cell>
          <cell r="W247" t="str">
            <v>BENEFICIARIO</v>
          </cell>
          <cell r="X247" t="str">
            <v>SOLICITUD PAGO</v>
          </cell>
          <cell r="Y247">
            <v>42762</v>
          </cell>
          <cell r="Z247">
            <v>42736</v>
          </cell>
          <cell r="AA247" t="str">
            <v>EXT17-00005499</v>
          </cell>
          <cell r="AB247" t="str">
            <v>BENEFICIARIO</v>
          </cell>
          <cell r="AC247" t="str">
            <v>REMITE DOCUMENTOS</v>
          </cell>
          <cell r="AN247" t="str">
            <v>05/05/2017
MEDIANTE OFI17-00031426 30/08/2017 SE ENVIAN DOCUMENTOS ORIGINALES EN 50 FOLIOS
ENTREGADO Y LIQUIDADO 22/11/2017
LIQUIDADO NPA</v>
          </cell>
          <cell r="AQ247" t="str">
            <v>11 001 3335 007 2014 00380 00</v>
          </cell>
          <cell r="AR247" t="str">
            <v>PAGADO</v>
          </cell>
          <cell r="AS247">
            <v>32528</v>
          </cell>
          <cell r="AT247">
            <v>40755</v>
          </cell>
          <cell r="AU247" t="str">
            <v>NO SE ENCUENTRA EN EL ANEXO
JUZGADO CONDENA A LA UNP</v>
          </cell>
          <cell r="AW247" t="str">
            <v>LEY 1437 DE 2011</v>
          </cell>
          <cell r="AX247" t="str">
            <v>JUZGADO SEPTIMO ADMIISTRATIVO DE ORALIDAD</v>
          </cell>
          <cell r="AY247">
            <v>42216</v>
          </cell>
          <cell r="AZ247" t="str">
            <v>TRIBUNAL ADMINISTRATIVO DE CUNDINAMARCA</v>
          </cell>
          <cell r="BA247">
            <v>42530</v>
          </cell>
          <cell r="BB247">
            <v>42537</v>
          </cell>
          <cell r="BC247" t="str">
            <v>NRD-PRIMA DE RIESGO</v>
          </cell>
        </row>
        <row r="248">
          <cell r="B248" t="str">
            <v>TIBERIO ESNEYER CARDENAS BUITRAGO</v>
          </cell>
          <cell r="C248">
            <v>80246234</v>
          </cell>
          <cell r="D248" t="str">
            <v>JOSE ALIRIO JIMENEZ PATIÑO</v>
          </cell>
          <cell r="E248">
            <v>42559</v>
          </cell>
          <cell r="F248">
            <v>42552</v>
          </cell>
          <cell r="G248" t="str">
            <v xml:space="preserve">EXT16-00052513
</v>
          </cell>
          <cell r="H248" t="str">
            <v>TRIBUNAL</v>
          </cell>
          <cell r="I248" t="str">
            <v>REMITE FALLO</v>
          </cell>
          <cell r="J248">
            <v>42570</v>
          </cell>
          <cell r="K248">
            <v>42552</v>
          </cell>
          <cell r="L248" t="str">
            <v>EXT16-00055475</v>
          </cell>
          <cell r="M248" t="str">
            <v>ANDJE</v>
          </cell>
          <cell r="N248" t="str">
            <v>REMITE DOCUMENTOS</v>
          </cell>
          <cell r="O248">
            <v>42585</v>
          </cell>
          <cell r="P248">
            <v>42583</v>
          </cell>
          <cell r="Q248" t="str">
            <v>EXT16-00070145</v>
          </cell>
          <cell r="R248" t="str">
            <v>JUZGADO</v>
          </cell>
          <cell r="S248" t="str">
            <v>REMITE AUTO</v>
          </cell>
          <cell r="T248">
            <v>42622</v>
          </cell>
          <cell r="U248">
            <v>42614</v>
          </cell>
          <cell r="V248" t="str">
            <v>EXT16-00059662</v>
          </cell>
          <cell r="W248" t="str">
            <v>JUZGADO</v>
          </cell>
          <cell r="X248" t="str">
            <v>REMITE AUTO</v>
          </cell>
          <cell r="Y248">
            <v>42831</v>
          </cell>
          <cell r="Z248">
            <v>42826</v>
          </cell>
          <cell r="AA248" t="str">
            <v>EXT17-00025669</v>
          </cell>
          <cell r="AB248" t="str">
            <v>ABOGADO</v>
          </cell>
          <cell r="AC248" t="str">
            <v>SOLICITUD DE PAGO</v>
          </cell>
          <cell r="AD248">
            <v>43207</v>
          </cell>
          <cell r="AE248">
            <v>43191</v>
          </cell>
          <cell r="AF248" t="str">
            <v>EXT18-00028517</v>
          </cell>
          <cell r="AG248" t="str">
            <v xml:space="preserve">BENEFICIARIO </v>
          </cell>
          <cell r="AH248" t="str">
            <v xml:space="preserve">SOLICITUD DE CUMPLIMIENTO </v>
          </cell>
          <cell r="AI248">
            <v>43838</v>
          </cell>
          <cell r="AJ248">
            <v>43838</v>
          </cell>
          <cell r="AK248" t="str">
            <v>EXT20-00001323</v>
          </cell>
          <cell r="AL248" t="str">
            <v>BENEFICIARIO</v>
          </cell>
          <cell r="AM248" t="str">
            <v>SOLICITUD ESTADO DEL PAGO</v>
          </cell>
          <cell r="AN248" t="str">
            <v>05/05/2017
MEDIANTE OFI17-00031426 30/08/2017 SE ENVIAN DOCUMENTOS ORIGINALES EN 46 FOLIOS
ENTREGADO Y LIQUIDADO 22/11/2017
LIQUIDADO NPA
20/02/18 LTK</v>
          </cell>
          <cell r="AO248">
            <v>42831</v>
          </cell>
          <cell r="AQ248" t="str">
            <v>10 001 3335 009 2012 00290 00</v>
          </cell>
          <cell r="AR248" t="str">
            <v>PAGO SENTENCIA</v>
          </cell>
          <cell r="AS248">
            <v>38496</v>
          </cell>
          <cell r="AT248">
            <v>40862</v>
          </cell>
          <cell r="AU248" t="str">
            <v>EN EL ANEXO ES LA 132 Y ADEMAS HUBO ACTUACION DIRECTA
(SE DA RESPUESTA MEDIANTE OFI17-00014700 26/04/17)A OFI18-000155560 20/04/18 E
OFI18-00015560 20-04-2018, SE COMUNICA AL CORREO sneider-0805@hotmail.com</v>
          </cell>
          <cell r="AW248" t="str">
            <v>LEY 1437 DE 2011</v>
          </cell>
          <cell r="AX248" t="str">
            <v>JUZGADO NOVENO ADMINSTRATIVO DE BOGOTA</v>
          </cell>
          <cell r="AY248">
            <v>42178</v>
          </cell>
          <cell r="AZ248" t="str">
            <v>TRIBUNAL ADMINISTRATIVO DE CUNDINAMARCA</v>
          </cell>
          <cell r="BA248">
            <v>42474</v>
          </cell>
          <cell r="BB248">
            <v>42480</v>
          </cell>
          <cell r="BC248" t="str">
            <v>NRD-CONTRATO REALIDAD</v>
          </cell>
        </row>
        <row r="249">
          <cell r="B249" t="str">
            <v>OSCAR MORENO CAICEDO</v>
          </cell>
          <cell r="C249">
            <v>73141871</v>
          </cell>
          <cell r="D249" t="str">
            <v>JOSE ALIRIO JIMENEZ PATIÑO</v>
          </cell>
          <cell r="E249">
            <v>42559</v>
          </cell>
          <cell r="F249">
            <v>42552</v>
          </cell>
          <cell r="G249" t="str">
            <v>EXT16-00052416</v>
          </cell>
          <cell r="H249" t="str">
            <v>CONSEJO</v>
          </cell>
          <cell r="I249" t="str">
            <v>REMITE FALLO</v>
          </cell>
          <cell r="J249">
            <v>42614</v>
          </cell>
          <cell r="K249">
            <v>42614</v>
          </cell>
          <cell r="L249" t="str">
            <v>EXT16-00067829</v>
          </cell>
          <cell r="M249" t="str">
            <v>PROCURADURIA</v>
          </cell>
          <cell r="N249" t="str">
            <v>SOLICITA INFORMACION</v>
          </cell>
          <cell r="O249">
            <v>42705</v>
          </cell>
          <cell r="P249">
            <v>42705</v>
          </cell>
          <cell r="Q249" t="str">
            <v>EXT16-00093125</v>
          </cell>
          <cell r="R249" t="str">
            <v>ABOGADO</v>
          </cell>
          <cell r="S249" t="str">
            <v>SOLICITUD PAGO</v>
          </cell>
          <cell r="AN249" t="str">
            <v xml:space="preserve">05/05/2017
ENTREGADO Y LIQUIDADO 29/08/2017
LIQUIDADO NPA
</v>
          </cell>
          <cell r="AO249">
            <v>42705</v>
          </cell>
          <cell r="AQ249" t="str">
            <v>68 001 3331 013 2010 00090 00</v>
          </cell>
          <cell r="AR249" t="str">
            <v>PAGO SENTENCIA</v>
          </cell>
          <cell r="AS249">
            <v>38596</v>
          </cell>
          <cell r="AT249">
            <v>39794</v>
          </cell>
          <cell r="AU249" t="str">
            <v>EN EL ANEXO ES LA NUMERO 65</v>
          </cell>
          <cell r="AW249" t="str">
            <v>DECRETO 01 DE 1984</v>
          </cell>
          <cell r="AX249" t="str">
            <v>TRIBUNAL ADMINSTRATIVO DE SANTANDER</v>
          </cell>
          <cell r="AY249">
            <v>42570</v>
          </cell>
          <cell r="AZ249" t="str">
            <v>CONSEJO DE ESTADO</v>
          </cell>
          <cell r="BA249">
            <v>42487</v>
          </cell>
          <cell r="BB249">
            <v>42517</v>
          </cell>
          <cell r="BC249" t="str">
            <v>NRD-CONTRATO REALIDAD</v>
          </cell>
        </row>
        <row r="250">
          <cell r="B250" t="str">
            <v>HARVY ANDRES GONZALEZ OSORIO</v>
          </cell>
          <cell r="C250">
            <v>9817605</v>
          </cell>
          <cell r="D250" t="str">
            <v>JUAN GUILLERMO OCAMPO GONZALEZ</v>
          </cell>
          <cell r="E250">
            <v>42565</v>
          </cell>
          <cell r="F250">
            <v>42552</v>
          </cell>
          <cell r="G250" t="str">
            <v>EXT16-00053555</v>
          </cell>
          <cell r="H250" t="str">
            <v>ABOGADO</v>
          </cell>
          <cell r="I250" t="str">
            <v>SOLICITUD PAGO</v>
          </cell>
          <cell r="J250">
            <v>43209</v>
          </cell>
          <cell r="K250">
            <v>43191</v>
          </cell>
          <cell r="L250" t="str">
            <v>EXT18-00034553</v>
          </cell>
          <cell r="M250" t="str">
            <v>ABOGADO</v>
          </cell>
          <cell r="N250" t="str">
            <v>DERECHO DE PETICION</v>
          </cell>
          <cell r="O250">
            <v>43209</v>
          </cell>
          <cell r="P250">
            <v>43191</v>
          </cell>
          <cell r="Q250" t="str">
            <v>EXT18-00034553</v>
          </cell>
          <cell r="R250" t="str">
            <v>BENEFICIARIO</v>
          </cell>
          <cell r="S250" t="str">
            <v>DERECHO DE PETICION</v>
          </cell>
          <cell r="T250">
            <v>43224</v>
          </cell>
          <cell r="U250">
            <v>43221</v>
          </cell>
          <cell r="V250" t="str">
            <v>EXT18-00039315</v>
          </cell>
          <cell r="W250" t="str">
            <v>BENEFICIARIO</v>
          </cell>
          <cell r="X250" t="str">
            <v>DERECHO DE PETICION</v>
          </cell>
          <cell r="Y250">
            <v>43237</v>
          </cell>
          <cell r="Z250">
            <v>43221</v>
          </cell>
          <cell r="AA250" t="str">
            <v>EXT18-00044182</v>
          </cell>
          <cell r="AB250" t="str">
            <v>ABOGADO</v>
          </cell>
          <cell r="AC250" t="str">
            <v>DERECHO DE  PETICION</v>
          </cell>
          <cell r="AD250">
            <v>43405</v>
          </cell>
          <cell r="AE250">
            <v>43405</v>
          </cell>
          <cell r="AF250" t="str">
            <v>EXT18-00112324</v>
          </cell>
          <cell r="AG250" t="str">
            <v>ABOGADO</v>
          </cell>
          <cell r="AH250" t="str">
            <v>SOLICITUD CUMPLIMIENTO DE FALLO</v>
          </cell>
          <cell r="AI250" t="str">
            <v>8/05/2019
8/05/2019
16/01/2020
11-06-2020
06/07/2020
14/12/2020
10/08/2021</v>
          </cell>
          <cell r="AJ250" t="str">
            <v>may-19
may-19
ene-20
jun-20
jul-20
dic-20
AGO-21</v>
          </cell>
          <cell r="AK250" t="str">
            <v>EXT19-00049779
EXT19-00050408
EXT20-00004707
EXT20-00042637
EXT20-00048240
EXT20-00092591
EXT20-00092591EXT19-00049779
EXT19-00050408
EXT20-00004707
EXT21-00063978 - EXT21-00063980</v>
          </cell>
          <cell r="AL250" t="str">
            <v>ABOGADO
BENEFICIARIO
BENEFICIARIO
BENEFICIARIO
ABOGADO
ABOGADO
BENEFICIARIO</v>
          </cell>
          <cell r="AM250" t="str">
            <v>Solicitud estado pago
Solicitud estado pago
Solicitud estado pago
Solicitud estado pago
Solicitud estado pago
Allega documentos
Solicitud estado pago</v>
          </cell>
          <cell r="AN250" t="str">
            <v>24/05/2017
ENTREGADO Y LIQUIDADO 02/10/2017
LIQUIDADO NPA</v>
          </cell>
          <cell r="AO250">
            <v>42563</v>
          </cell>
          <cell r="AQ250" t="str">
            <v>66 001 2331 001 2011 00124 00</v>
          </cell>
          <cell r="AR250" t="str">
            <v>PAGO SENTENCIA</v>
          </cell>
          <cell r="AS250">
            <v>38504</v>
          </cell>
          <cell r="AT250">
            <v>40144</v>
          </cell>
          <cell r="AU250" t="str">
            <v>EN EL ANEXO ES LA 283
SE DA RESPUESTA MEDIANTE OFI18-00018520 10/05/18 L OFI18-00022220 01/06/18 E
OFI18-00050323  LCM.</v>
          </cell>
          <cell r="AW250" t="str">
            <v>DECRETO 01 DE 1984</v>
          </cell>
          <cell r="AX250" t="str">
            <v>TRIBUNAL ADMINISTRATIVO DE RISARALDA</v>
          </cell>
          <cell r="AY250">
            <v>41726</v>
          </cell>
          <cell r="AZ250" t="str">
            <v xml:space="preserve">CONSEJO DE ESTADO </v>
          </cell>
          <cell r="BA250">
            <v>42440</v>
          </cell>
          <cell r="BB250">
            <v>42461</v>
          </cell>
          <cell r="BC250" t="str">
            <v>NRD-CONTRATO REALIDAD</v>
          </cell>
        </row>
        <row r="251">
          <cell r="B251" t="str">
            <v>HORACIO ARIAS HERNANDEZ</v>
          </cell>
          <cell r="C251">
            <v>80006899</v>
          </cell>
          <cell r="D251" t="str">
            <v>JOSE ALIRIO JIMENEZ PATIÑO</v>
          </cell>
          <cell r="E251">
            <v>42576</v>
          </cell>
          <cell r="F251">
            <v>42552</v>
          </cell>
          <cell r="G251" t="str">
            <v>EXT16-00056957</v>
          </cell>
          <cell r="H251" t="str">
            <v>TRIBUNAL</v>
          </cell>
          <cell r="I251" t="str">
            <v>REMITE FALLO</v>
          </cell>
          <cell r="J251">
            <v>42656</v>
          </cell>
          <cell r="K251">
            <v>42644</v>
          </cell>
          <cell r="L251" t="str">
            <v>EXT16-00080163</v>
          </cell>
          <cell r="M251" t="str">
            <v>ABOGADO</v>
          </cell>
          <cell r="N251" t="str">
            <v>SOLICITUD PAGO</v>
          </cell>
          <cell r="AN251" t="str">
            <v xml:space="preserve">05/05/2017
ENTREGADO Y LIQUIDADO 29/08/2017
LIQUIDADO NPA
</v>
          </cell>
          <cell r="AO251">
            <v>42656</v>
          </cell>
          <cell r="AQ251" t="str">
            <v>11 001 3331 706 2011 00121 00</v>
          </cell>
          <cell r="AR251" t="str">
            <v>PAGO SENTENCIA</v>
          </cell>
          <cell r="AS251">
            <v>37238</v>
          </cell>
          <cell r="AT251">
            <v>39813</v>
          </cell>
          <cell r="AU251" t="str">
            <v xml:space="preserve">EN EL ANEXO ES LA No. 53 </v>
          </cell>
          <cell r="AW251" t="str">
            <v>DECRETO 01 DE 1984</v>
          </cell>
          <cell r="AX251" t="str">
            <v>JUZGADO SEXTO ADMINISTRATIVO DE DESCONGESTION DE BOGOTA</v>
          </cell>
          <cell r="AY251">
            <v>41425</v>
          </cell>
          <cell r="AZ251" t="str">
            <v xml:space="preserve">TRIBUNAL ADMINISTRATIVO DE CUNDINAMARCA </v>
          </cell>
          <cell r="BA251">
            <v>42501</v>
          </cell>
          <cell r="BB251">
            <v>42514</v>
          </cell>
          <cell r="BC251" t="str">
            <v>NRD-CONTRATO REALIDAD</v>
          </cell>
        </row>
        <row r="252">
          <cell r="B252" t="str">
            <v>JUAN DARIO GONZALEZ GARZON</v>
          </cell>
          <cell r="C252">
            <v>79539242</v>
          </cell>
          <cell r="D252" t="str">
            <v>JOSE ROBERTO BABATIVA VELASQUEZ</v>
          </cell>
          <cell r="E252">
            <v>42585</v>
          </cell>
          <cell r="F252">
            <v>42583</v>
          </cell>
          <cell r="G252" t="str">
            <v>EXT16-00057026</v>
          </cell>
          <cell r="H252" t="str">
            <v>TRIBUNAL</v>
          </cell>
          <cell r="I252" t="str">
            <v>REMITE FALLO</v>
          </cell>
          <cell r="J252">
            <v>42587</v>
          </cell>
          <cell r="K252">
            <v>42583</v>
          </cell>
          <cell r="L252" t="str">
            <v>EXT16-00060373</v>
          </cell>
          <cell r="M252" t="str">
            <v>ANDJE</v>
          </cell>
          <cell r="N252" t="str">
            <v>REMITE DOCUMENTOS</v>
          </cell>
          <cell r="O252">
            <v>42674</v>
          </cell>
          <cell r="P252">
            <v>42644</v>
          </cell>
          <cell r="Q252" t="str">
            <v>EXT16-00084484</v>
          </cell>
          <cell r="R252" t="str">
            <v>TRIBUNAL</v>
          </cell>
          <cell r="S252" t="str">
            <v>REMITE FALLO</v>
          </cell>
          <cell r="T252">
            <v>43081</v>
          </cell>
          <cell r="U252">
            <v>43070</v>
          </cell>
          <cell r="V252" t="str">
            <v>EXT17-00097239</v>
          </cell>
          <cell r="W252" t="str">
            <v>JUZGADO</v>
          </cell>
          <cell r="X252" t="str">
            <v>REMITE SENTENCIA</v>
          </cell>
          <cell r="Y252">
            <v>43146</v>
          </cell>
          <cell r="Z252">
            <v>43132</v>
          </cell>
          <cell r="AA252" t="str">
            <v>EXT18-00013636</v>
          </cell>
          <cell r="AB252" t="str">
            <v>ABOGADO</v>
          </cell>
          <cell r="AC252" t="str">
            <v>PAGO DE SENTENCIA</v>
          </cell>
          <cell r="AD252">
            <v>43146</v>
          </cell>
          <cell r="AE252">
            <v>43132</v>
          </cell>
          <cell r="AF252" t="str">
            <v>EXT18-00013636</v>
          </cell>
          <cell r="AG252" t="str">
            <v>ABOGADO</v>
          </cell>
          <cell r="AH252" t="str">
            <v>ALLEGA DOCUMENTOS</v>
          </cell>
          <cell r="AI252" t="str">
            <v xml:space="preserve">09/07/2018
10/09/2018
27/09/2018
</v>
          </cell>
          <cell r="AJ252" t="str">
            <v xml:space="preserve">jul-2018
sep-2018
sep-18
</v>
          </cell>
          <cell r="AK252" t="str">
            <v xml:space="preserve">EXT18-00062796
EXT18-00088591
EXT18-00097617
</v>
          </cell>
          <cell r="AL252" t="str">
            <v>BENEFICIARIO
BENEFICIARIO
BENEFICIARIO</v>
          </cell>
          <cell r="AM252" t="str">
            <v>DERECHO DE PETICION
ALLEGA CERTIFICADOS DE SEGURIDAD SOCIAL
ACUSA RECIBO RESPUESTA ENVIADA EN OFI1800041656</v>
          </cell>
          <cell r="AN252" t="str">
            <v>24/05/2017
DEVUELVE 03/01/2018
12/02/2018 LTK
FUERA DE CONTRATO NPA
ENTREGADOS LTK</v>
          </cell>
          <cell r="AQ252" t="str">
            <v>11 001 3335 008 2014 00323 00</v>
          </cell>
          <cell r="AR252" t="str">
            <v>PAGO SENTENCIA</v>
          </cell>
          <cell r="AS252" t="str">
            <v>N/A</v>
          </cell>
          <cell r="AT252" t="str">
            <v>N/A</v>
          </cell>
          <cell r="AU252" t="str">
            <v>EN EL DECRETO ES EL 611
SE DA RESPUESTA MEDIANTE OFI17-00046500 14/12/17 L
OFI18-00030638 26/07/18
RESPUESTA MEDIANTE OFI1800041656 F.</v>
          </cell>
          <cell r="AW252" t="str">
            <v>LEY 1437 DE 2011</v>
          </cell>
          <cell r="AX252" t="str">
            <v>JUZGADO OCTAVO ADMINISTRATIVO DE BOGOTA</v>
          </cell>
          <cell r="AY252">
            <v>42045</v>
          </cell>
          <cell r="AZ252" t="str">
            <v xml:space="preserve">TRIBUNAL ADMINISTRATIVO DE CUNDINAMARCA </v>
          </cell>
          <cell r="BA252">
            <v>42530</v>
          </cell>
          <cell r="BB252">
            <v>42579</v>
          </cell>
          <cell r="BC252" t="str">
            <v>NRD-PRIMA DE RIESGO</v>
          </cell>
        </row>
        <row r="253">
          <cell r="B253" t="str">
            <v>JOSE MAURCIO LOAIZA RODRIGUEZ</v>
          </cell>
          <cell r="C253">
            <v>79971924</v>
          </cell>
          <cell r="D253" t="str">
            <v>ADRIANA ROMERO PEREIRA</v>
          </cell>
          <cell r="E253">
            <v>42593</v>
          </cell>
          <cell r="F253">
            <v>42583</v>
          </cell>
          <cell r="G253" t="str">
            <v>EXT16-00062159</v>
          </cell>
          <cell r="H253" t="str">
            <v>TRIBUNAL</v>
          </cell>
          <cell r="I253" t="str">
            <v>REMITE FALLO</v>
          </cell>
          <cell r="J253">
            <v>42752</v>
          </cell>
          <cell r="K253">
            <v>42736</v>
          </cell>
          <cell r="L253" t="str">
            <v>EXT17-00002983</v>
          </cell>
          <cell r="M253" t="str">
            <v xml:space="preserve">ABOGADA </v>
          </cell>
          <cell r="N253" t="str">
            <v>SOLICITUD DE PAGO</v>
          </cell>
          <cell r="O253">
            <v>43032</v>
          </cell>
          <cell r="P253">
            <v>43009</v>
          </cell>
          <cell r="Q253" t="str">
            <v>EXT17-00082885</v>
          </cell>
          <cell r="R253" t="str">
            <v>ABOGADA</v>
          </cell>
          <cell r="S253" t="str">
            <v>SOLICITUD DE PAGO / RESPUESTA OFI17-00012002 03/04/17</v>
          </cell>
          <cell r="AN253" t="str">
            <v>24/05/2017
ENTREGADO Y LIQUIDADO 02/10/2017
LIQUIDADO NPA</v>
          </cell>
          <cell r="AO253">
            <v>42822</v>
          </cell>
          <cell r="AQ253" t="str">
            <v>11 001 3331 701 2010 00127 00</v>
          </cell>
          <cell r="AR253" t="str">
            <v>PAGO SENTENCIA</v>
          </cell>
          <cell r="AS253">
            <v>37071</v>
          </cell>
          <cell r="AT253">
            <v>39920</v>
          </cell>
          <cell r="AU253" t="str">
            <v>EN EL DECRETO ES LA No.124 
(SE DA RESPUESTA MEDIANTE OFI17-00001978 20/01/2017)A</v>
          </cell>
          <cell r="AW253" t="str">
            <v>DECRETO 01 DE 1984</v>
          </cell>
          <cell r="AX253" t="str">
            <v>JUZGADO PRIMERO ADMINISTRATIVO DE DESCONGESTION DE BOGOTA</v>
          </cell>
          <cell r="AY253">
            <v>41022</v>
          </cell>
          <cell r="AZ253" t="str">
            <v xml:space="preserve">TRIBUNAL ADMINISTRATIVO DE CUNDINAMARCA </v>
          </cell>
          <cell r="BA253">
            <v>42551</v>
          </cell>
          <cell r="BB253">
            <v>42578</v>
          </cell>
          <cell r="BC253" t="str">
            <v>NRD-CONTRATO REALIDAD</v>
          </cell>
        </row>
        <row r="254">
          <cell r="B254" t="str">
            <v>OSCAR COLORADO GONZALEZ</v>
          </cell>
          <cell r="C254">
            <v>17345835</v>
          </cell>
          <cell r="D254" t="str">
            <v>JOSE ALIRIO JIMENEZ PATIÑO</v>
          </cell>
          <cell r="E254">
            <v>42593</v>
          </cell>
          <cell r="F254">
            <v>42583</v>
          </cell>
          <cell r="G254" t="str">
            <v xml:space="preserve">EXT16-00062165
</v>
          </cell>
          <cell r="H254" t="str">
            <v>TRIBUNAL</v>
          </cell>
          <cell r="I254" t="str">
            <v>REMITE FALLO</v>
          </cell>
          <cell r="J254">
            <v>42642</v>
          </cell>
          <cell r="K254">
            <v>42614</v>
          </cell>
          <cell r="L254" t="str">
            <v>EXT16-00076512</v>
          </cell>
          <cell r="M254" t="str">
            <v>ABOGADO</v>
          </cell>
          <cell r="N254" t="str">
            <v>SOLICITUD PAGO</v>
          </cell>
          <cell r="AN254" t="str">
            <v>04/05/2017
ENTREGADO Y LIQUIDADO 29/08/2017
LIQUIDADO NPA</v>
          </cell>
          <cell r="AO254">
            <v>42629</v>
          </cell>
          <cell r="AQ254" t="str">
            <v>11 001 3331 030 2012 00208 00</v>
          </cell>
          <cell r="AR254" t="str">
            <v>PAGO SENTENCIA</v>
          </cell>
          <cell r="AS254">
            <v>37956</v>
          </cell>
          <cell r="AT254">
            <v>40633</v>
          </cell>
          <cell r="AU254" t="str">
            <v>EN EL DECRETO ES LA No.18</v>
          </cell>
          <cell r="AW254" t="str">
            <v>DECRETO 01 DE 1984</v>
          </cell>
          <cell r="AX254" t="str">
            <v>JUZGADO CUARTO ADMINISTRATIVO DE DESCONGESTION DE BOGOTA</v>
          </cell>
          <cell r="AY254">
            <v>41477</v>
          </cell>
          <cell r="AZ254" t="str">
            <v xml:space="preserve">TRIBUNAL ADMINISTRATIVO DE CUNDINAMARCA </v>
          </cell>
          <cell r="BA254">
            <v>42508</v>
          </cell>
          <cell r="BB254">
            <v>42522</v>
          </cell>
          <cell r="BC254" t="str">
            <v>NRD-CONTRATO REALIDAD</v>
          </cell>
        </row>
        <row r="255">
          <cell r="B255" t="str">
            <v>MARIA LUZ CEDEÑO DE ESCOBAR Y OTROS
NESTOR ESCOBAR JARAMILLO
JOVITA ESCOBAR DE PAEZ
YINA JOSEFA ESCOBAR CEDEÑO
JULIA MARITZA ESCOBAR CEDEÑO
NELSON ENRIQUE ESCOBAR CEDEÑO
LUIS FERNANDO ESCOBAR CEDEÑO
YONN FREDY ESCOBAR CEDEÑO
ISIDRO ESCOVAR JARAMILLO</v>
          </cell>
          <cell r="C255" t="str">
            <v>26.558.474
12.102.160
26.423.177
26.551.702
26.552.010
7.695.566
83.229.401
94.425.179
12.340.007</v>
          </cell>
          <cell r="D255" t="str">
            <v>JOSE WILLIAM SANCHEZ PLAZAS</v>
          </cell>
          <cell r="E255">
            <v>42612</v>
          </cell>
          <cell r="F255">
            <v>42583</v>
          </cell>
          <cell r="G255" t="str">
            <v>EXT16-00066805</v>
          </cell>
          <cell r="H255" t="str">
            <v>MIN INTERIOR</v>
          </cell>
          <cell r="I255" t="str">
            <v>REMITE SOLICITUD PAGO</v>
          </cell>
          <cell r="J255">
            <v>42643</v>
          </cell>
          <cell r="K255">
            <v>42614</v>
          </cell>
          <cell r="L255" t="str">
            <v>EXT16-00076555</v>
          </cell>
          <cell r="M255" t="str">
            <v>MIN INTERIOR</v>
          </cell>
          <cell r="N255" t="str">
            <v>REMITE DOCUMENTOS</v>
          </cell>
          <cell r="O255">
            <v>42653</v>
          </cell>
          <cell r="P255">
            <v>42644</v>
          </cell>
          <cell r="Q255" t="str">
            <v>EXT16-00079084</v>
          </cell>
          <cell r="R255" t="str">
            <v>MIN INTERIOR</v>
          </cell>
          <cell r="S255" t="str">
            <v>REMITE DOCUMENTOS</v>
          </cell>
          <cell r="T255">
            <v>43313</v>
          </cell>
          <cell r="U255">
            <v>43313</v>
          </cell>
          <cell r="V255" t="str">
            <v>EXT18-00072638</v>
          </cell>
          <cell r="W255" t="str">
            <v>YINA JOSEFA ESCOBAR CEDEÑO</v>
          </cell>
          <cell r="X255" t="str">
            <v>DERECHO DE PETICION</v>
          </cell>
          <cell r="Y255">
            <v>44081</v>
          </cell>
          <cell r="Z255">
            <v>44081</v>
          </cell>
          <cell r="AA255" t="str">
            <v>EXT20-00064008</v>
          </cell>
          <cell r="AB255" t="str">
            <v xml:space="preserve">ABOGADA </v>
          </cell>
          <cell r="AC255" t="str">
            <v xml:space="preserve">INFORMACIÓN DE PAGO  </v>
          </cell>
          <cell r="AN255" t="str">
            <v>24/05/2017
NO PERTENECIERON AL CONTRATO 438/17 NPA NO TIENE INFORMACION 
12/02/2018 LTK
ENTREGADOS LTK</v>
          </cell>
          <cell r="AO255">
            <v>42643</v>
          </cell>
          <cell r="AQ255" t="str">
            <v>41 001 3331 004 2007 00133 00</v>
          </cell>
          <cell r="AR255" t="str">
            <v>PAGO SENTENCIA</v>
          </cell>
          <cell r="AS255" t="str">
            <v>N/A</v>
          </cell>
          <cell r="AT255" t="str">
            <v>N/A</v>
          </cell>
          <cell r="AU255" t="str">
            <v>TRIBUNAL DECRETA SUCESION PROCESAL DEL MIN INTERIOR A LA UNP
OFI18-00035664 22/08/18  L.</v>
          </cell>
          <cell r="AW255" t="str">
            <v>DECRETO 01 DE 1984</v>
          </cell>
          <cell r="AX255" t="str">
            <v>JUZGADO TERCERO ADMINISTRATIVO DE DESCONGESTION DE NEIVA</v>
          </cell>
          <cell r="AY255">
            <v>41208</v>
          </cell>
          <cell r="AZ255" t="str">
            <v>TRIBUNAL ADMINISTRATIVO DEL HUILA</v>
          </cell>
          <cell r="BA255">
            <v>42327</v>
          </cell>
          <cell r="BB255">
            <v>42383</v>
          </cell>
          <cell r="BC255" t="str">
            <v>REPARACION DIRECTA</v>
          </cell>
        </row>
        <row r="256">
          <cell r="B256" t="str">
            <v>NELSON ALBERTO DIAZ RODRIGUEZ</v>
          </cell>
          <cell r="C256">
            <v>79596745</v>
          </cell>
          <cell r="D256" t="str">
            <v>JOSE ROBERTO BABATIVA VELASQUEZ</v>
          </cell>
          <cell r="E256">
            <v>42618</v>
          </cell>
          <cell r="F256">
            <v>42614</v>
          </cell>
          <cell r="G256" t="str">
            <v>EXT16-00068653</v>
          </cell>
          <cell r="H256" t="str">
            <v>TRIBUNAL</v>
          </cell>
          <cell r="I256" t="str">
            <v>REMITE FALLO</v>
          </cell>
          <cell r="J256">
            <v>42668</v>
          </cell>
          <cell r="K256">
            <v>42644</v>
          </cell>
          <cell r="L256" t="str">
            <v>EXT16-00083185</v>
          </cell>
          <cell r="M256" t="str">
            <v>BENEFICIARIO</v>
          </cell>
          <cell r="N256" t="str">
            <v>SOLICITUD PAGO</v>
          </cell>
          <cell r="O256">
            <v>42704</v>
          </cell>
          <cell r="P256">
            <v>42675</v>
          </cell>
          <cell r="Q256" t="str">
            <v>EXT16-00092576</v>
          </cell>
          <cell r="R256" t="str">
            <v>BENEFICIARIO</v>
          </cell>
          <cell r="S256" t="str">
            <v>REMITE DOCUMENTOS</v>
          </cell>
          <cell r="T256">
            <v>43139</v>
          </cell>
          <cell r="U256">
            <v>43132</v>
          </cell>
          <cell r="V256" t="str">
            <v>EXT18-00011092</v>
          </cell>
          <cell r="W256" t="str">
            <v>ABOGADO</v>
          </cell>
          <cell r="X256" t="str">
            <v>DERECHO DE PETICION</v>
          </cell>
          <cell r="Y256">
            <v>43175</v>
          </cell>
          <cell r="Z256">
            <v>43160</v>
          </cell>
          <cell r="AA256" t="str">
            <v>EXT18-00023870</v>
          </cell>
          <cell r="AB256" t="str">
            <v>BENEFICIARIO</v>
          </cell>
          <cell r="AC256" t="str">
            <v>DERECHO DE PETICION</v>
          </cell>
          <cell r="AD256" t="str">
            <v>12/03/2018
21/03/2018</v>
          </cell>
          <cell r="AE256" t="str">
            <v>mar-18
mar-18</v>
          </cell>
          <cell r="AF256" t="str">
            <v>EXT18-00022086
EXT18-00023870</v>
          </cell>
          <cell r="AG256" t="str">
            <v>BENEFICIARIO
BENEFICIARIO</v>
          </cell>
          <cell r="AH256" t="str">
            <v>SOLICITUD DE INFORMACION
INFORMACION LIQUIDACION</v>
          </cell>
          <cell r="AN256" t="str">
            <v>24/05/2017
MEDIANTE OFI17-00031424 30/08/2017 SE ENVIAN DOCUMENTOS  ORIGINALES EN  24 FOLIOS
ENTREGADO Y LIQUIDADO 22/11/2017
LIQUIDADO NPA</v>
          </cell>
          <cell r="AQ256" t="str">
            <v>11 001 3335 020 2014 00307 00</v>
          </cell>
          <cell r="AR256" t="str">
            <v>PAGADO</v>
          </cell>
          <cell r="AS256" t="str">
            <v>N/A</v>
          </cell>
          <cell r="AT256" t="str">
            <v>N/A</v>
          </cell>
          <cell r="AU256" t="str">
            <v>NO SE ENCUENTRA EN LOS ANEXOS
JUZGADO ORDENA QUE EL PAGO SEA A CARGO DE LA UNP
OJO DICE QUE SE ENTREGARON PRIMERAS COPIAS CON EXT16-00083185
SE DA RESPUESTA MEDIANTE OFI18-00007152 20/02/18  L OFI18-00012148 09/03/18 E OFI18-00012148 09/03/18 E OFI18-00014763 16/04/18 L</v>
          </cell>
          <cell r="AW256" t="str">
            <v>LEY 1437 DE 2011</v>
          </cell>
          <cell r="AX256" t="str">
            <v>JUZGADO SEXTO ADMINISTRATIVO DE DESCONGESTION DE BOGOTA</v>
          </cell>
          <cell r="AY256">
            <v>42277</v>
          </cell>
          <cell r="AZ256" t="str">
            <v>TRIBUNAL ADMINISTRATIVO DE CUNDINAMARCA</v>
          </cell>
          <cell r="BA256">
            <v>42537</v>
          </cell>
          <cell r="BB256">
            <v>42559</v>
          </cell>
          <cell r="BC256" t="str">
            <v>NRD-PRIMA DE RIESGO</v>
          </cell>
        </row>
        <row r="257">
          <cell r="B257" t="str">
            <v>ANIBAL SANDOVAL TRUJILLO</v>
          </cell>
          <cell r="C257">
            <v>76312797</v>
          </cell>
          <cell r="D257" t="str">
            <v>CARLOS HERNAN RIAÑO ORDOÑEZ</v>
          </cell>
          <cell r="E257">
            <v>42651</v>
          </cell>
          <cell r="F257">
            <v>42644</v>
          </cell>
          <cell r="G257" t="str">
            <v xml:space="preserve"> EXT16-00085480</v>
          </cell>
          <cell r="H257" t="str">
            <v>JUZGADO</v>
          </cell>
          <cell r="I257" t="str">
            <v>REMITE FALLO</v>
          </cell>
          <cell r="J257">
            <v>42699</v>
          </cell>
          <cell r="K257">
            <v>42675</v>
          </cell>
          <cell r="L257" t="str">
            <v>EXT16-00091499</v>
          </cell>
          <cell r="M257" t="str">
            <v>ABOGADO</v>
          </cell>
          <cell r="N257" t="str">
            <v>SOLICITUD PAGO</v>
          </cell>
          <cell r="O257">
            <v>42669</v>
          </cell>
          <cell r="P257">
            <v>42644</v>
          </cell>
          <cell r="Q257" t="str">
            <v>EXT16-00083593</v>
          </cell>
          <cell r="R257" t="str">
            <v>CONSEJO DE ESTADO</v>
          </cell>
          <cell r="S257" t="str">
            <v>REMITE COPIA AUTENTICADA</v>
          </cell>
          <cell r="T257">
            <v>42674</v>
          </cell>
          <cell r="U257">
            <v>42644</v>
          </cell>
          <cell r="V257" t="str">
            <v>EXT16-00084456</v>
          </cell>
          <cell r="W257" t="str">
            <v>ANDJE</v>
          </cell>
          <cell r="X257" t="str">
            <v>REMITE COPIA DE SENTENCIA</v>
          </cell>
          <cell r="Y257">
            <v>42989</v>
          </cell>
          <cell r="Z257">
            <v>42979</v>
          </cell>
          <cell r="AA257" t="str">
            <v>EXT17-00070113</v>
          </cell>
          <cell r="AB257" t="str">
            <v>ABOGADO</v>
          </cell>
          <cell r="AC257" t="str">
            <v>ALLEGA APORTES</v>
          </cell>
          <cell r="AN257" t="str">
            <v>24/05/2017
ENTREGADO Y LIQUIDADO 29/08/2017
LIQUIDADO NPA</v>
          </cell>
          <cell r="AQ257" t="str">
            <v>76 001 2333 000 2012 00288 00</v>
          </cell>
          <cell r="AR257" t="str">
            <v>PAGADO</v>
          </cell>
          <cell r="AS257">
            <v>37956</v>
          </cell>
          <cell r="AT257">
            <v>40862</v>
          </cell>
          <cell r="AU257" t="str">
            <v>EN EL ANEXO ES EL No. 277 OJO PARECIDA A LA DE JOSE EUTIMIO ORTIZ VELEZ</v>
          </cell>
          <cell r="AW257" t="str">
            <v>LEY 1437 DE 2011</v>
          </cell>
          <cell r="AX257" t="str">
            <v>TRIBUNAL ADMIISTRATIVO DEL VALLE DEL CAUCA</v>
          </cell>
          <cell r="AY257">
            <v>41473</v>
          </cell>
          <cell r="AZ257" t="str">
            <v>CONSEJO DE ESTADO</v>
          </cell>
          <cell r="BA257">
            <v>42641</v>
          </cell>
          <cell r="BB257">
            <v>42649</v>
          </cell>
          <cell r="BC257" t="str">
            <v>NRD-CONTRATO REALIDAD</v>
          </cell>
        </row>
        <row r="258">
          <cell r="B258" t="str">
            <v>LUIS ANTONIO FLOREZ ZULETA</v>
          </cell>
          <cell r="C258">
            <v>6197972</v>
          </cell>
          <cell r="D258" t="str">
            <v>JOSE ALIRIO JIMENEZ PATIÑO</v>
          </cell>
          <cell r="E258">
            <v>42653</v>
          </cell>
          <cell r="F258">
            <v>42644</v>
          </cell>
          <cell r="G258" t="str">
            <v>EXT16-00079083</v>
          </cell>
          <cell r="H258" t="str">
            <v xml:space="preserve">TRIBUNAL </v>
          </cell>
          <cell r="I258" t="str">
            <v>REMITE FALLO</v>
          </cell>
          <cell r="J258">
            <v>42776</v>
          </cell>
          <cell r="K258">
            <v>42767</v>
          </cell>
          <cell r="L258" t="str">
            <v>EXT17-00009296</v>
          </cell>
          <cell r="M258" t="str">
            <v>ABOGADO</v>
          </cell>
          <cell r="N258" t="str">
            <v>SOLICITUD DE PAGO</v>
          </cell>
          <cell r="O258">
            <v>42494</v>
          </cell>
          <cell r="P258">
            <v>42491</v>
          </cell>
          <cell r="Q258" t="str">
            <v>EXT16-00033400</v>
          </cell>
          <cell r="R258" t="str">
            <v>JUZGADO</v>
          </cell>
          <cell r="S258" t="str">
            <v>NOTIFICA ESTADO</v>
          </cell>
          <cell r="T258">
            <v>42193</v>
          </cell>
          <cell r="U258">
            <v>42193</v>
          </cell>
          <cell r="V258" t="str">
            <v>EXT15-00035504</v>
          </cell>
          <cell r="W258" t="str">
            <v>JUZGADO</v>
          </cell>
          <cell r="X258" t="str">
            <v>NOTIFICA ESTADO</v>
          </cell>
          <cell r="Y258">
            <v>41920</v>
          </cell>
          <cell r="Z258">
            <v>41920</v>
          </cell>
          <cell r="AA258" t="str">
            <v>EXT14-00051366</v>
          </cell>
          <cell r="AB258" t="str">
            <v>JUZGADO</v>
          </cell>
          <cell r="AC258" t="str">
            <v>NOTIFICA ESTADO</v>
          </cell>
          <cell r="AD258">
            <v>43129</v>
          </cell>
          <cell r="AE258">
            <v>43101</v>
          </cell>
          <cell r="AF258" t="str">
            <v>EXT18-00007081</v>
          </cell>
          <cell r="AG258" t="str">
            <v>ABOGADO</v>
          </cell>
          <cell r="AH258" t="str">
            <v>ALLEGA DOCUMENTOS</v>
          </cell>
          <cell r="AN258" t="str">
            <v>04/05/2017
MEDIANTE OFI17-00031426 30/08/2017 SE ENVIAN DOCUMENTOS  EN FOTOCOPIAS EN 39 FOLIOS
ENTREGADO Y LIQUIDADO 02/10/2017
LIQUIDADO NPA</v>
          </cell>
          <cell r="AQ258" t="str">
            <v>11 001 3335 015 2012 00152 00</v>
          </cell>
          <cell r="AR258" t="str">
            <v>PAGADO</v>
          </cell>
          <cell r="AS258">
            <v>39264</v>
          </cell>
          <cell r="AT258">
            <v>40625</v>
          </cell>
          <cell r="AU258" t="str">
            <v>EN EL ANEXO ES EL No. 112
(SE DA RESPUESTA 
MEDIANTE OFI17-00006445 22/02/2017)A OFI17-00002273 19/01/18 L OFI18-00004024 31/01/18 L</v>
          </cell>
          <cell r="AW258" t="str">
            <v>LEY 1437 DE 2011</v>
          </cell>
          <cell r="AX258" t="str">
            <v>JUZGADO QUINCE ADMINISTRATIVO DE BOGOTA</v>
          </cell>
          <cell r="AY258">
            <v>41737</v>
          </cell>
          <cell r="AZ258" t="str">
            <v>N/A</v>
          </cell>
          <cell r="BA258" t="str">
            <v>N/A</v>
          </cell>
          <cell r="BB258">
            <v>41921</v>
          </cell>
          <cell r="BC258" t="str">
            <v>NRD-CONTRATO REALIDAD</v>
          </cell>
        </row>
        <row r="259">
          <cell r="B259" t="str">
            <v>ANDRES DAVID PADILLA ESCOBAR</v>
          </cell>
          <cell r="C259">
            <v>10733544</v>
          </cell>
          <cell r="D259" t="str">
            <v>FERNANDO ALFONSO SALGADO JURIS</v>
          </cell>
          <cell r="E259">
            <v>42661</v>
          </cell>
          <cell r="F259">
            <v>42644</v>
          </cell>
          <cell r="G259" t="str">
            <v>EXT16-00081139</v>
          </cell>
          <cell r="H259" t="str">
            <v>TRIBUNAL</v>
          </cell>
          <cell r="I259" t="str">
            <v>REMITE FALLO</v>
          </cell>
          <cell r="J259">
            <v>42723</v>
          </cell>
          <cell r="K259">
            <v>42705</v>
          </cell>
          <cell r="L259" t="str">
            <v>EXT16-00097514</v>
          </cell>
          <cell r="M259" t="str">
            <v>ABOGADO</v>
          </cell>
          <cell r="N259" t="str">
            <v>SOLICITUD PAGO</v>
          </cell>
          <cell r="O259">
            <v>42209</v>
          </cell>
          <cell r="P259">
            <v>42186</v>
          </cell>
          <cell r="Q259" t="str">
            <v>EXT15-00039620</v>
          </cell>
          <cell r="R259" t="str">
            <v xml:space="preserve">COMUNICACIÓN </v>
          </cell>
          <cell r="S259" t="str">
            <v>TRIBUNAL</v>
          </cell>
          <cell r="T259">
            <v>41987</v>
          </cell>
          <cell r="U259">
            <v>41974</v>
          </cell>
          <cell r="V259" t="str">
            <v>EXT14-00066207</v>
          </cell>
          <cell r="W259" t="str">
            <v xml:space="preserve">TRIBUNAL </v>
          </cell>
          <cell r="X259" t="str">
            <v>COMUNICACIÓN</v>
          </cell>
          <cell r="Y259">
            <v>42457</v>
          </cell>
          <cell r="Z259">
            <v>42430</v>
          </cell>
          <cell r="AA259" t="str">
            <v>EXT16-00022119</v>
          </cell>
          <cell r="AB259" t="str">
            <v>TRIBUNAL</v>
          </cell>
          <cell r="AC259" t="str">
            <v xml:space="preserve">COMUNICACION </v>
          </cell>
          <cell r="AD259">
            <v>43280</v>
          </cell>
          <cell r="AE259">
            <v>43280</v>
          </cell>
          <cell r="AF259" t="str">
            <v>EXT18-00059657</v>
          </cell>
          <cell r="AG259" t="str">
            <v>JUZGADO QUINTO ADMINISTRATIVO MIXTO DEL CIRCUITO JUDICIAL DE MONTERIA</v>
          </cell>
          <cell r="AH259" t="str">
            <v xml:space="preserve">REMITE PROCESO EJECUTIVO </v>
          </cell>
          <cell r="AI259">
            <v>43297</v>
          </cell>
          <cell r="AJ259">
            <v>43297</v>
          </cell>
          <cell r="AK259" t="str">
            <v>EXT18-00065322</v>
          </cell>
          <cell r="AL259" t="str">
            <v>JUZGADO</v>
          </cell>
          <cell r="AM259" t="str">
            <v>AUTO QUE LIBRA MANDAMIENTO DE PAGO</v>
          </cell>
          <cell r="AN259" t="str">
            <v>24/05/2017
ENTREGADO Y LIQUIDADO 29/08/2017
LIQUIDADO NPA</v>
          </cell>
          <cell r="AO259">
            <v>42723</v>
          </cell>
          <cell r="AQ259" t="str">
            <v>23 001 3331 001 2012 00240 00</v>
          </cell>
          <cell r="AR259" t="str">
            <v>PAGO SENTENCIA</v>
          </cell>
          <cell r="AS259">
            <v>40323</v>
          </cell>
          <cell r="AT259">
            <v>40786</v>
          </cell>
          <cell r="AU259" t="str">
            <v>EN EL DECRETO ES LA No. 363
SE SOLICITA DOCUMENTACION MEDIANTE OFI18-00003245 25/01/18 L</v>
          </cell>
          <cell r="AW259" t="str">
            <v>DECRETO 01 DE 1984</v>
          </cell>
          <cell r="AX259" t="str">
            <v>JUZGADO SEGUNDO ADMIISTRATIVO DE DESCONGESTION DE MONTERIA</v>
          </cell>
          <cell r="AY259">
            <v>41718</v>
          </cell>
          <cell r="AZ259" t="str">
            <v>TRIBUNAL ADMINISTRATIVO DE CORDOBA</v>
          </cell>
          <cell r="BA259">
            <v>42614</v>
          </cell>
          <cell r="BB259">
            <v>42627</v>
          </cell>
          <cell r="BC259" t="str">
            <v>NRD-CONTRATO REALIDAD</v>
          </cell>
        </row>
        <row r="260">
          <cell r="B260" t="str">
            <v>JUAN GUILLERMO GONZALEZ VILLA</v>
          </cell>
          <cell r="C260">
            <v>70418751</v>
          </cell>
          <cell r="D260" t="str">
            <v>N/A</v>
          </cell>
          <cell r="E260">
            <v>42670</v>
          </cell>
          <cell r="F260">
            <v>42644</v>
          </cell>
          <cell r="G260" t="str">
            <v>SOLICITUD</v>
          </cell>
          <cell r="AQ260" t="str">
            <v>11 001 3342 048 2016 00574 00</v>
          </cell>
          <cell r="AR260" t="str">
            <v>PAGADO</v>
          </cell>
          <cell r="AS260" t="str">
            <v>N/A</v>
          </cell>
          <cell r="AT260" t="str">
            <v>N/A</v>
          </cell>
          <cell r="AU260" t="str">
            <v>VIATICOS 2015</v>
          </cell>
          <cell r="AW260" t="str">
            <v>LEY 1437 DE 2011</v>
          </cell>
          <cell r="AX260" t="str">
            <v>JUZGADO CUARENTA Y OCHO ADMINISTRATIVO DE BOGOTA</v>
          </cell>
          <cell r="AY260">
            <v>42640</v>
          </cell>
          <cell r="AZ260" t="str">
            <v>N/A</v>
          </cell>
          <cell r="BA260" t="str">
            <v>N/A</v>
          </cell>
          <cell r="BB260">
            <v>42646</v>
          </cell>
          <cell r="BC260" t="str">
            <v>CONCILIACION VIATICOS</v>
          </cell>
        </row>
        <row r="261">
          <cell r="B261" t="str">
            <v>RUBEN DARIO ORTEGA QUIROZ</v>
          </cell>
          <cell r="C261">
            <v>71611738</v>
          </cell>
          <cell r="D261" t="str">
            <v>N/A</v>
          </cell>
          <cell r="E261">
            <v>42670</v>
          </cell>
          <cell r="F261">
            <v>42644</v>
          </cell>
          <cell r="G261" t="str">
            <v>SOLICITUD</v>
          </cell>
          <cell r="AQ261" t="str">
            <v>11 001 3342 048 2016 00603 00</v>
          </cell>
          <cell r="AR261" t="str">
            <v>PAGADO</v>
          </cell>
          <cell r="AS261" t="str">
            <v>N/A</v>
          </cell>
          <cell r="AT261" t="str">
            <v>N/A</v>
          </cell>
          <cell r="AU261" t="str">
            <v>VIATICOS 2015</v>
          </cell>
          <cell r="AW261" t="str">
            <v>LEY 1437 DE 2011</v>
          </cell>
          <cell r="AX261" t="str">
            <v>JUZGADO CUARENTA Y OCHO ADMINISTRATIVO DE BOGOTA</v>
          </cell>
          <cell r="AY261">
            <v>42654</v>
          </cell>
          <cell r="AZ261" t="str">
            <v>N/A</v>
          </cell>
          <cell r="BA261" t="str">
            <v>N/A</v>
          </cell>
          <cell r="BB261">
            <v>42661</v>
          </cell>
          <cell r="BC261" t="str">
            <v>CONCILIACION VIATICOS</v>
          </cell>
        </row>
        <row r="262">
          <cell r="B262" t="str">
            <v>CESAR AUGUSTO CASTILLO DOMINGUEZ</v>
          </cell>
          <cell r="C262">
            <v>6200619</v>
          </cell>
          <cell r="D262" t="str">
            <v>RAFAEL AUGUSTO CUELLAR GOMEZ</v>
          </cell>
          <cell r="E262">
            <v>42674</v>
          </cell>
          <cell r="F262">
            <v>42644</v>
          </cell>
          <cell r="G262" t="str">
            <v>EXT16-00084786</v>
          </cell>
          <cell r="H262" t="str">
            <v>ABOGADO</v>
          </cell>
          <cell r="I262" t="str">
            <v>SOLICITUD PAGO</v>
          </cell>
          <cell r="J262">
            <v>42682</v>
          </cell>
          <cell r="K262">
            <v>42705</v>
          </cell>
          <cell r="L262" t="str">
            <v>EXT16-00086760</v>
          </cell>
          <cell r="M262" t="str">
            <v>ANDJE</v>
          </cell>
          <cell r="N262" t="str">
            <v>REMITE DOCUMENTOS</v>
          </cell>
          <cell r="O262">
            <v>41943</v>
          </cell>
          <cell r="P262">
            <v>41913</v>
          </cell>
          <cell r="Q262" t="str">
            <v>EXT14-00056294</v>
          </cell>
          <cell r="R262" t="str">
            <v>AGN</v>
          </cell>
          <cell r="S262" t="str">
            <v>REMISION POR COMPETENCIA</v>
          </cell>
          <cell r="T262">
            <v>42006</v>
          </cell>
          <cell r="U262">
            <v>42005</v>
          </cell>
          <cell r="V262" t="str">
            <v>EXT15-00000056</v>
          </cell>
          <cell r="W262" t="str">
            <v>ANDJE</v>
          </cell>
          <cell r="X262" t="str">
            <v>OFICIO REMISION</v>
          </cell>
          <cell r="AN262" t="str">
            <v>24/05/2017
ENTREGADO Y LIQUIDADO 02/10/2017
LIQUIDADO NPA</v>
          </cell>
          <cell r="AQ262" t="str">
            <v>76 001 3331 701 2011 00061 00</v>
          </cell>
          <cell r="AR262" t="str">
            <v>PAGO SENTENCIA</v>
          </cell>
          <cell r="AS262">
            <v>39814</v>
          </cell>
          <cell r="AT262">
            <v>40268</v>
          </cell>
          <cell r="AU262" t="str">
            <v>EN EL DECRETO ES EL No. 228
EN EL EXPEDIENTE  APARECE 1L 18/03/14 COMO FECHA DE EJECUTORIA, PERO SE DEDUCE QUE ES EL 18/03/15 DESPUES DE LA SNETENCIA DE PRIMERA INSTANCIA
SE SOLICITAN DOCUMENTOS MEDIANTE OFI18-00002519  22/01/18 L</v>
          </cell>
          <cell r="AW262" t="str">
            <v>DECRETO 01 DE 1984</v>
          </cell>
          <cell r="AX262" t="str">
            <v>JUZGADO PRIMERO ADMINISTRATIVO DE DESCONGESTION DE CALI</v>
          </cell>
          <cell r="AY262">
            <v>42060</v>
          </cell>
          <cell r="AZ262" t="str">
            <v>N/A</v>
          </cell>
          <cell r="BA262" t="str">
            <v>N/A</v>
          </cell>
          <cell r="BB262">
            <v>42081</v>
          </cell>
          <cell r="BC262" t="str">
            <v>NRD-CONTRATO REALIDAD</v>
          </cell>
        </row>
        <row r="263">
          <cell r="B263" t="str">
            <v>LAURA PAOLA JIMENEZ PEÑA Y OTROS
VIVIANA GOMEZ PEDRAZA
CAMILO ALEJANDRO JIMENEZ GOMEZ
INGRID STELLA JIMENEZ PEÑA
KAREN JHOANA JIMENEZ PEÑA
SHAIRA ALEJANDRA JIMENEZ PEÑA
DIANA IVONNE JIMENEZ PEÑA
LAURA PAOLA JIMENEZ PEÑA
CARLOS HUMBERTO JIMENEZ ARENAS
ELVIA LUCIA JIMENEZ ARENAS</v>
          </cell>
          <cell r="C263" t="str">
            <v xml:space="preserve">1.012.335.503
68.297.653
1.024.475.796
1.012.335.507
80.261.773
39.637.382
</v>
          </cell>
          <cell r="D263" t="str">
            <v>MIGUEL ANGEL GONZALEZ REYES</v>
          </cell>
          <cell r="E263">
            <v>42675</v>
          </cell>
          <cell r="F263">
            <v>42675</v>
          </cell>
          <cell r="G263" t="str">
            <v>EXT16-00084936</v>
          </cell>
          <cell r="H263" t="str">
            <v>ABOGADO</v>
          </cell>
          <cell r="I263" t="str">
            <v>SOLICITUD PAGO</v>
          </cell>
          <cell r="J263">
            <v>42706</v>
          </cell>
          <cell r="K263">
            <v>42705</v>
          </cell>
          <cell r="L263" t="str">
            <v>EXT16-00093400</v>
          </cell>
          <cell r="M263" t="str">
            <v>TRIBUNAL</v>
          </cell>
          <cell r="N263" t="str">
            <v>REMITE FALLO</v>
          </cell>
          <cell r="O263">
            <v>42753</v>
          </cell>
          <cell r="P263">
            <v>42736</v>
          </cell>
          <cell r="Q263" t="str">
            <v>EXT17-00003065</v>
          </cell>
          <cell r="R263" t="str">
            <v>ANDJE</v>
          </cell>
          <cell r="S263" t="str">
            <v>REMITE DOCUMENTOS</v>
          </cell>
          <cell r="T263">
            <v>42803</v>
          </cell>
          <cell r="U263">
            <v>42795</v>
          </cell>
          <cell r="V263" t="str">
            <v>EXT17-00016986</v>
          </cell>
          <cell r="W263" t="str">
            <v>ABOGADO</v>
          </cell>
          <cell r="X263" t="str">
            <v>SOLICITUD DE PAGO</v>
          </cell>
          <cell r="Y263">
            <v>42892</v>
          </cell>
          <cell r="Z263">
            <v>42887</v>
          </cell>
          <cell r="AA263" t="str">
            <v>EXT17-00041787</v>
          </cell>
          <cell r="AB263" t="str">
            <v>PROCURADURIA</v>
          </cell>
          <cell r="AC263" t="str">
            <v>EJECUCION DE SENTENCIA</v>
          </cell>
          <cell r="AD263" t="str">
            <v>08/08/2017
17/08/2017
18/08/2017
26/01/2018</v>
          </cell>
          <cell r="AE263" t="str">
            <v>ago-17
ago-17
ago-17
ene-18</v>
          </cell>
          <cell r="AF263" t="str">
            <v>EXT17-00060303
EXT17-00063392
EXT17-00064030
EXT18-00006889</v>
          </cell>
          <cell r="AG263" t="str">
            <v>BENEFICIARIA
BENEFICIARIO
BENEFICIARIO
ABOGAD</v>
          </cell>
          <cell r="AH263" t="str">
            <v xml:space="preserve">DERECHO DE PETICON
DERECHO DE PETICION
DERECHO DE PETICION
ALLEGA CERTIFICACION BANCARIA ACTUALIZADA  </v>
          </cell>
          <cell r="AI263" t="str">
            <v>20/09/2018
24/09/2018
22/11/2018
19/12/2018
27/01/2020
19/10/2020</v>
          </cell>
          <cell r="AJ263" t="str">
            <v>sep-18
sep-18
nov-18
dic-18
ene-20
oct-20</v>
          </cell>
          <cell r="AK263" t="str">
            <v>EXT18-00093850
EXT18-00094994
EXT18-00119213
EXT18-00132323
EXT20-00007601
EXT20-00075414</v>
          </cell>
          <cell r="AL263" t="str">
            <v>BENEFICIARIA
ABOGADO
PROCURADURIA
BENEFICIARIA
BENEFICIARIOS</v>
          </cell>
          <cell r="AM263" t="str">
            <v>DERECHO DE PETICION
SOLICITUD INFORMACION ESTADO DE PAGO
ALLEGA DOCUMENTOS
INFORME SOBRE PAGO DE SENTENCIA
Solicitud estado pago
NO acuerdo de pago</v>
          </cell>
          <cell r="AN263" t="str">
            <v>24/05/2017
ENTREGADO Y LIQUIDADO 02/10/2017
LIQUIDADO NPA</v>
          </cell>
          <cell r="AO263">
            <v>42803</v>
          </cell>
          <cell r="AQ263" t="str">
            <v>54 001 3331 000 2006 01109 00</v>
          </cell>
          <cell r="AR263" t="str">
            <v>PAGO SENTENCIA</v>
          </cell>
          <cell r="AS263" t="str">
            <v>N/A</v>
          </cell>
          <cell r="AT263" t="str">
            <v>N/A</v>
          </cell>
          <cell r="AU263" t="str">
            <v>OJO, TENIENDO EN CUENTA LO HABLADO CON EL SEÑOR MIGUEL DE CONTABILIDAD, AL MOMENTO DE PROYECTAR LA RESOLUCION DEBE INDICARSE QUE LA SEÑORA ELVIA LUCIA JIMENEZ VIVE EN ESTADOS UNIDOS SEGUN EXT18-00119213, RAZON POR LA CUAL NO DISPONE  DE  UNA CUENTA BANCARIA NACIONAL, PARA LA CREACION DEL USUARIO EN EL SIIF.
EN EL ANEXO SE ENCUENTRA RELACIONADO COMO VIVIANA GOMEZ PEDRAZA Y OTROS No. 635, SE IDENTIFICA POR EL NUMERO DEL PROCESO, IGUALMENTE EL TRIBUNAL ORDENA QUE LA UNP PAGUE LA SENTENCIA
(SE DA RESPUESTA MEDIANTE OFI17-00004064 06/02/17 Y OFI17-00004181 07/02/17 Y OFI17-00011222 29/03/17 / OFI17-00022748 27/06/17 / OFI17-00029382 15/08/17 /  OFI17-00030323 23/08/17)A SOLICITUD DOCUMENTOS OFI18-00002594 22/01/18 L
OFI18-00043523 03/10/18  L.
MEDIANTE OFI18-00044272 SE DA RESPUESTA AL   EXT18-00094994  F.
OFI18-00051926 23/11/18    L.</v>
          </cell>
          <cell r="AW263" t="str">
            <v>DECRETO 01 DE 1984</v>
          </cell>
          <cell r="AX263" t="str">
            <v>JUZGADO PRIMERO ADMINISTRATIVO DE DESCONGESTION DE CUCUTA</v>
          </cell>
          <cell r="AY263">
            <v>41451</v>
          </cell>
          <cell r="AZ263" t="str">
            <v>TRIBUNAL ADMIISTRATIVO DE NORTE DE SANTANDER</v>
          </cell>
          <cell r="BA263">
            <v>42034</v>
          </cell>
          <cell r="BB263">
            <v>42381</v>
          </cell>
          <cell r="BC263" t="str">
            <v>REPARACION DIRECTA</v>
          </cell>
        </row>
        <row r="264">
          <cell r="B264" t="str">
            <v xml:space="preserve">EDINSON FRANCISCO DORIA JIMENEZ 
</v>
          </cell>
          <cell r="C264">
            <v>78696310</v>
          </cell>
          <cell r="D264" t="str">
            <v>FERNANDO ALFONSO SALGADO JURIS</v>
          </cell>
          <cell r="E264">
            <v>42682</v>
          </cell>
          <cell r="F264">
            <v>42675</v>
          </cell>
          <cell r="G264" t="str">
            <v>EXT16-00086533</v>
          </cell>
          <cell r="H264" t="str">
            <v xml:space="preserve">ABOGADO </v>
          </cell>
          <cell r="I264" t="str">
            <v>SOLICITUD PAGO</v>
          </cell>
          <cell r="J264">
            <v>42751</v>
          </cell>
          <cell r="K264">
            <v>42736</v>
          </cell>
          <cell r="L264" t="str">
            <v>EXT17-00002546</v>
          </cell>
          <cell r="M264" t="str">
            <v>ABOGADO</v>
          </cell>
          <cell r="N264" t="str">
            <v>PETICION</v>
          </cell>
          <cell r="O264">
            <v>42219</v>
          </cell>
          <cell r="P264">
            <v>42217</v>
          </cell>
          <cell r="Q264" t="str">
            <v>EXT15-00041867</v>
          </cell>
          <cell r="R264" t="str">
            <v>DIRECCION NACIONAL DE INTELIGENCIA - DNI</v>
          </cell>
          <cell r="S264" t="str">
            <v>REMISION POR COMPETENCIA</v>
          </cell>
          <cell r="T264">
            <v>43280</v>
          </cell>
          <cell r="U264">
            <v>43280</v>
          </cell>
          <cell r="V264" t="str">
            <v>EXT18-00059653</v>
          </cell>
          <cell r="W264" t="str">
            <v>JUZGADO QUINTO ADMINISTRATIVO MIXTO DEL CIRCUITO JUDICIAL DE MONTERIA</v>
          </cell>
          <cell r="X264" t="str">
            <v>REMITE PROCESO EJECUTIVO</v>
          </cell>
          <cell r="Y264">
            <v>43297</v>
          </cell>
          <cell r="Z264">
            <v>43297</v>
          </cell>
          <cell r="AA264" t="str">
            <v>EXT18-00065895</v>
          </cell>
          <cell r="AB264" t="str">
            <v>JUZGADO QUINTO ADMINISTRATIVO MIXTO DEL CIRCUITO DE MONTERIA</v>
          </cell>
          <cell r="AC264" t="str">
            <v>REMITE AUTO QUE LIBRA MANDAMIENTO DE PAGO</v>
          </cell>
          <cell r="AD264">
            <v>43601</v>
          </cell>
          <cell r="AE264">
            <v>43601</v>
          </cell>
          <cell r="AF264" t="str">
            <v>EXT19-00054604</v>
          </cell>
          <cell r="AG264" t="str">
            <v>ABOGADO</v>
          </cell>
          <cell r="AH264" t="str">
            <v>SOLICITA DOCUMENTOS</v>
          </cell>
          <cell r="AI264" t="str">
            <v>27/05/2019
26-03-2019</v>
          </cell>
          <cell r="AJ264" t="str">
            <v>may-19
mar-19</v>
          </cell>
          <cell r="AK264" t="str">
            <v>EXT19-00058457
EXT19-00033158</v>
          </cell>
          <cell r="AL264" t="str">
            <v>ABOGADO
JUZGADO</v>
          </cell>
          <cell r="AM264" t="str">
            <v>SOLICITUD RELIQUIDACION
Auto modifica liquidacion de credito presentada por la parte ejecutante.</v>
          </cell>
          <cell r="AN264" t="str">
            <v>24/05/2017
NO PERTENECIERON AL CONTRATO 438/17 NPA NO TIENE INFORMACION
12/02/2018 LTK 
ENTREGADOS LTK</v>
          </cell>
          <cell r="AQ264" t="str">
            <v>23 001 3331 005 2011 00219 00</v>
          </cell>
          <cell r="AR264" t="str">
            <v>PAGO SENTENCIA</v>
          </cell>
          <cell r="AS264">
            <v>38595</v>
          </cell>
          <cell r="AT264">
            <v>40633</v>
          </cell>
          <cell r="AU264" t="str">
            <v>EN EL ANEXO ES EL 370
SE SOLICITAN DOCUMENTOS MEDIANTE OFI18-00003192 25/01/18 L
RESPUESTA A EXT19-00054604 CON OFI19-00019019 S.P.</v>
          </cell>
          <cell r="AW264" t="str">
            <v>DECRETO 01 DE 1984</v>
          </cell>
          <cell r="AX264" t="str">
            <v>JUZGADO QUINTO ADMINISTRATIVO DEL CIRCUITO DE MONTERIA</v>
          </cell>
          <cell r="AY264">
            <v>41605</v>
          </cell>
          <cell r="AZ264" t="str">
            <v>TRIBUNAL ADMINISTRATIVO DE CORDOBA</v>
          </cell>
          <cell r="BA264">
            <v>42572</v>
          </cell>
          <cell r="BB264">
            <v>42585</v>
          </cell>
          <cell r="BC264" t="str">
            <v>NRD-CONTRATO REALIDAD</v>
          </cell>
        </row>
        <row r="265">
          <cell r="B265" t="str">
            <v>CARLOS ALBERTO PIRACON TORRES</v>
          </cell>
          <cell r="C265">
            <v>80056685</v>
          </cell>
          <cell r="D265" t="str">
            <v>FERNANDO ALVAREZ ECHEVERRI</v>
          </cell>
          <cell r="E265">
            <v>42689</v>
          </cell>
          <cell r="F265">
            <v>42675</v>
          </cell>
          <cell r="G265" t="str">
            <v>EXT16-00088567</v>
          </cell>
          <cell r="H265" t="str">
            <v>ABOGADO</v>
          </cell>
          <cell r="I265" t="str">
            <v>SOLICITUD PAGO</v>
          </cell>
          <cell r="J265">
            <v>42152</v>
          </cell>
          <cell r="K265">
            <v>42125</v>
          </cell>
          <cell r="L265" t="str">
            <v>EXT15-00024673</v>
          </cell>
          <cell r="M265" t="str">
            <v>TRIBUNAL</v>
          </cell>
          <cell r="N265" t="str">
            <v>NOTIFICACION  ESTADO</v>
          </cell>
          <cell r="O265">
            <v>42164</v>
          </cell>
          <cell r="P265">
            <v>42156</v>
          </cell>
          <cell r="Q265" t="str">
            <v>EXT15-00027862</v>
          </cell>
          <cell r="R265" t="str">
            <v>TRIBUNAL</v>
          </cell>
          <cell r="S265" t="str">
            <v>NOTIFICACION ESTADO</v>
          </cell>
          <cell r="T265">
            <v>43131</v>
          </cell>
          <cell r="U265">
            <v>43101</v>
          </cell>
          <cell r="V265" t="str">
            <v>EXT18-00008071</v>
          </cell>
          <cell r="W265" t="str">
            <v>ABOGADO</v>
          </cell>
          <cell r="X265" t="str">
            <v>ALLEGA DOCUMENTACION</v>
          </cell>
          <cell r="Y265">
            <v>43637</v>
          </cell>
          <cell r="Z265">
            <v>43637</v>
          </cell>
          <cell r="AA265" t="str">
            <v>EXT19-00070225</v>
          </cell>
          <cell r="AB265" t="str">
            <v xml:space="preserve">ABOGADO </v>
          </cell>
          <cell r="AC265" t="str">
            <v>SOLICITUD ESTADO DEL PAGO</v>
          </cell>
          <cell r="AN265" t="str">
            <v>24/05/2017
ENTREGADO Y LIQUIDADO 22/11/2017
LIQUIDADO NPA</v>
          </cell>
          <cell r="AO265">
            <v>42689</v>
          </cell>
          <cell r="AQ265" t="str">
            <v>11 001 3335 008 2014 00221 00</v>
          </cell>
          <cell r="AR265" t="str">
            <v>PAGO SENTENCIA</v>
          </cell>
          <cell r="AS265">
            <v>37187</v>
          </cell>
          <cell r="AT265">
            <v>40908</v>
          </cell>
          <cell r="AU265" t="str">
            <v>NO SE ENCUENTRA EN LOS ANEXOS
EL JUZGADO ORDENA QUE LA UNP PAGUE
OFI18-00002007 17-01-18 L OFI18-00005654 12/02/18 L</v>
          </cell>
          <cell r="AW265" t="str">
            <v>LEY 1437 DE 2011</v>
          </cell>
          <cell r="AX265" t="str">
            <v>JUZGADO OCTAVO ADMINISTRATIVO ORAL DE BOGOTA</v>
          </cell>
          <cell r="AY265">
            <v>42081</v>
          </cell>
          <cell r="AZ265" t="str">
            <v>TRIBUNAL ADMIISTRATIVO DE CUNDINAMARCA</v>
          </cell>
          <cell r="BA265">
            <v>42195</v>
          </cell>
          <cell r="BB265">
            <v>42200</v>
          </cell>
          <cell r="BC265" t="str">
            <v>NRD-PRIMA DE RIESGO</v>
          </cell>
        </row>
        <row r="266">
          <cell r="B266" t="str">
            <v>HERNAN MIRANDA BARRIOS Y OTRO (ANGEL ANTONIO)</v>
          </cell>
          <cell r="C266">
            <v>4890866</v>
          </cell>
          <cell r="D266" t="str">
            <v>ALBA LIDIA ARIAS VARGAS</v>
          </cell>
          <cell r="E266">
            <v>42691</v>
          </cell>
          <cell r="F266">
            <v>42675</v>
          </cell>
          <cell r="G266" t="str">
            <v>EXT16-00089150</v>
          </cell>
          <cell r="H266" t="str">
            <v>JUZGADO</v>
          </cell>
          <cell r="I266" t="str">
            <v>REMITE FALLO</v>
          </cell>
          <cell r="J266">
            <v>42719</v>
          </cell>
          <cell r="K266">
            <v>42705</v>
          </cell>
          <cell r="L266" t="str">
            <v xml:space="preserve">EXT16-00096874
</v>
          </cell>
          <cell r="M266" t="str">
            <v>ABOGADA</v>
          </cell>
          <cell r="N266" t="str">
            <v>SOLICITUD PAGO</v>
          </cell>
          <cell r="O266">
            <v>42914</v>
          </cell>
          <cell r="P266">
            <v>42887</v>
          </cell>
          <cell r="Q266" t="str">
            <v>EXT17-00049348</v>
          </cell>
          <cell r="R266" t="str">
            <v>ABOGADA</v>
          </cell>
          <cell r="S266" t="str">
            <v>SOLICITUD DE PAGO</v>
          </cell>
          <cell r="T266">
            <v>43147</v>
          </cell>
          <cell r="U266">
            <v>43132</v>
          </cell>
          <cell r="V266" t="str">
            <v>CORREO ELECTRONICO</v>
          </cell>
          <cell r="W266" t="str">
            <v>ABOGADA</v>
          </cell>
          <cell r="X266" t="str">
            <v>ENVÍA CERTIFICACIONES BANCARIAS ACTUALIZADAS DE TODOS</v>
          </cell>
          <cell r="Y266">
            <v>43166</v>
          </cell>
          <cell r="Z266">
            <v>43160</v>
          </cell>
          <cell r="AA266" t="str">
            <v>EXT18-00020597</v>
          </cell>
          <cell r="AB266" t="str">
            <v>ABOGADA</v>
          </cell>
          <cell r="AC266" t="str">
            <v xml:space="preserve">SOLICITUD DE INFORMACION </v>
          </cell>
          <cell r="AD266" t="str">
            <v>23/03/2018
03/04/2018
10/04/2018</v>
          </cell>
          <cell r="AE266" t="str">
            <v>mar-18
abr-18
abr-18</v>
          </cell>
          <cell r="AF266" t="str">
            <v>EXT18-00026092
EXT18-00028001
EXT18-00030990</v>
          </cell>
          <cell r="AG266" t="str">
            <v>ABOGADA
ABOGADA
ABOGADA</v>
          </cell>
          <cell r="AH266" t="str">
            <v>SOLICITUD SOPORTES DE PAGO
RECURSO DE REPOSICION
RECURSO DE REPOSICION</v>
          </cell>
          <cell r="AQ266" t="str">
            <v>41 001 3331 006 2007 00036 00</v>
          </cell>
          <cell r="AR266" t="str">
            <v>PAGADO</v>
          </cell>
          <cell r="AS266" t="str">
            <v>N/A</v>
          </cell>
          <cell r="AT266" t="str">
            <v>N/A</v>
          </cell>
          <cell r="AU266" t="str">
            <v>EL TRIBUNAL ORDENA EN SU NUMERAL PRIMERO PAGO A CARGO DE LA UNP POR SER SUCERO PROCESAL EN LA PAGINA 15 DEL FALLO DEL TRIBUNAL SE HABLA SOBRE LA SUCESION PROCESAL A FAVOR DE LA UNP, LA CUAL SE HIZO POR AUTO EN PRIMERA INSTANCIA
TRIBNAL ADICIONA SENTENCIA EN EL SENTIDO DE CONDENAR A LA UNP
(SE DA RESPUESTA MEDIANTE CORREO ELECTRONICO 04/07/17)A OFI18-00026092 12/04/18 L OFI18-00012960 22/03/18 E OFI18-00015923 24/04/18 L OFI18-00015926 24/04/18 L
DECIDIMOS PAGAR SOLO LA MITAD QUE NOS CORRESPONDIA  W.</v>
          </cell>
          <cell r="AW266" t="str">
            <v>DECRETO 01 DE 1984</v>
          </cell>
          <cell r="AX266" t="str">
            <v>JUZGADO PRIMERO ADMINISTRATIVO DE DESCONGESTION DE NEIVA</v>
          </cell>
          <cell r="AY266">
            <v>41577</v>
          </cell>
          <cell r="AZ266" t="str">
            <v>TRIBUNAL ADMINISTATIVO CONTENCIOSO DEL HUILA</v>
          </cell>
          <cell r="BA266">
            <v>42193</v>
          </cell>
          <cell r="BB266">
            <v>42230</v>
          </cell>
          <cell r="BC266" t="str">
            <v>REPARACION DIRECTA</v>
          </cell>
        </row>
        <row r="267">
          <cell r="B267" t="str">
            <v>DANNY SILVA VALENCIA</v>
          </cell>
          <cell r="C267">
            <v>94381681</v>
          </cell>
          <cell r="D267" t="str">
            <v>CARLOS HERNAN RIAÑO ORDOÑEZ</v>
          </cell>
          <cell r="E267">
            <v>42699</v>
          </cell>
          <cell r="F267">
            <v>42675</v>
          </cell>
          <cell r="G267" t="str">
            <v>EXT16-00091497</v>
          </cell>
          <cell r="H267" t="str">
            <v>ABOGADO</v>
          </cell>
          <cell r="I267" t="str">
            <v>SOLICITUD PAGO</v>
          </cell>
          <cell r="J267">
            <v>42104</v>
          </cell>
          <cell r="K267">
            <v>42095</v>
          </cell>
          <cell r="L267" t="str">
            <v>EXT15-00015171</v>
          </cell>
          <cell r="M267" t="str">
            <v>TRIBUNAL</v>
          </cell>
          <cell r="N267" t="str">
            <v>CITACION AUDIENCIA CONCILIATORIA</v>
          </cell>
          <cell r="O267">
            <v>42711</v>
          </cell>
          <cell r="P267">
            <v>42705</v>
          </cell>
          <cell r="Q267" t="str">
            <v>EXT16-00094774</v>
          </cell>
          <cell r="R267" t="str">
            <v>PROCURADURIA</v>
          </cell>
          <cell r="S267" t="str">
            <v>CUMPLIMIENTO DE SENTENCIA</v>
          </cell>
          <cell r="AN267" t="str">
            <v>24/05/2017
ENTREGADO Y LIQUIDADO 29/08/2017
LIQUIDADO NPA</v>
          </cell>
          <cell r="AQ267" t="str">
            <v>76 001 2331 000 2012 00338 00</v>
          </cell>
          <cell r="AR267" t="str">
            <v>PAGADO</v>
          </cell>
          <cell r="AS267">
            <v>38412</v>
          </cell>
          <cell r="AT267">
            <v>39813</v>
          </cell>
          <cell r="AU267" t="str">
            <v xml:space="preserve">EN EL ANEXO  ES LA 303
OJO EL TRIBUNAL ORDENA QUE SELIQUIDE CON EL PROMEDIO MENSUAL DE TODA LA REMUNERACION
OFI17-00000262 05/01/17 SE RESPONDE  EXT16-00091497 Y OFI17-00000272 05/01/17 SE RESPONDE EXT16-00094774/G
</v>
          </cell>
          <cell r="AW267" t="str">
            <v>DECRETO 01 DE 1984</v>
          </cell>
          <cell r="AX267" t="str">
            <v>TRIBUNAL ADMINISTRATIVO DEL VALLE</v>
          </cell>
          <cell r="AY267">
            <v>42019</v>
          </cell>
          <cell r="AZ267" t="str">
            <v>CONSEJO DE ESTADO</v>
          </cell>
          <cell r="BA267">
            <v>42614</v>
          </cell>
          <cell r="BB267">
            <v>42621</v>
          </cell>
          <cell r="BC267" t="str">
            <v>NRD-CONTRATO REALIDAD</v>
          </cell>
        </row>
        <row r="268">
          <cell r="B268" t="str">
            <v>DANILO OBANDO</v>
          </cell>
          <cell r="C268">
            <v>17352746</v>
          </cell>
          <cell r="D268" t="str">
            <v>N/A</v>
          </cell>
          <cell r="E268">
            <v>42720</v>
          </cell>
          <cell r="F268">
            <v>42705</v>
          </cell>
          <cell r="G268" t="str">
            <v>POR SOLICITUD</v>
          </cell>
          <cell r="AQ268" t="str">
            <v>11 001 3335 024 2016 00488 00</v>
          </cell>
          <cell r="AR268" t="str">
            <v>PAGADO</v>
          </cell>
          <cell r="AS268" t="str">
            <v>N/A</v>
          </cell>
          <cell r="AT268" t="str">
            <v>N/A</v>
          </cell>
          <cell r="AU268" t="str">
            <v>VIATICOS 2015</v>
          </cell>
          <cell r="AW268" t="str">
            <v>LEY 1437 DE 2011</v>
          </cell>
          <cell r="AX268" t="str">
            <v>JUZGADO VEINTICUATRO ADMINISTRATIVO ORAL DE BOGOTA</v>
          </cell>
          <cell r="AY268">
            <v>42671</v>
          </cell>
          <cell r="AZ268" t="str">
            <v>N/A</v>
          </cell>
          <cell r="BA268" t="str">
            <v>N/A</v>
          </cell>
          <cell r="BB268">
            <v>42677</v>
          </cell>
          <cell r="BC268" t="str">
            <v>CONCILIACION VIATICOS</v>
          </cell>
        </row>
        <row r="269">
          <cell r="B269" t="str">
            <v>YOLANDA AMADOR MENDOZA</v>
          </cell>
          <cell r="C269">
            <v>51778699</v>
          </cell>
          <cell r="D269" t="str">
            <v>N/A</v>
          </cell>
          <cell r="E269">
            <v>42720</v>
          </cell>
          <cell r="F269">
            <v>42705</v>
          </cell>
          <cell r="G269" t="str">
            <v>POR SOLICITUD</v>
          </cell>
          <cell r="AQ269" t="str">
            <v>11 001 3335 018 2016 00504 00</v>
          </cell>
          <cell r="AR269" t="str">
            <v>PAGADO</v>
          </cell>
          <cell r="AS269" t="str">
            <v>N/A</v>
          </cell>
          <cell r="AT269" t="str">
            <v>N/A</v>
          </cell>
          <cell r="AU269" t="str">
            <v>VIATICOS 2015</v>
          </cell>
          <cell r="AW269" t="str">
            <v>LEY 1437 DE 2011</v>
          </cell>
          <cell r="AX269" t="str">
            <v>JUZGADO DIECIOCHO ADMINISTRATIVO DE BOGOTA- SECCION SEGUNDA</v>
          </cell>
          <cell r="AY269">
            <v>42671</v>
          </cell>
          <cell r="AZ269" t="str">
            <v>N/A</v>
          </cell>
          <cell r="BA269" t="str">
            <v>N/A</v>
          </cell>
          <cell r="BB269">
            <v>42677</v>
          </cell>
          <cell r="BC269" t="str">
            <v>CONCILIACION VIATICOS</v>
          </cell>
        </row>
        <row r="270">
          <cell r="B270" t="str">
            <v>FABIO VELASQUEZ ARDILA</v>
          </cell>
          <cell r="C270">
            <v>11409637</v>
          </cell>
          <cell r="D270" t="str">
            <v>N/A</v>
          </cell>
          <cell r="E270">
            <v>42720</v>
          </cell>
          <cell r="F270">
            <v>42705</v>
          </cell>
          <cell r="G270" t="str">
            <v>POR SOLICITUD</v>
          </cell>
          <cell r="AQ270" t="str">
            <v>11 001 3335 029 2016 00303 00</v>
          </cell>
          <cell r="AR270" t="str">
            <v>PAGADO</v>
          </cell>
          <cell r="AS270" t="str">
            <v>N/A</v>
          </cell>
          <cell r="AT270" t="str">
            <v>N/A</v>
          </cell>
          <cell r="AU270" t="str">
            <v>VIATICOS 2015</v>
          </cell>
          <cell r="AW270" t="str">
            <v>LEY 1437 DE 2011</v>
          </cell>
          <cell r="AX270" t="str">
            <v>JUZGADO VEINTINUEVE ADMINISTRATIVO ORAL DE BOGOTA- SECCION SEGUNDA</v>
          </cell>
          <cell r="AY270">
            <v>42657</v>
          </cell>
          <cell r="AZ270" t="str">
            <v>N/A</v>
          </cell>
          <cell r="BA270" t="str">
            <v>N/A</v>
          </cell>
          <cell r="BB270">
            <v>42677</v>
          </cell>
          <cell r="BC270" t="str">
            <v>CONCILIACION VIATICOS</v>
          </cell>
        </row>
        <row r="271">
          <cell r="B271" t="str">
            <v>NEMECIO MORENO BARRERA</v>
          </cell>
          <cell r="C271">
            <v>79132771</v>
          </cell>
          <cell r="D271" t="str">
            <v>N/A</v>
          </cell>
          <cell r="E271">
            <v>42720</v>
          </cell>
          <cell r="F271">
            <v>42705</v>
          </cell>
          <cell r="G271" t="str">
            <v>POR SOLICITUD</v>
          </cell>
          <cell r="AQ271" t="str">
            <v>11 001 3335 024 2016 00480 00</v>
          </cell>
          <cell r="AR271" t="str">
            <v>PAGADO</v>
          </cell>
          <cell r="AS271" t="str">
            <v>N/A</v>
          </cell>
          <cell r="AT271" t="str">
            <v>N/A</v>
          </cell>
          <cell r="AU271" t="str">
            <v>VIATICOS 2015</v>
          </cell>
          <cell r="AW271" t="str">
            <v>LEY 1437 DE 2011</v>
          </cell>
          <cell r="AX271" t="str">
            <v>JUZGADO VEINTICUATRO ADMINISTRATIVO ORAL DE BOGOTA- SECCION SEGUNDA</v>
          </cell>
          <cell r="AY271">
            <v>42671</v>
          </cell>
          <cell r="AZ271" t="str">
            <v>N/A</v>
          </cell>
          <cell r="BA271" t="str">
            <v>N/A</v>
          </cell>
          <cell r="BB271">
            <v>42677</v>
          </cell>
          <cell r="BC271" t="str">
            <v>CONCILIACION VIATICOS</v>
          </cell>
        </row>
        <row r="272">
          <cell r="B272" t="str">
            <v>MISAEL ANDRES PINEDA ROJAS</v>
          </cell>
          <cell r="C272">
            <v>79992178</v>
          </cell>
          <cell r="D272" t="str">
            <v>N/A</v>
          </cell>
          <cell r="E272">
            <v>42720</v>
          </cell>
          <cell r="F272">
            <v>42705</v>
          </cell>
          <cell r="G272" t="str">
            <v>POR SOLICITUD</v>
          </cell>
          <cell r="AQ272" t="str">
            <v>11 001 3335 030 2016 00415 00</v>
          </cell>
          <cell r="AR272" t="str">
            <v>PAGADO</v>
          </cell>
          <cell r="AS272" t="str">
            <v>N/A</v>
          </cell>
          <cell r="AT272" t="str">
            <v>N/A</v>
          </cell>
          <cell r="AU272" t="str">
            <v>VIATICOS 2015</v>
          </cell>
          <cell r="AW272" t="str">
            <v>LEY 1437 DE 2011</v>
          </cell>
          <cell r="AX272" t="str">
            <v>JUZGADO TREINTA ADMINISTRATIVO DE BOGOTA- SECCION SEGUNDA</v>
          </cell>
          <cell r="AY272">
            <v>42695</v>
          </cell>
          <cell r="AZ272" t="str">
            <v>N/A</v>
          </cell>
          <cell r="BA272" t="str">
            <v>N/A</v>
          </cell>
          <cell r="BB272">
            <v>42704</v>
          </cell>
          <cell r="BC272" t="str">
            <v>CONCILIACION VIATICOS</v>
          </cell>
        </row>
        <row r="273">
          <cell r="B273" t="str">
            <v>DIEGO FERNANDO MORA ARANGO</v>
          </cell>
          <cell r="C273">
            <v>10289185</v>
          </cell>
          <cell r="D273" t="str">
            <v>N/A</v>
          </cell>
          <cell r="E273">
            <v>42720</v>
          </cell>
          <cell r="F273">
            <v>42705</v>
          </cell>
          <cell r="G273" t="str">
            <v>POR SOLICITUD</v>
          </cell>
          <cell r="AQ273" t="str">
            <v xml:space="preserve">11 001 3335 017 2016 00338 00
</v>
          </cell>
          <cell r="AR273" t="str">
            <v>PAGADO</v>
          </cell>
          <cell r="AS273" t="str">
            <v>N/A</v>
          </cell>
          <cell r="AT273" t="str">
            <v>N/A</v>
          </cell>
          <cell r="AU273" t="str">
            <v>VIATICOS 2015</v>
          </cell>
          <cell r="AW273" t="str">
            <v>LEY 1437 DE 2011</v>
          </cell>
          <cell r="AX273" t="str">
            <v>JUZGADO DIECISIETE ADMINISTRATIVO ORAL DE BOGOTA</v>
          </cell>
          <cell r="AY273">
            <v>42684</v>
          </cell>
          <cell r="AZ273" t="str">
            <v>N/A</v>
          </cell>
          <cell r="BA273" t="str">
            <v>N/A</v>
          </cell>
          <cell r="BB273">
            <v>42691</v>
          </cell>
          <cell r="BC273" t="str">
            <v>CONCILIACION VIATICOS</v>
          </cell>
        </row>
        <row r="274">
          <cell r="B274" t="str">
            <v>WILSON RAUL PLAZAS HERNANDEZ</v>
          </cell>
          <cell r="C274">
            <v>79632798</v>
          </cell>
          <cell r="D274" t="str">
            <v>N/A</v>
          </cell>
          <cell r="E274">
            <v>42720</v>
          </cell>
          <cell r="F274">
            <v>42705</v>
          </cell>
          <cell r="G274" t="str">
            <v>POR SOLICITUD</v>
          </cell>
          <cell r="AQ274" t="str">
            <v>11 001 3336 037 2016 00258 00</v>
          </cell>
          <cell r="AR274" t="str">
            <v>PAGADO</v>
          </cell>
          <cell r="AS274" t="str">
            <v>N/A</v>
          </cell>
          <cell r="AT274" t="str">
            <v>N/A</v>
          </cell>
          <cell r="AU274" t="str">
            <v>VIATICOS 2015</v>
          </cell>
          <cell r="AW274" t="str">
            <v>LEY 1437 DE 2011</v>
          </cell>
          <cell r="AX274" t="str">
            <v>JUZGADO TREINTA Y SIETE ADMINISTRATIVO DE ORALIDAD DE BOGOTA- SECCION TERCERA</v>
          </cell>
          <cell r="AY274">
            <v>42641</v>
          </cell>
          <cell r="AZ274" t="str">
            <v>N/A</v>
          </cell>
          <cell r="BA274" t="str">
            <v>N/A</v>
          </cell>
          <cell r="BB274">
            <v>42649</v>
          </cell>
          <cell r="BC274" t="str">
            <v>CONCILIACION VIATICOS</v>
          </cell>
        </row>
        <row r="275">
          <cell r="B275" t="str">
            <v>LUIS ALFONSO CARDENAS BARRERA</v>
          </cell>
          <cell r="C275">
            <v>3276504</v>
          </cell>
          <cell r="D275" t="str">
            <v>N/A</v>
          </cell>
          <cell r="E275">
            <v>42720</v>
          </cell>
          <cell r="F275">
            <v>42705</v>
          </cell>
          <cell r="G275" t="str">
            <v>POR SOLICITUD</v>
          </cell>
          <cell r="J275">
            <v>42723</v>
          </cell>
          <cell r="K275">
            <v>42705</v>
          </cell>
          <cell r="L275" t="str">
            <v>EXT16-00097510</v>
          </cell>
          <cell r="M275" t="str">
            <v>JUZGADO</v>
          </cell>
          <cell r="N275" t="str">
            <v>APROBACION CONCILIACION</v>
          </cell>
          <cell r="O275">
            <v>42724</v>
          </cell>
          <cell r="P275">
            <v>42705</v>
          </cell>
          <cell r="Q275" t="str">
            <v>EXT16-00097862</v>
          </cell>
          <cell r="R275" t="str">
            <v>JUZGADO</v>
          </cell>
          <cell r="S275" t="str">
            <v>APROBACION CONCILIACION</v>
          </cell>
          <cell r="AQ275" t="str">
            <v>11 001 3335 022 2016 00406 00</v>
          </cell>
          <cell r="AR275" t="str">
            <v>PAGADO</v>
          </cell>
          <cell r="AS275" t="str">
            <v>N/A</v>
          </cell>
          <cell r="AT275" t="str">
            <v>N/A</v>
          </cell>
          <cell r="AU275" t="str">
            <v>VIATICOS 2015</v>
          </cell>
          <cell r="AW275" t="str">
            <v>LEY 1437 DE 2011</v>
          </cell>
          <cell r="AX275" t="str">
            <v>JUZGADO VEINTIDOS ADMINISTRATIVO DE ORALIDAD DE BOGOTA - SECCION SEGUNDA</v>
          </cell>
          <cell r="AY275">
            <v>42705</v>
          </cell>
          <cell r="AZ275" t="str">
            <v>N/A</v>
          </cell>
          <cell r="BA275" t="str">
            <v>N/A</v>
          </cell>
          <cell r="BB275">
            <v>42711</v>
          </cell>
          <cell r="BC275" t="str">
            <v>CONCILIACION VIATICOS</v>
          </cell>
        </row>
        <row r="276">
          <cell r="B276" t="str">
            <v>RAUL BONILLA GONZALEZ</v>
          </cell>
          <cell r="C276">
            <v>80393811</v>
          </cell>
          <cell r="D276" t="str">
            <v>N/A</v>
          </cell>
          <cell r="E276">
            <v>42720</v>
          </cell>
          <cell r="F276">
            <v>42705</v>
          </cell>
          <cell r="G276" t="str">
            <v>POR SOLICITUD</v>
          </cell>
          <cell r="AQ276" t="str">
            <v>2016-00428-00</v>
          </cell>
          <cell r="AR276" t="str">
            <v>PAGADO</v>
          </cell>
          <cell r="AS276" t="str">
            <v>N/A</v>
          </cell>
          <cell r="AT276" t="str">
            <v>N/A</v>
          </cell>
          <cell r="AU276" t="str">
            <v>VIATICOS 2015</v>
          </cell>
          <cell r="AW276" t="str">
            <v>LEY 1437 DE 2011</v>
          </cell>
          <cell r="AX276" t="str">
            <v>JUZGADO ONCE ADMINISTRATIVO ORAL DE BOGOTA</v>
          </cell>
          <cell r="AY276">
            <v>42663</v>
          </cell>
          <cell r="AZ276" t="str">
            <v>N/A</v>
          </cell>
          <cell r="BA276" t="str">
            <v>N/A</v>
          </cell>
          <cell r="BB276">
            <v>42671</v>
          </cell>
          <cell r="BC276" t="str">
            <v>CONCILIACION VIATICOS</v>
          </cell>
        </row>
        <row r="277">
          <cell r="B277" t="str">
            <v>EDWIN GEOVANNY DIAZ CASTRO</v>
          </cell>
          <cell r="C277">
            <v>86081526</v>
          </cell>
          <cell r="D277" t="str">
            <v>N/A</v>
          </cell>
          <cell r="E277">
            <v>42720</v>
          </cell>
          <cell r="F277">
            <v>42705</v>
          </cell>
          <cell r="G277" t="str">
            <v>POR SOLICITUD</v>
          </cell>
          <cell r="AQ277" t="str">
            <v>11 001 03336 032 2016 00253 00</v>
          </cell>
          <cell r="AR277" t="str">
            <v>PAGADO</v>
          </cell>
          <cell r="AS277" t="str">
            <v>N/A</v>
          </cell>
          <cell r="AT277" t="str">
            <v>N/A</v>
          </cell>
          <cell r="AU277" t="str">
            <v>VIATICOS 2015</v>
          </cell>
          <cell r="AW277" t="str">
            <v>LEY 1437 DE 2011</v>
          </cell>
          <cell r="AX277" t="str">
            <v>JUZGADO TREINTA Y DOS ADMINISTRATIVO DE BOGOTA- SECCION TERCERA</v>
          </cell>
          <cell r="AY277">
            <v>42697</v>
          </cell>
          <cell r="AZ277" t="str">
            <v>N/A</v>
          </cell>
          <cell r="BA277" t="str">
            <v>N/A</v>
          </cell>
          <cell r="BB277">
            <v>42704</v>
          </cell>
          <cell r="BC277" t="str">
            <v>CONCILIACION VIATICOS</v>
          </cell>
        </row>
        <row r="278">
          <cell r="B278" t="str">
            <v>NELSON DE JESUS CARO DURANGO</v>
          </cell>
          <cell r="C278">
            <v>71251285</v>
          </cell>
          <cell r="D278" t="str">
            <v>N/A</v>
          </cell>
          <cell r="E278">
            <v>42720</v>
          </cell>
          <cell r="F278">
            <v>42705</v>
          </cell>
          <cell r="G278" t="str">
            <v>POR SOLICITUD</v>
          </cell>
          <cell r="AQ278" t="str">
            <v>11 001 3336 032 2016 00189 00</v>
          </cell>
          <cell r="AR278" t="str">
            <v>PAGADO</v>
          </cell>
          <cell r="AS278" t="str">
            <v>N/A</v>
          </cell>
          <cell r="AT278" t="str">
            <v>N/A</v>
          </cell>
          <cell r="AU278" t="str">
            <v>VIATICOS 2015</v>
          </cell>
          <cell r="AW278" t="str">
            <v>LEY 1437 DE 2011</v>
          </cell>
          <cell r="AX278" t="str">
            <v>JUZGADO TREINTA Y DOS ADMINISTRATIVO DE BOGOTA- SECCION TERCERA</v>
          </cell>
          <cell r="AY278">
            <v>42592</v>
          </cell>
          <cell r="AZ278" t="str">
            <v>N/A</v>
          </cell>
          <cell r="BA278" t="str">
            <v>N/A</v>
          </cell>
          <cell r="BB278">
            <v>42601</v>
          </cell>
          <cell r="BC278" t="str">
            <v>CONCILIACION VIATICOS</v>
          </cell>
        </row>
        <row r="279">
          <cell r="B279" t="str">
            <v>OBERMAN CABEZAS QUIÑONEZ</v>
          </cell>
          <cell r="C279">
            <v>18102450</v>
          </cell>
          <cell r="D279" t="str">
            <v>N/A</v>
          </cell>
          <cell r="E279">
            <v>42720</v>
          </cell>
          <cell r="F279">
            <v>42705</v>
          </cell>
          <cell r="G279" t="str">
            <v>POR SOLICITUD</v>
          </cell>
          <cell r="AQ279" t="str">
            <v>11 001 3336 034 2016 00216 00</v>
          </cell>
          <cell r="AR279" t="str">
            <v>PAGADO</v>
          </cell>
          <cell r="AS279" t="str">
            <v>N/A</v>
          </cell>
          <cell r="AT279" t="str">
            <v>N/A</v>
          </cell>
          <cell r="AU279" t="str">
            <v>VIATICOS 2015</v>
          </cell>
          <cell r="AW279" t="str">
            <v>LEY 1437 DE 2011</v>
          </cell>
          <cell r="AX279" t="str">
            <v>JUZGADO TREINTA  Y CUATRO ADMINISTRATIVO ORAL DE BOGOTA- SECCION TERCERA</v>
          </cell>
          <cell r="AY279">
            <v>42706</v>
          </cell>
          <cell r="AZ279" t="str">
            <v>N/A</v>
          </cell>
          <cell r="BA279" t="str">
            <v>N/A</v>
          </cell>
          <cell r="BB279">
            <v>42713</v>
          </cell>
          <cell r="BC279" t="str">
            <v>CONCILIACION VIATICOS</v>
          </cell>
        </row>
        <row r="280">
          <cell r="B280" t="str">
            <v>JHONY MARCEL DIAZ ORTEGA</v>
          </cell>
          <cell r="C280">
            <v>80881952</v>
          </cell>
          <cell r="D280" t="str">
            <v>N/A</v>
          </cell>
          <cell r="E280">
            <v>42720</v>
          </cell>
          <cell r="F280">
            <v>42705</v>
          </cell>
          <cell r="G280" t="str">
            <v>POR SOLICITUD</v>
          </cell>
          <cell r="AQ280" t="str">
            <v>11 001 3343 060 2016 00535 00</v>
          </cell>
          <cell r="AR280" t="str">
            <v>PAGADO</v>
          </cell>
          <cell r="AS280" t="str">
            <v>N/A</v>
          </cell>
          <cell r="AT280" t="str">
            <v>N/A</v>
          </cell>
          <cell r="AU280" t="str">
            <v>VIATICOS 2015</v>
          </cell>
          <cell r="AW280" t="str">
            <v>LEY 1437 DE 2011</v>
          </cell>
          <cell r="AX280" t="str">
            <v>JUZGADO SESENTA ADMINISTRATIVO ORAL DE BOGOTA- SECCION TERCERA</v>
          </cell>
          <cell r="AY280">
            <v>42674</v>
          </cell>
          <cell r="AZ280" t="str">
            <v>N/A</v>
          </cell>
          <cell r="BA280" t="str">
            <v>N/A</v>
          </cell>
          <cell r="BB280">
            <v>42720</v>
          </cell>
          <cell r="BC280" t="str">
            <v>CONCILIACION VIATICOS</v>
          </cell>
        </row>
        <row r="281">
          <cell r="B281" t="str">
            <v>JORGE ANDRES PALACIO GALVIS</v>
          </cell>
          <cell r="C281">
            <v>75084268</v>
          </cell>
          <cell r="D281" t="str">
            <v>N/A</v>
          </cell>
          <cell r="E281">
            <v>42720</v>
          </cell>
          <cell r="F281">
            <v>42705</v>
          </cell>
          <cell r="G281" t="str">
            <v>POR SOLICITUD</v>
          </cell>
          <cell r="AQ281" t="str">
            <v>11 001 3343 058 2016 00476 00</v>
          </cell>
          <cell r="AR281" t="str">
            <v>PAGADO</v>
          </cell>
          <cell r="AS281" t="str">
            <v>N/A</v>
          </cell>
          <cell r="AT281" t="str">
            <v>N/A</v>
          </cell>
          <cell r="AU281" t="str">
            <v>VIATICOS 2015</v>
          </cell>
          <cell r="AW281" t="str">
            <v>LEY 1437 DE 2011</v>
          </cell>
          <cell r="AX281" t="str">
            <v>JUZGADO CINCUENTA Y OCHO ADMINISTRATIVO DE BOGOTA- SECCION TERCERA</v>
          </cell>
          <cell r="AY281">
            <v>42723</v>
          </cell>
          <cell r="AZ281" t="str">
            <v>N/A</v>
          </cell>
          <cell r="BA281" t="str">
            <v>N/A</v>
          </cell>
          <cell r="BB281">
            <v>42678</v>
          </cell>
          <cell r="BC281" t="str">
            <v>CONCILIACION VIATICOS</v>
          </cell>
        </row>
        <row r="282">
          <cell r="B282" t="str">
            <v>LUIS HERMES NINCO AGUIRRE</v>
          </cell>
          <cell r="C282">
            <v>7687645</v>
          </cell>
          <cell r="D282" t="str">
            <v>N/A</v>
          </cell>
          <cell r="E282">
            <v>42720</v>
          </cell>
          <cell r="F282">
            <v>42705</v>
          </cell>
          <cell r="G282" t="str">
            <v>POR SOLICITUD</v>
          </cell>
          <cell r="AQ282" t="str">
            <v>11 001 3343 058 2016 00490 00</v>
          </cell>
          <cell r="AR282" t="str">
            <v>PAGADO</v>
          </cell>
          <cell r="AS282" t="str">
            <v>N/A</v>
          </cell>
          <cell r="AT282" t="str">
            <v>N/A</v>
          </cell>
          <cell r="AU282" t="str">
            <v>VIATICOS 2015</v>
          </cell>
          <cell r="AW282" t="str">
            <v>LEY 1437 DE 2011</v>
          </cell>
          <cell r="AX282" t="str">
            <v>JUZGADO CINCUENTA Y OCHO ADMINISTRATIVO DE  BOGOTA- SECCION TERCERA</v>
          </cell>
          <cell r="AY282">
            <v>42723</v>
          </cell>
          <cell r="AZ282" t="str">
            <v>N/A</v>
          </cell>
          <cell r="BA282" t="str">
            <v>N/A</v>
          </cell>
          <cell r="BB282">
            <v>42723</v>
          </cell>
          <cell r="BC282" t="str">
            <v>CONCILIACION VIATICOS</v>
          </cell>
        </row>
        <row r="283">
          <cell r="B283" t="str">
            <v xml:space="preserve">MANUEL GARZON AVILA </v>
          </cell>
          <cell r="C283">
            <v>17343242</v>
          </cell>
          <cell r="D283" t="str">
            <v>N/A</v>
          </cell>
          <cell r="E283">
            <v>42720</v>
          </cell>
          <cell r="F283">
            <v>42705</v>
          </cell>
          <cell r="G283" t="str">
            <v>POR SOLICITUD</v>
          </cell>
          <cell r="AQ283" t="str">
            <v>11 001 3343 058 2016 00496 00</v>
          </cell>
          <cell r="AR283" t="str">
            <v>PAGADO</v>
          </cell>
          <cell r="AS283" t="str">
            <v>N/A</v>
          </cell>
          <cell r="AT283" t="str">
            <v>N/A</v>
          </cell>
          <cell r="AU283" t="str">
            <v>VIATICOS 2015</v>
          </cell>
          <cell r="AW283" t="str">
            <v>LEY 1437 DE 2011</v>
          </cell>
          <cell r="AX283" t="str">
            <v>JUZGADO CINCUENTA Y OCHO ADMINISTRATIVO DE  BOGOTA</v>
          </cell>
          <cell r="AY283">
            <v>42723</v>
          </cell>
          <cell r="AZ283" t="str">
            <v>N/A</v>
          </cell>
          <cell r="BA283" t="str">
            <v>N/A</v>
          </cell>
          <cell r="BB283">
            <v>42723</v>
          </cell>
          <cell r="BC283" t="str">
            <v>CONCILIACION VIATICOS</v>
          </cell>
        </row>
        <row r="284">
          <cell r="B284" t="str">
            <v>EDGAR CIFUENTES BELTRAN</v>
          </cell>
          <cell r="C284">
            <v>19392417</v>
          </cell>
          <cell r="D284" t="str">
            <v>N/A</v>
          </cell>
          <cell r="E284">
            <v>42720</v>
          </cell>
          <cell r="F284">
            <v>42705</v>
          </cell>
          <cell r="G284" t="str">
            <v>POR SOLICITUD</v>
          </cell>
          <cell r="AQ284" t="str">
            <v>11 001 3343 058 2016 00482 00</v>
          </cell>
          <cell r="AR284" t="str">
            <v>PAGADO</v>
          </cell>
          <cell r="AS284" t="str">
            <v>N/A</v>
          </cell>
          <cell r="AT284" t="str">
            <v>N/A</v>
          </cell>
          <cell r="AU284" t="str">
            <v>VIATICOS 2015</v>
          </cell>
          <cell r="AW284" t="str">
            <v>LEY 1437 DE 2011</v>
          </cell>
          <cell r="AX284" t="str">
            <v>JUZGADO CINCUENTA Y OCHO ADMINISTRATIVO DE  BOGOTA- SECCION TERCERA</v>
          </cell>
          <cell r="AY284">
            <v>42723</v>
          </cell>
          <cell r="AZ284" t="str">
            <v>N/A</v>
          </cell>
          <cell r="BA284" t="str">
            <v>N/A</v>
          </cell>
          <cell r="BB284">
            <v>42723</v>
          </cell>
          <cell r="BC284" t="str">
            <v>CONCILIACION VIATICOS</v>
          </cell>
        </row>
        <row r="285">
          <cell r="B285" t="str">
            <v>CARLOS GUILLERMO RESTREPO BUSTAMANTE</v>
          </cell>
          <cell r="C285">
            <v>6074131</v>
          </cell>
          <cell r="D285" t="str">
            <v>N/A</v>
          </cell>
          <cell r="E285">
            <v>42720</v>
          </cell>
          <cell r="F285">
            <v>42705</v>
          </cell>
          <cell r="G285" t="str">
            <v>POR SOLICITUD</v>
          </cell>
          <cell r="AQ285" t="str">
            <v>11 001 3343 058 2016 00513 00</v>
          </cell>
          <cell r="AR285" t="str">
            <v>PAGADO</v>
          </cell>
          <cell r="AS285" t="str">
            <v>N/A</v>
          </cell>
          <cell r="AT285" t="str">
            <v>N/A</v>
          </cell>
          <cell r="AU285" t="str">
            <v>VIATICOS 2015</v>
          </cell>
          <cell r="AW285" t="str">
            <v>LEY 1437 DE 2011</v>
          </cell>
          <cell r="AX285" t="str">
            <v>JUZGADO CINCUENTA Y OCHO ADMINISTRATIVO DE  BOGOTA- SECCION TERCERA</v>
          </cell>
          <cell r="AY285">
            <v>42723</v>
          </cell>
          <cell r="AZ285" t="str">
            <v>N/A</v>
          </cell>
          <cell r="BA285" t="str">
            <v>N/A</v>
          </cell>
          <cell r="BB285">
            <v>42723</v>
          </cell>
          <cell r="BC285" t="str">
            <v>CONCILIACION VIATICOS</v>
          </cell>
        </row>
        <row r="286">
          <cell r="B286" t="str">
            <v>JOSE ALEXANDER NARANJO MORALES</v>
          </cell>
          <cell r="C286">
            <v>7363651</v>
          </cell>
          <cell r="D286" t="str">
            <v>N/A</v>
          </cell>
          <cell r="E286">
            <v>42720</v>
          </cell>
          <cell r="F286">
            <v>42705</v>
          </cell>
          <cell r="G286" t="str">
            <v>POR SOLICITUD</v>
          </cell>
          <cell r="AQ286" t="str">
            <v>11 001 3343 058 2016 00477 00</v>
          </cell>
          <cell r="AR286" t="str">
            <v>PAGADO</v>
          </cell>
          <cell r="AS286" t="str">
            <v>N/A</v>
          </cell>
          <cell r="AT286" t="str">
            <v>N/A</v>
          </cell>
          <cell r="AU286" t="str">
            <v>VIATICOS 2015</v>
          </cell>
          <cell r="AW286" t="str">
            <v>LEY 1437 DE 2011</v>
          </cell>
          <cell r="AX286" t="str">
            <v>JUZGADO CINCUENTA Y OCHO ADMINISTRATIVO DE  BOGOTA- SECCION TERCERA</v>
          </cell>
          <cell r="AY286">
            <v>42723</v>
          </cell>
          <cell r="AZ286" t="str">
            <v>N/A</v>
          </cell>
          <cell r="BA286" t="str">
            <v>N/A</v>
          </cell>
          <cell r="BB286">
            <v>42723</v>
          </cell>
          <cell r="BC286" t="str">
            <v>CONCILIACION VIATICOS</v>
          </cell>
        </row>
        <row r="287">
          <cell r="B287" t="str">
            <v>JULIO CESAR ÑUSTEZ ALMANZA</v>
          </cell>
          <cell r="C287">
            <v>17417018</v>
          </cell>
          <cell r="D287" t="str">
            <v>N/A</v>
          </cell>
          <cell r="E287">
            <v>42720</v>
          </cell>
          <cell r="F287">
            <v>42705</v>
          </cell>
          <cell r="G287" t="str">
            <v>POR SOLICITUD</v>
          </cell>
          <cell r="AQ287" t="str">
            <v>11 001 3343 058 2016 00480 00</v>
          </cell>
          <cell r="AR287" t="str">
            <v>PAGADO</v>
          </cell>
          <cell r="AS287" t="str">
            <v>N/A</v>
          </cell>
          <cell r="AT287" t="str">
            <v>N/A</v>
          </cell>
          <cell r="AU287" t="str">
            <v>VIATICOS 2015</v>
          </cell>
          <cell r="AW287" t="str">
            <v>LEY 1437 DE 2011</v>
          </cell>
          <cell r="AX287" t="str">
            <v>JUZGADO CINCUENTA Y OCHO ADMINISTRATIVO DE  BOGOTA- SECCION TERCERA</v>
          </cell>
          <cell r="AY287">
            <v>42723</v>
          </cell>
          <cell r="AZ287" t="str">
            <v>N/A</v>
          </cell>
          <cell r="BA287" t="str">
            <v>N/A</v>
          </cell>
          <cell r="BB287">
            <v>42723</v>
          </cell>
          <cell r="BC287" t="str">
            <v>CONCILIACION VIATICOS</v>
          </cell>
        </row>
        <row r="288">
          <cell r="B288" t="str">
            <v>WALTER PEREZ RODRIGUEZ</v>
          </cell>
          <cell r="C288">
            <v>79130530</v>
          </cell>
          <cell r="D288" t="str">
            <v>N/A</v>
          </cell>
          <cell r="E288">
            <v>42720</v>
          </cell>
          <cell r="F288">
            <v>42705</v>
          </cell>
          <cell r="G288" t="str">
            <v>POR SOLICITUD</v>
          </cell>
          <cell r="AQ288" t="str">
            <v>11 001 3343 058 2016 00497 00</v>
          </cell>
          <cell r="AR288" t="str">
            <v>PAGADO</v>
          </cell>
          <cell r="AS288" t="str">
            <v>N/A</v>
          </cell>
          <cell r="AT288" t="str">
            <v>N/A</v>
          </cell>
          <cell r="AU288" t="str">
            <v>VIATICOS 2015</v>
          </cell>
          <cell r="AW288" t="str">
            <v>LEY 1437 DE 2011</v>
          </cell>
          <cell r="AX288" t="str">
            <v>JUZGADO CINCUENTA Y OCHO ADMINISTRATIVO DE  BOGOTA - SECCION TERCERA</v>
          </cell>
          <cell r="AY288">
            <v>42720</v>
          </cell>
          <cell r="AZ288" t="str">
            <v>N/A</v>
          </cell>
          <cell r="BA288" t="str">
            <v>N/A</v>
          </cell>
          <cell r="BB288">
            <v>42723</v>
          </cell>
          <cell r="BC288" t="str">
            <v>CONCILIACION VIATICOS</v>
          </cell>
        </row>
        <row r="289">
          <cell r="B289" t="str">
            <v>LUIS EDUARDO ALFARO LEIVA</v>
          </cell>
          <cell r="C289">
            <v>80409280</v>
          </cell>
          <cell r="D289" t="str">
            <v>N/A</v>
          </cell>
          <cell r="E289">
            <v>42720</v>
          </cell>
          <cell r="F289">
            <v>42705</v>
          </cell>
          <cell r="G289" t="str">
            <v>POR SOLICITUD</v>
          </cell>
          <cell r="AQ289" t="str">
            <v>11 001 3343 058 2016 00485 00</v>
          </cell>
          <cell r="AR289" t="str">
            <v>PAGADO</v>
          </cell>
          <cell r="AS289" t="str">
            <v>N/A</v>
          </cell>
          <cell r="AT289" t="str">
            <v>N/A</v>
          </cell>
          <cell r="AU289" t="str">
            <v>VIATICOS 2015</v>
          </cell>
          <cell r="AW289" t="str">
            <v>LEY 1437 DE 2011</v>
          </cell>
          <cell r="AX289" t="str">
            <v>JUZGADO CINCUENTA Y OCHO ADMINISTRATIVO DE  BOGOTA- SECCION TERCERA</v>
          </cell>
          <cell r="AY289">
            <v>42723</v>
          </cell>
          <cell r="AZ289" t="str">
            <v>N/A</v>
          </cell>
          <cell r="BA289" t="str">
            <v>N/A</v>
          </cell>
          <cell r="BB289">
            <v>42723</v>
          </cell>
          <cell r="BC289" t="str">
            <v>CONCILIACION VIATICOS</v>
          </cell>
        </row>
        <row r="290">
          <cell r="B290" t="str">
            <v>ADOLFO LEON ACEVEDO ANGEL</v>
          </cell>
          <cell r="C290">
            <v>98569040</v>
          </cell>
          <cell r="D290" t="str">
            <v>N/A</v>
          </cell>
          <cell r="E290">
            <v>42720</v>
          </cell>
          <cell r="F290">
            <v>42705</v>
          </cell>
          <cell r="G290" t="str">
            <v>POR SOLICITUD</v>
          </cell>
          <cell r="AQ290" t="str">
            <v xml:space="preserve">11 001 3343 058 2016 00457 00 </v>
          </cell>
          <cell r="AR290" t="str">
            <v>PAGADO</v>
          </cell>
          <cell r="AS290" t="str">
            <v>N/A</v>
          </cell>
          <cell r="AT290" t="str">
            <v>N/A</v>
          </cell>
          <cell r="AU290" t="str">
            <v>VIATICOS 2015</v>
          </cell>
          <cell r="AW290" t="str">
            <v>LEY 1437 DE 2011</v>
          </cell>
          <cell r="AX290" t="str">
            <v>JUZGADO CINCUENTA Y OCHO ADMINISTRATIVO DE  BOGOTA</v>
          </cell>
          <cell r="AY290">
            <v>42723</v>
          </cell>
          <cell r="AZ290" t="str">
            <v>N/A</v>
          </cell>
          <cell r="BA290" t="str">
            <v>N/A</v>
          </cell>
          <cell r="BB290">
            <v>42723</v>
          </cell>
          <cell r="BC290" t="str">
            <v>CONCILIACION VIATICOS</v>
          </cell>
        </row>
        <row r="291">
          <cell r="B291" t="str">
            <v>MIGUEL ANGEL BERMUDEZ MONSALVE</v>
          </cell>
          <cell r="C291">
            <v>6162507</v>
          </cell>
          <cell r="D291" t="str">
            <v>CARLOS HERNAN RIAÑO ORDOÑEZ</v>
          </cell>
          <cell r="E291">
            <v>42732</v>
          </cell>
          <cell r="F291">
            <v>42705</v>
          </cell>
          <cell r="G291" t="str">
            <v>EXT16-00099645</v>
          </cell>
          <cell r="H291" t="str">
            <v>ABOGADO</v>
          </cell>
          <cell r="I291" t="str">
            <v>SOLICITUD PAGO</v>
          </cell>
          <cell r="J291">
            <v>42790</v>
          </cell>
          <cell r="K291">
            <v>42767</v>
          </cell>
          <cell r="L291" t="str">
            <v>EXT17-00013551</v>
          </cell>
          <cell r="M291" t="str">
            <v>ABOGADO</v>
          </cell>
          <cell r="N291" t="str">
            <v>REMITE DOCUMENTOS</v>
          </cell>
          <cell r="O291">
            <v>43039</v>
          </cell>
          <cell r="P291">
            <v>43009</v>
          </cell>
          <cell r="Q291" t="str">
            <v>EXT17-00084543</v>
          </cell>
          <cell r="R291" t="str">
            <v>ABOGADO</v>
          </cell>
          <cell r="S291" t="str">
            <v>ALLEGA DOCUMENTOS</v>
          </cell>
          <cell r="AN291" t="str">
            <v>24/05/2017
ENTREGADO Y LIQUIDADO 02/10/2017
LIQUIDADO NPA</v>
          </cell>
          <cell r="AQ291" t="str">
            <v>76 001 3331 007 2012 00092 00</v>
          </cell>
          <cell r="AR291" t="str">
            <v>PAGADO</v>
          </cell>
          <cell r="AS291">
            <v>37956</v>
          </cell>
          <cell r="AT291">
            <v>39794</v>
          </cell>
          <cell r="AU291" t="str">
            <v>EN EL DECRETO ES LA No. 227</v>
          </cell>
          <cell r="AW291" t="str">
            <v>DECRETO 01 DE 1984</v>
          </cell>
          <cell r="AX291" t="str">
            <v>JUZGADO SEXTO ADMINISTRATIVO DE DESCONGESTION DE CALI</v>
          </cell>
          <cell r="AY291">
            <v>41547</v>
          </cell>
          <cell r="AZ291" t="str">
            <v xml:space="preserve">TRIBUNAL ADMINISTRATIVO DE CUNDINAMARCA </v>
          </cell>
          <cell r="BA291">
            <v>42618</v>
          </cell>
          <cell r="BB291">
            <v>42627</v>
          </cell>
          <cell r="BC291" t="str">
            <v>NRD-CONTRATO REALIDAD</v>
          </cell>
        </row>
        <row r="292">
          <cell r="B292" t="str">
            <v>PEDRO ALEXANDER RIVERA GUERRERO</v>
          </cell>
          <cell r="C292">
            <v>79804285</v>
          </cell>
          <cell r="D292" t="str">
            <v>ADRIANA ROMERO PEREIRA</v>
          </cell>
          <cell r="E292">
            <v>42748</v>
          </cell>
          <cell r="F292">
            <v>42736</v>
          </cell>
          <cell r="G292" t="str">
            <v xml:space="preserve">EXT17-00002155 </v>
          </cell>
          <cell r="H292" t="str">
            <v>ABOGADA</v>
          </cell>
          <cell r="I292" t="str">
            <v>REMITE FALLO</v>
          </cell>
          <cell r="J292">
            <v>42760</v>
          </cell>
          <cell r="K292">
            <v>42736</v>
          </cell>
          <cell r="L292" t="str">
            <v>EXT17-00002531</v>
          </cell>
          <cell r="M292" t="str">
            <v>ABOGADA</v>
          </cell>
          <cell r="N292" t="str">
            <v>REMITE FALLO</v>
          </cell>
          <cell r="O292">
            <v>42752</v>
          </cell>
          <cell r="P292">
            <v>42736</v>
          </cell>
          <cell r="Q292" t="str">
            <v>EXT17-00002983</v>
          </cell>
          <cell r="R292" t="str">
            <v>ABOGADA</v>
          </cell>
          <cell r="S292" t="str">
            <v>SOLICITUD DE PAGO</v>
          </cell>
          <cell r="T292">
            <v>43032</v>
          </cell>
          <cell r="U292">
            <v>43009</v>
          </cell>
          <cell r="V292" t="str">
            <v>EXT17-00082884</v>
          </cell>
          <cell r="W292" t="str">
            <v>ABOGADA</v>
          </cell>
          <cell r="X292" t="str">
            <v>SOLICITUD DE PAGO / RESPUESTA OFI17-00012002 03/04/17</v>
          </cell>
          <cell r="AN292" t="str">
            <v>24/05/2017
MEDIANTE OFI17-00031864 01/09/2017  SE ENVIAN  50 FOLIOS DEL EXPEDIENTE ORIGINAL
ENTREGADO Y LIQUIDADO 22/11/2017
LIQUIDADO NPA
20/02/18 LTK</v>
          </cell>
          <cell r="AO292">
            <v>42822</v>
          </cell>
          <cell r="AQ292" t="str">
            <v>11 001 3335 018 2013 00144 00</v>
          </cell>
          <cell r="AR292" t="str">
            <v>PAGO SENTENCIA</v>
          </cell>
          <cell r="AS292">
            <v>38869</v>
          </cell>
          <cell r="AT292">
            <v>40862</v>
          </cell>
          <cell r="AU292" t="str">
            <v>EN EL ANEXO ES LA No. 517 
(SE DA RESPUESTA MEDIANTE 0FI17-00001978 20/01/2017)A</v>
          </cell>
          <cell r="AW292" t="str">
            <v xml:space="preserve">LEY 1437 DE 2011
</v>
          </cell>
          <cell r="AX292" t="str">
            <v>JUZGADO DIECIOCHO ADMINISTRATIVO DE ORALIDAD DE BOGOTA</v>
          </cell>
          <cell r="AY292">
            <v>42415</v>
          </cell>
          <cell r="AZ292" t="str">
            <v>N/A</v>
          </cell>
          <cell r="BA292" t="str">
            <v>N/A</v>
          </cell>
          <cell r="BB292">
            <v>42425</v>
          </cell>
          <cell r="BC292" t="str">
            <v>NRD-CONTRATO REALIDAD</v>
          </cell>
        </row>
        <row r="293">
          <cell r="B293" t="str">
            <v>FREDY RAMIREZ MONTOYA</v>
          </cell>
          <cell r="C293">
            <v>19326095</v>
          </cell>
          <cell r="D293" t="str">
            <v>N/A</v>
          </cell>
          <cell r="E293">
            <v>42748</v>
          </cell>
          <cell r="F293">
            <v>42736</v>
          </cell>
          <cell r="G293" t="str">
            <v>CORREOL ELECTRONICO</v>
          </cell>
          <cell r="H293" t="str">
            <v>ABOGADA</v>
          </cell>
          <cell r="I293" t="str">
            <v>SOLICITUD PAGO</v>
          </cell>
          <cell r="AQ293" t="str">
            <v>11 001 3343 058 2016 00518 00</v>
          </cell>
          <cell r="AR293" t="str">
            <v>PAGADO</v>
          </cell>
          <cell r="AS293" t="str">
            <v>N/A</v>
          </cell>
          <cell r="AT293" t="str">
            <v>N/A</v>
          </cell>
          <cell r="AU293" t="str">
            <v>VIATICOS 2015</v>
          </cell>
          <cell r="AW293" t="str">
            <v>LEY 1437 DE 2011</v>
          </cell>
          <cell r="AX293" t="str">
            <v>JUZGADO CINCUENTA Y OCHO ADMINISTRATIVO DE  BOGOTA- SECCION TERCERA</v>
          </cell>
          <cell r="AY293">
            <v>42747</v>
          </cell>
          <cell r="AZ293" t="str">
            <v>N/A</v>
          </cell>
          <cell r="BA293" t="str">
            <v>N/A</v>
          </cell>
          <cell r="BB293">
            <v>42753</v>
          </cell>
          <cell r="BC293" t="str">
            <v>CONCILIACION VIATICOS</v>
          </cell>
        </row>
        <row r="294">
          <cell r="B294" t="str">
            <v>JUAN DARIO GONZALEZ GARZON</v>
          </cell>
          <cell r="C294">
            <v>79539242</v>
          </cell>
          <cell r="D294" t="str">
            <v>N/A</v>
          </cell>
          <cell r="E294">
            <v>42748</v>
          </cell>
          <cell r="F294">
            <v>42736</v>
          </cell>
          <cell r="G294" t="str">
            <v>CORREOL ELECTRONICO</v>
          </cell>
          <cell r="H294" t="str">
            <v>JUZGADO</v>
          </cell>
          <cell r="I294" t="str">
            <v>REMITE FALLO</v>
          </cell>
          <cell r="AQ294" t="str">
            <v>11 001 3343 058 2016 00532 00</v>
          </cell>
          <cell r="AR294" t="str">
            <v>PAGADO</v>
          </cell>
          <cell r="AS294" t="str">
            <v>N/A</v>
          </cell>
          <cell r="AT294" t="str">
            <v>N/A</v>
          </cell>
          <cell r="AU294" t="str">
            <v>VIATICOS 2015</v>
          </cell>
          <cell r="AW294" t="str">
            <v>LEY 1437 DE 2011</v>
          </cell>
          <cell r="AX294" t="str">
            <v>JUZGADO CINCUENTA Y OCHO ADMINISTRATIVO DE  BOGOTA- SECCION TERCERA</v>
          </cell>
          <cell r="AY294">
            <v>42747</v>
          </cell>
          <cell r="AZ294" t="str">
            <v>N/A</v>
          </cell>
          <cell r="BA294" t="str">
            <v>N/A</v>
          </cell>
          <cell r="BB294">
            <v>42753</v>
          </cell>
          <cell r="BC294" t="str">
            <v>CONCILIACION VIATICOS</v>
          </cell>
        </row>
        <row r="295">
          <cell r="B295" t="str">
            <v>JUAN CARLOS GALINDO DIAZ</v>
          </cell>
          <cell r="C295">
            <v>5824714</v>
          </cell>
          <cell r="D295" t="str">
            <v>N/A</v>
          </cell>
          <cell r="E295">
            <v>42772</v>
          </cell>
          <cell r="F295">
            <v>42767</v>
          </cell>
          <cell r="G295" t="str">
            <v>EXT17-00008001</v>
          </cell>
          <cell r="H295" t="str">
            <v>PETICIONARIO</v>
          </cell>
          <cell r="I295" t="str">
            <v>REMITE DOCUMENTOS</v>
          </cell>
          <cell r="AQ295" t="str">
            <v>11 001 3343 062 2016 00553 00</v>
          </cell>
          <cell r="AR295" t="str">
            <v>PAGADO</v>
          </cell>
          <cell r="AS295" t="str">
            <v>N/A</v>
          </cell>
          <cell r="AT295" t="str">
            <v>N/A</v>
          </cell>
          <cell r="AU295" t="str">
            <v>VIATICOS 2015</v>
          </cell>
          <cell r="AW295" t="str">
            <v>LEY 1437 DE 2011</v>
          </cell>
          <cell r="AX295" t="str">
            <v>JUZGADO SESENTA Y DOS ADMINISTRATIVO DE BOGOTA- SECCION TERCERA</v>
          </cell>
          <cell r="AY295">
            <v>42723</v>
          </cell>
          <cell r="AZ295" t="str">
            <v>N/A</v>
          </cell>
          <cell r="BA295" t="str">
            <v>N/A</v>
          </cell>
          <cell r="BB295">
            <v>42835</v>
          </cell>
          <cell r="BC295" t="str">
            <v>CONCILIACION VIATICOS</v>
          </cell>
        </row>
        <row r="296">
          <cell r="B296" t="str">
            <v>ELEUCARIO MORENO TORRES</v>
          </cell>
          <cell r="C296">
            <v>71250072</v>
          </cell>
          <cell r="D296" t="str">
            <v>N/A</v>
          </cell>
          <cell r="E296">
            <v>42773</v>
          </cell>
          <cell r="F296">
            <v>42767</v>
          </cell>
          <cell r="G296" t="str">
            <v>CORREO ELECTRONICO</v>
          </cell>
          <cell r="H296" t="str">
            <v>ABOGADA</v>
          </cell>
          <cell r="I296" t="str">
            <v>SOLICITUD PAGO</v>
          </cell>
          <cell r="J296">
            <v>42767</v>
          </cell>
          <cell r="K296">
            <v>42767</v>
          </cell>
          <cell r="L296" t="str">
            <v>EXT17-00006830</v>
          </cell>
          <cell r="M296" t="str">
            <v>BENEFICIARIO</v>
          </cell>
          <cell r="N296" t="str">
            <v>ALLEGA DOCUMENTOS</v>
          </cell>
          <cell r="O296">
            <v>43280</v>
          </cell>
          <cell r="P296">
            <v>43252</v>
          </cell>
          <cell r="Q296" t="str">
            <v>EXT18-00059384</v>
          </cell>
          <cell r="R296" t="str">
            <v>FIDUPREVISORA</v>
          </cell>
          <cell r="S296" t="str">
            <v>SOLICITA DOCUMENTOS</v>
          </cell>
          <cell r="AQ296" t="str">
            <v>11 001 3343 058 2016 00583 00</v>
          </cell>
          <cell r="AR296" t="str">
            <v>PAGADO</v>
          </cell>
          <cell r="AS296" t="str">
            <v>N/A</v>
          </cell>
          <cell r="AT296" t="str">
            <v>N/A</v>
          </cell>
          <cell r="AU296" t="str">
            <v xml:space="preserve">VIATICOS 2015
OFI18-00027476 06/07/18
</v>
          </cell>
          <cell r="AW296" t="str">
            <v>LEY 1437 DE 2011</v>
          </cell>
          <cell r="AX296" t="str">
            <v>JUZGADO CINCUENTA Y OCHO ADMINISTRATIVO DE  BOGOTA- SECCION TERCERA</v>
          </cell>
          <cell r="AY296">
            <v>42761</v>
          </cell>
          <cell r="AZ296" t="str">
            <v>N/A</v>
          </cell>
          <cell r="BA296" t="str">
            <v>N/A</v>
          </cell>
          <cell r="BB296">
            <v>42753</v>
          </cell>
          <cell r="BC296" t="str">
            <v>CONCILIACION VIATICOS</v>
          </cell>
        </row>
        <row r="297">
          <cell r="B297" t="str">
            <v>OSCAR DE JESUS TABORDA RESTREPO</v>
          </cell>
          <cell r="C297">
            <v>98502577</v>
          </cell>
          <cell r="D297" t="str">
            <v>N/A</v>
          </cell>
          <cell r="E297">
            <v>42773</v>
          </cell>
          <cell r="F297">
            <v>42767</v>
          </cell>
          <cell r="G297" t="str">
            <v>CORREO ELECTRONICO</v>
          </cell>
          <cell r="H297" t="str">
            <v>ABOGADA</v>
          </cell>
          <cell r="I297" t="str">
            <v>SOLICITUD PAGO</v>
          </cell>
          <cell r="AQ297" t="str">
            <v>047 2016 00674 00</v>
          </cell>
          <cell r="AR297" t="str">
            <v>PAGADO</v>
          </cell>
          <cell r="AS297" t="str">
            <v>N/A</v>
          </cell>
          <cell r="AT297" t="str">
            <v>N/A</v>
          </cell>
          <cell r="AU297" t="str">
            <v>VIATICOS 2015</v>
          </cell>
          <cell r="AW297" t="str">
            <v>LEY 1437 DE 2011</v>
          </cell>
          <cell r="AX297" t="str">
            <v>JUZGADO CINCUENTA Y SIETE ADMINISTRATIVO DE  BOGOTA- SECCION SEGUNDA</v>
          </cell>
          <cell r="AY297">
            <v>42711</v>
          </cell>
          <cell r="AZ297" t="str">
            <v>N/A</v>
          </cell>
          <cell r="BA297" t="str">
            <v>N/A</v>
          </cell>
          <cell r="BB297">
            <v>42753</v>
          </cell>
          <cell r="BC297" t="str">
            <v>CONCILIACION VIATICOS</v>
          </cell>
        </row>
        <row r="298">
          <cell r="B298" t="str">
            <v>GERMAN ENRIQUE CAÑAVERAL VELEZ</v>
          </cell>
          <cell r="C298">
            <v>71676538</v>
          </cell>
          <cell r="D298" t="str">
            <v>N/A</v>
          </cell>
          <cell r="E298">
            <v>42773</v>
          </cell>
          <cell r="F298">
            <v>42767</v>
          </cell>
          <cell r="G298" t="str">
            <v>CORREO ELECTRONICO</v>
          </cell>
          <cell r="H298" t="str">
            <v>ABOGADA</v>
          </cell>
          <cell r="I298" t="str">
            <v>SOLICITUD PAGO</v>
          </cell>
          <cell r="AQ298" t="str">
            <v>11 001 3343 058 2016 00651 00</v>
          </cell>
          <cell r="AR298" t="str">
            <v>PAGADO</v>
          </cell>
          <cell r="AS298" t="str">
            <v>N/A</v>
          </cell>
          <cell r="AT298" t="str">
            <v>N/A</v>
          </cell>
          <cell r="AU298" t="str">
            <v>VIATICOS 2015</v>
          </cell>
          <cell r="AW298" t="str">
            <v>LEY 1437 DE 2011</v>
          </cell>
          <cell r="AX298" t="str">
            <v>JUZGADO CINCUENTA Y OCHO ADMINISTRATIVO DE BOGOTA- SECCION TERCERA</v>
          </cell>
          <cell r="AY298">
            <v>42761</v>
          </cell>
          <cell r="AZ298" t="str">
            <v>N/A</v>
          </cell>
          <cell r="BA298" t="str">
            <v>N/A</v>
          </cell>
          <cell r="BB298">
            <v>42768</v>
          </cell>
          <cell r="BC298" t="str">
            <v>CONCILIACION VIATICOS</v>
          </cell>
        </row>
        <row r="299">
          <cell r="B299" t="str">
            <v>JENRRY ARCOS PEREZ</v>
          </cell>
          <cell r="C299">
            <v>76315239</v>
          </cell>
          <cell r="D299" t="str">
            <v>N/A</v>
          </cell>
          <cell r="E299">
            <v>42773</v>
          </cell>
          <cell r="F299">
            <v>42767</v>
          </cell>
          <cell r="G299" t="str">
            <v>CORREO ELECTRONICO</v>
          </cell>
          <cell r="H299" t="str">
            <v>ABOGADA</v>
          </cell>
          <cell r="I299" t="str">
            <v>SOLICITUD PAGO</v>
          </cell>
          <cell r="AQ299" t="str">
            <v>11 001 3343 064 2016 00688 00</v>
          </cell>
          <cell r="AR299" t="str">
            <v>PAGADO</v>
          </cell>
          <cell r="AS299" t="str">
            <v>N/A</v>
          </cell>
          <cell r="AT299" t="str">
            <v>N/A</v>
          </cell>
          <cell r="AU299" t="str">
            <v>VIATICOS 2015</v>
          </cell>
          <cell r="AW299" t="str">
            <v>LEY 1437 DE 2011</v>
          </cell>
          <cell r="AX299" t="str">
            <v>JUZGADO SESENTA Y CUATRO ADMINISTRATIVO DE ORALIDAD BOGOTA- SECCION TERCERA</v>
          </cell>
          <cell r="AY299">
            <v>42768</v>
          </cell>
          <cell r="AZ299" t="str">
            <v>N/A</v>
          </cell>
          <cell r="BA299" t="str">
            <v>N/A</v>
          </cell>
          <cell r="BB299">
            <v>42776</v>
          </cell>
          <cell r="BC299" t="str">
            <v>CONCILIACION VIATICOS</v>
          </cell>
        </row>
        <row r="300">
          <cell r="B300" t="str">
            <v>EDGARDO MOLANO PRIETO</v>
          </cell>
          <cell r="C300">
            <v>93452882</v>
          </cell>
          <cell r="D300" t="str">
            <v>N/A</v>
          </cell>
          <cell r="E300">
            <v>42773</v>
          </cell>
          <cell r="F300">
            <v>42767</v>
          </cell>
          <cell r="G300" t="str">
            <v>CORREO ELECTRONICO</v>
          </cell>
          <cell r="H300" t="str">
            <v>ABOGADA</v>
          </cell>
          <cell r="I300" t="str">
            <v>SOLICITUD PAGO</v>
          </cell>
          <cell r="AQ300" t="str">
            <v>11 001 3343 064 2016 00674 00</v>
          </cell>
          <cell r="AR300" t="str">
            <v>PAGADO</v>
          </cell>
          <cell r="AS300" t="str">
            <v>N/A</v>
          </cell>
          <cell r="AT300" t="str">
            <v>N/A</v>
          </cell>
          <cell r="AU300" t="str">
            <v>VIATICOS 2015</v>
          </cell>
          <cell r="AW300" t="str">
            <v>LEY 1437 DE 2011</v>
          </cell>
          <cell r="AX300" t="str">
            <v>JUZGADO SESENTA Y CUATRO ADMINISTRATIVO ORAL DE BOGOTA- SECCION TERCERA</v>
          </cell>
          <cell r="AY300">
            <v>42768</v>
          </cell>
          <cell r="AZ300" t="str">
            <v>N/A</v>
          </cell>
          <cell r="BA300" t="str">
            <v>N/A</v>
          </cell>
          <cell r="BB300">
            <v>42776</v>
          </cell>
          <cell r="BC300" t="str">
            <v>CONCILIACION VIATICOS</v>
          </cell>
        </row>
        <row r="301">
          <cell r="B301" t="str">
            <v>DONIS ELENA GUTIERREZ MACHADO</v>
          </cell>
          <cell r="C301">
            <v>43799047</v>
          </cell>
          <cell r="D301" t="str">
            <v>N/A</v>
          </cell>
          <cell r="E301">
            <v>42773</v>
          </cell>
          <cell r="F301">
            <v>42767</v>
          </cell>
          <cell r="G301" t="str">
            <v>CORREO ELECTRONICO</v>
          </cell>
          <cell r="H301" t="str">
            <v>ABOGADA</v>
          </cell>
          <cell r="I301" t="str">
            <v>SOLICITUD PAGO</v>
          </cell>
          <cell r="AQ301" t="str">
            <v>11 001 3343 064 2016 00665 00</v>
          </cell>
          <cell r="AR301" t="str">
            <v>PAGADO</v>
          </cell>
          <cell r="AS301" t="str">
            <v>N/A</v>
          </cell>
          <cell r="AT301" t="str">
            <v>N/A</v>
          </cell>
          <cell r="AU301" t="str">
            <v>VIATICOS 2015</v>
          </cell>
          <cell r="AW301" t="str">
            <v>LEY 1437 DE 2011</v>
          </cell>
          <cell r="AX301" t="str">
            <v>JUZGADO SESENTA Y CUATRO ADMINISTRATIVO ORAL DE BOGOTA- SECCION TERCERA</v>
          </cell>
          <cell r="AY301">
            <v>42768</v>
          </cell>
          <cell r="AZ301" t="str">
            <v>N/A</v>
          </cell>
          <cell r="BA301" t="str">
            <v>N/A</v>
          </cell>
          <cell r="BB301">
            <v>42776</v>
          </cell>
          <cell r="BC301" t="str">
            <v>CONCILIACION VIATICOS</v>
          </cell>
        </row>
        <row r="302">
          <cell r="B302" t="str">
            <v>EDILBERTO IZQUIERDO MONTES</v>
          </cell>
          <cell r="C302">
            <v>70523565</v>
          </cell>
          <cell r="D302" t="str">
            <v>N/A</v>
          </cell>
          <cell r="E302">
            <v>42773</v>
          </cell>
          <cell r="F302">
            <v>42767</v>
          </cell>
          <cell r="G302" t="str">
            <v>CORREO ELECTRONICO</v>
          </cell>
          <cell r="H302" t="str">
            <v>ABOGADA</v>
          </cell>
          <cell r="I302" t="str">
            <v>SOLICITUD PAGO</v>
          </cell>
          <cell r="AQ302" t="str">
            <v>11 001 3343 064 2016 00664 00</v>
          </cell>
          <cell r="AR302" t="str">
            <v>PAGADO</v>
          </cell>
          <cell r="AS302" t="str">
            <v>N/A</v>
          </cell>
          <cell r="AT302" t="str">
            <v>N/A</v>
          </cell>
          <cell r="AU302" t="str">
            <v>VIATICOS 2015</v>
          </cell>
          <cell r="AW302" t="str">
            <v>LEY 1437 DE 2011</v>
          </cell>
          <cell r="AX302" t="str">
            <v>JUZGADO SESENTA Y CUATRO ADMINISTRATIVO DE BOGOTA</v>
          </cell>
          <cell r="AY302">
            <v>42768</v>
          </cell>
          <cell r="AZ302" t="str">
            <v>N/A</v>
          </cell>
          <cell r="BA302" t="str">
            <v>N/A</v>
          </cell>
          <cell r="BB302">
            <v>42776</v>
          </cell>
          <cell r="BC302" t="str">
            <v>CONCILIACION VIATICOS</v>
          </cell>
        </row>
        <row r="303">
          <cell r="B303" t="str">
            <v>RAUL ANDRES GUCHUVO TORRES</v>
          </cell>
          <cell r="C303">
            <v>80657200</v>
          </cell>
          <cell r="D303" t="str">
            <v>N/A</v>
          </cell>
          <cell r="E303">
            <v>42773</v>
          </cell>
          <cell r="F303">
            <v>42767</v>
          </cell>
          <cell r="G303" t="str">
            <v>CORREO ELECTRONICO</v>
          </cell>
          <cell r="H303" t="str">
            <v>ABOGADA</v>
          </cell>
          <cell r="I303" t="str">
            <v>SOLICITUD PAGO</v>
          </cell>
          <cell r="AQ303" t="str">
            <v>11 001 3343 064 2016 00625 00</v>
          </cell>
          <cell r="AR303" t="str">
            <v>PAGADO</v>
          </cell>
          <cell r="AS303" t="str">
            <v>N/A</v>
          </cell>
          <cell r="AT303" t="str">
            <v>N/A</v>
          </cell>
          <cell r="AU303" t="str">
            <v>VIATICOS 2015</v>
          </cell>
          <cell r="AW303" t="str">
            <v>LEY 1437 DE 2011</v>
          </cell>
          <cell r="AX303" t="str">
            <v>JUZGADO SESENTA Y CUATRO ADMINISTRATIVO ORAL DE BOGOTA- SECCION TERCERA</v>
          </cell>
          <cell r="AY303">
            <v>42768</v>
          </cell>
          <cell r="AZ303" t="str">
            <v>N/A</v>
          </cell>
          <cell r="BA303" t="str">
            <v>N/A</v>
          </cell>
          <cell r="BB303">
            <v>42776</v>
          </cell>
          <cell r="BC303" t="str">
            <v>CONCILIACION VIATICOS</v>
          </cell>
        </row>
        <row r="304">
          <cell r="B304" t="str">
            <v>MAYA MILENA MORENO NIÑO</v>
          </cell>
          <cell r="C304">
            <v>37722333</v>
          </cell>
          <cell r="D304" t="str">
            <v>N/A</v>
          </cell>
          <cell r="E304">
            <v>42773</v>
          </cell>
          <cell r="F304">
            <v>42767</v>
          </cell>
          <cell r="G304" t="str">
            <v>CORREO ELECTRONICO</v>
          </cell>
          <cell r="H304" t="str">
            <v>ABOGADA</v>
          </cell>
          <cell r="I304" t="str">
            <v>SOLICITUD PAGO</v>
          </cell>
          <cell r="AQ304" t="str">
            <v>11 001 3343 064 2016 00562 00</v>
          </cell>
          <cell r="AR304" t="str">
            <v>PAGADO</v>
          </cell>
          <cell r="AS304" t="str">
            <v>N/A</v>
          </cell>
          <cell r="AT304" t="str">
            <v>N/A</v>
          </cell>
          <cell r="AU304" t="str">
            <v>VIATICOS 2015</v>
          </cell>
          <cell r="AW304" t="str">
            <v>LEY 1437 DE 2011</v>
          </cell>
          <cell r="AX304" t="str">
            <v>JUZGADO SESENTA Y CUATRO ADMINISTRATIVO ORAL DE BOGOTA- SECCION TERCERA</v>
          </cell>
          <cell r="AY304">
            <v>42768</v>
          </cell>
          <cell r="AZ304" t="str">
            <v>N/A</v>
          </cell>
          <cell r="BA304" t="str">
            <v>N/A</v>
          </cell>
          <cell r="BB304">
            <v>42776</v>
          </cell>
          <cell r="BC304" t="str">
            <v>CONCILIACION VIATICOS</v>
          </cell>
        </row>
        <row r="305">
          <cell r="B305" t="str">
            <v>OSWALDO PATIÑO RODRIGUEZ</v>
          </cell>
          <cell r="C305">
            <v>19404837</v>
          </cell>
          <cell r="D305" t="str">
            <v>N/A</v>
          </cell>
          <cell r="E305">
            <v>42773</v>
          </cell>
          <cell r="F305">
            <v>42767</v>
          </cell>
          <cell r="G305" t="str">
            <v>CORREO ELECTRONICO</v>
          </cell>
          <cell r="H305" t="str">
            <v>ABOGADA</v>
          </cell>
          <cell r="I305" t="str">
            <v>SOLICITUD PAGO</v>
          </cell>
          <cell r="AQ305" t="str">
            <v>11 001 3343 064 2016 00550 00</v>
          </cell>
          <cell r="AR305" t="str">
            <v>PAGADO</v>
          </cell>
          <cell r="AS305" t="str">
            <v>N/A</v>
          </cell>
          <cell r="AT305" t="str">
            <v>N/A</v>
          </cell>
          <cell r="AU305" t="str">
            <v>VIATICOS 2015</v>
          </cell>
          <cell r="AW305" t="str">
            <v>LEY 1437 DE 2011</v>
          </cell>
          <cell r="AX305" t="str">
            <v>JUZGADO SESENTA Y CUATRO ADMINISTRATIVO ORAL DE BOGOTA- SECCION TERCERA</v>
          </cell>
          <cell r="AY305">
            <v>42768</v>
          </cell>
          <cell r="AZ305" t="str">
            <v>N/A</v>
          </cell>
          <cell r="BA305" t="str">
            <v>N/A</v>
          </cell>
          <cell r="BB305">
            <v>42776</v>
          </cell>
          <cell r="BC305" t="str">
            <v>CONCILIACION VIATICOS</v>
          </cell>
        </row>
        <row r="306">
          <cell r="B306" t="str">
            <v>OSCAR JAVIER PEÑA ALFONSO</v>
          </cell>
          <cell r="C306">
            <v>79594870</v>
          </cell>
          <cell r="D306" t="str">
            <v>N/A</v>
          </cell>
          <cell r="E306">
            <v>42773</v>
          </cell>
          <cell r="F306">
            <v>42767</v>
          </cell>
          <cell r="G306" t="str">
            <v>CORREO ELECTRONICO</v>
          </cell>
          <cell r="H306" t="str">
            <v>ABOGADA</v>
          </cell>
          <cell r="I306" t="str">
            <v>SOLICITUD PAGO</v>
          </cell>
          <cell r="AQ306" t="str">
            <v>11 001 3343 064 2016 00543 00</v>
          </cell>
          <cell r="AR306" t="str">
            <v>PAGADO</v>
          </cell>
          <cell r="AS306" t="str">
            <v>N/A</v>
          </cell>
          <cell r="AT306" t="str">
            <v>N/A</v>
          </cell>
          <cell r="AU306" t="str">
            <v>VIATICOS 2015</v>
          </cell>
          <cell r="AW306" t="str">
            <v>LEY 1437 DE 2011</v>
          </cell>
          <cell r="AX306" t="str">
            <v>JUZGADO SESENTA Y CUATRO ADMINISTRATIVO DE BOGOTA</v>
          </cell>
          <cell r="AY306">
            <v>42768</v>
          </cell>
          <cell r="AZ306" t="str">
            <v>N/A</v>
          </cell>
          <cell r="BA306" t="str">
            <v>N/A</v>
          </cell>
          <cell r="BB306">
            <v>42776</v>
          </cell>
          <cell r="BC306" t="str">
            <v>CONCILIACION VIATICOS</v>
          </cell>
        </row>
        <row r="307">
          <cell r="B307" t="str">
            <v>WILLIAM HERNAN ARDILA CASTELLANOS</v>
          </cell>
          <cell r="C307">
            <v>91016575</v>
          </cell>
          <cell r="D307" t="str">
            <v>N/A</v>
          </cell>
          <cell r="E307">
            <v>42773</v>
          </cell>
          <cell r="F307">
            <v>42767</v>
          </cell>
          <cell r="G307" t="str">
            <v>CORREO ELECTRONICO</v>
          </cell>
          <cell r="H307" t="str">
            <v>ABOGADA</v>
          </cell>
          <cell r="I307" t="str">
            <v>SOLICITUD PAGO</v>
          </cell>
          <cell r="AQ307" t="str">
            <v>11 001 3343 064 2016 00531 00</v>
          </cell>
          <cell r="AR307" t="str">
            <v>PAGADO</v>
          </cell>
          <cell r="AS307" t="str">
            <v>N/A</v>
          </cell>
          <cell r="AT307" t="str">
            <v>N/A</v>
          </cell>
          <cell r="AU307" t="str">
            <v>VIATICOS 2015</v>
          </cell>
          <cell r="AW307" t="str">
            <v>LEY 1437 DE 2011</v>
          </cell>
          <cell r="AX307" t="str">
            <v>JUZGADO SESENTA Y CUATRO ADMINISTRATIVO DE BOGOTA</v>
          </cell>
          <cell r="AY307">
            <v>42768</v>
          </cell>
          <cell r="AZ307" t="str">
            <v>N/A</v>
          </cell>
          <cell r="BA307" t="str">
            <v>N/A</v>
          </cell>
          <cell r="BB307">
            <v>42776</v>
          </cell>
          <cell r="BC307" t="str">
            <v>CONCILIACION VIATICOS</v>
          </cell>
        </row>
        <row r="308">
          <cell r="B308" t="str">
            <v>CIRO IGNACIO AMAYA CRUZ</v>
          </cell>
          <cell r="C308">
            <v>79958018</v>
          </cell>
          <cell r="D308" t="str">
            <v>N/A</v>
          </cell>
          <cell r="E308">
            <v>42773</v>
          </cell>
          <cell r="F308">
            <v>42767</v>
          </cell>
          <cell r="G308" t="str">
            <v>CORREO ELECTRONICO</v>
          </cell>
          <cell r="H308" t="str">
            <v>ABOGADA</v>
          </cell>
          <cell r="I308" t="str">
            <v>SOLICITUD PAGO</v>
          </cell>
          <cell r="AQ308" t="str">
            <v>11 001 3343 064 2016 00528 00</v>
          </cell>
          <cell r="AR308" t="str">
            <v>PAGADO</v>
          </cell>
          <cell r="AS308" t="str">
            <v>N/A</v>
          </cell>
          <cell r="AT308" t="str">
            <v>N/A</v>
          </cell>
          <cell r="AU308" t="str">
            <v>VIATICOS 2015</v>
          </cell>
          <cell r="AW308" t="str">
            <v>LEY 1437 DE 2011</v>
          </cell>
          <cell r="AX308" t="str">
            <v>JUZGADO SESENTA Y CUATRO ADMINISTRATIVO DE BOGOTA</v>
          </cell>
          <cell r="AY308">
            <v>42768</v>
          </cell>
          <cell r="AZ308" t="str">
            <v>N/A</v>
          </cell>
          <cell r="BA308" t="str">
            <v>N/A</v>
          </cell>
          <cell r="BB308">
            <v>42776</v>
          </cell>
          <cell r="BC308" t="str">
            <v>CONCILIACION VIATICOS</v>
          </cell>
        </row>
        <row r="309">
          <cell r="B309" t="str">
            <v>ANGELO IVAN GALINDO</v>
          </cell>
          <cell r="C309">
            <v>80098618</v>
          </cell>
          <cell r="D309" t="str">
            <v>N/A</v>
          </cell>
          <cell r="E309">
            <v>42773</v>
          </cell>
          <cell r="F309">
            <v>42767</v>
          </cell>
          <cell r="G309" t="str">
            <v>CORREO ELECTRONICO</v>
          </cell>
          <cell r="H309" t="str">
            <v>ABOGADA</v>
          </cell>
          <cell r="I309" t="str">
            <v>SOLICITUD PAGO</v>
          </cell>
          <cell r="AQ309" t="str">
            <v>11 001 3343 064 2016 00522 00</v>
          </cell>
          <cell r="AR309" t="str">
            <v>PAGADO</v>
          </cell>
          <cell r="AS309" t="str">
            <v>N/A</v>
          </cell>
          <cell r="AT309" t="str">
            <v>N/A</v>
          </cell>
          <cell r="AU309" t="str">
            <v>VIATICOS 2015</v>
          </cell>
          <cell r="AW309" t="str">
            <v>LEY 1437 DE 2011</v>
          </cell>
          <cell r="AX309" t="str">
            <v>JUZGADO SESENTA Y CUATRO ADMINISTRATIVO ORAL DE BOGOTA- SECCION TERCERA</v>
          </cell>
          <cell r="AY309">
            <v>42768</v>
          </cell>
          <cell r="AZ309" t="str">
            <v>N/A</v>
          </cell>
          <cell r="BA309" t="str">
            <v>N/A</v>
          </cell>
          <cell r="BB309">
            <v>42776</v>
          </cell>
          <cell r="BC309" t="str">
            <v>CONCILIACION VIATICOS</v>
          </cell>
        </row>
        <row r="310">
          <cell r="B310" t="str">
            <v>GERMAN SANCHEZ DIAZ</v>
          </cell>
          <cell r="C310">
            <v>86056552</v>
          </cell>
          <cell r="D310" t="str">
            <v>N/A</v>
          </cell>
          <cell r="E310">
            <v>42773</v>
          </cell>
          <cell r="F310">
            <v>42767</v>
          </cell>
          <cell r="G310" t="str">
            <v>CORREO ELECTRONICO</v>
          </cell>
          <cell r="H310" t="str">
            <v>ABOGADA</v>
          </cell>
          <cell r="I310" t="str">
            <v>SOLICITUD PAGO</v>
          </cell>
          <cell r="AQ310" t="str">
            <v>11 001 3343 064 2016 00514 00</v>
          </cell>
          <cell r="AR310" t="str">
            <v>PAGADO</v>
          </cell>
          <cell r="AS310" t="str">
            <v>N/A</v>
          </cell>
          <cell r="AT310" t="str">
            <v>N/A</v>
          </cell>
          <cell r="AU310" t="str">
            <v>VIATICOS 2015</v>
          </cell>
          <cell r="AW310" t="str">
            <v>LEY 1437 DE 2011</v>
          </cell>
          <cell r="AX310" t="str">
            <v>JUZGADO SESENTA Y CUATRO ADMINISTRATIVO ORAL DE BOGOTA- SECCION TERCERA</v>
          </cell>
          <cell r="AY310">
            <v>42768</v>
          </cell>
          <cell r="AZ310" t="str">
            <v>N/A</v>
          </cell>
          <cell r="BA310" t="str">
            <v>N/A</v>
          </cell>
          <cell r="BB310">
            <v>42776</v>
          </cell>
          <cell r="BC310" t="str">
            <v>CONCILIACION VIATICOS</v>
          </cell>
        </row>
        <row r="311">
          <cell r="B311" t="str">
            <v>ANDREA AVILA GARZON</v>
          </cell>
          <cell r="C311">
            <v>52852014</v>
          </cell>
          <cell r="E311">
            <v>42773</v>
          </cell>
          <cell r="F311">
            <v>42767</v>
          </cell>
          <cell r="G311" t="str">
            <v>CORREO ELECTRONICO</v>
          </cell>
          <cell r="H311" t="str">
            <v>ABOGADA</v>
          </cell>
          <cell r="I311" t="str">
            <v>SOLICITUD PAGO</v>
          </cell>
          <cell r="AQ311" t="str">
            <v>11 001 3343 064 2016 00509 00</v>
          </cell>
          <cell r="AR311" t="str">
            <v>PAGADO</v>
          </cell>
          <cell r="AS311" t="str">
            <v>N/A</v>
          </cell>
          <cell r="AT311" t="str">
            <v>N/A</v>
          </cell>
          <cell r="AU311" t="str">
            <v>VIATICOS 2015</v>
          </cell>
          <cell r="AW311" t="str">
            <v>LEY 1437 DE 2011</v>
          </cell>
          <cell r="AX311" t="str">
            <v>JUZGADO SESENTA Y CUATRO ADMINISTRATIVO DE ORALIDAD DE BOGOTA- SECCION TERCERA</v>
          </cell>
          <cell r="AY311">
            <v>42768</v>
          </cell>
          <cell r="AZ311" t="str">
            <v>N/A</v>
          </cell>
          <cell r="BA311" t="str">
            <v>N/A</v>
          </cell>
          <cell r="BB311">
            <v>42776</v>
          </cell>
          <cell r="BC311" t="str">
            <v>CONCILIACION VIATICOS</v>
          </cell>
        </row>
        <row r="312">
          <cell r="B312" t="str">
            <v>OSCAR SIERRA PEREZ</v>
          </cell>
          <cell r="C312">
            <v>79736366</v>
          </cell>
          <cell r="D312" t="str">
            <v>N/A</v>
          </cell>
          <cell r="E312">
            <v>42773</v>
          </cell>
          <cell r="F312">
            <v>42767</v>
          </cell>
          <cell r="G312" t="str">
            <v>CORREO ELECTRONICO</v>
          </cell>
          <cell r="H312" t="str">
            <v>ABOGADA</v>
          </cell>
          <cell r="I312" t="str">
            <v>SOLICITUD PAGO</v>
          </cell>
          <cell r="AQ312" t="str">
            <v>11 001 3334 064 2016 00414 00</v>
          </cell>
          <cell r="AR312" t="str">
            <v>PAGADO</v>
          </cell>
          <cell r="AS312" t="str">
            <v>N/A</v>
          </cell>
          <cell r="AT312" t="str">
            <v>N/A</v>
          </cell>
          <cell r="AU312" t="str">
            <v>VIATICOS 2015</v>
          </cell>
          <cell r="AW312" t="str">
            <v>LEY 1437 DE 2011</v>
          </cell>
          <cell r="AX312" t="str">
            <v>JUZGADO SESENTA Y CUATRO ADMINISTRATIVO ORAL DE BOGOTA- SECCION TERCERA</v>
          </cell>
          <cell r="AY312">
            <v>42768</v>
          </cell>
          <cell r="AZ312" t="str">
            <v>N/A</v>
          </cell>
          <cell r="BA312" t="str">
            <v>N/A</v>
          </cell>
          <cell r="BB312">
            <v>42776</v>
          </cell>
          <cell r="BC312" t="str">
            <v>CONCILIACION VIATICOS</v>
          </cell>
        </row>
        <row r="313">
          <cell r="B313" t="str">
            <v>JULIO ALBERTO ROCHA GONZALEZ</v>
          </cell>
          <cell r="C313">
            <v>9175840</v>
          </cell>
          <cell r="D313" t="str">
            <v>N/A</v>
          </cell>
          <cell r="E313">
            <v>42773</v>
          </cell>
          <cell r="F313">
            <v>42767</v>
          </cell>
          <cell r="G313" t="str">
            <v>CORREO ELECTRONICO</v>
          </cell>
          <cell r="H313" t="str">
            <v>ABOGADA</v>
          </cell>
          <cell r="I313" t="str">
            <v>SOLICITUD PAGO</v>
          </cell>
          <cell r="AQ313" t="str">
            <v>11 001 3343 064 2016 00452 00</v>
          </cell>
          <cell r="AR313" t="str">
            <v>PAGADO</v>
          </cell>
          <cell r="AS313" t="str">
            <v>N/A</v>
          </cell>
          <cell r="AT313" t="str">
            <v>N/A</v>
          </cell>
          <cell r="AU313" t="str">
            <v>VIATICOS 2015</v>
          </cell>
          <cell r="AW313" t="str">
            <v>LEY 1437 DE 2011</v>
          </cell>
          <cell r="AX313" t="str">
            <v>JUZGADO SESENTA Y CUATRO ADMINISTRATIVO ORAL DE BOGOTA- SECCION TERCERA</v>
          </cell>
          <cell r="AY313">
            <v>42768</v>
          </cell>
          <cell r="AZ313" t="str">
            <v>N/A</v>
          </cell>
          <cell r="BA313" t="str">
            <v>N/A</v>
          </cell>
          <cell r="BB313">
            <v>42776</v>
          </cell>
          <cell r="BC313" t="str">
            <v>CONCILIACION VIATICOS</v>
          </cell>
        </row>
        <row r="314">
          <cell r="B314" t="str">
            <v>DARGUIN CARLOS CORDOBA</v>
          </cell>
          <cell r="C314">
            <v>16748507</v>
          </cell>
          <cell r="D314" t="str">
            <v>N/A</v>
          </cell>
          <cell r="E314">
            <v>42773</v>
          </cell>
          <cell r="F314">
            <v>42767</v>
          </cell>
          <cell r="G314" t="str">
            <v>CORREO ELECTRONICO</v>
          </cell>
          <cell r="H314" t="str">
            <v>ABOGADA</v>
          </cell>
          <cell r="I314" t="str">
            <v>SOLICITUD PAGO</v>
          </cell>
          <cell r="AQ314" t="str">
            <v>11 001 3343 064 2016 00456 00</v>
          </cell>
          <cell r="AR314" t="str">
            <v>PAGADO</v>
          </cell>
          <cell r="AS314" t="str">
            <v>N/A</v>
          </cell>
          <cell r="AT314" t="str">
            <v>N/A</v>
          </cell>
          <cell r="AU314" t="str">
            <v>VIATICOS 2015</v>
          </cell>
          <cell r="AW314" t="str">
            <v>LEY 1437 DE 2011</v>
          </cell>
          <cell r="AX314" t="str">
            <v>JUZGADO SESENTA Y CUATRO ADMINISTRATIVO DE BOGOTA- SECCION TERCERA</v>
          </cell>
          <cell r="AY314">
            <v>42768</v>
          </cell>
          <cell r="AZ314" t="str">
            <v>N/A</v>
          </cell>
          <cell r="BA314" t="str">
            <v>N/A</v>
          </cell>
          <cell r="BB314">
            <v>42776</v>
          </cell>
          <cell r="BC314" t="str">
            <v>CONCILIACION VIATICOS</v>
          </cell>
        </row>
        <row r="315">
          <cell r="B315" t="str">
            <v>LUIS EDUARDO SUAREZ ALVAREZ</v>
          </cell>
          <cell r="C315">
            <v>19485247</v>
          </cell>
          <cell r="D315" t="str">
            <v>N/A</v>
          </cell>
          <cell r="E315">
            <v>42773</v>
          </cell>
          <cell r="F315">
            <v>42767</v>
          </cell>
          <cell r="G315" t="str">
            <v>CORREO ELECTRONICO</v>
          </cell>
          <cell r="H315" t="str">
            <v>ABOGADA</v>
          </cell>
          <cell r="I315" t="str">
            <v>SOLICITUD PAGO</v>
          </cell>
          <cell r="AQ315" t="str">
            <v>11 001 3343 064 2016 00490 00</v>
          </cell>
          <cell r="AR315" t="str">
            <v>PAGADO</v>
          </cell>
          <cell r="AS315" t="str">
            <v>N/A</v>
          </cell>
          <cell r="AT315" t="str">
            <v>N/A</v>
          </cell>
          <cell r="AU315" t="str">
            <v>VIATICOS 2015</v>
          </cell>
          <cell r="AW315" t="str">
            <v>LEY 1437 DE 2011</v>
          </cell>
          <cell r="AX315" t="str">
            <v>JUZGADO SESENTA Y CUATRO ADMINISTRATIVO ORAL DE BOGOTA- SECCION TERCERA</v>
          </cell>
          <cell r="AY315">
            <v>42768</v>
          </cell>
          <cell r="AZ315" t="str">
            <v>N/A</v>
          </cell>
          <cell r="BA315" t="str">
            <v>N/A</v>
          </cell>
          <cell r="BB315">
            <v>42776</v>
          </cell>
          <cell r="BC315" t="str">
            <v>CONCILIACION VIATICOS</v>
          </cell>
        </row>
        <row r="316">
          <cell r="B316" t="str">
            <v>CARLOS AUGUSTO CRUZ CORTES</v>
          </cell>
          <cell r="C316">
            <v>17357222</v>
          </cell>
          <cell r="D316" t="str">
            <v>N/A</v>
          </cell>
          <cell r="E316">
            <v>42773</v>
          </cell>
          <cell r="F316">
            <v>42767</v>
          </cell>
          <cell r="G316" t="str">
            <v>CORREO ELECTRONICO</v>
          </cell>
          <cell r="H316" t="str">
            <v>ABOGADA</v>
          </cell>
          <cell r="I316" t="str">
            <v>SOLICITUD PAGO</v>
          </cell>
          <cell r="AQ316" t="str">
            <v>11 001 3343 064 2016 00500 00</v>
          </cell>
          <cell r="AR316" t="str">
            <v>PAGADO</v>
          </cell>
          <cell r="AS316" t="str">
            <v>N/A</v>
          </cell>
          <cell r="AT316" t="str">
            <v>N/A</v>
          </cell>
          <cell r="AU316" t="str">
            <v>VIATICOS 2015</v>
          </cell>
          <cell r="AW316" t="str">
            <v>LEY 1437 DE 2011</v>
          </cell>
          <cell r="AX316" t="str">
            <v>JUZGADO SESENTA Y CUATRO ADMINISTRATIVO ORAL DE BOGOTA- SECCION TERCERA</v>
          </cell>
          <cell r="AY316">
            <v>42768</v>
          </cell>
          <cell r="AZ316" t="str">
            <v>N/A</v>
          </cell>
          <cell r="BA316" t="str">
            <v>N/A</v>
          </cell>
          <cell r="BB316">
            <v>42776</v>
          </cell>
          <cell r="BC316" t="str">
            <v>CONCILIACION VIATICOS</v>
          </cell>
        </row>
        <row r="317">
          <cell r="B317" t="str">
            <v>IVAN DARIO SANCHEZ SIERRA</v>
          </cell>
          <cell r="C317">
            <v>79964740</v>
          </cell>
          <cell r="D317" t="str">
            <v>N/A</v>
          </cell>
          <cell r="E317">
            <v>42779</v>
          </cell>
          <cell r="F317">
            <v>42767</v>
          </cell>
          <cell r="G317" t="str">
            <v>CORREO ELECTRONICO</v>
          </cell>
          <cell r="H317" t="str">
            <v>ABOGADA</v>
          </cell>
          <cell r="I317" t="str">
            <v>SOLICITUD PAGO</v>
          </cell>
          <cell r="AQ317" t="str">
            <v>11 001 3343 064 2016 00467 00</v>
          </cell>
          <cell r="AR317" t="str">
            <v>PAGADO</v>
          </cell>
          <cell r="AS317" t="str">
            <v>N/A</v>
          </cell>
          <cell r="AT317" t="str">
            <v>N/A</v>
          </cell>
          <cell r="AU317" t="str">
            <v>VIATICOS 2015</v>
          </cell>
          <cell r="AW317" t="str">
            <v>LEY 1437 DE 2011</v>
          </cell>
          <cell r="AX317" t="str">
            <v>JUZGADO SESENTA Y CUATRO ADMINISTRATIVO ORAL DE BOGOTA- SECCION TERCERA</v>
          </cell>
          <cell r="AY317">
            <v>42761</v>
          </cell>
          <cell r="AZ317" t="str">
            <v>N/A</v>
          </cell>
          <cell r="BA317" t="str">
            <v>N/A</v>
          </cell>
          <cell r="BB317">
            <v>42776</v>
          </cell>
          <cell r="BC317" t="str">
            <v>CONCILIACION VIATICOS</v>
          </cell>
        </row>
        <row r="318">
          <cell r="B318" t="str">
            <v>JAMIGTON RUIZ CAICEDO</v>
          </cell>
          <cell r="C318">
            <v>4831771</v>
          </cell>
          <cell r="D318" t="str">
            <v>N/A</v>
          </cell>
          <cell r="E318">
            <v>42779</v>
          </cell>
          <cell r="F318">
            <v>42767</v>
          </cell>
          <cell r="G318" t="str">
            <v>CORREO ELECTRONICO</v>
          </cell>
          <cell r="H318" t="str">
            <v>ABOGADA</v>
          </cell>
          <cell r="I318" t="str">
            <v>SOLICITUD PAGO</v>
          </cell>
          <cell r="AQ318" t="str">
            <v>053 2016 00631 00</v>
          </cell>
          <cell r="AR318" t="str">
            <v>PAGADO</v>
          </cell>
          <cell r="AS318" t="str">
            <v>N/A</v>
          </cell>
          <cell r="AT318" t="str">
            <v>N/A</v>
          </cell>
          <cell r="AU318" t="str">
            <v>VIATICOS 2015</v>
          </cell>
          <cell r="AW318" t="str">
            <v>LEY 1437 DE 2011</v>
          </cell>
          <cell r="AX318" t="str">
            <v>JUZGADO CINCUENTA Y TRES ADMINISTRATIVO ORAL DE BOGOTA- SECCION SEGUNDA</v>
          </cell>
          <cell r="AY318">
            <v>42723</v>
          </cell>
          <cell r="AZ318" t="str">
            <v>N/A</v>
          </cell>
          <cell r="BA318" t="str">
            <v>N/A</v>
          </cell>
          <cell r="BB318">
            <v>42748</v>
          </cell>
          <cell r="BC318" t="str">
            <v>CONCILIACION VIATICOS</v>
          </cell>
        </row>
        <row r="319">
          <cell r="B319" t="str">
            <v>DAVID LEONARDO GAMBOA DIAZ</v>
          </cell>
          <cell r="C319">
            <v>1093742555</v>
          </cell>
          <cell r="D319" t="str">
            <v>N/A</v>
          </cell>
          <cell r="E319">
            <v>42779</v>
          </cell>
          <cell r="F319">
            <v>42767</v>
          </cell>
          <cell r="G319" t="str">
            <v>CORREO ELECTRONICO</v>
          </cell>
          <cell r="H319" t="str">
            <v>ABOGADA</v>
          </cell>
          <cell r="I319" t="str">
            <v>SOLICITUD PAGO</v>
          </cell>
          <cell r="AQ319" t="str">
            <v>11 001 3343 064 2016 00491 00</v>
          </cell>
          <cell r="AR319" t="str">
            <v>PAGADO</v>
          </cell>
          <cell r="AS319" t="str">
            <v>N/A</v>
          </cell>
          <cell r="AT319" t="str">
            <v>N/A</v>
          </cell>
          <cell r="AU319" t="str">
            <v>VIATICOS 2015</v>
          </cell>
          <cell r="AW319" t="str">
            <v>LEY 1437 DE 2011</v>
          </cell>
          <cell r="AX319" t="str">
            <v>JUZGADO SESENTA Y CUATRO ADMINISTRATIVO ORAL DE BOGOTA- SECCION TERCERA</v>
          </cell>
          <cell r="AY319">
            <v>42775</v>
          </cell>
          <cell r="AZ319" t="str">
            <v>N/A</v>
          </cell>
          <cell r="BA319" t="str">
            <v>N/A</v>
          </cell>
          <cell r="BB319">
            <v>42781</v>
          </cell>
          <cell r="BC319" t="str">
            <v>CONCILIACION VIATICOS</v>
          </cell>
        </row>
        <row r="320">
          <cell r="B320" t="str">
            <v>JOSE MANUEL MUTIS GARCIA</v>
          </cell>
          <cell r="C320">
            <v>91425113</v>
          </cell>
          <cell r="D320" t="str">
            <v>N/A</v>
          </cell>
          <cell r="E320">
            <v>42779</v>
          </cell>
          <cell r="F320">
            <v>42767</v>
          </cell>
          <cell r="G320" t="str">
            <v>CORREO ELECTRONICO</v>
          </cell>
          <cell r="H320" t="str">
            <v>ABOGADA</v>
          </cell>
          <cell r="I320" t="str">
            <v>SOLICITUD PAGO</v>
          </cell>
          <cell r="AQ320" t="str">
            <v>11 001 3343 064 2016 00466 00</v>
          </cell>
          <cell r="AR320" t="str">
            <v>PAGADO</v>
          </cell>
          <cell r="AS320" t="str">
            <v>N/A</v>
          </cell>
          <cell r="AT320" t="str">
            <v>N/A</v>
          </cell>
          <cell r="AU320" t="str">
            <v>VIATICOS 2015</v>
          </cell>
          <cell r="AW320" t="str">
            <v>LEY 1437 DE 2011</v>
          </cell>
          <cell r="AX320" t="str">
            <v>JUZGADO SESENTA Y CUATRO ADMINISTRATIVO ORAL DE BOGOTA- SECCION TERCERA</v>
          </cell>
          <cell r="AY320">
            <v>42775</v>
          </cell>
          <cell r="AZ320" t="str">
            <v>N/A</v>
          </cell>
          <cell r="BA320" t="str">
            <v>N/A</v>
          </cell>
          <cell r="BB320">
            <v>42781</v>
          </cell>
          <cell r="BC320" t="str">
            <v>CONCILIACION VIATICOS</v>
          </cell>
        </row>
        <row r="321">
          <cell r="B321" t="str">
            <v>MARTIN ALBEIRO QUICENO ACEVEDO</v>
          </cell>
          <cell r="C321">
            <v>71662627</v>
          </cell>
          <cell r="D321" t="str">
            <v>N/A</v>
          </cell>
          <cell r="E321">
            <v>42779</v>
          </cell>
          <cell r="F321">
            <v>42767</v>
          </cell>
          <cell r="G321" t="str">
            <v>CORREO ELECTRONICO</v>
          </cell>
          <cell r="H321" t="str">
            <v>ABOGADA</v>
          </cell>
          <cell r="I321" t="str">
            <v>SOLICITUD PAGO</v>
          </cell>
          <cell r="AQ321" t="str">
            <v>11 001 3343 064 2016 00468 00</v>
          </cell>
          <cell r="AR321" t="str">
            <v>PAGADO</v>
          </cell>
          <cell r="AS321" t="str">
            <v>N/A</v>
          </cell>
          <cell r="AT321" t="str">
            <v>N/A</v>
          </cell>
          <cell r="AU321" t="str">
            <v>VIATICOS 2015</v>
          </cell>
          <cell r="AW321" t="str">
            <v>LEY 1437 DE 2011</v>
          </cell>
          <cell r="AX321" t="str">
            <v>JUZGADO SESENTA Y CUATRO ADMINISTRATIVO ORAL DE BOGOTA- SECCION TERCERA</v>
          </cell>
          <cell r="AY321">
            <v>42775</v>
          </cell>
          <cell r="AZ321" t="str">
            <v>N/A</v>
          </cell>
          <cell r="BA321" t="str">
            <v>N/A</v>
          </cell>
          <cell r="BB321">
            <v>42781</v>
          </cell>
          <cell r="BC321" t="str">
            <v>CONCILIACION VIATICOS</v>
          </cell>
        </row>
        <row r="322">
          <cell r="B322" t="str">
            <v>JOSE FELIX PALACIO TORRES</v>
          </cell>
          <cell r="C322">
            <v>72245725</v>
          </cell>
          <cell r="D322" t="str">
            <v>N/A</v>
          </cell>
          <cell r="E322">
            <v>42779</v>
          </cell>
          <cell r="F322">
            <v>42767</v>
          </cell>
          <cell r="G322" t="str">
            <v>CORREO ELECTRONICO</v>
          </cell>
          <cell r="H322" t="str">
            <v>ABOGADA</v>
          </cell>
          <cell r="I322" t="str">
            <v>SOLICITUD PAGO</v>
          </cell>
          <cell r="AQ322" t="str">
            <v>11 001 3343 064 2016 00541 00</v>
          </cell>
          <cell r="AR322" t="str">
            <v>PAGADO</v>
          </cell>
          <cell r="AS322" t="str">
            <v>N/A</v>
          </cell>
          <cell r="AT322" t="str">
            <v>N/A</v>
          </cell>
          <cell r="AU322" t="str">
            <v>VIATICOS 2015</v>
          </cell>
          <cell r="AW322" t="str">
            <v>LEY 1437 DE 2011</v>
          </cell>
          <cell r="AX322" t="str">
            <v>JUZGADO SESENTA Y CUATRO ADMINISTRATIVO ORAL DE BOGOTA- SECCION TERCERA</v>
          </cell>
          <cell r="AY322">
            <v>42775</v>
          </cell>
          <cell r="AZ322" t="str">
            <v>N/A</v>
          </cell>
          <cell r="BA322" t="str">
            <v>N/A</v>
          </cell>
          <cell r="BB322">
            <v>42781</v>
          </cell>
          <cell r="BC322" t="str">
            <v>CONCILIACION VIATICOS</v>
          </cell>
        </row>
        <row r="323">
          <cell r="B323" t="str">
            <v>SANDRA JANETH HOMEZ ROJAS</v>
          </cell>
          <cell r="C323">
            <v>52316567</v>
          </cell>
          <cell r="D323" t="str">
            <v>N/A</v>
          </cell>
          <cell r="E323">
            <v>42779</v>
          </cell>
          <cell r="F323">
            <v>42767</v>
          </cell>
          <cell r="G323" t="str">
            <v>CORREO ELECTRONICO</v>
          </cell>
          <cell r="H323" t="str">
            <v>ABOGADA</v>
          </cell>
          <cell r="I323" t="str">
            <v>SOLICITUD PAGO</v>
          </cell>
          <cell r="AQ323" t="str">
            <v>11 001 3343 064 2016 00455 00</v>
          </cell>
          <cell r="AR323" t="str">
            <v>PAGADO</v>
          </cell>
          <cell r="AS323" t="str">
            <v>N/A</v>
          </cell>
          <cell r="AT323" t="str">
            <v>N/A</v>
          </cell>
          <cell r="AU323" t="str">
            <v>VIATICOS 2015</v>
          </cell>
          <cell r="AW323" t="str">
            <v>LEY 1437 DE 2011</v>
          </cell>
          <cell r="AX323" t="str">
            <v>JUZGADO SESENTA Y CUATRO ADMINISTRATIVO ORAL DE BOGOTA- SECCION TERCERA</v>
          </cell>
          <cell r="AY323">
            <v>42775</v>
          </cell>
          <cell r="AZ323" t="str">
            <v>N/A</v>
          </cell>
          <cell r="BA323" t="str">
            <v>N/A</v>
          </cell>
          <cell r="BB323">
            <v>42781</v>
          </cell>
          <cell r="BC323" t="str">
            <v>CONCILIACION VIATICOS</v>
          </cell>
        </row>
        <row r="324">
          <cell r="B324" t="str">
            <v>JINETH NATALIA CORDOBA RODRIGUEZ</v>
          </cell>
          <cell r="C324">
            <v>1019067892</v>
          </cell>
          <cell r="D324" t="str">
            <v>N/A</v>
          </cell>
          <cell r="E324">
            <v>42779</v>
          </cell>
          <cell r="F324">
            <v>42767</v>
          </cell>
          <cell r="G324" t="str">
            <v>CORREO ELECTRONICO</v>
          </cell>
          <cell r="H324" t="str">
            <v>ABOGADA</v>
          </cell>
          <cell r="I324" t="str">
            <v>SOLICITUD PAGO</v>
          </cell>
          <cell r="AQ324" t="str">
            <v>11 001 3343 064 2016 00436 00</v>
          </cell>
          <cell r="AR324" t="str">
            <v>PAGADO</v>
          </cell>
          <cell r="AS324" t="str">
            <v>N/A</v>
          </cell>
          <cell r="AT324" t="str">
            <v>N/A</v>
          </cell>
          <cell r="AU324" t="str">
            <v>VIATICOS 2015</v>
          </cell>
          <cell r="AW324" t="str">
            <v>LEY 1437 DE 2011</v>
          </cell>
          <cell r="AX324" t="str">
            <v>JUZGADO SESENTA Y CUATRO ADMINISTRATIVO DE ORALIDAD DE BOGOTA- SECCION TERCERA</v>
          </cell>
          <cell r="AY324">
            <v>42775</v>
          </cell>
          <cell r="AZ324" t="str">
            <v>N/A</v>
          </cell>
          <cell r="BA324" t="str">
            <v>N/A</v>
          </cell>
          <cell r="BB324">
            <v>42781</v>
          </cell>
          <cell r="BC324" t="str">
            <v>CONCILIACION VIATICOS</v>
          </cell>
        </row>
        <row r="325">
          <cell r="B325" t="str">
            <v>FELIX ENRIQUE DEVIA GONZALEZ</v>
          </cell>
          <cell r="C325">
            <v>19498463</v>
          </cell>
          <cell r="D325" t="str">
            <v>N/A</v>
          </cell>
          <cell r="E325">
            <v>42779</v>
          </cell>
          <cell r="F325">
            <v>42767</v>
          </cell>
          <cell r="G325" t="str">
            <v>CORREO ELECTRONICO</v>
          </cell>
          <cell r="H325" t="str">
            <v>ABOGADA</v>
          </cell>
          <cell r="I325" t="str">
            <v>SOLICITUD PAGO</v>
          </cell>
          <cell r="AQ325" t="str">
            <v>11 001 3343 064 2016 00409 00</v>
          </cell>
          <cell r="AR325" t="str">
            <v>PAGADO</v>
          </cell>
          <cell r="AS325" t="str">
            <v>N/A</v>
          </cell>
          <cell r="AT325" t="str">
            <v>N/A</v>
          </cell>
          <cell r="AU325" t="str">
            <v>VIATICOS 2015</v>
          </cell>
          <cell r="AW325" t="str">
            <v>LEY 1437 DE 2011</v>
          </cell>
          <cell r="AX325" t="str">
            <v>JUZGADO SESENTA Y CUATRO ADMINISTRATIVO ORAL DE BOGOTA- SECCION TERCERA</v>
          </cell>
          <cell r="AY325">
            <v>42775</v>
          </cell>
          <cell r="AZ325" t="str">
            <v>N/A</v>
          </cell>
          <cell r="BA325" t="str">
            <v>N/A</v>
          </cell>
          <cell r="BB325">
            <v>42781</v>
          </cell>
          <cell r="BC325" t="str">
            <v>CONCILIACION VIATICOS</v>
          </cell>
        </row>
        <row r="326">
          <cell r="B326" t="str">
            <v>NILSON ESCALANTE RODRIGUEZ</v>
          </cell>
          <cell r="C326">
            <v>88212041</v>
          </cell>
          <cell r="D326" t="str">
            <v>N/A</v>
          </cell>
          <cell r="E326">
            <v>42779</v>
          </cell>
          <cell r="F326">
            <v>42767</v>
          </cell>
          <cell r="G326" t="str">
            <v>CORREO ELECTRONICO</v>
          </cell>
          <cell r="H326" t="str">
            <v>ABOGADA</v>
          </cell>
          <cell r="I326" t="str">
            <v>SOLICITUD PAGO</v>
          </cell>
          <cell r="AQ326" t="str">
            <v>11 001 3343 064 2016 00417 00</v>
          </cell>
          <cell r="AR326" t="str">
            <v>PAGADO</v>
          </cell>
          <cell r="AS326" t="str">
            <v>N/A</v>
          </cell>
          <cell r="AT326" t="str">
            <v>N/A</v>
          </cell>
          <cell r="AU326" t="str">
            <v>VIATICOS 2015</v>
          </cell>
          <cell r="AW326" t="str">
            <v>LEY 1437 DE 2011</v>
          </cell>
          <cell r="AX326" t="str">
            <v>JUZGADO SESENTA Y CUATRO ADMINISTRATIVO ORAL DE BOGOTA- SECCION TERCERA</v>
          </cell>
          <cell r="AY326">
            <v>42775</v>
          </cell>
          <cell r="AZ326" t="str">
            <v>N/A</v>
          </cell>
          <cell r="BA326" t="str">
            <v>N/A</v>
          </cell>
          <cell r="BB326">
            <v>42781</v>
          </cell>
          <cell r="BC326" t="str">
            <v>CONCILIACION VIATICOS</v>
          </cell>
        </row>
        <row r="327">
          <cell r="B327" t="str">
            <v>NATHALIA PATRICIA VARGAS VALERO</v>
          </cell>
          <cell r="C327">
            <v>53070208</v>
          </cell>
          <cell r="D327" t="str">
            <v>N/A</v>
          </cell>
          <cell r="E327">
            <v>42779</v>
          </cell>
          <cell r="F327">
            <v>42767</v>
          </cell>
          <cell r="G327" t="str">
            <v>CORREO ELECTRONICO</v>
          </cell>
          <cell r="H327" t="str">
            <v>ABOGADA</v>
          </cell>
          <cell r="I327" t="str">
            <v>SOLICITUD PAGO</v>
          </cell>
          <cell r="AQ327" t="str">
            <v>11 001 3343 064 2016 00480 00</v>
          </cell>
          <cell r="AR327" t="str">
            <v>PAGADO</v>
          </cell>
          <cell r="AS327" t="str">
            <v>N/A</v>
          </cell>
          <cell r="AT327" t="str">
            <v>N/A</v>
          </cell>
          <cell r="AU327" t="str">
            <v>VIATICOS 2015</v>
          </cell>
          <cell r="AW327" t="str">
            <v>LEY 1437 DE 2011</v>
          </cell>
          <cell r="AX327" t="str">
            <v>JUZGADO SESENTA Y CUATRO ADMINISTRATIVO ORAL DE BOGOTA- SECCION TERCERA</v>
          </cell>
          <cell r="AY327">
            <v>42775</v>
          </cell>
          <cell r="AZ327" t="str">
            <v>N/A</v>
          </cell>
          <cell r="BA327" t="str">
            <v>N/A</v>
          </cell>
          <cell r="BB327">
            <v>42781</v>
          </cell>
          <cell r="BC327" t="str">
            <v>CONCILIACION VIATICOS</v>
          </cell>
        </row>
        <row r="328">
          <cell r="B328" t="str">
            <v>ROLANDO SANCHEZ AMU</v>
          </cell>
          <cell r="C328">
            <v>96192807</v>
          </cell>
          <cell r="D328" t="str">
            <v>N/A</v>
          </cell>
          <cell r="E328">
            <v>42779</v>
          </cell>
          <cell r="F328">
            <v>42767</v>
          </cell>
          <cell r="G328" t="str">
            <v>CORREO ELECTRONICO</v>
          </cell>
          <cell r="H328" t="str">
            <v>ABOGADA</v>
          </cell>
          <cell r="I328" t="str">
            <v>SOLICITUD PAGO</v>
          </cell>
          <cell r="AQ328" t="str">
            <v>11 001 3343 064 2016 00485 00</v>
          </cell>
          <cell r="AR328" t="str">
            <v>PAGADO</v>
          </cell>
          <cell r="AS328" t="str">
            <v>N/A</v>
          </cell>
          <cell r="AT328" t="str">
            <v>N/A</v>
          </cell>
          <cell r="AU328" t="str">
            <v>VIATICOS 2015</v>
          </cell>
          <cell r="AW328" t="str">
            <v>LEY 1437 DE 2011</v>
          </cell>
          <cell r="AX328" t="str">
            <v>JUZGADO SESENTA Y CUATRO ADMINISTRATIVO ORAL DE BOGOTA- SECCION TERCERA</v>
          </cell>
          <cell r="AY328">
            <v>42775</v>
          </cell>
          <cell r="AZ328" t="str">
            <v>N/A</v>
          </cell>
          <cell r="BA328" t="str">
            <v>N/A</v>
          </cell>
          <cell r="BB328">
            <v>42781</v>
          </cell>
          <cell r="BC328" t="str">
            <v>CONCILIACION VIATICOS</v>
          </cell>
        </row>
        <row r="329">
          <cell r="B329" t="str">
            <v>MANUEL ALFONSO PINEDA TAVERA</v>
          </cell>
          <cell r="C329">
            <v>91346638</v>
          </cell>
          <cell r="D329" t="str">
            <v>N/A</v>
          </cell>
          <cell r="E329">
            <v>42779</v>
          </cell>
          <cell r="F329">
            <v>42767</v>
          </cell>
          <cell r="G329" t="str">
            <v>CORREO ELECTRONICO</v>
          </cell>
          <cell r="H329" t="str">
            <v>ABOGADA</v>
          </cell>
          <cell r="I329" t="str">
            <v>SOLICITUD PAGO</v>
          </cell>
          <cell r="AQ329" t="str">
            <v>11 001 3343 064 2016 00496 00</v>
          </cell>
          <cell r="AR329" t="str">
            <v>PAGADO</v>
          </cell>
          <cell r="AS329" t="str">
            <v>N/A</v>
          </cell>
          <cell r="AT329" t="str">
            <v>N/A</v>
          </cell>
          <cell r="AU329" t="str">
            <v>VIATICOS 2015</v>
          </cell>
          <cell r="AW329" t="str">
            <v>LEY 1437 DE 2011</v>
          </cell>
          <cell r="AX329" t="str">
            <v>JUZGADO SESENTA Y CUATRO ADMINISTRATIVO ORAL DE BOGOTA- SECCION TERCERA</v>
          </cell>
          <cell r="AY329">
            <v>42775</v>
          </cell>
          <cell r="AZ329" t="str">
            <v>N/A</v>
          </cell>
          <cell r="BA329" t="str">
            <v>N/A</v>
          </cell>
          <cell r="BB329">
            <v>42781</v>
          </cell>
          <cell r="BC329" t="str">
            <v>CONCILIACION VIATICOS</v>
          </cell>
        </row>
        <row r="330">
          <cell r="B330" t="str">
            <v>HECTOR ALONSO CARRILLO DIAZ</v>
          </cell>
          <cell r="C330">
            <v>88179254</v>
          </cell>
          <cell r="D330" t="str">
            <v>N/A</v>
          </cell>
          <cell r="E330">
            <v>42780</v>
          </cell>
          <cell r="F330">
            <v>42767</v>
          </cell>
          <cell r="G330" t="str">
            <v>CORREO ELECTRONICO</v>
          </cell>
          <cell r="H330" t="str">
            <v>ABOGADA</v>
          </cell>
          <cell r="I330" t="str">
            <v>SOLICITUD PAGO</v>
          </cell>
          <cell r="AQ330" t="str">
            <v>058 2016 00477 00</v>
          </cell>
          <cell r="AR330" t="str">
            <v>PAGADO</v>
          </cell>
          <cell r="AS330" t="str">
            <v>N/A</v>
          </cell>
          <cell r="AT330" t="str">
            <v>N/A</v>
          </cell>
          <cell r="AU330" t="str">
            <v>VIATICOS 2015</v>
          </cell>
          <cell r="AW330" t="str">
            <v>LEY 1437 DE 2011</v>
          </cell>
          <cell r="AX330" t="str">
            <v>JUZGADO CINCUENTA Y OCHO ADMINISTRATIVO DE BOGOTA</v>
          </cell>
          <cell r="AY330">
            <v>42723</v>
          </cell>
          <cell r="AZ330" t="str">
            <v>N/A</v>
          </cell>
          <cell r="BA330" t="str">
            <v>N/A</v>
          </cell>
          <cell r="BB330">
            <v>42781</v>
          </cell>
          <cell r="BC330" t="str">
            <v>CONCILIACION VIATICOS</v>
          </cell>
        </row>
        <row r="331">
          <cell r="B331" t="str">
            <v>NEYLA DE JESUS BOLIVAR COBA 
(obrando en nombre propio y de su hija 
DANIELA ISABEL OROZCO BOLIVAR)</v>
          </cell>
          <cell r="C331">
            <v>32830069</v>
          </cell>
          <cell r="D331" t="str">
            <v>JOSE HUMBERTO TORRES DIAZ</v>
          </cell>
          <cell r="E331">
            <v>42782</v>
          </cell>
          <cell r="F331">
            <v>42767</v>
          </cell>
          <cell r="G331" t="str">
            <v>EXT17-00011028</v>
          </cell>
          <cell r="H331" t="str">
            <v>ABOGADO</v>
          </cell>
          <cell r="I331" t="str">
            <v>SOLICITUD DE PAGO</v>
          </cell>
          <cell r="J331">
            <v>42873</v>
          </cell>
          <cell r="K331">
            <v>42856</v>
          </cell>
          <cell r="L331" t="str">
            <v>EXT17-00036673</v>
          </cell>
          <cell r="M331" t="str">
            <v>ABOGADO</v>
          </cell>
          <cell r="N331" t="str">
            <v>SOLICITUD PAGO</v>
          </cell>
          <cell r="O331">
            <v>42915</v>
          </cell>
          <cell r="P331">
            <v>42887</v>
          </cell>
          <cell r="Q331" t="str">
            <v>EXT17-00049383</v>
          </cell>
          <cell r="R331" t="str">
            <v>ABOGADO</v>
          </cell>
          <cell r="S331" t="str">
            <v>ALLEGA DOCUMENTOS</v>
          </cell>
          <cell r="AQ331" t="str">
            <v>88 001 2331 000 2001 00993 01</v>
          </cell>
          <cell r="AR331" t="str">
            <v>PAGADO</v>
          </cell>
          <cell r="AS331" t="str">
            <v>N/A</v>
          </cell>
          <cell r="AT331" t="str">
            <v>N/A</v>
          </cell>
          <cell r="AU331" t="str">
            <v>NO APARECE LA UNP COMO QUE DEBE HACER EL PAGO, CONDENAN AL DAS ESPERANDO ACLARACION CONCEPTO DE LA AGENCIA / PAGADA
(SE DA RESPUESTA MEDIANTE OFI17-00010419 22/03/17 / OFI17-00036673 08/06/17 SE DA RESPUESTA MEDIANTE CORREO ELECTRONICO 10/07/17)A</v>
          </cell>
          <cell r="AW331" t="str">
            <v>DECRETO 01 DE 1984</v>
          </cell>
          <cell r="AX331" t="str">
            <v>TRIBUNAL ADMINISTRATIVO DEL ATLANTICO</v>
          </cell>
          <cell r="AY331">
            <v>38897</v>
          </cell>
          <cell r="AZ331" t="str">
            <v>CONSEJO DE ESTADO</v>
          </cell>
          <cell r="BA331">
            <v>42068</v>
          </cell>
          <cell r="BB331" t="str">
            <v>10/12/2015</v>
          </cell>
          <cell r="BC331" t="str">
            <v>REPARACION DIRECTA</v>
          </cell>
        </row>
        <row r="332">
          <cell r="B332" t="str">
            <v>HELMUT ORLANDO GARZON</v>
          </cell>
          <cell r="C332">
            <v>80727119</v>
          </cell>
          <cell r="D332" t="str">
            <v>N/A</v>
          </cell>
          <cell r="E332">
            <v>42786</v>
          </cell>
          <cell r="F332">
            <v>42767</v>
          </cell>
          <cell r="G332" t="str">
            <v>CORREO ELECTRONICO</v>
          </cell>
          <cell r="H332" t="str">
            <v>ABOGADA</v>
          </cell>
          <cell r="I332" t="str">
            <v>SOLICITUD PAGO</v>
          </cell>
          <cell r="AQ332" t="str">
            <v>11 001 3343 064 2016 00572 00</v>
          </cell>
          <cell r="AR332" t="str">
            <v>PAGADO</v>
          </cell>
          <cell r="AS332" t="str">
            <v>N/A</v>
          </cell>
          <cell r="AT332" t="str">
            <v>N/A</v>
          </cell>
          <cell r="AU332" t="str">
            <v>VIATICOS 2015</v>
          </cell>
          <cell r="AW332" t="str">
            <v>LEY 1437 DE 2011</v>
          </cell>
          <cell r="AX332" t="str">
            <v>JUZGADO SESENTA Y CUATRO ADMINISTRATIVO ORAL DE BOGOTA- SECCION TERCERA</v>
          </cell>
          <cell r="AY332">
            <v>42782</v>
          </cell>
          <cell r="AZ332" t="str">
            <v>N/A</v>
          </cell>
          <cell r="BA332" t="str">
            <v>N/A</v>
          </cell>
          <cell r="BB332">
            <v>42788</v>
          </cell>
          <cell r="BC332" t="str">
            <v>CONCILIACION VIATICOS</v>
          </cell>
        </row>
        <row r="333">
          <cell r="B333" t="str">
            <v>HECTOR LEOVIGILDO PULGARIN TRUJILLO</v>
          </cell>
          <cell r="C333" t="str">
            <v>79,424,158</v>
          </cell>
          <cell r="D333" t="str">
            <v>N/A</v>
          </cell>
          <cell r="E333">
            <v>42786</v>
          </cell>
          <cell r="F333">
            <v>42767</v>
          </cell>
          <cell r="G333" t="str">
            <v>CORREO ELECTRONICO</v>
          </cell>
          <cell r="H333" t="str">
            <v>ABOGADA</v>
          </cell>
          <cell r="I333" t="str">
            <v>SOLICITUD PAGO</v>
          </cell>
          <cell r="AQ333" t="str">
            <v>11 001 3343 064 2016 00547 00</v>
          </cell>
          <cell r="AR333" t="str">
            <v>PAGADO</v>
          </cell>
          <cell r="AS333" t="str">
            <v>N/A</v>
          </cell>
          <cell r="AT333" t="str">
            <v>N/A</v>
          </cell>
          <cell r="AU333" t="str">
            <v>VIATICOS 2015</v>
          </cell>
          <cell r="AW333" t="str">
            <v>LEY 1437 DE 2011</v>
          </cell>
          <cell r="AX333" t="str">
            <v>JUZGADO SESENTA Y CUATRO ADMINISTRATIVO ORAL DE BOGOTA- SECCION TERCERA</v>
          </cell>
          <cell r="AY333">
            <v>42782</v>
          </cell>
          <cell r="AZ333" t="str">
            <v>N/A</v>
          </cell>
          <cell r="BA333" t="str">
            <v>N/A</v>
          </cell>
          <cell r="BB333">
            <v>42788</v>
          </cell>
          <cell r="BC333" t="str">
            <v>CONCILIACION VIATICOS</v>
          </cell>
        </row>
        <row r="334">
          <cell r="B334" t="str">
            <v>CARLOS FERNANDO BAUTISTA BAQUERO</v>
          </cell>
          <cell r="C334">
            <v>79711538</v>
          </cell>
          <cell r="D334" t="str">
            <v>N/A</v>
          </cell>
          <cell r="E334">
            <v>42786</v>
          </cell>
          <cell r="F334">
            <v>42767</v>
          </cell>
          <cell r="G334" t="str">
            <v>CORREO ELECTRONICO</v>
          </cell>
          <cell r="H334" t="str">
            <v>ABOGADA</v>
          </cell>
          <cell r="I334" t="str">
            <v>SOLICITUD PAGO</v>
          </cell>
          <cell r="AQ334" t="str">
            <v>11 001 3335 024 2016 00537 00</v>
          </cell>
          <cell r="AR334" t="str">
            <v>PAGADO</v>
          </cell>
          <cell r="AS334" t="str">
            <v>N/A</v>
          </cell>
          <cell r="AT334" t="str">
            <v>N/A</v>
          </cell>
          <cell r="AU334" t="str">
            <v>VIATICOS 2015</v>
          </cell>
          <cell r="AW334" t="str">
            <v>LEY 1437 DE 2011</v>
          </cell>
          <cell r="AX334" t="str">
            <v>JUZGADO VEINTICUATRO ADMINISTRATIVO DE ORALIDAD DE BOGOTA- SECCION SEGUNDA</v>
          </cell>
          <cell r="AY334">
            <v>42776</v>
          </cell>
          <cell r="AZ334" t="str">
            <v>N/A</v>
          </cell>
          <cell r="BA334" t="str">
            <v>N/A</v>
          </cell>
          <cell r="BB334">
            <v>42782</v>
          </cell>
          <cell r="BC334" t="str">
            <v>CONCILIACION VIATICOS</v>
          </cell>
        </row>
        <row r="335">
          <cell r="B335" t="str">
            <v>NAIRO FORERO LACHE</v>
          </cell>
          <cell r="C335">
            <v>79864822</v>
          </cell>
          <cell r="D335" t="str">
            <v>N/A</v>
          </cell>
          <cell r="E335">
            <v>42786</v>
          </cell>
          <cell r="F335">
            <v>42767</v>
          </cell>
          <cell r="G335" t="str">
            <v>CORREO ELECTRONICO</v>
          </cell>
          <cell r="H335" t="str">
            <v>ABOGADA</v>
          </cell>
          <cell r="I335" t="str">
            <v>SOLICITUD PAGO</v>
          </cell>
          <cell r="AQ335" t="str">
            <v>11 001 3335 025 2016 00349 00</v>
          </cell>
          <cell r="AR335" t="str">
            <v>PAGADO</v>
          </cell>
          <cell r="AS335" t="str">
            <v>N/A</v>
          </cell>
          <cell r="AT335" t="str">
            <v>N/A</v>
          </cell>
          <cell r="AU335" t="str">
            <v>VIATICOS 2015</v>
          </cell>
          <cell r="AW335" t="str">
            <v>LEY 1437 DE 2011</v>
          </cell>
          <cell r="AX335" t="str">
            <v>JUZGADO VEINTICINCO ADMINISTRATIVO DE ORALIDAD DE BOGOTA</v>
          </cell>
          <cell r="AY335">
            <v>42783</v>
          </cell>
          <cell r="AZ335" t="str">
            <v>N/A</v>
          </cell>
          <cell r="BA335" t="str">
            <v>N/A</v>
          </cell>
          <cell r="BB335">
            <v>42788</v>
          </cell>
          <cell r="BC335" t="str">
            <v>CONCILIACION VIATICOS</v>
          </cell>
        </row>
        <row r="336">
          <cell r="B336" t="str">
            <v>ERIBERTO PEREZ PEREZ</v>
          </cell>
          <cell r="C336">
            <v>4053421</v>
          </cell>
          <cell r="D336" t="str">
            <v>N/A</v>
          </cell>
          <cell r="E336">
            <v>42786</v>
          </cell>
          <cell r="F336">
            <v>42767</v>
          </cell>
          <cell r="G336" t="str">
            <v>CORREO ELECTRONICO</v>
          </cell>
          <cell r="H336" t="str">
            <v>ABOGADA</v>
          </cell>
          <cell r="I336" t="str">
            <v>SOLICITUD PAGO</v>
          </cell>
          <cell r="AQ336" t="str">
            <v>11 001 3335 025 2016 00410 00</v>
          </cell>
          <cell r="AR336" t="str">
            <v>PAGADO</v>
          </cell>
          <cell r="AS336" t="str">
            <v>N/A</v>
          </cell>
          <cell r="AT336" t="str">
            <v>N/A</v>
          </cell>
          <cell r="AU336" t="str">
            <v>VIATICOS 2015</v>
          </cell>
          <cell r="AW336" t="str">
            <v>LEY 1437 DE 2011</v>
          </cell>
          <cell r="AX336" t="str">
            <v>JUZGADO VEINTICINCO ADMINISTRATIVO DE ORALIDAD DE BOGOTA</v>
          </cell>
          <cell r="AY336">
            <v>42783</v>
          </cell>
          <cell r="AZ336" t="str">
            <v>N/A</v>
          </cell>
          <cell r="BA336" t="str">
            <v>N/A</v>
          </cell>
          <cell r="BB336">
            <v>42788</v>
          </cell>
          <cell r="BC336" t="str">
            <v>CONCILIACION VIATICOS</v>
          </cell>
        </row>
        <row r="337">
          <cell r="B337" t="str">
            <v>WILSON MOLINA LAGOS</v>
          </cell>
          <cell r="C337">
            <v>93399528</v>
          </cell>
          <cell r="D337" t="str">
            <v>N/A</v>
          </cell>
          <cell r="E337">
            <v>42786</v>
          </cell>
          <cell r="F337">
            <v>42767</v>
          </cell>
          <cell r="G337" t="str">
            <v>CORREO ELECTRONICO</v>
          </cell>
          <cell r="H337" t="str">
            <v>ABOGADA</v>
          </cell>
          <cell r="I337" t="str">
            <v>SOLICITUD PAGO</v>
          </cell>
          <cell r="AQ337" t="str">
            <v>11 001 3343 064 2016 00612 00</v>
          </cell>
          <cell r="AR337" t="str">
            <v>PAGADO</v>
          </cell>
          <cell r="AS337" t="str">
            <v>N/A</v>
          </cell>
          <cell r="AT337" t="str">
            <v>N/A</v>
          </cell>
          <cell r="AU337" t="str">
            <v>VIATICOS 2015</v>
          </cell>
          <cell r="AW337" t="str">
            <v>LEY 1437 DE 2011</v>
          </cell>
          <cell r="AX337" t="str">
            <v>JUZGADO SESENTA Y CUATRO ADMINISTRATIVO ORAL DE BOGOTA- SECCION TERCERA</v>
          </cell>
          <cell r="AY337">
            <v>42782</v>
          </cell>
          <cell r="AZ337" t="str">
            <v>N/A</v>
          </cell>
          <cell r="BA337" t="str">
            <v>N/A</v>
          </cell>
          <cell r="BB337">
            <v>42788</v>
          </cell>
          <cell r="BC337" t="str">
            <v>CONCILIACION VIATICOS</v>
          </cell>
        </row>
        <row r="338">
          <cell r="B338" t="str">
            <v>RODRIGO DUARTE CRUZ</v>
          </cell>
          <cell r="C338">
            <v>79811486</v>
          </cell>
          <cell r="D338" t="str">
            <v>N/A</v>
          </cell>
          <cell r="E338">
            <v>42786</v>
          </cell>
          <cell r="F338">
            <v>42767</v>
          </cell>
          <cell r="G338" t="str">
            <v>CORREO ELECTRONICO</v>
          </cell>
          <cell r="H338" t="str">
            <v>ABOGADA</v>
          </cell>
          <cell r="I338" t="str">
            <v>SOLICITUD PAGO</v>
          </cell>
          <cell r="AQ338" t="str">
            <v>11 001 3343 064 2016 00578 00</v>
          </cell>
          <cell r="AR338" t="str">
            <v>PAGADO</v>
          </cell>
          <cell r="AS338" t="str">
            <v>N/A</v>
          </cell>
          <cell r="AT338" t="str">
            <v>N/A</v>
          </cell>
          <cell r="AU338" t="str">
            <v>VIATICOS 2015</v>
          </cell>
          <cell r="AW338" t="str">
            <v>LEY 1437 DE 2011</v>
          </cell>
          <cell r="AX338" t="str">
            <v>JUZGADO SESENTA Y CUATRO ADMINISTRATIVO ORAL DE BOGOTA- SECCION TERCERA</v>
          </cell>
          <cell r="AY338">
            <v>42782</v>
          </cell>
          <cell r="AZ338" t="str">
            <v>N/A</v>
          </cell>
          <cell r="BA338" t="str">
            <v>N/A</v>
          </cell>
          <cell r="BB338">
            <v>42788</v>
          </cell>
          <cell r="BC338" t="str">
            <v>CONCILIACION VIATICOS</v>
          </cell>
        </row>
        <row r="339">
          <cell r="B339" t="str">
            <v>CARLOS ALBERTO AGUIRRE CASTAÑO</v>
          </cell>
          <cell r="C339">
            <v>79332856</v>
          </cell>
          <cell r="D339" t="str">
            <v>N/A</v>
          </cell>
          <cell r="E339">
            <v>42786</v>
          </cell>
          <cell r="F339">
            <v>42767</v>
          </cell>
          <cell r="G339" t="str">
            <v>CORREO ELECTRONICO</v>
          </cell>
          <cell r="H339" t="str">
            <v>ABOGADA</v>
          </cell>
          <cell r="I339" t="str">
            <v>SOLICITUD PAGO</v>
          </cell>
          <cell r="AQ339" t="str">
            <v>11 001 3343 064 2016 00486 00</v>
          </cell>
          <cell r="AR339" t="str">
            <v>PAGADO</v>
          </cell>
          <cell r="AS339" t="str">
            <v>N/A</v>
          </cell>
          <cell r="AT339" t="str">
            <v>N/A</v>
          </cell>
          <cell r="AU339" t="str">
            <v>VIATICOS 2015</v>
          </cell>
          <cell r="AW339" t="str">
            <v>LEY 1437 DE 2011</v>
          </cell>
          <cell r="AX339" t="str">
            <v>JUZGADO SESENTA Y CUATRO ADMINISTRATIVO DE ORALIDAD DE BOGOTA</v>
          </cell>
          <cell r="AY339">
            <v>42782</v>
          </cell>
          <cell r="AZ339" t="str">
            <v>N/A</v>
          </cell>
          <cell r="BA339" t="str">
            <v>N/A</v>
          </cell>
          <cell r="BB339">
            <v>42788</v>
          </cell>
          <cell r="BC339" t="str">
            <v>CONCILIACION VIATICOS</v>
          </cell>
        </row>
        <row r="340">
          <cell r="B340" t="str">
            <v>VIRGILIO LOPEZ SUAREZ</v>
          </cell>
          <cell r="C340">
            <v>19396785</v>
          </cell>
          <cell r="D340" t="str">
            <v>N/A</v>
          </cell>
          <cell r="E340">
            <v>42786</v>
          </cell>
          <cell r="F340">
            <v>42767</v>
          </cell>
          <cell r="G340" t="str">
            <v>CORREO ELECTRONICO</v>
          </cell>
          <cell r="H340" t="str">
            <v>ABOGADA</v>
          </cell>
          <cell r="I340" t="str">
            <v>SOLICITUD PAGO</v>
          </cell>
          <cell r="AQ340" t="str">
            <v>11 001 3343 064 2016 00523 00</v>
          </cell>
          <cell r="AR340" t="str">
            <v>PAGADO</v>
          </cell>
          <cell r="AS340" t="str">
            <v>N/A</v>
          </cell>
          <cell r="AT340" t="str">
            <v>N/A</v>
          </cell>
          <cell r="AU340" t="str">
            <v>VIATICOS 2015</v>
          </cell>
          <cell r="AW340" t="str">
            <v>LEY 1437 DE 2011</v>
          </cell>
          <cell r="AX340" t="str">
            <v>JUZGADO SESENTA Y CUATRO ADMINISTRATIVO ORAL DE BOGOTA- SECCION TERCERA</v>
          </cell>
          <cell r="AY340">
            <v>42782</v>
          </cell>
          <cell r="AZ340" t="str">
            <v>N/A</v>
          </cell>
          <cell r="BA340" t="str">
            <v>N/A</v>
          </cell>
          <cell r="BB340">
            <v>42788</v>
          </cell>
          <cell r="BC340" t="str">
            <v>CONCILIACION VIATICOS</v>
          </cell>
        </row>
        <row r="341">
          <cell r="B341" t="str">
            <v>RUBEN DARIO VELASQUEZ SANCHEZ</v>
          </cell>
          <cell r="C341">
            <v>17970784</v>
          </cell>
          <cell r="D341" t="str">
            <v>N/A</v>
          </cell>
          <cell r="E341">
            <v>42786</v>
          </cell>
          <cell r="F341">
            <v>42767</v>
          </cell>
          <cell r="G341" t="str">
            <v>CORREO ELECTRONICO</v>
          </cell>
          <cell r="H341" t="str">
            <v>ABOGADA</v>
          </cell>
          <cell r="I341" t="str">
            <v>SOLICITUD PAGO</v>
          </cell>
          <cell r="AQ341" t="str">
            <v>11 001 3343 064 2016 00532 00</v>
          </cell>
          <cell r="AR341" t="str">
            <v>PAGADO</v>
          </cell>
          <cell r="AS341" t="str">
            <v>N/A</v>
          </cell>
          <cell r="AT341" t="str">
            <v>N/A</v>
          </cell>
          <cell r="AU341" t="str">
            <v>VIATICOS 2015</v>
          </cell>
          <cell r="AW341" t="str">
            <v>LEY 1437 DE 2011</v>
          </cell>
          <cell r="AX341" t="str">
            <v>JUZGADO SESENTA Y CUATRO ADMINISTRATIVO ORAL DE BOGOTA- SECCION TERCERA</v>
          </cell>
          <cell r="AY341">
            <v>42782</v>
          </cell>
          <cell r="AZ341" t="str">
            <v>N/A</v>
          </cell>
          <cell r="BA341" t="str">
            <v>N/A</v>
          </cell>
          <cell r="BB341">
            <v>42788</v>
          </cell>
          <cell r="BC341" t="str">
            <v>CONCILIACION VIATICOS</v>
          </cell>
        </row>
        <row r="342">
          <cell r="B342" t="str">
            <v>LUIS ALEJANDRO MONTENEGRO PUENTES</v>
          </cell>
          <cell r="C342">
            <v>79131062</v>
          </cell>
          <cell r="D342" t="str">
            <v>N/A</v>
          </cell>
          <cell r="E342">
            <v>42786</v>
          </cell>
          <cell r="F342">
            <v>42767</v>
          </cell>
          <cell r="G342" t="str">
            <v>CORREO ELECTRONICO</v>
          </cell>
          <cell r="H342" t="str">
            <v>ABOGADA</v>
          </cell>
          <cell r="I342" t="str">
            <v>SOLICITUD PAGO</v>
          </cell>
          <cell r="AQ342" t="str">
            <v>11 001 3343 058 2016 00484 00</v>
          </cell>
          <cell r="AR342" t="str">
            <v>PAGADO</v>
          </cell>
          <cell r="AS342" t="str">
            <v>N/A</v>
          </cell>
          <cell r="AT342" t="str">
            <v>N/A</v>
          </cell>
          <cell r="AU342" t="str">
            <v>VIATICOS 2015</v>
          </cell>
          <cell r="AW342" t="str">
            <v>LEY 1437 DE 2011</v>
          </cell>
          <cell r="AX342" t="str">
            <v>JUZGADO CINCUENTA Y OCHO ADMINISTRATIVO DE BOGOTA</v>
          </cell>
          <cell r="AY342">
            <v>42720</v>
          </cell>
          <cell r="AZ342" t="str">
            <v>N/A</v>
          </cell>
          <cell r="BA342" t="str">
            <v>N/A</v>
          </cell>
          <cell r="BB342">
            <v>42746</v>
          </cell>
          <cell r="BC342" t="str">
            <v>CONCILIACION VIATICOS</v>
          </cell>
        </row>
        <row r="343">
          <cell r="B343" t="str">
            <v>OSCAR DE JESUS OSORIO AGUDELO</v>
          </cell>
          <cell r="C343">
            <v>70951681</v>
          </cell>
          <cell r="D343" t="str">
            <v>N/A</v>
          </cell>
          <cell r="E343">
            <v>42786</v>
          </cell>
          <cell r="F343">
            <v>42767</v>
          </cell>
          <cell r="G343" t="str">
            <v>CORREO ELECTRONICO</v>
          </cell>
          <cell r="H343" t="str">
            <v>ABOGADA</v>
          </cell>
          <cell r="I343" t="str">
            <v>SOLICITUD PAGO</v>
          </cell>
          <cell r="AQ343" t="str">
            <v>05 001 3333 029 2017 00035 00</v>
          </cell>
          <cell r="AR343" t="str">
            <v>PAGADO</v>
          </cell>
          <cell r="AS343" t="str">
            <v>N/A</v>
          </cell>
          <cell r="AT343" t="str">
            <v>N/A</v>
          </cell>
          <cell r="AU343" t="str">
            <v>VIATICOS 2015</v>
          </cell>
          <cell r="AW343" t="str">
            <v>LEY 1437 DE 2011</v>
          </cell>
          <cell r="AX343" t="str">
            <v>JUZGADO VEINTINUEVE ADMINISTRATIVO ORAL DE BOGOTA</v>
          </cell>
          <cell r="AY343">
            <v>42782</v>
          </cell>
          <cell r="AZ343" t="str">
            <v>N/A</v>
          </cell>
          <cell r="BA343" t="str">
            <v>N/A</v>
          </cell>
          <cell r="BB343">
            <v>42786</v>
          </cell>
          <cell r="BC343" t="str">
            <v>CONCILIACION VIATICOS</v>
          </cell>
        </row>
        <row r="344">
          <cell r="B344" t="str">
            <v>HERMES ALVEIRO ORDOÑEZ EMBUS</v>
          </cell>
          <cell r="C344">
            <v>76320598</v>
          </cell>
          <cell r="D344" t="str">
            <v>N/A</v>
          </cell>
          <cell r="E344">
            <v>42796</v>
          </cell>
          <cell r="F344">
            <v>42795</v>
          </cell>
          <cell r="G344" t="str">
            <v>CORREO ELECTRONICO</v>
          </cell>
          <cell r="H344" t="str">
            <v>ABOGADA</v>
          </cell>
          <cell r="I344" t="str">
            <v>SOLICITUD PAGO</v>
          </cell>
          <cell r="AQ344" t="str">
            <v>11 001 3343 065 2016 00616 00</v>
          </cell>
          <cell r="AR344" t="str">
            <v>PAGADO</v>
          </cell>
          <cell r="AS344" t="str">
            <v>N/A</v>
          </cell>
          <cell r="AT344" t="str">
            <v>N/A</v>
          </cell>
          <cell r="AU344" t="str">
            <v>VIATICOS 2015</v>
          </cell>
          <cell r="AW344" t="str">
            <v>LEY 1437 DE 2011</v>
          </cell>
          <cell r="AX344" t="str">
            <v xml:space="preserve">JUZGADO SESENTA Y CINCO ADMINISTRATIVO ORAL DE BOGOTA </v>
          </cell>
          <cell r="AY344">
            <v>42772</v>
          </cell>
          <cell r="AZ344" t="str">
            <v>N/A</v>
          </cell>
          <cell r="BA344" t="str">
            <v>N/A</v>
          </cell>
          <cell r="BB344">
            <v>42780</v>
          </cell>
          <cell r="BC344" t="str">
            <v>CONCILIACION VIATICOS</v>
          </cell>
        </row>
        <row r="345">
          <cell r="B345" t="str">
            <v>JAIRO ARTURO PARRA CUADRADO</v>
          </cell>
          <cell r="C345">
            <v>79123802</v>
          </cell>
          <cell r="D345" t="str">
            <v>N/A</v>
          </cell>
          <cell r="E345">
            <v>42796</v>
          </cell>
          <cell r="F345">
            <v>42795</v>
          </cell>
          <cell r="G345" t="str">
            <v>CORREO ELECTRONICO</v>
          </cell>
          <cell r="H345" t="str">
            <v>ABOGADA</v>
          </cell>
          <cell r="I345" t="str">
            <v>SOLICITUD PAGO</v>
          </cell>
          <cell r="AQ345" t="str">
            <v>11 001 3336 037 2017 00028 00</v>
          </cell>
          <cell r="AR345" t="str">
            <v>PAGADO</v>
          </cell>
          <cell r="AS345" t="str">
            <v>N/A</v>
          </cell>
          <cell r="AT345" t="str">
            <v>N/A</v>
          </cell>
          <cell r="AU345" t="str">
            <v>VIATICOS 2015</v>
          </cell>
          <cell r="AW345" t="str">
            <v>LEY 1437 DE 2011</v>
          </cell>
          <cell r="AX345" t="str">
            <v>JUZGADO TREINTA Y SIETE ADMINISTRATIVO ORAL DE BOGOTA- SECCION TERCERA</v>
          </cell>
          <cell r="AY345">
            <v>42788</v>
          </cell>
          <cell r="AZ345" t="str">
            <v>N/A</v>
          </cell>
          <cell r="BA345" t="str">
            <v>N/A</v>
          </cell>
          <cell r="BB345">
            <v>42795</v>
          </cell>
          <cell r="BC345" t="str">
            <v>CONCILIACION VIATICOS</v>
          </cell>
        </row>
        <row r="346">
          <cell r="B346" t="str">
            <v>JOSE IGNACIO FRANCO SALAZAR</v>
          </cell>
          <cell r="C346">
            <v>79351675</v>
          </cell>
          <cell r="D346" t="str">
            <v>N/A</v>
          </cell>
          <cell r="E346">
            <v>42796</v>
          </cell>
          <cell r="F346">
            <v>42795</v>
          </cell>
          <cell r="G346" t="str">
            <v>CORREO ELECTRONICO</v>
          </cell>
          <cell r="H346" t="str">
            <v>ABOGADA</v>
          </cell>
          <cell r="I346" t="str">
            <v>SOLICITUD PAGO</v>
          </cell>
          <cell r="AQ346" t="str">
            <v>11 001 3343 065 2016 00471 00</v>
          </cell>
          <cell r="AR346" t="str">
            <v>PAGADO</v>
          </cell>
          <cell r="AS346" t="str">
            <v>N/A</v>
          </cell>
          <cell r="AT346" t="str">
            <v>N/A</v>
          </cell>
          <cell r="AU346" t="str">
            <v>VIATICOS 2015</v>
          </cell>
          <cell r="AW346" t="str">
            <v>LEY 1437 DE 2011</v>
          </cell>
          <cell r="AX346" t="str">
            <v xml:space="preserve">JUZGADO SESENTA Y CINCO ADMINISTRATIVO DE BOGOTA- SECCION TERCERA </v>
          </cell>
          <cell r="AY346">
            <v>42758</v>
          </cell>
          <cell r="AZ346" t="str">
            <v>N/A</v>
          </cell>
          <cell r="BA346" t="str">
            <v>N/A</v>
          </cell>
          <cell r="BB346">
            <v>42795</v>
          </cell>
          <cell r="BC346" t="str">
            <v>CONCILIACION VIATICOS</v>
          </cell>
        </row>
        <row r="347">
          <cell r="B347" t="str">
            <v>OSCAR FERNANDO ORDOÑEZ SILVA</v>
          </cell>
          <cell r="C347">
            <v>16842748</v>
          </cell>
          <cell r="D347" t="str">
            <v>CARLOS HERNAN RIAÑO ORDOÑEZ</v>
          </cell>
          <cell r="E347">
            <v>42801</v>
          </cell>
          <cell r="F347">
            <v>42795</v>
          </cell>
          <cell r="G347" t="str">
            <v>CORREO ELECTRONICO</v>
          </cell>
          <cell r="H347" t="str">
            <v>CONSEJO</v>
          </cell>
          <cell r="I347" t="str">
            <v>REMITE FALLO</v>
          </cell>
          <cell r="J347">
            <v>42808</v>
          </cell>
          <cell r="K347">
            <v>42795</v>
          </cell>
          <cell r="L347" t="str">
            <v>EXT17-00018308</v>
          </cell>
          <cell r="M347" t="str">
            <v>ABOGADO</v>
          </cell>
          <cell r="N347" t="str">
            <v>SOLICITUD DE PAGO</v>
          </cell>
          <cell r="O347">
            <v>43004</v>
          </cell>
          <cell r="P347">
            <v>42979</v>
          </cell>
          <cell r="Q347" t="str">
            <v>EXT17-00074625</v>
          </cell>
          <cell r="R347" t="str">
            <v>ABOGADO</v>
          </cell>
          <cell r="S347" t="str">
            <v>REMITE AUTO COSTAS</v>
          </cell>
          <cell r="T347">
            <v>42845</v>
          </cell>
          <cell r="U347">
            <v>42826</v>
          </cell>
          <cell r="V347" t="str">
            <v>EXT17-00028551</v>
          </cell>
          <cell r="W347" t="str">
            <v>TRIBUNAL</v>
          </cell>
          <cell r="X347" t="str">
            <v>AUTO OBEDEZCASE Y CUMPLASE</v>
          </cell>
          <cell r="Y347">
            <v>42849</v>
          </cell>
          <cell r="Z347">
            <v>42826</v>
          </cell>
          <cell r="AA347" t="str">
            <v>EXT17-00029249</v>
          </cell>
          <cell r="AB347" t="str">
            <v>TRIBUNAL</v>
          </cell>
          <cell r="AC347" t="str">
            <v>AUTO 
OBEDEZCASE Y CUMPLASE</v>
          </cell>
          <cell r="AD347">
            <v>42131</v>
          </cell>
          <cell r="AE347">
            <v>42125</v>
          </cell>
          <cell r="AF347" t="str">
            <v>EXT15-00019936</v>
          </cell>
          <cell r="AG347" t="str">
            <v>CONSEJO DE ESTADO</v>
          </cell>
          <cell r="AH347" t="str">
            <v>REQUERIMIENTO</v>
          </cell>
          <cell r="AQ347" t="str">
            <v>76 001 2333 000 2012 00167 00</v>
          </cell>
          <cell r="AR347" t="str">
            <v>PAGADO</v>
          </cell>
          <cell r="AS347">
            <v>39149</v>
          </cell>
          <cell r="AT347">
            <v>40543</v>
          </cell>
          <cell r="AU347" t="str">
            <v>EN EL ANEXO ES LA 234
(OFI17-00010544 23/03/17 SE RESPONDE EXT17-00018308)A</v>
          </cell>
          <cell r="AW347" t="str">
            <v>LEY 1437 DE 2011</v>
          </cell>
          <cell r="AX347" t="str">
            <v>TRIBUNAL ADMINISTRATIVO DEL VALLE DEL CAUCA</v>
          </cell>
          <cell r="AY347">
            <v>41514</v>
          </cell>
          <cell r="AZ347" t="str">
            <v>CONSEJO DE ESTADO</v>
          </cell>
          <cell r="BA347">
            <v>42705</v>
          </cell>
          <cell r="BB347">
            <v>42746</v>
          </cell>
          <cell r="BC347" t="str">
            <v>NRD-CONTRATO REALIDAD</v>
          </cell>
        </row>
        <row r="348">
          <cell r="B348" t="str">
            <v>ALEXANDER BENAVIDES MONROY</v>
          </cell>
          <cell r="C348">
            <v>80003932</v>
          </cell>
          <cell r="D348" t="str">
            <v>N/A</v>
          </cell>
          <cell r="E348">
            <v>42801</v>
          </cell>
          <cell r="F348">
            <v>42795</v>
          </cell>
          <cell r="G348" t="str">
            <v>CORREO ELECTRONICO</v>
          </cell>
          <cell r="H348" t="str">
            <v>ABOGADA</v>
          </cell>
          <cell r="I348" t="str">
            <v>SOLICITUD PAGO</v>
          </cell>
          <cell r="AQ348" t="str">
            <v>11 001 3343 034 2016 00660 00</v>
          </cell>
          <cell r="AR348" t="str">
            <v>PAGADO</v>
          </cell>
          <cell r="AS348" t="str">
            <v>N/A</v>
          </cell>
          <cell r="AT348" t="str">
            <v>N/A</v>
          </cell>
          <cell r="AU348" t="str">
            <v>VIATICOS 2015</v>
          </cell>
          <cell r="AW348" t="str">
            <v>LEY 1437 DE 2011</v>
          </cell>
          <cell r="AX348" t="str">
            <v>JUZGADO SESENTA Y CUATRO ADMINISTRATIVO ORAL DE BOGOTA- SECCION TERCERA</v>
          </cell>
          <cell r="AY348">
            <v>42685</v>
          </cell>
          <cell r="AZ348" t="str">
            <v>N/A</v>
          </cell>
          <cell r="BA348" t="str">
            <v>N/A</v>
          </cell>
          <cell r="BB348">
            <v>42787</v>
          </cell>
          <cell r="BC348" t="str">
            <v>CONCILIACION VIATICOS</v>
          </cell>
        </row>
        <row r="349">
          <cell r="B349" t="str">
            <v>LUIS ARTURO SERRANO NAVAS</v>
          </cell>
          <cell r="C349">
            <v>91219116</v>
          </cell>
          <cell r="D349" t="str">
            <v>N/A</v>
          </cell>
          <cell r="E349">
            <v>42801</v>
          </cell>
          <cell r="F349">
            <v>42795</v>
          </cell>
          <cell r="G349" t="str">
            <v>CORREO ELECTRONICO</v>
          </cell>
          <cell r="H349" t="str">
            <v>ABOGADA</v>
          </cell>
          <cell r="I349" t="str">
            <v>SOLICITUD PAGO</v>
          </cell>
          <cell r="AQ349" t="str">
            <v>11 001 3336 034 2016 00237 00</v>
          </cell>
          <cell r="AR349" t="str">
            <v>PAGADO</v>
          </cell>
          <cell r="AS349" t="str">
            <v>N/A</v>
          </cell>
          <cell r="AT349" t="str">
            <v>N/A</v>
          </cell>
          <cell r="AU349" t="str">
            <v>VIATICOS 2015</v>
          </cell>
          <cell r="AW349" t="str">
            <v>LEY 1437 DE 2011</v>
          </cell>
          <cell r="AX349" t="str">
            <v>JUZGADO TREINTA Y CUATRO ADMINISTRATIVO ORAL DE BOGOTA- SECCION TERCERA</v>
          </cell>
          <cell r="AY349">
            <v>42794</v>
          </cell>
          <cell r="AZ349" t="str">
            <v>N/A</v>
          </cell>
          <cell r="BA349" t="str">
            <v>N/A</v>
          </cell>
          <cell r="BB349">
            <v>42800</v>
          </cell>
          <cell r="BC349" t="str">
            <v>CONCILIACION VIATICOS</v>
          </cell>
        </row>
        <row r="350">
          <cell r="B350" t="str">
            <v>HARISON REYES BASTO</v>
          </cell>
          <cell r="C350">
            <v>79379302</v>
          </cell>
          <cell r="D350" t="str">
            <v>N/A</v>
          </cell>
          <cell r="E350">
            <v>42803</v>
          </cell>
          <cell r="F350">
            <v>42795</v>
          </cell>
          <cell r="G350" t="str">
            <v>CORREO ELECTRONICO</v>
          </cell>
          <cell r="H350" t="str">
            <v>ABOGADA</v>
          </cell>
          <cell r="I350" t="str">
            <v>SOLICITUD PAGO</v>
          </cell>
          <cell r="AQ350" t="str">
            <v>11 001 3343 064 2016 00551 00</v>
          </cell>
          <cell r="AR350" t="str">
            <v>PAGADO</v>
          </cell>
          <cell r="AS350" t="str">
            <v>N/A</v>
          </cell>
          <cell r="AT350" t="str">
            <v>N/A</v>
          </cell>
          <cell r="AU350" t="str">
            <v>VIATICOS 2015</v>
          </cell>
          <cell r="AW350" t="str">
            <v>LEY 1437 DE 2011</v>
          </cell>
          <cell r="AX350" t="str">
            <v>JUZGADO SESENTA Y CUATRO ADMINISTRATIVO DE ORALIDAD DE BOGOTA- SECCION TERCERA</v>
          </cell>
          <cell r="AY350">
            <v>42775</v>
          </cell>
          <cell r="AZ350" t="str">
            <v>N/A</v>
          </cell>
          <cell r="BA350" t="str">
            <v>N/A</v>
          </cell>
          <cell r="BB350">
            <v>42788</v>
          </cell>
          <cell r="BC350" t="str">
            <v>CONCILIACION VIATICOS</v>
          </cell>
        </row>
        <row r="351">
          <cell r="B351" t="str">
            <v>DAGOBERTO ANTONIO PADILLA</v>
          </cell>
          <cell r="C351">
            <v>71971982</v>
          </cell>
          <cell r="D351" t="str">
            <v>N/A</v>
          </cell>
          <cell r="E351">
            <v>42808</v>
          </cell>
          <cell r="F351">
            <v>42795</v>
          </cell>
          <cell r="G351" t="str">
            <v>CORREO ELECTRONICO</v>
          </cell>
          <cell r="H351" t="str">
            <v xml:space="preserve">BENEFICIARIO </v>
          </cell>
          <cell r="I351" t="str">
            <v>PENDIENTE</v>
          </cell>
          <cell r="J351">
            <v>43438</v>
          </cell>
          <cell r="K351">
            <v>43438</v>
          </cell>
          <cell r="L351" t="str">
            <v>EXT18-00124590</v>
          </cell>
          <cell r="M351" t="str">
            <v>PROCURADURIA</v>
          </cell>
          <cell r="N351" t="str">
            <v>SOLICITUD COMPROBANTES DE PAGO</v>
          </cell>
          <cell r="AQ351" t="str">
            <v>021 2017 00350 00</v>
          </cell>
          <cell r="AR351" t="str">
            <v>PAGADO</v>
          </cell>
          <cell r="AS351" t="str">
            <v>N/A</v>
          </cell>
          <cell r="AT351" t="str">
            <v>N/A</v>
          </cell>
          <cell r="AU351" t="str">
            <v>VIATICOS 2015</v>
          </cell>
          <cell r="AW351" t="str">
            <v>LEY 1437 DE 2011</v>
          </cell>
          <cell r="AX351" t="str">
            <v>JUZGADO VENTIUNO ADMINISTRATIVO DEL CIRCUITO DE BOGOTA- SECCION SEGUNDA</v>
          </cell>
          <cell r="AY351">
            <v>43119</v>
          </cell>
          <cell r="AZ351" t="str">
            <v>N/A</v>
          </cell>
          <cell r="BA351" t="str">
            <v>N/A</v>
          </cell>
          <cell r="BB351" t="str">
            <v>19/01/2018
APROX.</v>
          </cell>
          <cell r="BC351" t="str">
            <v>CONCILIACION VIATICOS</v>
          </cell>
        </row>
        <row r="352">
          <cell r="B352" t="str">
            <v>HAROLD HERNANDO AVILA ROJAS</v>
          </cell>
          <cell r="C352">
            <v>79720047</v>
          </cell>
          <cell r="D352" t="str">
            <v>N/A</v>
          </cell>
          <cell r="E352">
            <v>42810</v>
          </cell>
          <cell r="F352">
            <v>42795</v>
          </cell>
          <cell r="G352" t="str">
            <v>CORREO ELECTRONICO</v>
          </cell>
          <cell r="H352" t="str">
            <v>ABOGADA</v>
          </cell>
          <cell r="I352" t="str">
            <v>SOLICITUD PAGO</v>
          </cell>
          <cell r="AQ352" t="str">
            <v>11 001 3336 032 2016 00328 00</v>
          </cell>
          <cell r="AR352" t="str">
            <v>PAGADO</v>
          </cell>
          <cell r="AS352" t="str">
            <v>N/A</v>
          </cell>
          <cell r="AT352" t="str">
            <v>N/A</v>
          </cell>
          <cell r="AU352" t="str">
            <v>VIATICOS 2015</v>
          </cell>
          <cell r="AW352" t="str">
            <v>LEY 1437 DE 2011</v>
          </cell>
          <cell r="AX352" t="str">
            <v>JUZGADO TREINTA Y DOS ADMINISTRATIVO DE BOGOTA- SECCION TERCERA</v>
          </cell>
          <cell r="AY352">
            <v>42716</v>
          </cell>
          <cell r="AZ352" t="str">
            <v>N/A</v>
          </cell>
          <cell r="BA352" t="str">
            <v>N/A</v>
          </cell>
          <cell r="BB352">
            <v>42745</v>
          </cell>
          <cell r="BC352" t="str">
            <v>CONCILIACION VIATICOS</v>
          </cell>
        </row>
        <row r="353">
          <cell r="B353" t="str">
            <v>NEDER MACHACON RIVERA</v>
          </cell>
          <cell r="C353">
            <v>18880146</v>
          </cell>
          <cell r="D353" t="str">
            <v>N/A</v>
          </cell>
          <cell r="E353">
            <v>42810</v>
          </cell>
          <cell r="F353">
            <v>42795</v>
          </cell>
          <cell r="G353" t="str">
            <v>CORREO ELECTRONICO</v>
          </cell>
          <cell r="H353" t="str">
            <v>ABOGADA</v>
          </cell>
          <cell r="I353" t="str">
            <v>SOLICITUD PAGO</v>
          </cell>
          <cell r="AQ353" t="str">
            <v>11 001 3343 064 2016 00521 00</v>
          </cell>
          <cell r="AR353" t="str">
            <v>PAGADO</v>
          </cell>
          <cell r="AS353" t="str">
            <v>N/A</v>
          </cell>
          <cell r="AT353" t="str">
            <v>N/A</v>
          </cell>
          <cell r="AU353" t="str">
            <v>VIATICOS 2015</v>
          </cell>
          <cell r="AW353" t="str">
            <v>LEY 1437 DE 2011</v>
          </cell>
          <cell r="AX353" t="str">
            <v>JUZGADO SESENTA Y CUATRO ADMINISTRATIVO DE BOGOTA</v>
          </cell>
          <cell r="AY353">
            <v>42775</v>
          </cell>
          <cell r="AZ353" t="str">
            <v>N/A</v>
          </cell>
          <cell r="BA353" t="str">
            <v>N/A</v>
          </cell>
          <cell r="BB353">
            <v>42781</v>
          </cell>
          <cell r="BC353" t="str">
            <v>CONCILIACION VIATICOS</v>
          </cell>
        </row>
        <row r="354">
          <cell r="B354" t="str">
            <v>YEZID RICARDO CANCELADO POVEDA</v>
          </cell>
          <cell r="C354">
            <v>79888090</v>
          </cell>
          <cell r="D354" t="str">
            <v>N/A</v>
          </cell>
          <cell r="E354">
            <v>42822</v>
          </cell>
          <cell r="F354">
            <v>42795</v>
          </cell>
          <cell r="G354" t="str">
            <v>CORREO ELECTRONICO</v>
          </cell>
          <cell r="H354" t="str">
            <v>ABOGADA</v>
          </cell>
          <cell r="I354" t="str">
            <v>SOLICITUD PAGO</v>
          </cell>
          <cell r="AQ354" t="str">
            <v>11 001 3343 058 2017 00004 00</v>
          </cell>
          <cell r="AR354" t="str">
            <v>PAGADO</v>
          </cell>
          <cell r="AS354" t="str">
            <v>N/A</v>
          </cell>
          <cell r="AT354" t="str">
            <v>N/A</v>
          </cell>
          <cell r="AU354" t="str">
            <v>VIATICOS 2015</v>
          </cell>
          <cell r="AW354" t="str">
            <v>LEY 1437 DE 2011</v>
          </cell>
          <cell r="AX354" t="str">
            <v>JUZGADO CINCUENTA Y OCHO ADMINISTRATIVO DE BOGOTA- SECCION TERCERA</v>
          </cell>
          <cell r="AY354">
            <v>42823</v>
          </cell>
          <cell r="AZ354" t="str">
            <v>N/A</v>
          </cell>
          <cell r="BA354" t="str">
            <v>N/A</v>
          </cell>
          <cell r="BB354">
            <v>42828</v>
          </cell>
          <cell r="BC354" t="str">
            <v>CONCILIACION VIATICOS</v>
          </cell>
        </row>
        <row r="355">
          <cell r="B355" t="str">
            <v>WILLIAM TRIANA PINZON</v>
          </cell>
          <cell r="C355">
            <v>79352276</v>
          </cell>
          <cell r="D355" t="str">
            <v>N/A</v>
          </cell>
          <cell r="E355">
            <v>42822</v>
          </cell>
          <cell r="F355">
            <v>42795</v>
          </cell>
          <cell r="G355" t="str">
            <v>CORREO ELECTRONICO</v>
          </cell>
          <cell r="H355" t="str">
            <v>ABOGADA</v>
          </cell>
          <cell r="I355" t="str">
            <v>SOLICITUD PAGO</v>
          </cell>
          <cell r="AQ355" t="str">
            <v>059 2017 00037 00</v>
          </cell>
          <cell r="AR355" t="str">
            <v>PAGADO</v>
          </cell>
          <cell r="AS355" t="str">
            <v>N/A</v>
          </cell>
          <cell r="AT355" t="str">
            <v>N/A</v>
          </cell>
          <cell r="AU355" t="str">
            <v>VIATICOS 2015</v>
          </cell>
          <cell r="AW355" t="str">
            <v>LEY 1437 DE 2011</v>
          </cell>
          <cell r="AX355" t="str">
            <v>JUZGADO CINCUENTA Y NUEVE ADMINISTRATIVO DE BOGOTA- SECCION TERCERA</v>
          </cell>
          <cell r="AY355">
            <v>42810</v>
          </cell>
          <cell r="AZ355" t="str">
            <v>N/A</v>
          </cell>
          <cell r="BA355" t="str">
            <v>N/A</v>
          </cell>
          <cell r="BB355">
            <v>42817</v>
          </cell>
          <cell r="BC355" t="str">
            <v>CONCILIACION VIATICOS</v>
          </cell>
        </row>
        <row r="356">
          <cell r="B356" t="str">
            <v>DIEGO FERNANDO TREJOS CARDENAS</v>
          </cell>
          <cell r="C356">
            <v>94314962</v>
          </cell>
          <cell r="D356" t="str">
            <v>JORGE PORTOCARRERO</v>
          </cell>
          <cell r="E356">
            <v>42822</v>
          </cell>
          <cell r="F356">
            <v>42795</v>
          </cell>
          <cell r="G356" t="str">
            <v>EXT17-00021171</v>
          </cell>
          <cell r="H356" t="str">
            <v>ABOGADO</v>
          </cell>
          <cell r="I356" t="str">
            <v>SOLICITUD DE PAGO</v>
          </cell>
          <cell r="J356">
            <v>42891</v>
          </cell>
          <cell r="K356">
            <v>42887</v>
          </cell>
          <cell r="L356" t="str">
            <v>EXT17-00041398</v>
          </cell>
          <cell r="M356" t="str">
            <v>ABOGADO</v>
          </cell>
          <cell r="N356" t="str">
            <v>REMITE DOCUMENTOS</v>
          </cell>
          <cell r="O356">
            <v>42962</v>
          </cell>
          <cell r="P356">
            <v>42948</v>
          </cell>
          <cell r="Q356" t="str">
            <v>EXT17-00062606</v>
          </cell>
          <cell r="R356" t="str">
            <v>ABOGADO</v>
          </cell>
          <cell r="S356" t="str">
            <v>RESPUESTA 
OFI17-00062606</v>
          </cell>
          <cell r="T356">
            <v>41935</v>
          </cell>
          <cell r="U356">
            <v>41913</v>
          </cell>
          <cell r="V356" t="str">
            <v>EXT14-00054312</v>
          </cell>
          <cell r="W356" t="str">
            <v>ANDJE</v>
          </cell>
          <cell r="X356" t="str">
            <v>REMITE TELEGRAMA</v>
          </cell>
          <cell r="Y356">
            <v>41943</v>
          </cell>
          <cell r="Z356">
            <v>41943</v>
          </cell>
          <cell r="AA356" t="str">
            <v>EXT14-00056288</v>
          </cell>
          <cell r="AB356" t="str">
            <v>AGN</v>
          </cell>
          <cell r="AC356" t="str">
            <v>REMITE TELEGRAMA</v>
          </cell>
          <cell r="AD356">
            <v>43298</v>
          </cell>
          <cell r="AE356">
            <v>43298</v>
          </cell>
          <cell r="AF356" t="str">
            <v>EXT18-00066463</v>
          </cell>
          <cell r="AG356" t="str">
            <v>COLFONDOS</v>
          </cell>
          <cell r="AH356" t="str">
            <v>ACLARACION DEPOSITOS</v>
          </cell>
          <cell r="AN356" t="str">
            <v>05/05/2017
MEDIANTE OFI17-00031027 28/08/2017 SE ENVIAN DOCUMENTOS EN FOTOCOPIAS EN 138 FOLIOS
ENTREGADO Y LIQUIDADO 02/10/2017
LIQUIDADO NPA</v>
          </cell>
          <cell r="AQ356" t="str">
            <v>76 001 3331 003 2010 00012 00</v>
          </cell>
          <cell r="AR356" t="str">
            <v>PAGADO</v>
          </cell>
          <cell r="AS356">
            <v>38412</v>
          </cell>
          <cell r="AT356">
            <v>39813</v>
          </cell>
          <cell r="AU356" t="str">
            <v xml:space="preserve">EN EL ANEXO ES LA 318
ALLEGA CERTIFICACION DE APORTES
CORREO ELECTRÓNICO 26/07/18
</v>
          </cell>
          <cell r="AW356" t="str">
            <v>DECRETO 01 DE 1984</v>
          </cell>
          <cell r="AX356" t="str">
            <v>JUZGADO TERCERO ADMINISTRATIVO ADMINISTRATIVO DE CALI</v>
          </cell>
          <cell r="AY356">
            <v>41038</v>
          </cell>
          <cell r="AZ356" t="str">
            <v>TRIBUNAL ADMINISTRATIVO DE VALLE DEL CAUCA</v>
          </cell>
          <cell r="BA356">
            <v>42639</v>
          </cell>
          <cell r="BB356">
            <v>42781</v>
          </cell>
          <cell r="BC356" t="str">
            <v>NRD-CONTRATO REALIDAD</v>
          </cell>
        </row>
        <row r="357">
          <cell r="B357" t="str">
            <v>DIMAS OVIDIO SUAREZ AYALA</v>
          </cell>
          <cell r="C357">
            <v>79350864</v>
          </cell>
          <cell r="D357" t="str">
            <v>N/A</v>
          </cell>
          <cell r="E357">
            <v>42828</v>
          </cell>
          <cell r="F357">
            <v>42826</v>
          </cell>
          <cell r="G357" t="str">
            <v>CORREO ELECTRONICO</v>
          </cell>
          <cell r="H357" t="str">
            <v>ABOGADA</v>
          </cell>
          <cell r="I357" t="str">
            <v>SOLICITUD DE PAGO</v>
          </cell>
          <cell r="AQ357" t="str">
            <v>047 2016 00685 00</v>
          </cell>
          <cell r="AR357" t="str">
            <v>PAGADO</v>
          </cell>
          <cell r="AS357" t="str">
            <v>N/A</v>
          </cell>
          <cell r="AT357" t="str">
            <v>N/A</v>
          </cell>
          <cell r="AU357" t="str">
            <v>VIATICOS 2015</v>
          </cell>
          <cell r="AW357" t="str">
            <v>LEY 1437 DE 2011</v>
          </cell>
          <cell r="AX357" t="str">
            <v>JUZGADO CUARENTA Y SIETE ADMINISTRATIVO DE BOGOTA- SECCION SEGUNDA</v>
          </cell>
          <cell r="AY357">
            <v>42711</v>
          </cell>
          <cell r="AZ357" t="str">
            <v>N/A</v>
          </cell>
          <cell r="BA357" t="str">
            <v>N/A</v>
          </cell>
          <cell r="BB357">
            <v>42795</v>
          </cell>
          <cell r="BC357" t="str">
            <v>CONCILIACION VIATICOS</v>
          </cell>
        </row>
        <row r="358">
          <cell r="B358" t="str">
            <v>DAGOBERTO ROJAS PUENTES</v>
          </cell>
          <cell r="C358">
            <v>79265745</v>
          </cell>
          <cell r="D358" t="str">
            <v>N/A</v>
          </cell>
          <cell r="E358">
            <v>42828</v>
          </cell>
          <cell r="F358">
            <v>42826</v>
          </cell>
          <cell r="G358" t="str">
            <v>CORREO ELECTRONICO</v>
          </cell>
          <cell r="H358" t="str">
            <v>ABOGADA</v>
          </cell>
          <cell r="I358" t="str">
            <v>SOLICITUD DE PAGO</v>
          </cell>
          <cell r="AQ358" t="str">
            <v>11 001 3336 034 2017 00042 00</v>
          </cell>
          <cell r="AR358" t="str">
            <v>PAGADO</v>
          </cell>
          <cell r="AS358" t="str">
            <v>N/A</v>
          </cell>
          <cell r="AT358" t="str">
            <v>N/A</v>
          </cell>
          <cell r="AU358" t="str">
            <v>VIATICOS 2015</v>
          </cell>
          <cell r="AW358" t="str">
            <v>LEY 1437 DE 2011</v>
          </cell>
          <cell r="AX358" t="str">
            <v>JUZGADO TREINTA Y CUATRO ADMINISTRATIVO ORAL DE BOGOTA- SECCION TERCERA</v>
          </cell>
          <cell r="AY358">
            <v>42825</v>
          </cell>
          <cell r="AZ358" t="str">
            <v>N/A</v>
          </cell>
          <cell r="BA358" t="str">
            <v>N/A</v>
          </cell>
          <cell r="BB358">
            <v>42830</v>
          </cell>
          <cell r="BC358" t="str">
            <v>CONCILIACION VIATICOS</v>
          </cell>
        </row>
        <row r="359">
          <cell r="B359" t="str">
            <v>ELKIN FRANCISCO VELASQUEZ BAQUERO</v>
          </cell>
          <cell r="C359">
            <v>79443580</v>
          </cell>
          <cell r="D359" t="str">
            <v>N/A</v>
          </cell>
          <cell r="E359">
            <v>42828</v>
          </cell>
          <cell r="F359">
            <v>42826</v>
          </cell>
          <cell r="G359" t="str">
            <v>CORREO ELECTRONICO</v>
          </cell>
          <cell r="H359" t="str">
            <v>ABOGADA</v>
          </cell>
          <cell r="I359" t="str">
            <v>SOLICITUD DE PAGO</v>
          </cell>
          <cell r="AQ359" t="str">
            <v>11 001 3343 058 2016 00576 00</v>
          </cell>
          <cell r="AR359" t="str">
            <v>PAGADO</v>
          </cell>
          <cell r="AS359" t="str">
            <v>N/A</v>
          </cell>
          <cell r="AT359" t="str">
            <v>N/A</v>
          </cell>
          <cell r="AU359" t="str">
            <v>VIATICOS 2015</v>
          </cell>
          <cell r="AW359" t="str">
            <v>LEY 1437 DE 2011</v>
          </cell>
          <cell r="AX359" t="str">
            <v>JUZGADO CINCUENTA Y OCHO ADMINISTRATIVO DE BOGOTA</v>
          </cell>
          <cell r="AY359">
            <v>42825</v>
          </cell>
          <cell r="AZ359" t="str">
            <v>N/A</v>
          </cell>
          <cell r="BA359" t="str">
            <v>N/A</v>
          </cell>
          <cell r="BB359">
            <v>42830</v>
          </cell>
          <cell r="BC359" t="str">
            <v>CONCILIACION VIATICOS</v>
          </cell>
        </row>
        <row r="360">
          <cell r="B360" t="str">
            <v>NELSON FIDEL PARRADO BARRETO</v>
          </cell>
          <cell r="C360">
            <v>86044092</v>
          </cell>
          <cell r="D360" t="str">
            <v>N/A</v>
          </cell>
          <cell r="E360">
            <v>42828</v>
          </cell>
          <cell r="F360">
            <v>42826</v>
          </cell>
          <cell r="G360" t="str">
            <v>CORREO ELECTRONICO</v>
          </cell>
          <cell r="H360" t="str">
            <v>ABOGADA</v>
          </cell>
          <cell r="I360" t="str">
            <v>SOLICITUD DE PAGO</v>
          </cell>
          <cell r="AQ360" t="str">
            <v>11 001 3343 058 2016 00491 00</v>
          </cell>
          <cell r="AR360" t="str">
            <v>PAGADO</v>
          </cell>
          <cell r="AS360" t="str">
            <v>N/A</v>
          </cell>
          <cell r="AT360" t="str">
            <v>N/A</v>
          </cell>
          <cell r="AU360" t="str">
            <v>VIATICOS 2015</v>
          </cell>
          <cell r="AW360" t="str">
            <v>LEY 1437 DE 2011</v>
          </cell>
          <cell r="AX360" t="str">
            <v>JUZGADO CINCUENTA Y OCHO ADMINISTRATIVO DE BOGOTA- SECCION TERCERA</v>
          </cell>
          <cell r="AY360">
            <v>42825</v>
          </cell>
          <cell r="AZ360" t="str">
            <v>N/A</v>
          </cell>
          <cell r="BA360" t="str">
            <v>N/A</v>
          </cell>
          <cell r="BB360">
            <v>42830</v>
          </cell>
          <cell r="BC360" t="str">
            <v>CONCILIACION VIATICOS</v>
          </cell>
        </row>
        <row r="361">
          <cell r="B361" t="str">
            <v>ALIRIO LIZARAZO SALAZAR</v>
          </cell>
          <cell r="C361">
            <v>4134123</v>
          </cell>
          <cell r="D361" t="str">
            <v>N/A</v>
          </cell>
          <cell r="E361">
            <v>42828</v>
          </cell>
          <cell r="F361">
            <v>42826</v>
          </cell>
          <cell r="G361" t="str">
            <v>CORREO ELECTRONICO</v>
          </cell>
          <cell r="H361" t="str">
            <v>ABOGADA</v>
          </cell>
          <cell r="I361" t="str">
            <v>SOLICITUD DE PAGO</v>
          </cell>
          <cell r="AQ361" t="str">
            <v>11 001 3343 058 2016 00552 00</v>
          </cell>
          <cell r="AR361" t="str">
            <v>PAGADO</v>
          </cell>
          <cell r="AS361" t="str">
            <v>N/A</v>
          </cell>
          <cell r="AT361" t="str">
            <v>N/A</v>
          </cell>
          <cell r="AU361" t="str">
            <v>VIATICOS 2015</v>
          </cell>
          <cell r="AW361" t="str">
            <v>LEY 1437 DE 2011</v>
          </cell>
          <cell r="AX361" t="str">
            <v>JUZGADO CINCUENTA Y OCHO ADMINISTRATIVO DE BOGOTA- SECCION TERCERA</v>
          </cell>
          <cell r="AY361">
            <v>42823</v>
          </cell>
          <cell r="AZ361" t="str">
            <v>N/A</v>
          </cell>
          <cell r="BA361" t="str">
            <v>N/A</v>
          </cell>
          <cell r="BB361">
            <v>42830</v>
          </cell>
          <cell r="BC361" t="str">
            <v>CONCILIACION VIATICOS</v>
          </cell>
        </row>
        <row r="362">
          <cell r="B362" t="str">
            <v>CAMILO TORRES DURAN</v>
          </cell>
          <cell r="C362">
            <v>13716395</v>
          </cell>
          <cell r="D362" t="str">
            <v>N/A</v>
          </cell>
          <cell r="E362">
            <v>42828</v>
          </cell>
          <cell r="F362">
            <v>42826</v>
          </cell>
          <cell r="G362" t="str">
            <v>CORREO ELECTRONICO</v>
          </cell>
          <cell r="H362" t="str">
            <v>ABOGADA</v>
          </cell>
          <cell r="I362" t="str">
            <v>SOLICITUD DE PAGO</v>
          </cell>
          <cell r="J362">
            <v>43258</v>
          </cell>
          <cell r="K362">
            <v>43252</v>
          </cell>
          <cell r="L362" t="str">
            <v>MEM18-00010834</v>
          </cell>
          <cell r="M362" t="str">
            <v>CONTROL DISCIPLINARIO INTERNO</v>
          </cell>
          <cell r="AQ362" t="str">
            <v xml:space="preserve">11 001 3343 058 2016 00551 00 </v>
          </cell>
          <cell r="AR362" t="str">
            <v>PAGADO</v>
          </cell>
          <cell r="AS362" t="str">
            <v>N/A</v>
          </cell>
          <cell r="AT362" t="str">
            <v>N/A</v>
          </cell>
          <cell r="AU362" t="str">
            <v>VIATICOS 2015
SE DA RESPUESTA MEDIANTE MEM18-00011057 12/06/18 L</v>
          </cell>
          <cell r="AW362" t="str">
            <v>LEY 1437 DE 2011</v>
          </cell>
          <cell r="AX362" t="str">
            <v>JUZGADO CINCUENTA Y OCHO ADMINISTRATIVO DE BOGOTA- SECCION TERCERA</v>
          </cell>
          <cell r="AY362">
            <v>42825</v>
          </cell>
          <cell r="AZ362" t="str">
            <v>N/A</v>
          </cell>
          <cell r="BA362" t="str">
            <v>N/A</v>
          </cell>
          <cell r="BB362">
            <v>42830</v>
          </cell>
          <cell r="BC362" t="str">
            <v>CONCILIACION VIATICOS</v>
          </cell>
        </row>
        <row r="363">
          <cell r="B363" t="str">
            <v>EDWIN ENRIQUE ELLES MARIMON</v>
          </cell>
          <cell r="C363">
            <v>15614029</v>
          </cell>
          <cell r="D363" t="str">
            <v>N/A</v>
          </cell>
          <cell r="E363">
            <v>42828</v>
          </cell>
          <cell r="F363">
            <v>42826</v>
          </cell>
          <cell r="G363" t="str">
            <v>CORREO ELECTRONICO</v>
          </cell>
          <cell r="H363" t="str">
            <v>ABOGADA</v>
          </cell>
          <cell r="I363" t="str">
            <v>SOLICITUD DE PAGO</v>
          </cell>
          <cell r="AQ363" t="str">
            <v>11 001 3343 058 2016 00555 00</v>
          </cell>
          <cell r="AR363" t="str">
            <v>PAGADO</v>
          </cell>
          <cell r="AS363" t="str">
            <v>N/A</v>
          </cell>
          <cell r="AT363" t="str">
            <v>N/A</v>
          </cell>
          <cell r="AU363" t="str">
            <v>VIATICOS 2015</v>
          </cell>
          <cell r="AW363" t="str">
            <v>LEY 1437 DE 2011</v>
          </cell>
          <cell r="AX363" t="str">
            <v>JUZGADO CINCUENTA Y OCHO ADMINISTRATIVO DE BOGOTA- SECCION TERCERA</v>
          </cell>
          <cell r="AY363">
            <v>42825</v>
          </cell>
          <cell r="AZ363" t="str">
            <v>N/A</v>
          </cell>
          <cell r="BA363" t="str">
            <v>N/A</v>
          </cell>
          <cell r="BB363">
            <v>42830</v>
          </cell>
          <cell r="BC363" t="str">
            <v>CONCILIACION VIATICOS</v>
          </cell>
        </row>
        <row r="364">
          <cell r="B364" t="str">
            <v>JOSE LUIS MORENO RAMON</v>
          </cell>
          <cell r="C364">
            <v>80165606</v>
          </cell>
          <cell r="D364" t="str">
            <v>N/A</v>
          </cell>
          <cell r="E364">
            <v>42828</v>
          </cell>
          <cell r="F364">
            <v>42826</v>
          </cell>
          <cell r="G364" t="str">
            <v>CORREO ELECTRONICO</v>
          </cell>
          <cell r="H364" t="str">
            <v>ABOGADA</v>
          </cell>
          <cell r="I364" t="str">
            <v>SOLICITUD DE PAGO</v>
          </cell>
          <cell r="AQ364" t="str">
            <v>11 001 3343 058 2016 00470 00</v>
          </cell>
          <cell r="AR364" t="str">
            <v>PAGADO</v>
          </cell>
          <cell r="AS364" t="str">
            <v>N/A</v>
          </cell>
          <cell r="AT364" t="str">
            <v>N/A</v>
          </cell>
          <cell r="AU364" t="str">
            <v>VIATICOS 2015</v>
          </cell>
          <cell r="AW364" t="str">
            <v>LEY 1437 DE 2011</v>
          </cell>
          <cell r="AX364" t="str">
            <v>JUZGADO CINCUENTA Y OCHO ADMINISTRATIVO DE BOGOTA</v>
          </cell>
          <cell r="AY364">
            <v>42825</v>
          </cell>
          <cell r="AZ364" t="str">
            <v>N/A</v>
          </cell>
          <cell r="BA364" t="str">
            <v>N/A</v>
          </cell>
          <cell r="BB364">
            <v>42830</v>
          </cell>
          <cell r="BC364" t="str">
            <v>CONCILIACION VIATICOS</v>
          </cell>
        </row>
        <row r="365">
          <cell r="B365" t="str">
            <v>YURY LEIDY GAITAN CASTRO</v>
          </cell>
          <cell r="C365">
            <v>40342430</v>
          </cell>
          <cell r="D365" t="str">
            <v>N/A</v>
          </cell>
          <cell r="E365">
            <v>42828</v>
          </cell>
          <cell r="F365">
            <v>42826</v>
          </cell>
          <cell r="G365" t="str">
            <v>CORREO ELECTRONICO</v>
          </cell>
          <cell r="H365" t="str">
            <v>ABOGADA</v>
          </cell>
          <cell r="I365" t="str">
            <v>SOLICITUD DE PAGO</v>
          </cell>
          <cell r="AQ365" t="str">
            <v>11 001 3343 058 2016 00478 00</v>
          </cell>
          <cell r="AR365" t="str">
            <v>PAGADO</v>
          </cell>
          <cell r="AS365" t="str">
            <v>N/A</v>
          </cell>
          <cell r="AT365" t="str">
            <v>N/A</v>
          </cell>
          <cell r="AU365" t="str">
            <v>VIATICOS 2015</v>
          </cell>
          <cell r="AW365" t="str">
            <v>LEY 1437 DE 2011</v>
          </cell>
          <cell r="AX365" t="str">
            <v>JUZGADO CINCUENTA Y OCHO ADMINISTRATIVO DE BOGOTA- SECCION TERCERA</v>
          </cell>
          <cell r="AY365">
            <v>42825</v>
          </cell>
          <cell r="AZ365" t="str">
            <v>N/A</v>
          </cell>
          <cell r="BA365" t="str">
            <v>N/A</v>
          </cell>
          <cell r="BB365">
            <v>42830</v>
          </cell>
          <cell r="BC365" t="str">
            <v>CONCILIACION VIATICOS</v>
          </cell>
        </row>
        <row r="366">
          <cell r="B366" t="str">
            <v>LUIS RAMON LOPEZ MARTINEZ</v>
          </cell>
          <cell r="C366">
            <v>18879035</v>
          </cell>
          <cell r="D366" t="str">
            <v>N/A</v>
          </cell>
          <cell r="E366">
            <v>42828</v>
          </cell>
          <cell r="F366">
            <v>42826</v>
          </cell>
          <cell r="G366" t="str">
            <v>CORREO ELECTRONICO</v>
          </cell>
          <cell r="H366" t="str">
            <v>ABOGADA</v>
          </cell>
          <cell r="I366" t="str">
            <v>SOLICITUD DE PAGO</v>
          </cell>
          <cell r="AQ366" t="str">
            <v>11 001 3343 058 2016 00543 00</v>
          </cell>
          <cell r="AR366" t="str">
            <v>PAGADO</v>
          </cell>
          <cell r="AS366" t="str">
            <v>N/A</v>
          </cell>
          <cell r="AT366" t="str">
            <v>N/A</v>
          </cell>
          <cell r="AU366" t="str">
            <v>VIATICOS 2015</v>
          </cell>
          <cell r="AW366" t="str">
            <v>LEY 1437 DE 2011</v>
          </cell>
          <cell r="AX366" t="str">
            <v>JUZGADO CINCUENTA Y OCHO ADMINISTRATIVO DE BOGOTA- SECCION TERCERA</v>
          </cell>
          <cell r="AY366">
            <v>42825</v>
          </cell>
          <cell r="AZ366" t="str">
            <v>N/A</v>
          </cell>
          <cell r="BA366" t="str">
            <v>N/A</v>
          </cell>
          <cell r="BB366">
            <v>42830</v>
          </cell>
          <cell r="BC366" t="str">
            <v>CONCILIACION VIATICOS</v>
          </cell>
        </row>
        <row r="367">
          <cell r="B367" t="str">
            <v>DIEGO FERNAN URDANETA CAICEDO</v>
          </cell>
          <cell r="C367">
            <v>79715690</v>
          </cell>
          <cell r="D367" t="str">
            <v>N/A</v>
          </cell>
          <cell r="E367">
            <v>42828</v>
          </cell>
          <cell r="F367">
            <v>42826</v>
          </cell>
          <cell r="G367" t="str">
            <v>CORREO ELECTRONICO</v>
          </cell>
          <cell r="H367" t="str">
            <v>ABOGADA</v>
          </cell>
          <cell r="I367" t="str">
            <v>SOLICITUD DE PAGO</v>
          </cell>
          <cell r="AQ367" t="str">
            <v>11 001 3343 058 2016 00599 00</v>
          </cell>
          <cell r="AR367" t="str">
            <v>PAGADO</v>
          </cell>
          <cell r="AS367" t="str">
            <v>N/A</v>
          </cell>
          <cell r="AT367" t="str">
            <v>N/A</v>
          </cell>
          <cell r="AU367" t="str">
            <v>VIATICOS 2015</v>
          </cell>
          <cell r="AW367" t="str">
            <v>LEY 1437 DE 2011</v>
          </cell>
          <cell r="AX367" t="str">
            <v>JUZGADO CINCUENTA Y OCHO ADMINISTRATIVO DE BOGOTA- SECCION TERCERA</v>
          </cell>
          <cell r="AY367">
            <v>42825</v>
          </cell>
          <cell r="AZ367" t="str">
            <v>N/A</v>
          </cell>
          <cell r="BA367" t="str">
            <v>N/A</v>
          </cell>
          <cell r="BB367">
            <v>42830</v>
          </cell>
          <cell r="BC367" t="str">
            <v>CONCILIACION VIATICOS</v>
          </cell>
        </row>
        <row r="368">
          <cell r="B368" t="str">
            <v>JOSE JAMID SUAREZ GONZALEZ</v>
          </cell>
          <cell r="C368">
            <v>94279541</v>
          </cell>
          <cell r="D368" t="str">
            <v>N/A</v>
          </cell>
          <cell r="E368">
            <v>42828</v>
          </cell>
          <cell r="F368">
            <v>42826</v>
          </cell>
          <cell r="G368" t="str">
            <v>CORREO ELECTRONICO</v>
          </cell>
          <cell r="H368" t="str">
            <v>ABOGADA</v>
          </cell>
          <cell r="I368" t="str">
            <v>SOLICITUD DE PAGO</v>
          </cell>
          <cell r="AQ368" t="str">
            <v>11 001 3343 058 2016 00598 00</v>
          </cell>
          <cell r="AR368" t="str">
            <v>PAGADO</v>
          </cell>
          <cell r="AS368" t="str">
            <v>N/A</v>
          </cell>
          <cell r="AT368" t="str">
            <v>N/A</v>
          </cell>
          <cell r="AU368" t="str">
            <v>VIATICOS 2015</v>
          </cell>
          <cell r="AW368" t="str">
            <v>LEY 1437 DE 2011</v>
          </cell>
          <cell r="AX368" t="str">
            <v>JUZGADO CINCUENTA Y OCHO ADMINISTRATIVO DE BOGOTA- SECCION TERCERA</v>
          </cell>
          <cell r="AY368">
            <v>42825</v>
          </cell>
          <cell r="AZ368" t="str">
            <v>N/A</v>
          </cell>
          <cell r="BA368" t="str">
            <v>N/A</v>
          </cell>
          <cell r="BB368">
            <v>42830</v>
          </cell>
          <cell r="BC368" t="str">
            <v>CONCILIACION VIATICOS</v>
          </cell>
        </row>
        <row r="369">
          <cell r="B369" t="str">
            <v>FABIO DIDIER CASTIBLANCO SUAREZ</v>
          </cell>
          <cell r="C369">
            <v>1012325716</v>
          </cell>
          <cell r="D369" t="str">
            <v>N/A</v>
          </cell>
          <cell r="E369">
            <v>42828</v>
          </cell>
          <cell r="F369">
            <v>42826</v>
          </cell>
          <cell r="G369" t="str">
            <v>CORREO ELECTRONICO</v>
          </cell>
          <cell r="H369" t="str">
            <v>ABOGADA</v>
          </cell>
          <cell r="I369" t="str">
            <v>SOLICITUD DE PAGO</v>
          </cell>
          <cell r="AQ369" t="str">
            <v>11 001 3343 058 2016 00591 00</v>
          </cell>
          <cell r="AR369" t="str">
            <v>PAGADO</v>
          </cell>
          <cell r="AS369" t="str">
            <v>N/A</v>
          </cell>
          <cell r="AT369" t="str">
            <v>N/A</v>
          </cell>
          <cell r="AU369" t="str">
            <v>VIATICOS 2015</v>
          </cell>
          <cell r="AW369" t="str">
            <v>LEY 1437 DE 2011</v>
          </cell>
          <cell r="AX369" t="str">
            <v>JUZGADO CINCUENTA Y OCHO ADMINISTRATIVO DE BOGOTA-SECCION TERCERA</v>
          </cell>
          <cell r="AY369">
            <v>42825</v>
          </cell>
          <cell r="AZ369" t="str">
            <v>N/A</v>
          </cell>
          <cell r="BA369" t="str">
            <v>N/A</v>
          </cell>
          <cell r="BB369">
            <v>42830</v>
          </cell>
          <cell r="BC369" t="str">
            <v>CONCILIACION VIATICOS</v>
          </cell>
        </row>
        <row r="370">
          <cell r="B370" t="str">
            <v>HUGO HERNAN GONZALEZ JIMENEZ</v>
          </cell>
          <cell r="C370">
            <v>79261638</v>
          </cell>
          <cell r="D370" t="str">
            <v>N/A</v>
          </cell>
          <cell r="E370">
            <v>42828</v>
          </cell>
          <cell r="F370">
            <v>42826</v>
          </cell>
          <cell r="G370" t="str">
            <v>CORREO ELECTRONICO</v>
          </cell>
          <cell r="H370" t="str">
            <v>ABOGADA</v>
          </cell>
          <cell r="I370" t="str">
            <v>SOLICITUD DE PAGO</v>
          </cell>
          <cell r="AQ370" t="str">
            <v>11 001 3343 058 2016 00639 00</v>
          </cell>
          <cell r="AR370" t="str">
            <v>PAGADO</v>
          </cell>
          <cell r="AS370" t="str">
            <v>N/A</v>
          </cell>
          <cell r="AT370" t="str">
            <v>N/A</v>
          </cell>
          <cell r="AU370" t="str">
            <v>VIATICOS 2015</v>
          </cell>
          <cell r="AW370" t="str">
            <v>LEY 1437 DE 2011</v>
          </cell>
          <cell r="AX370" t="str">
            <v>JUZGADO CINCUENTA Y OCHO ADMINISTRATIVO DE BOGOTA- SECCION TERCERA</v>
          </cell>
          <cell r="AY370">
            <v>42825</v>
          </cell>
          <cell r="AZ370" t="str">
            <v>N/A</v>
          </cell>
          <cell r="BA370" t="str">
            <v>N/A</v>
          </cell>
          <cell r="BB370">
            <v>42830</v>
          </cell>
          <cell r="BC370" t="str">
            <v>CONCILIACION VIATICOS</v>
          </cell>
        </row>
        <row r="371">
          <cell r="B371" t="str">
            <v>JOSE EVER GUEVARA LOZANO</v>
          </cell>
          <cell r="C371">
            <v>12190238</v>
          </cell>
          <cell r="D371" t="str">
            <v>N/A</v>
          </cell>
          <cell r="E371">
            <v>42828</v>
          </cell>
          <cell r="F371">
            <v>42826</v>
          </cell>
          <cell r="G371" t="str">
            <v>CORREO ELECTRONICO</v>
          </cell>
          <cell r="H371" t="str">
            <v>ABOGADA</v>
          </cell>
          <cell r="I371" t="str">
            <v>SOLICITUD DE PAGO</v>
          </cell>
          <cell r="AQ371" t="str">
            <v>11 001 3343 058 2016 00460 00</v>
          </cell>
          <cell r="AR371" t="str">
            <v>PAGADO</v>
          </cell>
          <cell r="AS371" t="str">
            <v>N/A</v>
          </cell>
          <cell r="AT371" t="str">
            <v>N/A</v>
          </cell>
          <cell r="AU371" t="str">
            <v>VIATICOS 2015</v>
          </cell>
          <cell r="AW371" t="str">
            <v>LEY 1437 DE 2011</v>
          </cell>
          <cell r="AX371" t="str">
            <v>JUZGADO CINCUENTA Y OCHO ADMINISTRATIVO ORAL DE BOGOTA- SECCION TERCERA</v>
          </cell>
          <cell r="AY371">
            <v>42825</v>
          </cell>
          <cell r="AZ371" t="str">
            <v>N/A</v>
          </cell>
          <cell r="BA371" t="str">
            <v>N/A</v>
          </cell>
          <cell r="BB371">
            <v>42830</v>
          </cell>
          <cell r="BC371" t="str">
            <v>CONCILIACION VIATICOS</v>
          </cell>
        </row>
        <row r="372">
          <cell r="B372" t="str">
            <v>WILSON ALBEIRO CARDONA SEPULVEDA</v>
          </cell>
          <cell r="C372">
            <v>98581046</v>
          </cell>
          <cell r="D372" t="str">
            <v>FERNANDO ALVAREZ ECHEVERRI</v>
          </cell>
          <cell r="E372">
            <v>42829</v>
          </cell>
          <cell r="F372">
            <v>42826</v>
          </cell>
          <cell r="G372" t="str">
            <v>EXT17-00024522</v>
          </cell>
          <cell r="H372" t="str">
            <v>ABOGADO</v>
          </cell>
          <cell r="I372" t="str">
            <v>SOLICITUD DE PAGO</v>
          </cell>
          <cell r="J372">
            <v>42879</v>
          </cell>
          <cell r="K372">
            <v>42856</v>
          </cell>
          <cell r="L372" t="str">
            <v>EXT17-00032874</v>
          </cell>
          <cell r="M372" t="str">
            <v>ABOGADO</v>
          </cell>
          <cell r="N372" t="str">
            <v>SOLICITUD</v>
          </cell>
          <cell r="O372">
            <v>43664</v>
          </cell>
          <cell r="P372">
            <v>43664</v>
          </cell>
          <cell r="Q372" t="str">
            <v>EXT19-00081297</v>
          </cell>
          <cell r="R372" t="str">
            <v>JUZGADO</v>
          </cell>
          <cell r="S372" t="str">
            <v>Auto termina proceso por desestimiento tácito</v>
          </cell>
          <cell r="AN372" t="str">
            <v>23/02/18 LTK
POR ENTREGAR LTK</v>
          </cell>
          <cell r="AQ372" t="str">
            <v xml:space="preserve">05 001 3333 029 2013 00095 00
</v>
          </cell>
          <cell r="AR372" t="str">
            <v>PAGO SENTENCIA</v>
          </cell>
          <cell r="AS372">
            <v>36314</v>
          </cell>
          <cell r="AT372">
            <v>40908</v>
          </cell>
          <cell r="AU372" t="str">
            <v>NO APARECE EN EL DECRETO PERO CONDENA A LA UNP
(SE DA RESPUESTA MEDIANTE EL OFI17-00014322 24/04/17 / SE DA RESPUESTA MEDIANTE CORREO ELECTRONICO 22/05/17)A</v>
          </cell>
          <cell r="AW372" t="str">
            <v>LEY 1437 DE 2011</v>
          </cell>
          <cell r="AX372" t="str">
            <v>JUZGADO 29 ADMINISTRATIVO DE MEDELLIN</v>
          </cell>
          <cell r="AY372">
            <v>41339</v>
          </cell>
          <cell r="AZ372" t="str">
            <v>TRIBUNAL ADMINISTRATIVO DE ANTIOQUIA</v>
          </cell>
          <cell r="BA372">
            <v>42327</v>
          </cell>
          <cell r="BB372">
            <v>42335</v>
          </cell>
          <cell r="BC372" t="str">
            <v>NRD-PRIMA DE RIESGO</v>
          </cell>
        </row>
        <row r="373">
          <cell r="B373" t="str">
            <v>QUEST</v>
          </cell>
          <cell r="C373" t="str">
            <v>805022296-8</v>
          </cell>
          <cell r="D373" t="str">
            <v>N/A</v>
          </cell>
          <cell r="E373">
            <v>42843</v>
          </cell>
          <cell r="F373">
            <v>42826</v>
          </cell>
          <cell r="G373" t="str">
            <v>CORREO ELCTRONICO</v>
          </cell>
          <cell r="H373" t="str">
            <v>ABOGADA</v>
          </cell>
          <cell r="I373" t="str">
            <v>SOLICITUD DE PAGO</v>
          </cell>
          <cell r="AQ373" t="str">
            <v>2016-00705-00</v>
          </cell>
          <cell r="AR373" t="str">
            <v>PAGADO</v>
          </cell>
          <cell r="AS373" t="str">
            <v>N/A</v>
          </cell>
          <cell r="AT373" t="str">
            <v>N/A</v>
          </cell>
          <cell r="AU373" t="str">
            <v>PAGO CONCILIACION</v>
          </cell>
          <cell r="AW373" t="str">
            <v>LEY 1437 DE 2011</v>
          </cell>
          <cell r="AX373" t="str">
            <v>JUZGADO SESENTA Y TRES ADMINISTRATIVO DE BOGOTA</v>
          </cell>
          <cell r="AY373">
            <v>42788</v>
          </cell>
          <cell r="AZ373" t="str">
            <v>N/A</v>
          </cell>
          <cell r="BA373" t="str">
            <v>N/A</v>
          </cell>
          <cell r="BB373">
            <v>42794</v>
          </cell>
          <cell r="BC373" t="str">
            <v>CONCILIACION</v>
          </cell>
        </row>
        <row r="374">
          <cell r="B374" t="str">
            <v>FRANCISCO TORRES LUNA</v>
          </cell>
          <cell r="C374">
            <v>79663194</v>
          </cell>
          <cell r="D374" t="str">
            <v>N/A</v>
          </cell>
          <cell r="E374">
            <v>42865</v>
          </cell>
          <cell r="F374">
            <v>42856</v>
          </cell>
          <cell r="G374" t="str">
            <v>CORREO ELECTRONICO</v>
          </cell>
          <cell r="H374" t="str">
            <v>ABOGADA</v>
          </cell>
          <cell r="I374" t="str">
            <v>SOLICITUD DE  PAGO</v>
          </cell>
          <cell r="AQ374" t="str">
            <v>11 001 3336 037 2017 00081 00</v>
          </cell>
          <cell r="AR374" t="str">
            <v>PAGADO</v>
          </cell>
          <cell r="AS374" t="str">
            <v>N/A</v>
          </cell>
          <cell r="AT374" t="str">
            <v>N/A</v>
          </cell>
          <cell r="AU374" t="str">
            <v>VIATICOS 2015</v>
          </cell>
          <cell r="AW374" t="str">
            <v>LEY 1437 DE 2011</v>
          </cell>
          <cell r="AX374" t="str">
            <v>JUZGADO TREINTA Y SIETE ADMINISTRATIVO DE BOGOTA- SECCION TERCERA</v>
          </cell>
          <cell r="AY374">
            <v>42858</v>
          </cell>
          <cell r="AZ374" t="str">
            <v>N/A</v>
          </cell>
          <cell r="BA374" t="str">
            <v>N/A</v>
          </cell>
          <cell r="BB374">
            <v>42861</v>
          </cell>
          <cell r="BC374" t="str">
            <v>CONCILIACION VIATICOS</v>
          </cell>
        </row>
        <row r="375">
          <cell r="B375" t="str">
            <v>FREDY JAVIER RAYO NAGLES</v>
          </cell>
          <cell r="C375">
            <v>93399117</v>
          </cell>
          <cell r="D375" t="str">
            <v>N/A</v>
          </cell>
          <cell r="E375">
            <v>42865</v>
          </cell>
          <cell r="F375">
            <v>42856</v>
          </cell>
          <cell r="G375" t="str">
            <v>CORREO ELECTRONICO</v>
          </cell>
          <cell r="H375" t="str">
            <v>ABOGADA</v>
          </cell>
          <cell r="I375" t="str">
            <v>SOLICITUD DE  PAGO</v>
          </cell>
          <cell r="AQ375" t="str">
            <v>11 001 3343 064 2016 00689 00</v>
          </cell>
          <cell r="AR375" t="str">
            <v>PAGADO</v>
          </cell>
          <cell r="AS375" t="str">
            <v>N/A</v>
          </cell>
          <cell r="AT375" t="str">
            <v>N/A</v>
          </cell>
          <cell r="AU375" t="str">
            <v>VIATICOS 2015</v>
          </cell>
          <cell r="AW375" t="str">
            <v>LEY 1437 DE 2011</v>
          </cell>
          <cell r="AX375" t="str">
            <v>JUZGADO 64 ADMINISTRATIVO ORAL DE BOGOTA- SECCION TERCERA</v>
          </cell>
          <cell r="AY375">
            <v>42860</v>
          </cell>
          <cell r="AZ375" t="str">
            <v>N/A</v>
          </cell>
          <cell r="BA375" t="str">
            <v>N/A</v>
          </cell>
          <cell r="BB375">
            <v>42863</v>
          </cell>
          <cell r="BC375" t="str">
            <v>CONCILIACION VIATICOS</v>
          </cell>
        </row>
        <row r="376">
          <cell r="B376" t="str">
            <v>OSCAR LEON DIAZ MONTIEL</v>
          </cell>
          <cell r="C376">
            <v>5823926</v>
          </cell>
          <cell r="D376" t="str">
            <v>N/A</v>
          </cell>
          <cell r="E376">
            <v>42865</v>
          </cell>
          <cell r="F376">
            <v>42856</v>
          </cell>
          <cell r="G376" t="str">
            <v>CORREO ELECTRONICO</v>
          </cell>
          <cell r="H376" t="str">
            <v>ABOGADA</v>
          </cell>
          <cell r="I376" t="str">
            <v>SOLICITUD DE  PAGO</v>
          </cell>
          <cell r="AQ376" t="str">
            <v>11 001 3343 064 2016 00693 00</v>
          </cell>
          <cell r="AR376" t="str">
            <v>PAGADO</v>
          </cell>
          <cell r="AS376" t="str">
            <v>N/A</v>
          </cell>
          <cell r="AT376" t="str">
            <v>N/A</v>
          </cell>
          <cell r="AU376" t="str">
            <v>VIATICOS 2015</v>
          </cell>
          <cell r="AW376" t="str">
            <v>LEY 1437 DE 2011</v>
          </cell>
          <cell r="AX376" t="str">
            <v>JUZGADO 64 ADMINISTRATIVO ORAL DE BOGOTA- SECCION TERCERA</v>
          </cell>
          <cell r="AY376">
            <v>42860</v>
          </cell>
          <cell r="AZ376" t="str">
            <v>N/A</v>
          </cell>
          <cell r="BA376" t="str">
            <v>N/A</v>
          </cell>
          <cell r="BB376">
            <v>42863</v>
          </cell>
          <cell r="BC376" t="str">
            <v>CONCILIACION VIATICOS</v>
          </cell>
        </row>
        <row r="377">
          <cell r="B377" t="str">
            <v>EDWIN CORREAL LOPEZ</v>
          </cell>
          <cell r="C377">
            <v>79465283</v>
          </cell>
          <cell r="D377" t="str">
            <v>N/A</v>
          </cell>
          <cell r="E377">
            <v>42865</v>
          </cell>
          <cell r="F377">
            <v>42856</v>
          </cell>
          <cell r="G377" t="str">
            <v>CORREO ELECTRONICO</v>
          </cell>
          <cell r="H377" t="str">
            <v>ABOGADA</v>
          </cell>
          <cell r="I377" t="str">
            <v>SOLICITUD DE  PAGO</v>
          </cell>
          <cell r="AQ377" t="str">
            <v>11 001 3343 064 2016 00695 00</v>
          </cell>
          <cell r="AR377" t="str">
            <v>PAGADO</v>
          </cell>
          <cell r="AS377" t="str">
            <v>N/A</v>
          </cell>
          <cell r="AT377" t="str">
            <v>N/A</v>
          </cell>
          <cell r="AU377" t="str">
            <v>VIATICOS 2015</v>
          </cell>
          <cell r="AW377" t="str">
            <v>LEY 1437 DE 2011</v>
          </cell>
          <cell r="AX377" t="str">
            <v>JUZGADO 64 ADMINISTRATIVO ORAL DE BOGOTA- SECCION TERCERA</v>
          </cell>
          <cell r="AY377">
            <v>42860</v>
          </cell>
          <cell r="AZ377" t="str">
            <v>N/A</v>
          </cell>
          <cell r="BA377" t="str">
            <v>N/A</v>
          </cell>
          <cell r="BB377">
            <v>42863</v>
          </cell>
          <cell r="BC377" t="str">
            <v>CONCILIACION VIATICOS</v>
          </cell>
        </row>
        <row r="378">
          <cell r="B378" t="str">
            <v>JADER ADRIANO PLAZA GARCIA</v>
          </cell>
          <cell r="C378">
            <v>78699511</v>
          </cell>
          <cell r="E378">
            <v>42865</v>
          </cell>
          <cell r="F378">
            <v>42856</v>
          </cell>
          <cell r="G378" t="str">
            <v>CORREO ELECTRONICO</v>
          </cell>
          <cell r="H378" t="str">
            <v>ABOGADA</v>
          </cell>
          <cell r="I378" t="str">
            <v>SOLICITUD DE  PAGO</v>
          </cell>
          <cell r="AQ378" t="str">
            <v>11 001 3343 064 2016 00538 00</v>
          </cell>
          <cell r="AR378" t="str">
            <v>PAGADO</v>
          </cell>
          <cell r="AS378" t="str">
            <v>N/A</v>
          </cell>
          <cell r="AT378" t="str">
            <v>N/A</v>
          </cell>
          <cell r="AU378" t="str">
            <v>VIATICOS 2015</v>
          </cell>
          <cell r="AW378" t="str">
            <v>LEY 1437 DE 2011</v>
          </cell>
          <cell r="AX378" t="str">
            <v>JUZGADO SESENTA Y CUATRO ADMINISTRATIVO ORAL DE BOGOTA- SECCION TERCERA</v>
          </cell>
          <cell r="AY378">
            <v>42860</v>
          </cell>
          <cell r="AZ378" t="str">
            <v>N/A</v>
          </cell>
          <cell r="BA378" t="str">
            <v>N/A</v>
          </cell>
          <cell r="BB378" t="str">
            <v>08/05/2017
APROX.</v>
          </cell>
          <cell r="BC378" t="str">
            <v>CONCILIACION VIATICOS</v>
          </cell>
        </row>
        <row r="379">
          <cell r="B379" t="str">
            <v>ISVI LIMITADA</v>
          </cell>
          <cell r="C379" t="str">
            <v>860401191-1</v>
          </cell>
          <cell r="D379" t="str">
            <v>N/A</v>
          </cell>
          <cell r="E379">
            <v>42867</v>
          </cell>
          <cell r="F379">
            <v>42856</v>
          </cell>
          <cell r="G379" t="str">
            <v>EXT17-00035066</v>
          </cell>
          <cell r="H379" t="str">
            <v>REPRESENTANTE LEGAL</v>
          </cell>
          <cell r="I379" t="str">
            <v>SOLICITUD PAGO</v>
          </cell>
          <cell r="AQ379" t="str">
            <v>2017-00318-00</v>
          </cell>
          <cell r="AR379" t="str">
            <v>PAGADO</v>
          </cell>
          <cell r="AS379" t="str">
            <v>N/A</v>
          </cell>
          <cell r="AT379" t="str">
            <v>N/A</v>
          </cell>
          <cell r="AU379" t="str">
            <v>CONCILIACION EXTRAJUDICIAL</v>
          </cell>
          <cell r="AW379" t="str">
            <v>LEY 1437 DE 2011</v>
          </cell>
          <cell r="AX379" t="str">
            <v>TRIBUNAL ADMIMISTRATIVO DE CUNDINAMARCA</v>
          </cell>
          <cell r="AY379">
            <v>42851</v>
          </cell>
          <cell r="AZ379" t="str">
            <v>N/A</v>
          </cell>
          <cell r="BA379" t="str">
            <v>N/A</v>
          </cell>
          <cell r="BB379">
            <v>42858</v>
          </cell>
          <cell r="BC379" t="str">
            <v>CONCILIACION</v>
          </cell>
        </row>
        <row r="380">
          <cell r="B380" t="str">
            <v>TITO DE JESUS ZAPATA ZAPATA</v>
          </cell>
          <cell r="C380">
            <v>71850704</v>
          </cell>
          <cell r="D380" t="str">
            <v>N/A</v>
          </cell>
          <cell r="E380">
            <v>42870</v>
          </cell>
          <cell r="F380">
            <v>42856</v>
          </cell>
          <cell r="G380" t="str">
            <v>CORREO ELECTRONICO</v>
          </cell>
          <cell r="H380" t="str">
            <v>ABOGADA</v>
          </cell>
          <cell r="I380" t="str">
            <v>SOLICITUD DE PAGO</v>
          </cell>
          <cell r="AQ380" t="str">
            <v>11 001 3335 026 2016 00357 00</v>
          </cell>
          <cell r="AR380" t="str">
            <v>PAGADO</v>
          </cell>
          <cell r="AS380" t="str">
            <v>N/A</v>
          </cell>
          <cell r="AT380" t="str">
            <v>N/A</v>
          </cell>
          <cell r="AU380" t="str">
            <v>VIATICOS 2015</v>
          </cell>
          <cell r="AW380" t="str">
            <v>LEY 1437 DE 2011</v>
          </cell>
          <cell r="AX380" t="str">
            <v>JUZGADO VEINTISEIS ADMINISTRATIVO ORAL DE BOGOTA- SECCION SEGUNDA</v>
          </cell>
          <cell r="AY380">
            <v>42853</v>
          </cell>
          <cell r="AZ380" t="str">
            <v>N/A</v>
          </cell>
          <cell r="BA380" t="str">
            <v>N/A</v>
          </cell>
          <cell r="BB380">
            <v>42859</v>
          </cell>
          <cell r="BC380" t="str">
            <v>CONCILIACION VIATICOS</v>
          </cell>
        </row>
        <row r="381">
          <cell r="B381" t="str">
            <v>CESAR HUMBERTO GOMEZ CORTES</v>
          </cell>
          <cell r="C381">
            <v>93405786</v>
          </cell>
          <cell r="D381" t="str">
            <v>N/A</v>
          </cell>
          <cell r="E381">
            <v>42870</v>
          </cell>
          <cell r="F381">
            <v>42856</v>
          </cell>
          <cell r="G381" t="str">
            <v>CORREO ELECTRONICO</v>
          </cell>
          <cell r="H381" t="str">
            <v>ABOGADA</v>
          </cell>
          <cell r="I381" t="str">
            <v>SOLICITUD DE PAGO</v>
          </cell>
          <cell r="AQ381" t="str">
            <v>11 001 3335 017 2016 00401 00</v>
          </cell>
          <cell r="AR381" t="str">
            <v>PAGADO</v>
          </cell>
          <cell r="AS381" t="str">
            <v>N/A</v>
          </cell>
          <cell r="AT381" t="str">
            <v>N/A</v>
          </cell>
          <cell r="AU381" t="str">
            <v>VIATICOS 2015</v>
          </cell>
          <cell r="AW381" t="str">
            <v>LEY 1437 DE 2011</v>
          </cell>
          <cell r="AX381" t="str">
            <v>JUZGADO DIECISIETE ADMINISTRATIVO ORAL DE BOGOTA</v>
          </cell>
          <cell r="AY381">
            <v>42862</v>
          </cell>
          <cell r="AZ381" t="str">
            <v>N/A</v>
          </cell>
          <cell r="BA381" t="str">
            <v>N/A</v>
          </cell>
          <cell r="BB381">
            <v>42871</v>
          </cell>
          <cell r="BC381" t="str">
            <v>CONCILIACION VIATICOS</v>
          </cell>
        </row>
        <row r="382">
          <cell r="B382" t="str">
            <v xml:space="preserve">EMMANUEL RICARDO LUNA AYALA </v>
          </cell>
          <cell r="C382">
            <v>91524178</v>
          </cell>
          <cell r="D382" t="str">
            <v>N/A</v>
          </cell>
          <cell r="E382">
            <v>42870</v>
          </cell>
          <cell r="F382">
            <v>42856</v>
          </cell>
          <cell r="G382" t="str">
            <v>CORREO ELECTRONICO</v>
          </cell>
          <cell r="H382" t="str">
            <v>ABOGADA</v>
          </cell>
          <cell r="I382" t="str">
            <v>SOLICITUD DE PAGO</v>
          </cell>
          <cell r="AQ382" t="str">
            <v>11 001 3343 058 2016 00617 00</v>
          </cell>
          <cell r="AR382" t="str">
            <v>PAGADO</v>
          </cell>
          <cell r="AS382" t="str">
            <v>N/A</v>
          </cell>
          <cell r="AT382" t="str">
            <v>N/A</v>
          </cell>
          <cell r="AU382" t="str">
            <v>VIATICOS 2015</v>
          </cell>
          <cell r="AW382" t="str">
            <v>LEY 1437 DE 2011</v>
          </cell>
          <cell r="AX382" t="str">
            <v>JUZGADO CINCUENTA Y OCHO ADMINISTRATIVO DE BOGOTA- SECCION TERCERA</v>
          </cell>
          <cell r="AY382">
            <v>42866</v>
          </cell>
          <cell r="AZ382" t="str">
            <v>N/A</v>
          </cell>
          <cell r="BA382" t="str">
            <v>N/A</v>
          </cell>
          <cell r="BB382">
            <v>42873</v>
          </cell>
          <cell r="BC382" t="str">
            <v>CONCILIACION VIATICOS</v>
          </cell>
        </row>
        <row r="383">
          <cell r="B383" t="str">
            <v>JORGE GREGORIO CORZO GOMEZ</v>
          </cell>
          <cell r="C383">
            <v>80504321</v>
          </cell>
          <cell r="D383" t="str">
            <v>N/A</v>
          </cell>
          <cell r="E383">
            <v>42880</v>
          </cell>
          <cell r="F383">
            <v>42856</v>
          </cell>
          <cell r="G383" t="str">
            <v>CORREO ELECTRONICO</v>
          </cell>
          <cell r="H383" t="str">
            <v>ABOGADA</v>
          </cell>
          <cell r="I383" t="str">
            <v>SOLICITUD DE PAGO</v>
          </cell>
          <cell r="AQ383" t="str">
            <v>11 001 3343 058 2017 00031 00</v>
          </cell>
          <cell r="AR383" t="str">
            <v>PAGADO</v>
          </cell>
          <cell r="AS383" t="str">
            <v>N/A</v>
          </cell>
          <cell r="AT383" t="str">
            <v>N/A</v>
          </cell>
          <cell r="AU383" t="str">
            <v>VIATICOS 2015</v>
          </cell>
          <cell r="AW383" t="str">
            <v>LEY 1437 DE 2011</v>
          </cell>
          <cell r="AX383" t="str">
            <v>JUZGADO CINCUENTA Y OCHO ADMINISTRATIVO DE BOGOTA- SECCION TERCERA</v>
          </cell>
          <cell r="AY383">
            <v>42879</v>
          </cell>
          <cell r="AZ383" t="str">
            <v>N/A</v>
          </cell>
          <cell r="BA383" t="str">
            <v>N/A</v>
          </cell>
          <cell r="BB383">
            <v>42885</v>
          </cell>
          <cell r="BC383" t="str">
            <v>CONCILIACION VIATICOS</v>
          </cell>
        </row>
        <row r="384">
          <cell r="B384" t="str">
            <v>SILVIO ANTONIO MORALES MARIN</v>
          </cell>
          <cell r="C384">
            <v>94316893</v>
          </cell>
          <cell r="D384" t="str">
            <v>N/A</v>
          </cell>
          <cell r="E384">
            <v>42880</v>
          </cell>
          <cell r="F384">
            <v>42856</v>
          </cell>
          <cell r="G384" t="str">
            <v>CORREO ELECTRONICO</v>
          </cell>
          <cell r="H384" t="str">
            <v>ABOGADA</v>
          </cell>
          <cell r="I384" t="str">
            <v>SOLICITUD DE PAGO</v>
          </cell>
          <cell r="AQ384" t="str">
            <v>11 001 3343 062 2016 00640 00</v>
          </cell>
          <cell r="AR384" t="str">
            <v>PAGADO</v>
          </cell>
          <cell r="AS384" t="str">
            <v>N/A</v>
          </cell>
          <cell r="AT384" t="str">
            <v>N/A</v>
          </cell>
          <cell r="AU384" t="str">
            <v>VIATICOS 2015</v>
          </cell>
          <cell r="AW384" t="str">
            <v>LEY 1437 DE 2011</v>
          </cell>
          <cell r="AX384" t="str">
            <v>JUZGADO SESENTA Y DOS ADMINISTRATIVO DE BOGOTA- SECCION TERCERA</v>
          </cell>
          <cell r="AY384">
            <v>42723</v>
          </cell>
          <cell r="AZ384" t="str">
            <v>N/A</v>
          </cell>
          <cell r="BA384" t="str">
            <v>N/A</v>
          </cell>
          <cell r="BB384">
            <v>42835</v>
          </cell>
          <cell r="BC384" t="str">
            <v>CONCILIACION VIATICOS</v>
          </cell>
        </row>
        <row r="385">
          <cell r="B385" t="str">
            <v>DANIEL SALAZAR MOLINA</v>
          </cell>
          <cell r="C385">
            <v>83218275</v>
          </cell>
          <cell r="D385" t="str">
            <v>N/A</v>
          </cell>
          <cell r="E385">
            <v>42880</v>
          </cell>
          <cell r="F385">
            <v>42856</v>
          </cell>
          <cell r="G385" t="str">
            <v>CORREO ELECTRONICO</v>
          </cell>
          <cell r="H385" t="str">
            <v>ABOGADA</v>
          </cell>
          <cell r="I385" t="str">
            <v>SOLICITUD DE PAGO</v>
          </cell>
          <cell r="AQ385" t="str">
            <v>11 001 3343 058 2016 00582 00</v>
          </cell>
          <cell r="AR385" t="str">
            <v>PAGADO</v>
          </cell>
          <cell r="AS385" t="str">
            <v>N/A</v>
          </cell>
          <cell r="AT385" t="str">
            <v>N/A</v>
          </cell>
          <cell r="AU385" t="str">
            <v>VIATICOS 2015</v>
          </cell>
          <cell r="AW385" t="str">
            <v>LEY 1437 DE 2011</v>
          </cell>
          <cell r="AX385" t="str">
            <v>JUZGADO CINCUENTA Y OCHO ADMINISTRATIVO DE BOGOTA- SECCION TERCERA</v>
          </cell>
          <cell r="AY385">
            <v>42879</v>
          </cell>
          <cell r="AZ385" t="str">
            <v>N/A</v>
          </cell>
          <cell r="BA385" t="str">
            <v>N/A</v>
          </cell>
          <cell r="BB385">
            <v>42885</v>
          </cell>
          <cell r="BC385" t="str">
            <v>CONCILIACION VIATICOS</v>
          </cell>
        </row>
        <row r="386">
          <cell r="B386" t="str">
            <v>ANGEL ALBERTO RODRIGUEZ GUEVARA</v>
          </cell>
          <cell r="C386">
            <v>79204548</v>
          </cell>
          <cell r="D386" t="str">
            <v>N/A</v>
          </cell>
          <cell r="E386">
            <v>42880</v>
          </cell>
          <cell r="F386">
            <v>42856</v>
          </cell>
          <cell r="G386" t="str">
            <v>CORREO ELECTRONICO</v>
          </cell>
          <cell r="H386" t="str">
            <v>ABOGADA</v>
          </cell>
          <cell r="I386" t="str">
            <v>SOLICITUD DE PAGO</v>
          </cell>
          <cell r="AQ386" t="str">
            <v>11 001 3343 058 2016 00561 00</v>
          </cell>
          <cell r="AR386" t="str">
            <v>PAGADO</v>
          </cell>
          <cell r="AS386" t="str">
            <v>N/A</v>
          </cell>
          <cell r="AT386" t="str">
            <v>N/A</v>
          </cell>
          <cell r="AU386" t="str">
            <v>VIATICOS 2015</v>
          </cell>
          <cell r="AW386" t="str">
            <v>LEY 1437 DE 2011</v>
          </cell>
          <cell r="AX386" t="str">
            <v>JUZGADO CINCUENTA Y OCHO ADMINISTRATIVO DE BOGOTA- SECCION TERCERA</v>
          </cell>
          <cell r="AY386">
            <v>42879</v>
          </cell>
          <cell r="AZ386" t="str">
            <v>N/A</v>
          </cell>
          <cell r="BA386" t="str">
            <v>N/A</v>
          </cell>
          <cell r="BB386">
            <v>42885</v>
          </cell>
          <cell r="BC386" t="str">
            <v>CONCILIACION VIATICOS</v>
          </cell>
        </row>
        <row r="387">
          <cell r="B387" t="str">
            <v>ALEXANDER LEAL ALVARADO</v>
          </cell>
          <cell r="C387">
            <v>88159188</v>
          </cell>
          <cell r="D387" t="str">
            <v>N/A</v>
          </cell>
          <cell r="E387">
            <v>42880</v>
          </cell>
          <cell r="F387">
            <v>42856</v>
          </cell>
          <cell r="G387" t="str">
            <v>CORREO ELECTRONICO</v>
          </cell>
          <cell r="H387" t="str">
            <v>ABOGADA</v>
          </cell>
          <cell r="I387" t="str">
            <v>SOLICITUD DE PAGO</v>
          </cell>
          <cell r="AQ387" t="str">
            <v>11 001 3343 058 2016 00607 00</v>
          </cell>
          <cell r="AR387" t="str">
            <v>PAGADO</v>
          </cell>
          <cell r="AS387" t="str">
            <v>N/A</v>
          </cell>
          <cell r="AT387" t="str">
            <v>N/A</v>
          </cell>
          <cell r="AU387" t="str">
            <v>VIATICOS 2015</v>
          </cell>
          <cell r="AW387" t="str">
            <v>LEY 1437 DE 2011</v>
          </cell>
          <cell r="AX387" t="str">
            <v>JUZGADO CINCUENTA Y OCHO ADMINISTRATIVO DE BOGOTA SECCION TERCERA</v>
          </cell>
          <cell r="AY387">
            <v>42880</v>
          </cell>
          <cell r="AZ387" t="str">
            <v>N/A</v>
          </cell>
          <cell r="BA387" t="str">
            <v>N/A</v>
          </cell>
          <cell r="BB387">
            <v>42885</v>
          </cell>
          <cell r="BC387" t="str">
            <v>CONCILIACION VIATICOS</v>
          </cell>
        </row>
        <row r="388">
          <cell r="B388" t="str">
            <v xml:space="preserve">JULIAN FELIPE VILLARREAL </v>
          </cell>
          <cell r="C388">
            <v>93339007</v>
          </cell>
          <cell r="D388" t="str">
            <v>N/A</v>
          </cell>
          <cell r="E388">
            <v>42880</v>
          </cell>
          <cell r="F388">
            <v>42856</v>
          </cell>
          <cell r="G388" t="str">
            <v>CORREO ELECTRONICO</v>
          </cell>
          <cell r="H388" t="str">
            <v>ABOGADA</v>
          </cell>
          <cell r="I388" t="str">
            <v>SOLICITUD DE PAGO</v>
          </cell>
          <cell r="AQ388" t="str">
            <v>11 001 3343 058 2016 00612 00</v>
          </cell>
          <cell r="AR388" t="str">
            <v>PAGADO</v>
          </cell>
          <cell r="AS388" t="str">
            <v>N/A</v>
          </cell>
          <cell r="AT388" t="str">
            <v>N/A</v>
          </cell>
          <cell r="AU388" t="str">
            <v>VIATICOS 2015</v>
          </cell>
          <cell r="AW388" t="str">
            <v>LEY 1437 DE 2011</v>
          </cell>
          <cell r="AX388" t="str">
            <v>JUZGADO CINCUENTA Y OCHO ADMINISTRATIVO DE BOGOTA- SECCION TERCERA</v>
          </cell>
          <cell r="AY388">
            <v>42879</v>
          </cell>
          <cell r="AZ388" t="str">
            <v>N/A</v>
          </cell>
          <cell r="BA388" t="str">
            <v>N/A</v>
          </cell>
          <cell r="BB388">
            <v>42885</v>
          </cell>
          <cell r="BC388" t="str">
            <v>CONCILIACION VIATICOS</v>
          </cell>
        </row>
        <row r="389">
          <cell r="B389" t="str">
            <v>LUIS MIGUEL GUEVARA BUSTOS</v>
          </cell>
          <cell r="C389">
            <v>10486943</v>
          </cell>
          <cell r="D389" t="str">
            <v>DEIFILIA DE JESUS LOPEZ</v>
          </cell>
          <cell r="E389">
            <v>42885</v>
          </cell>
          <cell r="F389">
            <v>42856</v>
          </cell>
          <cell r="G389" t="str">
            <v>EXT17-00039642</v>
          </cell>
          <cell r="H389" t="str">
            <v>ABOGADA</v>
          </cell>
          <cell r="I389" t="str">
            <v>SOLICITUD PAGO</v>
          </cell>
          <cell r="J389">
            <v>42971</v>
          </cell>
          <cell r="K389">
            <v>42948</v>
          </cell>
          <cell r="L389" t="str">
            <v>EXT17-00065266</v>
          </cell>
          <cell r="M389" t="str">
            <v>ABOGADA</v>
          </cell>
          <cell r="N389" t="str">
            <v>SOLICITUD DE PAGO</v>
          </cell>
          <cell r="O389">
            <v>43172</v>
          </cell>
          <cell r="P389">
            <v>43160</v>
          </cell>
          <cell r="Q389" t="str">
            <v>EXT18-00022452</v>
          </cell>
          <cell r="R389" t="str">
            <v>ABOGADA</v>
          </cell>
          <cell r="S389" t="str">
            <v>SOLICITUD DE INFORMACION</v>
          </cell>
          <cell r="T389">
            <v>43168</v>
          </cell>
          <cell r="U389">
            <v>43160</v>
          </cell>
          <cell r="V389" t="str">
            <v>EXT18-00021469</v>
          </cell>
          <cell r="W389" t="str">
            <v>ABOGADA</v>
          </cell>
          <cell r="X389" t="str">
            <v xml:space="preserve">SOLICITUD DE INFORMACION </v>
          </cell>
          <cell r="Y389">
            <v>43201</v>
          </cell>
          <cell r="Z389">
            <v>43191</v>
          </cell>
          <cell r="AA389" t="str">
            <v>EXT18-00031669</v>
          </cell>
          <cell r="AB389" t="str">
            <v>MINHACIENDA</v>
          </cell>
          <cell r="AC389" t="str">
            <v>REMISION POR 
COMPETENCIA</v>
          </cell>
          <cell r="AD389">
            <v>43577</v>
          </cell>
          <cell r="AE389">
            <v>43577</v>
          </cell>
          <cell r="AF389" t="str">
            <v>EXT19-00043198</v>
          </cell>
          <cell r="AG389" t="str">
            <v>ABOGADA</v>
          </cell>
          <cell r="AH389" t="str">
            <v>SOLICITUD ESTADO DE PAGO</v>
          </cell>
          <cell r="AI389">
            <v>44035</v>
          </cell>
          <cell r="AJ389">
            <v>44035</v>
          </cell>
          <cell r="AK389" t="str">
            <v>EXT20-00052727</v>
          </cell>
          <cell r="AL389" t="str">
            <v>ABOGADA</v>
          </cell>
          <cell r="AM389" t="str">
            <v>Solicitud de informacion</v>
          </cell>
          <cell r="AN389" t="str">
            <v>23/02/18 LTK
ENTREGADOS LTK</v>
          </cell>
          <cell r="AQ389" t="str">
            <v>86 001 3331 701 2012 00076 00</v>
          </cell>
          <cell r="AR389" t="str">
            <v>PAGO SENTENCIA</v>
          </cell>
          <cell r="AS389">
            <v>37956</v>
          </cell>
          <cell r="AT389">
            <v>40830</v>
          </cell>
          <cell r="AU389" t="str">
            <v>EN EL ANEXO ES 296
SE DA RESPUESTA MEDIANTE OFI18-00011965 22/03/18 E</v>
          </cell>
          <cell r="AW389" t="str">
            <v>DECRETO 01 DE 1984</v>
          </cell>
          <cell r="AX389" t="str">
            <v>JUZGADO ADMINISTRATIVO DE DESCONGESTION DE MOCOA</v>
          </cell>
          <cell r="AY389">
            <v>42247</v>
          </cell>
          <cell r="AZ389" t="str">
            <v>N/A</v>
          </cell>
          <cell r="BA389" t="str">
            <v>N/A</v>
          </cell>
          <cell r="BB389">
            <v>42255</v>
          </cell>
          <cell r="BC389" t="str">
            <v>NRD-CONTRATO REALIDAD</v>
          </cell>
        </row>
        <row r="390">
          <cell r="B390" t="str">
            <v>JAVIER PAEZ</v>
          </cell>
          <cell r="C390">
            <v>19673974</v>
          </cell>
          <cell r="D390" t="str">
            <v>N/A</v>
          </cell>
          <cell r="AN390" t="str">
            <v>20/02/18 LTK</v>
          </cell>
          <cell r="AQ390" t="str">
            <v>11 001 3343 064 2017 00001 00</v>
          </cell>
          <cell r="AR390" t="str">
            <v>PAGADO</v>
          </cell>
          <cell r="AS390" t="str">
            <v>N/A</v>
          </cell>
          <cell r="AT390" t="str">
            <v>N/A</v>
          </cell>
          <cell r="AU390" t="str">
            <v>VIATICOS 2015</v>
          </cell>
          <cell r="AW390" t="str">
            <v>LEY 1437 DE 2011</v>
          </cell>
          <cell r="AX390" t="str">
            <v>JUZGADO SESENTA Y CUATRO ADMINISTRATIVO ORAL DE BOGOTA- SECCION TERCERA</v>
          </cell>
          <cell r="AY390">
            <v>42880</v>
          </cell>
          <cell r="AZ390" t="str">
            <v>N/A</v>
          </cell>
          <cell r="BA390" t="str">
            <v>N/A</v>
          </cell>
          <cell r="BB390">
            <v>42887</v>
          </cell>
          <cell r="BC390" t="str">
            <v>CONCILIACION VIATICOS</v>
          </cell>
        </row>
        <row r="391">
          <cell r="B391" t="str">
            <v>JHON SANCHEZ ORJUELA</v>
          </cell>
          <cell r="C391">
            <v>79261720</v>
          </cell>
          <cell r="D391" t="str">
            <v>N/A</v>
          </cell>
          <cell r="E391">
            <v>42887</v>
          </cell>
          <cell r="F391">
            <v>42856</v>
          </cell>
          <cell r="G391" t="str">
            <v>CORREO ELECTRONICO</v>
          </cell>
          <cell r="H391" t="str">
            <v>ABOGADA</v>
          </cell>
          <cell r="I391" t="str">
            <v>SOLICITUD PAGO</v>
          </cell>
          <cell r="AQ391" t="str">
            <v>11 001 3343 064 2016 00459 00</v>
          </cell>
          <cell r="AR391" t="str">
            <v>PAGADO</v>
          </cell>
          <cell r="AS391" t="str">
            <v>N/A</v>
          </cell>
          <cell r="AT391" t="str">
            <v>N/A</v>
          </cell>
          <cell r="AU391" t="str">
            <v>VIATICOS 2015</v>
          </cell>
          <cell r="AW391" t="str">
            <v>LEY 1437 DE 2011</v>
          </cell>
          <cell r="AX391" t="str">
            <v>JUZGADO SESENTA Y CUATRO ADMINISTRATIVO ORAL DE BOGOTA- SECCION TERCERA</v>
          </cell>
          <cell r="AY391">
            <v>42873</v>
          </cell>
          <cell r="AZ391" t="str">
            <v>N/A</v>
          </cell>
          <cell r="BA391" t="str">
            <v>N/A</v>
          </cell>
          <cell r="BB391">
            <v>42887</v>
          </cell>
          <cell r="BC391" t="str">
            <v>CONCILIACION VIATICOS</v>
          </cell>
        </row>
        <row r="392">
          <cell r="B392" t="str">
            <v>FRANKLIN LOAIZA GONZALEZ</v>
          </cell>
          <cell r="C392">
            <v>12195741</v>
          </cell>
          <cell r="D392" t="str">
            <v>N/A</v>
          </cell>
          <cell r="AQ392" t="str">
            <v>11 001 3335 028 2016 00311 00</v>
          </cell>
          <cell r="AR392" t="str">
            <v>PAGADO</v>
          </cell>
          <cell r="AS392" t="str">
            <v>N/A</v>
          </cell>
          <cell r="AT392" t="str">
            <v>N/A</v>
          </cell>
          <cell r="AU392" t="str">
            <v>VIATICOS 2015</v>
          </cell>
          <cell r="AW392" t="str">
            <v>LEY 1437 DE 2011</v>
          </cell>
          <cell r="AX392" t="str">
            <v>JUZGADO VEINTIOCHO ORAL DE BOGOTA- SECCION SEGUNDA</v>
          </cell>
          <cell r="AY392">
            <v>42881</v>
          </cell>
          <cell r="AZ392" t="str">
            <v>N/A</v>
          </cell>
          <cell r="BA392" t="str">
            <v>N/A</v>
          </cell>
          <cell r="BB392">
            <v>42887</v>
          </cell>
          <cell r="BC392" t="str">
            <v>CONCILIACION VIATICOS</v>
          </cell>
        </row>
        <row r="393">
          <cell r="B393" t="str">
            <v>FERNANDO GARZON ARAMBULO</v>
          </cell>
          <cell r="C393">
            <v>79325332</v>
          </cell>
          <cell r="D393" t="str">
            <v>N/A</v>
          </cell>
          <cell r="E393">
            <v>42902</v>
          </cell>
          <cell r="F393">
            <v>42887</v>
          </cell>
          <cell r="G393" t="str">
            <v>CORREO ELECTRONICO</v>
          </cell>
          <cell r="H393" t="str">
            <v>ABOGADA</v>
          </cell>
          <cell r="I393" t="str">
            <v>SOLICITUD PAGO</v>
          </cell>
          <cell r="AQ393" t="str">
            <v>11 001 3343 064 2016 00595 00</v>
          </cell>
          <cell r="AR393" t="str">
            <v>PAGADO</v>
          </cell>
          <cell r="AS393" t="str">
            <v>N/A</v>
          </cell>
          <cell r="AT393" t="str">
            <v>N/A</v>
          </cell>
          <cell r="AU393" t="str">
            <v>VIATICOS 2015</v>
          </cell>
          <cell r="AW393" t="str">
            <v>LEY 1437 DE 2011</v>
          </cell>
          <cell r="AX393" t="str">
            <v>JUZGADO SESENTA Y CUATRO ADMINISTRATIVO ORAL DE BOGOTA- SECCION TERCERA</v>
          </cell>
          <cell r="AY393">
            <v>42894</v>
          </cell>
          <cell r="AZ393" t="str">
            <v>N/A</v>
          </cell>
          <cell r="BA393" t="str">
            <v>N/A</v>
          </cell>
          <cell r="BB393">
            <v>42901</v>
          </cell>
          <cell r="BC393" t="str">
            <v>CONCILIACION VIATICOS</v>
          </cell>
        </row>
        <row r="394">
          <cell r="B394" t="str">
            <v>LUIS CARLOS ALONSO RODRIGUEZ</v>
          </cell>
          <cell r="C394">
            <v>3147270</v>
          </cell>
          <cell r="D394" t="str">
            <v>N/A</v>
          </cell>
          <cell r="E394">
            <v>42902</v>
          </cell>
          <cell r="F394">
            <v>42887</v>
          </cell>
          <cell r="G394" t="str">
            <v>CORREO ELECTRONICO</v>
          </cell>
          <cell r="H394" t="str">
            <v>ABOGADA</v>
          </cell>
          <cell r="I394" t="str">
            <v>SOLICITUD PAGO</v>
          </cell>
          <cell r="AQ394" t="str">
            <v>2016-00498-00</v>
          </cell>
          <cell r="AR394" t="str">
            <v>PAGADO</v>
          </cell>
          <cell r="AS394" t="str">
            <v>N/A</v>
          </cell>
          <cell r="AT394" t="str">
            <v>N/A</v>
          </cell>
          <cell r="AU394" t="str">
            <v>VIATICOS 2015</v>
          </cell>
          <cell r="AW394" t="str">
            <v>LEY 1437 DE 2011</v>
          </cell>
          <cell r="AX394" t="str">
            <v>JUZGADO CINCUENTA Y NUEVE ADMINISTRATIVO DE BOGOTA- SECCION TERCERA</v>
          </cell>
          <cell r="AY394">
            <v>42894</v>
          </cell>
          <cell r="AZ394" t="str">
            <v>N/A</v>
          </cell>
          <cell r="BA394" t="str">
            <v>N/A</v>
          </cell>
          <cell r="BB394">
            <v>42901</v>
          </cell>
          <cell r="BC394" t="str">
            <v>CONCILIACION VIATICOS</v>
          </cell>
        </row>
        <row r="395">
          <cell r="B395" t="str">
            <v>DANIEL FERNANDO GOMEZ RIOS</v>
          </cell>
          <cell r="C395">
            <v>11515248</v>
          </cell>
          <cell r="D395" t="str">
            <v>N/A</v>
          </cell>
          <cell r="E395">
            <v>42902</v>
          </cell>
          <cell r="F395">
            <v>42887</v>
          </cell>
          <cell r="G395" t="str">
            <v>CORREO ELECTRONICO</v>
          </cell>
          <cell r="H395" t="str">
            <v>ABOGADA</v>
          </cell>
          <cell r="I395" t="str">
            <v>SOLICITUD PAGO</v>
          </cell>
          <cell r="AQ395" t="str">
            <v>11 001 3343 064 2016 00608 00</v>
          </cell>
          <cell r="AR395" t="str">
            <v>PAGADO</v>
          </cell>
          <cell r="AS395" t="str">
            <v>N/A</v>
          </cell>
          <cell r="AT395" t="str">
            <v>N/A</v>
          </cell>
          <cell r="AU395" t="str">
            <v>VIATICOS 2015</v>
          </cell>
          <cell r="AW395" t="str">
            <v>LEY 1437 DE 2011</v>
          </cell>
          <cell r="AX395" t="str">
            <v>JUZGADO SESENTA Y CUATRO ADMININSTRATIVO ORAL DE BOGOTA- SECCION TERCERA</v>
          </cell>
          <cell r="AY395">
            <v>42894</v>
          </cell>
          <cell r="AZ395" t="str">
            <v>N/A</v>
          </cell>
          <cell r="BA395" t="str">
            <v>N/A</v>
          </cell>
          <cell r="BB395">
            <v>42901</v>
          </cell>
          <cell r="BC395" t="str">
            <v>CONCILIACION VIATICOS</v>
          </cell>
        </row>
        <row r="396">
          <cell r="B396" t="str">
            <v>EDGARDO ENRIQUE MARTINEZ VILLADIEGO</v>
          </cell>
          <cell r="C396">
            <v>3928787</v>
          </cell>
          <cell r="D396" t="str">
            <v>N/A</v>
          </cell>
          <cell r="E396">
            <v>42902</v>
          </cell>
          <cell r="F396">
            <v>42887</v>
          </cell>
          <cell r="G396" t="str">
            <v>CORREO ELECTRONICO</v>
          </cell>
          <cell r="H396" t="str">
            <v>ABOGADA</v>
          </cell>
          <cell r="I396" t="str">
            <v>SOLICITUD PAGO</v>
          </cell>
          <cell r="AQ396" t="str">
            <v>11 001 3342 048 2017 00191 00</v>
          </cell>
          <cell r="AR396" t="str">
            <v>PAGADO</v>
          </cell>
          <cell r="AS396" t="str">
            <v>N/A</v>
          </cell>
          <cell r="AT396" t="str">
            <v>N/A</v>
          </cell>
          <cell r="AU396" t="str">
            <v>VIATICOS 2015</v>
          </cell>
          <cell r="AW396" t="str">
            <v>LEY 1437 DE 2011</v>
          </cell>
          <cell r="AX396" t="str">
            <v>JUZGADO CUARENTA Y OCHO ADMINISTRATIVO DE BOGOTA</v>
          </cell>
          <cell r="AY396">
            <v>42906</v>
          </cell>
          <cell r="AZ396" t="str">
            <v>N/A</v>
          </cell>
          <cell r="BA396" t="str">
            <v>N/A</v>
          </cell>
          <cell r="BB396">
            <v>42909</v>
          </cell>
          <cell r="BC396" t="str">
            <v>CONCILIACION VIATICOS</v>
          </cell>
        </row>
        <row r="397">
          <cell r="B397" t="str">
            <v>FABIO ALFREDO GUATAQUIRA SANTANA</v>
          </cell>
          <cell r="C397">
            <v>3102638</v>
          </cell>
          <cell r="D397" t="str">
            <v>N/A</v>
          </cell>
          <cell r="E397">
            <v>42913</v>
          </cell>
          <cell r="F397">
            <v>42887</v>
          </cell>
          <cell r="G397" t="str">
            <v>CORREO ELECTRONICO</v>
          </cell>
          <cell r="H397" t="str">
            <v>ABOGADA</v>
          </cell>
          <cell r="I397" t="str">
            <v>SOLICITUD PAGO</v>
          </cell>
          <cell r="AQ397" t="str">
            <v>11 001 3343 064 2016 00567 00</v>
          </cell>
          <cell r="AR397" t="str">
            <v>PAGADO</v>
          </cell>
          <cell r="AS397" t="str">
            <v>N/A</v>
          </cell>
          <cell r="AT397" t="str">
            <v>N/A</v>
          </cell>
          <cell r="AU397" t="str">
            <v>VIATICOS 2015</v>
          </cell>
          <cell r="AW397" t="str">
            <v>LEY 1437 DE 2011</v>
          </cell>
          <cell r="AX397" t="str">
            <v>JUZGADO SESENTA Y CUATRO ADMIISTRATIVO ORAL DE BOGOTA- SECCION TERCERA</v>
          </cell>
          <cell r="AY397">
            <v>42907</v>
          </cell>
          <cell r="AZ397" t="str">
            <v>N/A</v>
          </cell>
          <cell r="BA397" t="str">
            <v>N/A</v>
          </cell>
          <cell r="BB397">
            <v>42913</v>
          </cell>
          <cell r="BC397" t="str">
            <v>CONCILIACION VIATICOS</v>
          </cell>
        </row>
        <row r="398">
          <cell r="B398" t="str">
            <v>JHON FREDY IMBACHI</v>
          </cell>
          <cell r="C398">
            <v>7691235</v>
          </cell>
          <cell r="D398" t="str">
            <v>N/A</v>
          </cell>
          <cell r="E398">
            <v>42913</v>
          </cell>
          <cell r="F398">
            <v>42887</v>
          </cell>
          <cell r="G398" t="str">
            <v>CORREO ELECTRONICO</v>
          </cell>
          <cell r="H398" t="str">
            <v>ABOGADA</v>
          </cell>
          <cell r="I398" t="str">
            <v>SOLICITUD PAGO</v>
          </cell>
          <cell r="AQ398" t="str">
            <v>11 001 3343 064 2016 00546 00</v>
          </cell>
          <cell r="AR398" t="str">
            <v>PAGADO</v>
          </cell>
          <cell r="AS398" t="str">
            <v>N/A</v>
          </cell>
          <cell r="AT398" t="str">
            <v>N/A</v>
          </cell>
          <cell r="AU398" t="str">
            <v>VIATICOS 2015</v>
          </cell>
          <cell r="AW398" t="str">
            <v>LEY 1437 DE 2011</v>
          </cell>
          <cell r="AX398" t="str">
            <v>JUZGADO SESENTA Y CUATRO ADMIISTRATIVO ORAL DE BOGOTA- SECCION TERCERA</v>
          </cell>
          <cell r="AY398">
            <v>42907</v>
          </cell>
          <cell r="AZ398" t="str">
            <v>N/A</v>
          </cell>
          <cell r="BA398" t="str">
            <v>N/A</v>
          </cell>
          <cell r="BB398">
            <v>42913</v>
          </cell>
          <cell r="BC398" t="str">
            <v>CONCILIACION VIATICOS</v>
          </cell>
        </row>
        <row r="399">
          <cell r="B399" t="str">
            <v>PAULO YIMMY YEPEZ ORTIZ</v>
          </cell>
          <cell r="C399">
            <v>98429551</v>
          </cell>
          <cell r="D399" t="str">
            <v>N/A</v>
          </cell>
          <cell r="E399">
            <v>42913</v>
          </cell>
          <cell r="F399">
            <v>42887</v>
          </cell>
          <cell r="G399" t="str">
            <v>CORREO ELECTRONICO</v>
          </cell>
          <cell r="H399" t="str">
            <v>ABOGADA</v>
          </cell>
          <cell r="I399" t="str">
            <v>SOLICITUD PAGO</v>
          </cell>
          <cell r="AQ399" t="str">
            <v>11 001 3343 064 2016 00542 00</v>
          </cell>
          <cell r="AR399" t="str">
            <v>PAGADO</v>
          </cell>
          <cell r="AS399" t="str">
            <v>N/A</v>
          </cell>
          <cell r="AT399" t="str">
            <v>N/A</v>
          </cell>
          <cell r="AU399" t="str">
            <v>VIATICOS 2015</v>
          </cell>
          <cell r="AW399" t="str">
            <v>LEY 1437 DE 2011</v>
          </cell>
          <cell r="AX399" t="str">
            <v xml:space="preserve">JUZGADO SESENTA Y CUATRO ADMINISTRATIVO ORAL DE CIRCUITO DE BOGOTA- SECCION TERCERA </v>
          </cell>
          <cell r="AY399">
            <v>42907</v>
          </cell>
          <cell r="AZ399" t="str">
            <v>N/A</v>
          </cell>
          <cell r="BA399" t="str">
            <v>N/A</v>
          </cell>
          <cell r="BB399">
            <v>42913</v>
          </cell>
          <cell r="BC399" t="str">
            <v>CONCILIACION VIATICOS</v>
          </cell>
        </row>
        <row r="400">
          <cell r="B400" t="str">
            <v>LUCIA BALLESTEROS GOMEZ</v>
          </cell>
          <cell r="C400">
            <v>66820072</v>
          </cell>
          <cell r="D400" t="str">
            <v>N/A</v>
          </cell>
          <cell r="E400">
            <v>42913</v>
          </cell>
          <cell r="F400">
            <v>42887</v>
          </cell>
          <cell r="G400" t="str">
            <v>CORREO ELECTRONICO</v>
          </cell>
          <cell r="H400" t="str">
            <v>ABOGADA</v>
          </cell>
          <cell r="I400" t="str">
            <v>SOLICITUD PAGO</v>
          </cell>
          <cell r="AQ400" t="str">
            <v>11 001 3343 064 2016 00493 00</v>
          </cell>
          <cell r="AR400" t="str">
            <v>PAGADO</v>
          </cell>
          <cell r="AS400" t="str">
            <v>N/A</v>
          </cell>
          <cell r="AT400" t="str">
            <v>N/A</v>
          </cell>
          <cell r="AU400" t="str">
            <v>VIATICOS 2015</v>
          </cell>
          <cell r="AW400" t="str">
            <v>LEY 1437 DE 2011</v>
          </cell>
          <cell r="AX400" t="str">
            <v>JUZGADO SESENTA Y CUATRO ADMIISTRATIVO DE ORALIDAD DE BOGOTA- SECCION TERCERA</v>
          </cell>
          <cell r="AY400">
            <v>42901</v>
          </cell>
          <cell r="AZ400" t="str">
            <v>N/A</v>
          </cell>
          <cell r="BA400" t="str">
            <v>N/A</v>
          </cell>
          <cell r="BB400" t="str">
            <v>21/06/2017
APROX.</v>
          </cell>
          <cell r="BC400" t="str">
            <v>CONCILIACION VIATICOS</v>
          </cell>
        </row>
        <row r="401">
          <cell r="B401" t="str">
            <v>JORGE LUIS ESCALANTE SIERRA</v>
          </cell>
          <cell r="C401">
            <v>9175202</v>
          </cell>
          <cell r="E401">
            <v>42913</v>
          </cell>
          <cell r="F401">
            <v>42887</v>
          </cell>
          <cell r="G401" t="str">
            <v>CORREO ELECTRONICO</v>
          </cell>
          <cell r="H401" t="str">
            <v>ABOGADA</v>
          </cell>
          <cell r="I401" t="str">
            <v>SOLICITUD PAGO</v>
          </cell>
          <cell r="AQ401" t="str">
            <v xml:space="preserve">11 001 3343 064 2016 00628 00 </v>
          </cell>
          <cell r="AR401" t="str">
            <v>PAGADO</v>
          </cell>
          <cell r="AS401" t="str">
            <v>N/A</v>
          </cell>
          <cell r="AT401" t="str">
            <v>N/A</v>
          </cell>
          <cell r="AU401" t="str">
            <v>VIATICOS 2015</v>
          </cell>
          <cell r="AW401" t="str">
            <v>LEY 1437 DE 2011</v>
          </cell>
          <cell r="AX401" t="str">
            <v>JUZGADO SESENTA Y CUATRO ADMINISTRATIVO DE ORALIDAD DEL CIRCUITO JUDICIAL DE BOGOTA- SECCION TERCERA</v>
          </cell>
          <cell r="AY401">
            <v>42901</v>
          </cell>
          <cell r="AZ401" t="str">
            <v>N/A</v>
          </cell>
          <cell r="BA401" t="str">
            <v>N/A</v>
          </cell>
          <cell r="BB401">
            <v>42907</v>
          </cell>
          <cell r="BC401" t="str">
            <v>CONCILIACION VIATICOS</v>
          </cell>
        </row>
        <row r="402">
          <cell r="B402" t="str">
            <v>LUIS ENRIQUE MARIN JUANIAS</v>
          </cell>
          <cell r="C402">
            <v>17356051</v>
          </cell>
          <cell r="D402" t="str">
            <v>N/A</v>
          </cell>
          <cell r="E402">
            <v>42913</v>
          </cell>
          <cell r="F402">
            <v>42887</v>
          </cell>
          <cell r="G402" t="str">
            <v>CORREO ELECTRONICO</v>
          </cell>
          <cell r="H402" t="str">
            <v>ABOGADA</v>
          </cell>
          <cell r="I402" t="str">
            <v>SOLICITUD PAGO</v>
          </cell>
          <cell r="AQ402" t="str">
            <v>11 001 3343 064 2016 00599 00</v>
          </cell>
          <cell r="AR402" t="str">
            <v>PAGADO</v>
          </cell>
          <cell r="AS402" t="str">
            <v>N/A</v>
          </cell>
          <cell r="AT402" t="str">
            <v>N/A</v>
          </cell>
          <cell r="AU402" t="str">
            <v>VIATICOS 2015</v>
          </cell>
          <cell r="AW402" t="str">
            <v>LEY 1437 DE 2011</v>
          </cell>
          <cell r="AX402" t="str">
            <v>JUZGADO SESENTA Y CUATRO ADMINISTRATIVO ORAL DE BOGOTA- SECCION TERCERA</v>
          </cell>
          <cell r="AY402">
            <v>42901</v>
          </cell>
          <cell r="AZ402" t="str">
            <v>N/A</v>
          </cell>
          <cell r="BA402" t="str">
            <v>N/A</v>
          </cell>
          <cell r="BB402">
            <v>42907</v>
          </cell>
          <cell r="BC402" t="str">
            <v>CONCILIACION VIATICOS</v>
          </cell>
        </row>
        <row r="403">
          <cell r="B403" t="str">
            <v xml:space="preserve">OSCAR RAMON VERA </v>
          </cell>
          <cell r="C403">
            <v>88154887</v>
          </cell>
          <cell r="D403" t="str">
            <v>CARLOS ARTURO GOMEZ TRUJILLO</v>
          </cell>
          <cell r="E403">
            <v>42881</v>
          </cell>
          <cell r="F403">
            <v>42881</v>
          </cell>
          <cell r="G403" t="str">
            <v>EXT17-00039350</v>
          </cell>
          <cell r="H403" t="str">
            <v xml:space="preserve">ABOGADO </v>
          </cell>
          <cell r="I403" t="str">
            <v>ALLEGA DOCUMENTOS</v>
          </cell>
          <cell r="J403">
            <v>42921</v>
          </cell>
          <cell r="K403">
            <v>42917</v>
          </cell>
          <cell r="L403" t="str">
            <v>EXT17-00050658</v>
          </cell>
          <cell r="M403" t="str">
            <v>ABOGADO</v>
          </cell>
          <cell r="N403" t="str">
            <v>SOLICITUD DE PAGO</v>
          </cell>
          <cell r="O403">
            <v>43173</v>
          </cell>
          <cell r="P403">
            <v>43160</v>
          </cell>
          <cell r="Q403" t="str">
            <v>EXT18-00023158</v>
          </cell>
          <cell r="R403" t="str">
            <v>ABOGADO</v>
          </cell>
          <cell r="S403" t="str">
            <v>SOLICITUD DE LIQUIDACION</v>
          </cell>
          <cell r="T403">
            <v>43179</v>
          </cell>
          <cell r="U403">
            <v>43160</v>
          </cell>
          <cell r="V403" t="str">
            <v>EXT18-00023769</v>
          </cell>
          <cell r="W403" t="str">
            <v xml:space="preserve">ABOGADO </v>
          </cell>
          <cell r="X403" t="str">
            <v>ALLEGA DOCUMENTACION</v>
          </cell>
          <cell r="Y403">
            <v>43215</v>
          </cell>
          <cell r="Z403">
            <v>43191</v>
          </cell>
          <cell r="AA403" t="str">
            <v>EXT18-00036663</v>
          </cell>
          <cell r="AB403" t="str">
            <v>ABOGADO</v>
          </cell>
          <cell r="AC403" t="str">
            <v>DERECHO DE PETICION</v>
          </cell>
          <cell r="AD403">
            <v>43263</v>
          </cell>
          <cell r="AE403">
            <v>43263</v>
          </cell>
          <cell r="AF403" t="str">
            <v>EXT18-00052534</v>
          </cell>
          <cell r="AG403" t="str">
            <v>ABOGADO</v>
          </cell>
          <cell r="AH403" t="str">
            <v>SOLICITA SOPORTES DE PAGO CREDITO JUDICIAL</v>
          </cell>
          <cell r="AI403">
            <v>43486</v>
          </cell>
          <cell r="AJ403">
            <v>43486</v>
          </cell>
          <cell r="AK403" t="str">
            <v>EXT19-00005874</v>
          </cell>
          <cell r="AL403" t="str">
            <v>PROCURADURIA</v>
          </cell>
          <cell r="AM403" t="str">
            <v>SOPORTE DE DOCUMENTOS</v>
          </cell>
          <cell r="AN403" t="str">
            <v>05/06/2018 SE ENCUENTRA EL EXPENDIENTE FISICO EN UNP YL LIQUIDADO UNP
07/06/18 LTK
ENTREGADO POR LTK 25-07-2018</v>
          </cell>
          <cell r="AP403" t="str">
            <v>SI-LTK</v>
          </cell>
          <cell r="AQ403" t="str">
            <v>54 518 3331 001 2012 00007 00</v>
          </cell>
          <cell r="AR403" t="str">
            <v>PAGADO</v>
          </cell>
          <cell r="AS403">
            <v>38596</v>
          </cell>
          <cell r="AT403">
            <v>40543</v>
          </cell>
          <cell r="AU403" t="str">
            <v xml:space="preserve">EN EL ANEXO ES LA 40
SE DA RESPUESTA MEDIANTE OFI18-00012064 22/03/18 E OFI18-00018521 10/05/18 L
OFI18-00025518-25/06/2018-Decreto 1303-No. 40.  N.
</v>
          </cell>
          <cell r="AW403" t="str">
            <v>DECRETO 01 DE 1984</v>
          </cell>
          <cell r="AX403" t="str">
            <v>JUZGADO PRIMERO ADMIISTRATIVO ORAL DE PAMPLONA</v>
          </cell>
          <cell r="AY403">
            <v>41516</v>
          </cell>
          <cell r="AZ403" t="str">
            <v>TRIBUNAL ADMINISTRATIVO DE NORTE DE SANTANDER</v>
          </cell>
          <cell r="BA403">
            <v>42216</v>
          </cell>
          <cell r="BB403">
            <v>42464</v>
          </cell>
          <cell r="BC403" t="str">
            <v>NRD-CONTRATO REALIDAD</v>
          </cell>
        </row>
        <row r="404">
          <cell r="B404" t="str">
            <v>ISRAEL POTES YAYA</v>
          </cell>
          <cell r="C404">
            <v>17137959</v>
          </cell>
          <cell r="D404" t="str">
            <v>CLAUDIA PATRICIA CORREA PINEDA</v>
          </cell>
          <cell r="E404">
            <v>42881</v>
          </cell>
          <cell r="F404">
            <v>42856</v>
          </cell>
          <cell r="G404" t="str">
            <v>EXT17-00039356</v>
          </cell>
          <cell r="H404" t="str">
            <v>ABOGADA</v>
          </cell>
          <cell r="I404" t="str">
            <v>ALLEGA CEDULA</v>
          </cell>
          <cell r="J404">
            <v>43150</v>
          </cell>
          <cell r="K404">
            <v>43132</v>
          </cell>
          <cell r="L404" t="str">
            <v>EXT18-00014459</v>
          </cell>
          <cell r="M404" t="str">
            <v>ABOGADA</v>
          </cell>
          <cell r="N404" t="str">
            <v>DERECHO DE PETICION</v>
          </cell>
          <cell r="AN404" t="str">
            <v>24/05/2017
ENTREGADO Y LIQUIDADO 29/08/2017
LIQUIDADO NPA</v>
          </cell>
          <cell r="AQ404" t="str">
            <v>2007 00541 00</v>
          </cell>
          <cell r="AR404" t="str">
            <v>PAGADO</v>
          </cell>
          <cell r="AU404" t="str">
            <v>EN EL ANEXO ES EL 673
(SE DA RESPUESTA MEDIANTE CORREO ELECTRONICO 08/06/17)A OFI18-00008480 01/03/18 E</v>
          </cell>
          <cell r="AX404" t="str">
            <v>JUZGADO DECIMO ADMINISTRATIVO DE DESCONGESTION DEL CIRCUITO DE BOGOTA D.C. - SECCION SEGUNDA</v>
          </cell>
          <cell r="AY404">
            <v>41085</v>
          </cell>
          <cell r="AZ404" t="str">
            <v>TRIBUNAL ADMINISTRATIVO DE CUNDINAMARCA - SECCION SEGUNDA -SUDSECCION "F"</v>
          </cell>
          <cell r="BA404">
            <v>41340</v>
          </cell>
          <cell r="BB404">
            <v>41367</v>
          </cell>
          <cell r="BC404" t="str">
            <v>NRD-CONTRATO REALIDAD</v>
          </cell>
        </row>
        <row r="405">
          <cell r="B405" t="str">
            <v>DIEGO ALEXANDER OSSA NOREÑA</v>
          </cell>
          <cell r="C405">
            <v>98648437</v>
          </cell>
          <cell r="AQ405" t="str">
            <v>05 001 3333 008 2017 00279 00</v>
          </cell>
          <cell r="AR405" t="str">
            <v>PAGADO</v>
          </cell>
          <cell r="AU405" t="str">
            <v>VIATICOS 2015</v>
          </cell>
          <cell r="AW405" t="str">
            <v>LEY 1437 DE 2011</v>
          </cell>
          <cell r="AX405" t="str">
            <v>JUZGADO OCTAVO 
ADMINISTRATIVO ORAL DEL CIRCUITO DE MEDELLIN</v>
          </cell>
          <cell r="AY405">
            <v>42914</v>
          </cell>
          <cell r="AZ405" t="str">
            <v>N/A</v>
          </cell>
          <cell r="BA405" t="str">
            <v>N/A</v>
          </cell>
          <cell r="BB405">
            <v>42914</v>
          </cell>
          <cell r="BC405" t="str">
            <v>CONCILIACION VIATICOS</v>
          </cell>
        </row>
        <row r="406">
          <cell r="B406" t="str">
            <v>JORGE ARIEL SALCEDO NARVAEZ</v>
          </cell>
          <cell r="C406">
            <v>16511717</v>
          </cell>
          <cell r="D406" t="str">
            <v>CARLOS HERNAN RIAÑO ORDOÑEZ</v>
          </cell>
          <cell r="E406">
            <v>42930</v>
          </cell>
          <cell r="F406">
            <v>42917</v>
          </cell>
          <cell r="G406" t="str">
            <v>EXT17-00053688</v>
          </cell>
          <cell r="H406" t="str">
            <v>ABOGADO</v>
          </cell>
          <cell r="I406" t="str">
            <v>SOLICITUD DE  PAGO</v>
          </cell>
          <cell r="AQ406" t="str">
            <v>76 001 2331 000 2011 01579 00</v>
          </cell>
          <cell r="AR406" t="str">
            <v>PAGADO</v>
          </cell>
          <cell r="AS406">
            <v>39052</v>
          </cell>
          <cell r="AT406">
            <v>40633</v>
          </cell>
          <cell r="AU406" t="str">
            <v>EN EL ANEXO ES EL 301
SE ALLEGA SALUD Y PENSION</v>
          </cell>
          <cell r="AW406" t="str">
            <v>LEY 1437 DE 2011</v>
          </cell>
          <cell r="AX406" t="str">
            <v>TRIBUNAL CONTENCIOSO 
ADMINISTRATIVO DEL VALLE DEL CAUCA SALA DE DESCONESTION</v>
          </cell>
          <cell r="AY406">
            <v>42290</v>
          </cell>
          <cell r="AZ406" t="str">
            <v>CONSEJO DE ESTADO SALA DE 
LO CONTENSIOSO ADMINISTRATIVO SECCION SEGUNDA SUBSECCION B</v>
          </cell>
          <cell r="BA406">
            <v>42803</v>
          </cell>
          <cell r="BB406">
            <v>42825</v>
          </cell>
          <cell r="BC406" t="str">
            <v>NRD-CONTRATO REALIDAD</v>
          </cell>
        </row>
        <row r="407">
          <cell r="B407" t="str">
            <v>CARLOS ANDRES CHAVEZ GONZALEZ</v>
          </cell>
          <cell r="C407">
            <v>80097126</v>
          </cell>
          <cell r="AQ407" t="str">
            <v>11 001 3343 064 2017 00077 00</v>
          </cell>
          <cell r="AR407" t="str">
            <v>PAGADO</v>
          </cell>
          <cell r="AS407" t="str">
            <v>N/A</v>
          </cell>
          <cell r="AT407" t="str">
            <v>N/A</v>
          </cell>
          <cell r="AU407" t="str">
            <v>VIATICOS 2015</v>
          </cell>
          <cell r="AW407" t="str">
            <v>LEY 1437 DE 2011</v>
          </cell>
          <cell r="AX407" t="str">
            <v>JUZGADO SESENTA Y CUATRO ADMINISTRATIVO DE ORALIDAD DEL CIRCUITO DE BOGOTA SECCIONAL TERCERA</v>
          </cell>
          <cell r="AY407">
            <v>42915</v>
          </cell>
          <cell r="AZ407" t="str">
            <v>N/A</v>
          </cell>
          <cell r="BA407" t="str">
            <v>N/A</v>
          </cell>
          <cell r="BB407" t="str">
            <v>29/07/2017
APROX.</v>
          </cell>
          <cell r="BC407" t="str">
            <v>CONCILIACION VIATICOS</v>
          </cell>
        </row>
        <row r="408">
          <cell r="B408" t="str">
            <v>WILFRAN HURTADO</v>
          </cell>
          <cell r="C408">
            <v>16285361</v>
          </cell>
          <cell r="AQ408" t="str">
            <v>11 001 3336 034 2017 00109 00</v>
          </cell>
          <cell r="AR408" t="str">
            <v>PAGADO</v>
          </cell>
          <cell r="AS408" t="str">
            <v>N/A</v>
          </cell>
          <cell r="AT408" t="str">
            <v>N/A</v>
          </cell>
          <cell r="AU408" t="str">
            <v>VIATICOS 2015</v>
          </cell>
          <cell r="AW408" t="str">
            <v>LEY 1437 DE 2011</v>
          </cell>
          <cell r="AX408" t="str">
            <v>JUZGADO TREINTA Y CUATRO 
ADMINISTRATIVO DE BOGOTA -SECCION TERCERA</v>
          </cell>
          <cell r="AY408">
            <v>42900</v>
          </cell>
          <cell r="AZ408" t="str">
            <v>N/A</v>
          </cell>
          <cell r="BA408" t="str">
            <v>N/A</v>
          </cell>
          <cell r="BB408" t="str">
            <v>14/06/2017
APROX.</v>
          </cell>
          <cell r="BC408" t="str">
            <v>CONCILIACION VIATICOS</v>
          </cell>
        </row>
        <row r="409">
          <cell r="B409" t="str">
            <v>CESAR AUGUSTO GARAY LADINO</v>
          </cell>
          <cell r="C409">
            <v>80450156</v>
          </cell>
          <cell r="AQ409" t="str">
            <v>11 001 3342 051 2017 00205 00</v>
          </cell>
          <cell r="AR409" t="str">
            <v>PAGADO</v>
          </cell>
          <cell r="AS409" t="str">
            <v>N/A</v>
          </cell>
          <cell r="AT409" t="str">
            <v>N/A</v>
          </cell>
          <cell r="AU409" t="str">
            <v>VIATICOS 2015</v>
          </cell>
          <cell r="AW409" t="str">
            <v>LEY 1437 DE 2011</v>
          </cell>
          <cell r="AX409" t="str">
            <v>JUZGADO CINCUENTA Y UNO 
ADMINISTRATIVO DEL CIRCUITO
JUDICIAL DE BOGOTA</v>
          </cell>
          <cell r="AY409">
            <v>42921</v>
          </cell>
          <cell r="AZ409" t="str">
            <v>N/A</v>
          </cell>
          <cell r="BA409" t="str">
            <v>N/A</v>
          </cell>
          <cell r="BB409" t="str">
            <v>05/07/2017
APROX.</v>
          </cell>
          <cell r="BC409" t="str">
            <v>CONCILIACION VIATICOS</v>
          </cell>
        </row>
        <row r="410">
          <cell r="B410" t="str">
            <v>EDGAR ALBERTO LEON GARCIA</v>
          </cell>
          <cell r="C410">
            <v>17338134</v>
          </cell>
          <cell r="AQ410" t="str">
            <v>11 001 3335 022 2017 00202 00</v>
          </cell>
          <cell r="AR410" t="str">
            <v>PAGADO</v>
          </cell>
          <cell r="AS410" t="str">
            <v>N/A</v>
          </cell>
          <cell r="AT410" t="str">
            <v>N/A</v>
          </cell>
          <cell r="AU410" t="str">
            <v>VIATICOS 2015</v>
          </cell>
          <cell r="AW410" t="str">
            <v>LEY 1437 DE 2011</v>
          </cell>
          <cell r="AX410" t="str">
            <v>JUZGADO VEINTIDOS 
ADMINISTRATIVO DE ORALIDAD CIRCUITO JUDICIAL DE BOGOTA SECCION SEGUNDA</v>
          </cell>
          <cell r="AY410">
            <v>42915</v>
          </cell>
          <cell r="AZ410" t="str">
            <v>N/A</v>
          </cell>
          <cell r="BA410" t="str">
            <v>N/A</v>
          </cell>
          <cell r="BB410" t="str">
            <v>29/06/2017
APROX.</v>
          </cell>
          <cell r="BC410" t="str">
            <v>CONCILIACION VIATICOS</v>
          </cell>
        </row>
        <row r="411">
          <cell r="B411" t="str">
            <v>CARLOS ERNESTO GUEVARA APRAEZ</v>
          </cell>
          <cell r="C411">
            <v>12997831</v>
          </cell>
          <cell r="AQ411" t="str">
            <v>11 001 3336 038 2016 00237 00</v>
          </cell>
          <cell r="AR411" t="str">
            <v>PAGADO</v>
          </cell>
          <cell r="AS411" t="str">
            <v>N/A</v>
          </cell>
          <cell r="AT411" t="str">
            <v>N/A</v>
          </cell>
          <cell r="AU411" t="str">
            <v>VIATICOS 2015</v>
          </cell>
          <cell r="AW411" t="str">
            <v>LEY 1437 DE 2011</v>
          </cell>
          <cell r="AX411" t="str">
            <v>JUZGADO TREINTA Y OCHO 
ADMINISTRATIVO ORAL CIRCUITO JUDICIAL BOGOTA SECCION  TERCERA</v>
          </cell>
          <cell r="AY411">
            <v>42901</v>
          </cell>
          <cell r="AZ411" t="str">
            <v>N/A</v>
          </cell>
          <cell r="BA411" t="str">
            <v>N/A</v>
          </cell>
          <cell r="BB411" t="str">
            <v>15/06/2017
APROX.</v>
          </cell>
          <cell r="BC411" t="str">
            <v>CONCILIACION VIATICOS</v>
          </cell>
        </row>
        <row r="412">
          <cell r="B412" t="str">
            <v>CHRISTIAN JOSE MACTOREL TABORDA</v>
          </cell>
          <cell r="C412">
            <v>3798286</v>
          </cell>
          <cell r="AQ412" t="str">
            <v>11 001 3343 064 2016 00618 00</v>
          </cell>
          <cell r="AR412" t="str">
            <v>PAGADO</v>
          </cell>
          <cell r="AS412" t="str">
            <v>N/A</v>
          </cell>
          <cell r="AT412" t="str">
            <v>N/A</v>
          </cell>
          <cell r="AU412" t="str">
            <v>VIATICOS 2015</v>
          </cell>
          <cell r="AW412" t="str">
            <v>LEY 1437 DE 2011</v>
          </cell>
          <cell r="AX412" t="str">
            <v>JUZGADO SESENTA Y CUATRO
ADMINISTRATIVO DE ORALIDAD 
DEL CIRCUITO DE BOGOTA 
SECCION TERCERA</v>
          </cell>
          <cell r="AY412">
            <v>42915</v>
          </cell>
          <cell r="AZ412" t="str">
            <v>N/A</v>
          </cell>
          <cell r="BA412" t="str">
            <v>N/A</v>
          </cell>
          <cell r="BB412" t="str">
            <v>29-06-2017
APROX.</v>
          </cell>
          <cell r="BC412" t="str">
            <v>CONCILIACION VIATICOS</v>
          </cell>
        </row>
        <row r="413">
          <cell r="B413" t="str">
            <v>SEGUNDO ALFONSO ENRIQUEZ HERAZO</v>
          </cell>
          <cell r="C413">
            <v>19316637</v>
          </cell>
          <cell r="AQ413" t="str">
            <v>11 001 3343 058 2016 00565 00</v>
          </cell>
          <cell r="AR413" t="str">
            <v>PAGADO</v>
          </cell>
          <cell r="AS413" t="str">
            <v>N/A</v>
          </cell>
          <cell r="AT413" t="str">
            <v>N/A</v>
          </cell>
          <cell r="AU413" t="str">
            <v>VIATICOS 2015</v>
          </cell>
          <cell r="AW413" t="str">
            <v>LEY 1437 DE 2011</v>
          </cell>
          <cell r="AX413" t="str">
            <v>JUZGADO CINCUENTA Y OCHO 
ADMINISTRATIVO DE BOGOTA SECCION TERCERA</v>
          </cell>
          <cell r="AY413">
            <v>42916</v>
          </cell>
          <cell r="AZ413" t="str">
            <v>N/A</v>
          </cell>
          <cell r="BA413" t="str">
            <v>N/A</v>
          </cell>
          <cell r="BB413" t="str">
            <v>30/06/2017
APROX.</v>
          </cell>
          <cell r="BC413" t="str">
            <v>CONCILIACION VIATICOS</v>
          </cell>
        </row>
        <row r="414">
          <cell r="B414" t="str">
            <v>MANUEL ALFONSO POVEDA RODRIGUEZ</v>
          </cell>
          <cell r="C414">
            <v>13617580</v>
          </cell>
          <cell r="AQ414" t="str">
            <v>11 001 3335 020 2017 00187 00</v>
          </cell>
          <cell r="AR414" t="str">
            <v>PAGADO</v>
          </cell>
          <cell r="AS414" t="str">
            <v>N/A</v>
          </cell>
          <cell r="AT414" t="str">
            <v>N/A</v>
          </cell>
          <cell r="AU414" t="str">
            <v>VIATICOS 2015</v>
          </cell>
          <cell r="AW414" t="str">
            <v>LEY 1437 DE 2011</v>
          </cell>
          <cell r="AX414" t="str">
            <v>JUZGADO VEINTE ADMINISTRATIVO DE ORALIDAD DEL CIRCUITO DE BOGOTA</v>
          </cell>
          <cell r="AY414">
            <v>42916</v>
          </cell>
          <cell r="AZ414" t="str">
            <v>N/A</v>
          </cell>
          <cell r="BA414" t="str">
            <v>N/A</v>
          </cell>
          <cell r="BB414">
            <v>42923</v>
          </cell>
          <cell r="BC414" t="str">
            <v>CONCILIACION VIATICOS</v>
          </cell>
        </row>
        <row r="415">
          <cell r="B415" t="str">
            <v>JHON WILDER MADURO LOPEZ</v>
          </cell>
          <cell r="C415">
            <v>80047035</v>
          </cell>
          <cell r="AQ415" t="str">
            <v>11 001 3335 019 2017 00218 00</v>
          </cell>
          <cell r="AR415" t="str">
            <v>PAGADO</v>
          </cell>
          <cell r="AS415" t="str">
            <v>N/A</v>
          </cell>
          <cell r="AT415" t="str">
            <v>N/A</v>
          </cell>
          <cell r="AU415" t="str">
            <v>VIATICOS 2015</v>
          </cell>
          <cell r="AW415" t="str">
            <v>LEY 1437 DE 2011</v>
          </cell>
          <cell r="AX415" t="str">
            <v>JUZGADO DIECINUEVE 
ADMINISTRATIVO DE BOGOTA SECCION SEGUNDA</v>
          </cell>
          <cell r="AY415">
            <v>42930</v>
          </cell>
          <cell r="AZ415" t="str">
            <v>N/A</v>
          </cell>
          <cell r="BA415" t="str">
            <v>N/A</v>
          </cell>
          <cell r="BB415">
            <v>42930</v>
          </cell>
          <cell r="BC415" t="str">
            <v>CONCILIACION VIATICOS</v>
          </cell>
        </row>
        <row r="416">
          <cell r="B416" t="str">
            <v>JAVIER EDUARDO GUTIERREZ MOJICA</v>
          </cell>
          <cell r="C416">
            <v>79756705</v>
          </cell>
          <cell r="AQ416" t="str">
            <v>11 001 3343 058 2016 00578 00</v>
          </cell>
          <cell r="AR416" t="str">
            <v>PAGADO</v>
          </cell>
          <cell r="AS416" t="str">
            <v>N/A</v>
          </cell>
          <cell r="AT416" t="str">
            <v>N/A</v>
          </cell>
          <cell r="AU416" t="str">
            <v>VIATICOS 2015</v>
          </cell>
          <cell r="AW416" t="str">
            <v>LEY 1437 DE 2011</v>
          </cell>
          <cell r="AX416" t="str">
            <v>JUZGADO CINCUENTA Y OCHO 
ADMINISTRATIVO DE BOGOTA SECCION TERCERA</v>
          </cell>
          <cell r="AY416">
            <v>42916</v>
          </cell>
          <cell r="AZ416" t="str">
            <v>N/A</v>
          </cell>
          <cell r="BA416" t="str">
            <v>N/A</v>
          </cell>
          <cell r="BB416" t="str">
            <v>30/06/2017
APROX.</v>
          </cell>
          <cell r="BC416" t="str">
            <v>CONCILIACION VIATICOS</v>
          </cell>
        </row>
        <row r="417">
          <cell r="B417" t="str">
            <v>JAIRO ALBERTO REYES CLAVIJO</v>
          </cell>
          <cell r="C417">
            <v>79489250</v>
          </cell>
          <cell r="AQ417" t="str">
            <v>11 001 3343 058 2016 00644 00</v>
          </cell>
          <cell r="AR417" t="str">
            <v>PAGADO</v>
          </cell>
          <cell r="AS417" t="str">
            <v>N/A</v>
          </cell>
          <cell r="AT417" t="str">
            <v>N/A</v>
          </cell>
          <cell r="AU417" t="str">
            <v>VIATICOS 2015</v>
          </cell>
          <cell r="AW417" t="str">
            <v>LEY 1437 DE 2011</v>
          </cell>
          <cell r="AX417" t="str">
            <v>JUZGADO CINCUENTA Y OCHO 
ADMINISTRATIVO DEBOGOTA- SECCION TERCERA</v>
          </cell>
          <cell r="AY417">
            <v>42916</v>
          </cell>
          <cell r="AZ417" t="str">
            <v>N/A</v>
          </cell>
          <cell r="BA417" t="str">
            <v>N/A</v>
          </cell>
          <cell r="BB417" t="str">
            <v>30/06/2017
APROX.</v>
          </cell>
          <cell r="BC417" t="str">
            <v>CONCILIACION VIATICOS</v>
          </cell>
        </row>
        <row r="418">
          <cell r="B418" t="str">
            <v>CARLOS ALBERTO ROMERO HERNANDEZ</v>
          </cell>
          <cell r="C418">
            <v>79059371</v>
          </cell>
          <cell r="AQ418" t="str">
            <v>11 001 3336 037 2017 00211 00</v>
          </cell>
          <cell r="AR418" t="str">
            <v>PAGADO</v>
          </cell>
          <cell r="AS418" t="str">
            <v>N/A</v>
          </cell>
          <cell r="AT418" t="str">
            <v>N/A</v>
          </cell>
          <cell r="AU418" t="str">
            <v>VIATICOS 2015</v>
          </cell>
          <cell r="AW418" t="str">
            <v>LEY 1437 DE 2011</v>
          </cell>
          <cell r="AX418" t="str">
            <v>JUZGADO TREINTA Y SIETE ADMINISTRATIVO  DEL CIRCUITO JUDICIAL DE BOGOTA- SECCION TERCERA</v>
          </cell>
          <cell r="AY418">
            <v>43005</v>
          </cell>
          <cell r="AZ418" t="str">
            <v>N/A</v>
          </cell>
          <cell r="BA418" t="str">
            <v>N/A</v>
          </cell>
          <cell r="BB418" t="str">
            <v>27/09/2017
APROX.</v>
          </cell>
          <cell r="BC418" t="str">
            <v>CONCILIACION VIATICOS</v>
          </cell>
        </row>
        <row r="419">
          <cell r="B419" t="str">
            <v xml:space="preserve">OCE &amp; ARRENDAMIENTO DE VEHICULOS 
BLINDADOS LTDA. FOCS RENTAL CAR
</v>
          </cell>
          <cell r="C419" t="str">
            <v>900.151.443-1</v>
          </cell>
          <cell r="E419">
            <v>43161</v>
          </cell>
          <cell r="F419">
            <v>43160</v>
          </cell>
          <cell r="G419" t="str">
            <v>EXT18-00019137</v>
          </cell>
          <cell r="H419" t="str">
            <v>ABOGADA</v>
          </cell>
          <cell r="I419" t="str">
            <v>DERECHO DE PETICION</v>
          </cell>
          <cell r="AR419" t="str">
            <v>PAGADO</v>
          </cell>
          <cell r="AU419" t="str">
            <v>SE PAGA POR COMPENSACION POR INTERMEDIO DE PRESUPUESTO
COMPENSACION - CRUCE INTERNO DE LA UNP CON LA DIAN RESOLUCION DE COMPENSACION (ST) No. 608-8385 22/12/17 DIAN POR $176.804.320
SE DA RESPUESTA MEDIANTE OFI18-00012092 22/03/18 L MEM18-00005602 22/03/18 PARA GRUPO DE CONTABILIDAD  L.</v>
          </cell>
          <cell r="AZ419" t="str">
            <v>N/A</v>
          </cell>
          <cell r="BA419" t="str">
            <v>N/A</v>
          </cell>
          <cell r="BB419">
            <v>42956</v>
          </cell>
        </row>
        <row r="420">
          <cell r="B420" t="str">
            <v xml:space="preserve">MODERLINE SAS
</v>
          </cell>
          <cell r="C420" t="str">
            <v>830036940-5</v>
          </cell>
          <cell r="E420">
            <v>42964</v>
          </cell>
          <cell r="F420">
            <v>42948</v>
          </cell>
          <cell r="G420" t="str">
            <v>EXT17-00063384</v>
          </cell>
          <cell r="H420" t="str">
            <v>BENEFICIARIO</v>
          </cell>
          <cell r="I420" t="str">
            <v>ALLEGA DOCUMENTOS</v>
          </cell>
          <cell r="J420">
            <v>43068</v>
          </cell>
          <cell r="K420">
            <v>43040</v>
          </cell>
          <cell r="L420" t="str">
            <v>EXT17-00093678</v>
          </cell>
          <cell r="M420" t="str">
            <v>MODERLINE</v>
          </cell>
          <cell r="N420" t="str">
            <v>SOLICITUD DE INFORMACION</v>
          </cell>
          <cell r="O420">
            <v>43066</v>
          </cell>
          <cell r="P420">
            <v>43040</v>
          </cell>
          <cell r="Q420" t="str">
            <v>EXT17-00092633</v>
          </cell>
          <cell r="R420" t="str">
            <v>MODERLINE</v>
          </cell>
          <cell r="S420" t="str">
            <v>SOLICITUD COPIA OFI17-00021016 13/06/17</v>
          </cell>
          <cell r="AQ420" t="str">
            <v>25 000 2336 000 2017 01279 00</v>
          </cell>
          <cell r="AR420" t="str">
            <v>PAGADO</v>
          </cell>
          <cell r="AU420" t="str">
            <v>SE DA RESPUESTA 
MEDIANTE OFI17-00031102 29/08/17,  Y CORREO ELECTRONICO 07/12/17, 11/12/17 A</v>
          </cell>
          <cell r="AW420" t="str">
            <v>LEY 1437 DE 2011</v>
          </cell>
          <cell r="AX420" t="str">
            <v>TRIBUNAL ADMINISTRATIVO 
DE CUNDINAMARCA SECCION TERCERA SUBSECCION C</v>
          </cell>
          <cell r="AY420" t="str">
            <v>02/082/2017</v>
          </cell>
          <cell r="AZ420" t="str">
            <v>N/A</v>
          </cell>
          <cell r="BA420" t="str">
            <v>N/A</v>
          </cell>
          <cell r="BB420">
            <v>42958</v>
          </cell>
          <cell r="BC420" t="str">
            <v>CONCILIACION</v>
          </cell>
        </row>
        <row r="421">
          <cell r="B421" t="str">
            <v>CAMILO ERNESTO TORRES LAVERDE</v>
          </cell>
          <cell r="C421">
            <v>94531836</v>
          </cell>
          <cell r="D421" t="str">
            <v>OSCAR ALARCON CUELLAR</v>
          </cell>
          <cell r="E421">
            <v>42977</v>
          </cell>
          <cell r="F421">
            <v>42948</v>
          </cell>
          <cell r="G421" t="str">
            <v>EXT17-00066849</v>
          </cell>
          <cell r="H421" t="str">
            <v>ABOGADO</v>
          </cell>
          <cell r="I421" t="str">
            <v>DERECHO DE 
PETICION</v>
          </cell>
          <cell r="J421">
            <v>43039</v>
          </cell>
          <cell r="K421">
            <v>43009</v>
          </cell>
          <cell r="L421" t="str">
            <v>EXT17-00084958</v>
          </cell>
          <cell r="M421" t="str">
            <v>ABOGADO</v>
          </cell>
          <cell r="N421" t="str">
            <v>SOLICITUD DE PAGO /DERECHO DE PETICION</v>
          </cell>
          <cell r="O421">
            <v>43137</v>
          </cell>
          <cell r="P421">
            <v>43132</v>
          </cell>
          <cell r="Q421" t="str">
            <v>EXT18-00006802</v>
          </cell>
          <cell r="R421" t="str">
            <v>ABOGADO</v>
          </cell>
          <cell r="S421" t="str">
            <v>DERECHO DE PETICION</v>
          </cell>
          <cell r="T421">
            <v>43763</v>
          </cell>
          <cell r="U421">
            <v>43763</v>
          </cell>
          <cell r="V421" t="str">
            <v>EXT19-00127634</v>
          </cell>
          <cell r="W421" t="str">
            <v>ABOGADO</v>
          </cell>
          <cell r="X421" t="str">
            <v>ALLEGA DOCUMENTOS</v>
          </cell>
          <cell r="AN421" t="str">
            <v>23/02/18 LTK
ENTREGADOS LTK</v>
          </cell>
          <cell r="AO421">
            <v>43039</v>
          </cell>
          <cell r="AQ421" t="str">
            <v>76 001 3331 014 2012 00047 00</v>
          </cell>
          <cell r="AR421" t="str">
            <v>PAGO SENTENCIA</v>
          </cell>
          <cell r="AS421">
            <v>37773</v>
          </cell>
          <cell r="AT421">
            <v>40663</v>
          </cell>
          <cell r="AU421" t="str">
            <v>EN EL ANEXO ES EL 317
SE DA RESPUESTA MEDIANTE OFI18-00004861 06/02/18 A</v>
          </cell>
          <cell r="AW421" t="str">
            <v>DECRETO 01 DE 1984</v>
          </cell>
          <cell r="AX421" t="str">
            <v xml:space="preserve">JUZGADO SEXTO 
ADMINISTRATIVO DE 
DESCONGESTION DE CALI </v>
          </cell>
          <cell r="AY421">
            <v>41578</v>
          </cell>
          <cell r="AZ421" t="str">
            <v xml:space="preserve">TRIBUNAL ADMINISTRATIVO DE ANTIOQUIA </v>
          </cell>
          <cell r="BA421">
            <v>42243</v>
          </cell>
          <cell r="BB421">
            <v>42297</v>
          </cell>
          <cell r="BC421" t="str">
            <v>NRD-CONTRATO REALIDAD</v>
          </cell>
        </row>
        <row r="422">
          <cell r="B422" t="str">
            <v>ANNELINE ESPITIA PEREZ</v>
          </cell>
          <cell r="C422">
            <v>37559158</v>
          </cell>
          <cell r="AQ422" t="str">
            <v>2017-00088</v>
          </cell>
          <cell r="AR422" t="str">
            <v>PAGADO</v>
          </cell>
          <cell r="AS422" t="str">
            <v>N/A</v>
          </cell>
          <cell r="AT422" t="str">
            <v>N/A</v>
          </cell>
          <cell r="AU422" t="str">
            <v>VIATICOS 2015</v>
          </cell>
          <cell r="AW422" t="str">
            <v>LEY 1437 DE 2011</v>
          </cell>
          <cell r="AX422" t="str">
            <v>JUZGADO CINCUENTA Y NUEVE
ADMINISTRATIVO DEL CIRCUITO JUDICIAL DE BOGOTA- SECCION TERCERA</v>
          </cell>
          <cell r="AZ422" t="str">
            <v>N/A</v>
          </cell>
          <cell r="BA422" t="str">
            <v>N/A</v>
          </cell>
          <cell r="BB422">
            <v>42922</v>
          </cell>
          <cell r="BC422" t="str">
            <v>CONCILIACION VIATICOS</v>
          </cell>
        </row>
        <row r="423">
          <cell r="B423" t="str">
            <v>JORGE ALEJANDRO RODRIGUEZ RUIZ</v>
          </cell>
          <cell r="C423">
            <v>79848694</v>
          </cell>
          <cell r="AQ423" t="str">
            <v>11 001 3335 012 2016 00397 00</v>
          </cell>
          <cell r="AR423" t="str">
            <v>PAGADO</v>
          </cell>
          <cell r="AS423" t="str">
            <v>N/A</v>
          </cell>
          <cell r="AT423" t="str">
            <v>N/A</v>
          </cell>
          <cell r="AU423" t="str">
            <v>VIATICOS 2015</v>
          </cell>
          <cell r="AW423" t="str">
            <v>LEY 1437 DE 2011</v>
          </cell>
          <cell r="AX423" t="str">
            <v>JUZGADO DOCE 
ADMINISTRATIVO DE ORALIDAD DE BOGOTA- SECCION SEGUNDA</v>
          </cell>
          <cell r="AY423">
            <v>42907</v>
          </cell>
          <cell r="AZ423" t="str">
            <v>N/A</v>
          </cell>
          <cell r="BA423" t="str">
            <v>N/A</v>
          </cell>
          <cell r="BB423" t="str">
            <v>21/06/2017
APROX.</v>
          </cell>
          <cell r="BC423" t="str">
            <v>CONCILIACION VIATICOS</v>
          </cell>
        </row>
        <row r="424">
          <cell r="B424" t="str">
            <v>HERNANDO VANEGAS OSORIO</v>
          </cell>
          <cell r="C424">
            <v>10272278</v>
          </cell>
          <cell r="AQ424" t="str">
            <v>035 2017 00063 00</v>
          </cell>
          <cell r="AR424" t="str">
            <v>PAGADO</v>
          </cell>
          <cell r="AS424" t="str">
            <v>N/A</v>
          </cell>
          <cell r="AT424" t="str">
            <v>N/A</v>
          </cell>
          <cell r="AU424" t="str">
            <v>VIATICOS 2015</v>
          </cell>
          <cell r="AW424" t="str">
            <v>LEY 1437 DE 2011</v>
          </cell>
          <cell r="AX424" t="str">
            <v>JUZGADO TREINTA 
Y CINCO ADMINISTRATIVO ORAL DE BOGOTA-SECCION TERCERA</v>
          </cell>
          <cell r="AY424">
            <v>42872</v>
          </cell>
          <cell r="AZ424" t="str">
            <v>N/A</v>
          </cell>
          <cell r="BA424" t="str">
            <v>N/A</v>
          </cell>
          <cell r="BB424" t="str">
            <v>17/05/2017
APROX.</v>
          </cell>
          <cell r="BC424" t="str">
            <v>CONCILIACION VIATICOS</v>
          </cell>
        </row>
        <row r="425">
          <cell r="B425" t="str">
            <v>ROSA ANDREA ORTEGA CAVIEDES</v>
          </cell>
          <cell r="C425">
            <v>66989485</v>
          </cell>
          <cell r="AQ425" t="str">
            <v>11 001 3335 019 2017 00260 00</v>
          </cell>
          <cell r="AR425" t="str">
            <v>PAGADO</v>
          </cell>
          <cell r="AS425" t="str">
            <v>N/A</v>
          </cell>
          <cell r="AT425" t="str">
            <v>N/A</v>
          </cell>
          <cell r="AU425" t="str">
            <v>VIATICOS 2015</v>
          </cell>
          <cell r="AW425" t="str">
            <v>LEY 1437 DE 2011</v>
          </cell>
          <cell r="AX425" t="str">
            <v>JUZGADO DIECINUEVE
DEL CIRCUITO DE BOGOTA-  SECCION SEGUNDA</v>
          </cell>
          <cell r="AY425">
            <v>42951</v>
          </cell>
          <cell r="AZ425" t="str">
            <v>N/A</v>
          </cell>
          <cell r="BA425" t="str">
            <v>N/A</v>
          </cell>
          <cell r="BB425">
            <v>42951</v>
          </cell>
          <cell r="BC425" t="str">
            <v>CONCILIACION VIATICOS</v>
          </cell>
        </row>
        <row r="426">
          <cell r="B426" t="str">
            <v xml:space="preserve">EDWIN JOSE GONZALEZ GUZMAN </v>
          </cell>
          <cell r="C426">
            <v>17594290</v>
          </cell>
          <cell r="D426" t="str">
            <v>CLAUDIA PATRICIA CORREA PINEDA</v>
          </cell>
          <cell r="E426">
            <v>42881</v>
          </cell>
          <cell r="F426">
            <v>42856</v>
          </cell>
          <cell r="G426" t="str">
            <v>EXT17-00039358</v>
          </cell>
          <cell r="H426" t="str">
            <v>ABOGADA</v>
          </cell>
          <cell r="I426" t="str">
            <v>SOLICITUD DE PAGO</v>
          </cell>
          <cell r="J426">
            <v>43089</v>
          </cell>
          <cell r="K426">
            <v>43070</v>
          </cell>
          <cell r="L426" t="str">
            <v>EXT17-00048081</v>
          </cell>
          <cell r="M426" t="str">
            <v>ABOGADA</v>
          </cell>
          <cell r="N426" t="str">
            <v>DERECHO DE PETICION CUMPLIMIENTO DE SENTENCIA</v>
          </cell>
          <cell r="O426">
            <v>43150</v>
          </cell>
          <cell r="P426">
            <v>43132</v>
          </cell>
          <cell r="Q426" t="str">
            <v>EXT18-000014459</v>
          </cell>
          <cell r="R426" t="str">
            <v>ABOGADA</v>
          </cell>
          <cell r="S426" t="str">
            <v xml:space="preserve">DERECHO DE PETICION </v>
          </cell>
          <cell r="T426">
            <v>43160</v>
          </cell>
          <cell r="U426">
            <v>43160</v>
          </cell>
          <cell r="V426" t="str">
            <v>EXT18-00018767</v>
          </cell>
          <cell r="W426" t="str">
            <v>ABOGADO</v>
          </cell>
          <cell r="X426" t="str">
            <v>DERECHO DE PETICION</v>
          </cell>
          <cell r="Y426">
            <v>43230</v>
          </cell>
          <cell r="Z426">
            <v>43221</v>
          </cell>
          <cell r="AA426" t="str">
            <v>EXT18-00042098</v>
          </cell>
          <cell r="AB426" t="str">
            <v>ABOGADA</v>
          </cell>
          <cell r="AC426" t="str">
            <v>SOLICITUD DE INFORMACION</v>
          </cell>
          <cell r="AQ426" t="str">
            <v>08 001 3331 706 2013 00003 00</v>
          </cell>
          <cell r="AR426" t="str">
            <v>PAGADO</v>
          </cell>
          <cell r="AS426">
            <v>37803</v>
          </cell>
          <cell r="AT426">
            <v>40663</v>
          </cell>
          <cell r="AU426" t="str">
            <v>NO SE ENCUENTRA EN EL ANEXO
(SE DA RESPUESTA MEDIANTE OFI17-00020669 09/06/17)A OFI17-00048081 N OFI18-00008480 01/03/18 E OFI18-00011265 16/03/18 L</v>
          </cell>
          <cell r="AW426" t="str">
            <v>DECRETO 01 DE 1984</v>
          </cell>
          <cell r="AX426" t="str">
            <v>JUZGADO SEXTO 
ADMINISTRATIVO DE DESCONGESTION DE BARRANQUILLA</v>
          </cell>
          <cell r="AY426">
            <v>41325</v>
          </cell>
          <cell r="AZ426" t="str">
            <v>N/A</v>
          </cell>
          <cell r="BA426" t="str">
            <v>N/A</v>
          </cell>
          <cell r="BB426">
            <v>41883</v>
          </cell>
          <cell r="BC426" t="str">
            <v>NRD-CONTRATO REALIDAD</v>
          </cell>
        </row>
        <row r="427">
          <cell r="B427" t="str">
            <v>GABRIEL TAMAYO ABADIA</v>
          </cell>
          <cell r="C427">
            <v>94371890</v>
          </cell>
          <cell r="D427" t="str">
            <v>CARLOS HERNAN RIAÑO ORDOÑEZ</v>
          </cell>
          <cell r="E427">
            <v>42930</v>
          </cell>
          <cell r="F427">
            <v>42917</v>
          </cell>
          <cell r="G427" t="str">
            <v>EXT17-00053685</v>
          </cell>
          <cell r="H427" t="str">
            <v>ABOGADO</v>
          </cell>
          <cell r="I427" t="str">
            <v>SOLICITUD DE PAGO</v>
          </cell>
          <cell r="AQ427" t="str">
            <v>76 001 2331 000 2011 01580 01</v>
          </cell>
          <cell r="AR427" t="str">
            <v>PAGADO</v>
          </cell>
          <cell r="AS427">
            <v>38412</v>
          </cell>
          <cell r="AT427">
            <v>40633</v>
          </cell>
          <cell r="AU427" t="str">
            <v>SE DA RESPUESTA MEDIANTE 
OFI17-00026610 27/07/17  A</v>
          </cell>
          <cell r="AW427" t="str">
            <v>DECRETO 01 DE 1984</v>
          </cell>
          <cell r="AX427" t="str">
            <v>TRIBUNAL CONTENCIOSO
 ADMINISTRATIVO DEL VALLE DEL CAUCA SALA DE DESCONGESTION</v>
          </cell>
          <cell r="AY427" t="str">
            <v>13/107/2017</v>
          </cell>
          <cell r="AZ427" t="str">
            <v>CONSEJO DE ESTADO
SALA DE LO CONTENCIOSO ADMINISTRATIVO SECCION SEGUNDA SUBSECCION B</v>
          </cell>
          <cell r="BA427">
            <v>42803</v>
          </cell>
          <cell r="BB427">
            <v>42825</v>
          </cell>
          <cell r="BC427" t="str">
            <v>NRD-CONTRATO REALIDAD</v>
          </cell>
        </row>
        <row r="428">
          <cell r="B428" t="str">
            <v>SEBASTIAN CASTAÑO PALACIO</v>
          </cell>
          <cell r="C428">
            <v>1087997133</v>
          </cell>
          <cell r="AQ428" t="str">
            <v>2017-00156</v>
          </cell>
          <cell r="AR428" t="str">
            <v>PAGADO</v>
          </cell>
          <cell r="AU428" t="str">
            <v>VIATICOS 2015</v>
          </cell>
          <cell r="AW428" t="str">
            <v>LEY 1437 DE 2011</v>
          </cell>
          <cell r="AX428" t="str">
            <v>JUZGADO TREINTA Y CINCO DE ORALIDAD DEL CIRCUITO JUDICIAL ADMINISTRATIVO DE BOGOTA- SECCION TERCERA</v>
          </cell>
          <cell r="AY428">
            <v>43012</v>
          </cell>
          <cell r="AZ428" t="str">
            <v>N/A</v>
          </cell>
          <cell r="BA428" t="str">
            <v>N/A</v>
          </cell>
          <cell r="BB428" t="str">
            <v>04/10/2017
APROX.</v>
          </cell>
          <cell r="BC428" t="str">
            <v>CONCILIACION VIATICOS</v>
          </cell>
        </row>
        <row r="429">
          <cell r="B429" t="str">
            <v>CESAR AUGUSTO CAICEDO MUÑOZ</v>
          </cell>
          <cell r="C429">
            <v>94428898</v>
          </cell>
          <cell r="D429" t="str">
            <v>CARLOS HERNAN RIAÑO ORDOÑEZ</v>
          </cell>
          <cell r="E429">
            <v>42964</v>
          </cell>
          <cell r="F429">
            <v>42948</v>
          </cell>
          <cell r="G429" t="str">
            <v>EXT17-00063591</v>
          </cell>
          <cell r="H429" t="str">
            <v>ABOGADO</v>
          </cell>
          <cell r="I429" t="str">
            <v>SOLICITUD DE PAGO</v>
          </cell>
          <cell r="J429">
            <v>43237</v>
          </cell>
          <cell r="K429">
            <v>43221</v>
          </cell>
          <cell r="L429" t="str">
            <v>EXT18-00044182</v>
          </cell>
          <cell r="M429" t="str">
            <v>ABOGADO</v>
          </cell>
          <cell r="N429" t="str">
            <v>DERECHO DE PETICION</v>
          </cell>
          <cell r="O429">
            <v>43486</v>
          </cell>
          <cell r="P429">
            <v>43486</v>
          </cell>
          <cell r="Q429" t="str">
            <v>EXT19-00005874</v>
          </cell>
          <cell r="R429" t="str">
            <v>PROCURADURIA</v>
          </cell>
          <cell r="S429" t="str">
            <v>SOPORTE DE DOCUMENTOS</v>
          </cell>
          <cell r="AQ429" t="str">
            <v>76 001 2331 000 2012 00256 00</v>
          </cell>
          <cell r="AR429" t="str">
            <v>PAGADO</v>
          </cell>
          <cell r="AS429">
            <v>42750</v>
          </cell>
          <cell r="AT429">
            <v>40054</v>
          </cell>
          <cell r="AU429" t="str">
            <v>EN EL ANEXO ES EL 241
(SE DA RESPUESTA MEDIANTE OFI17-00030292 23/08/17)A OFI18-00022220 01/06/18 E</v>
          </cell>
          <cell r="AW429" t="str">
            <v>DECRETO 01 DE 1984</v>
          </cell>
          <cell r="AX429" t="str">
            <v xml:space="preserve">TRIBUNAL 
ADMINISTRATIVO DE DESCONESTION CON SEDE EN BOGOTA </v>
          </cell>
          <cell r="AY429">
            <v>42625</v>
          </cell>
          <cell r="AZ429" t="str">
            <v>N/A</v>
          </cell>
          <cell r="BA429" t="str">
            <v>N/A</v>
          </cell>
          <cell r="BB429">
            <v>42825</v>
          </cell>
          <cell r="BC429" t="str">
            <v>NRD-CONTRATO REALIDAD</v>
          </cell>
        </row>
        <row r="430">
          <cell r="B430" t="str">
            <v>EDWIN FERNANDO PEÑA NAVARRO</v>
          </cell>
          <cell r="C430">
            <v>88154887</v>
          </cell>
          <cell r="D430" t="str">
            <v>ALFREDO ARANDA NUÑEZ</v>
          </cell>
          <cell r="E430">
            <v>41975</v>
          </cell>
          <cell r="F430">
            <v>41974</v>
          </cell>
          <cell r="G430" t="str">
            <v>EXT14-00063441</v>
          </cell>
          <cell r="H430" t="str">
            <v>ANDJE</v>
          </cell>
          <cell r="I430" t="str">
            <v>TRASLADO POR COMPETENCIA</v>
          </cell>
          <cell r="J430">
            <v>43026</v>
          </cell>
          <cell r="K430">
            <v>43009</v>
          </cell>
          <cell r="L430" t="str">
            <v>EXT17-00081215</v>
          </cell>
          <cell r="M430" t="str">
            <v>BENEFICIARIO</v>
          </cell>
          <cell r="N430" t="str">
            <v>SOLICITUD DE INFORMACION</v>
          </cell>
          <cell r="O430">
            <v>43027</v>
          </cell>
          <cell r="P430">
            <v>43009</v>
          </cell>
          <cell r="Q430" t="str">
            <v>EXT17-00081420</v>
          </cell>
          <cell r="R430" t="str">
            <v>BENEFICIARIO</v>
          </cell>
          <cell r="S430" t="str">
            <v>DERECHO DE PETICION</v>
          </cell>
          <cell r="T430">
            <v>43104</v>
          </cell>
          <cell r="U430">
            <v>43101</v>
          </cell>
          <cell r="V430" t="str">
            <v>EXT18-00000729</v>
          </cell>
          <cell r="W430" t="str">
            <v>CARLOS ANTONIO FLOR IDROBO</v>
          </cell>
          <cell r="X430" t="str">
            <v xml:space="preserve">SOLICITUD DE INFORMACION </v>
          </cell>
          <cell r="Y430">
            <v>43164</v>
          </cell>
          <cell r="Z430">
            <v>43160</v>
          </cell>
          <cell r="AA430" t="str">
            <v>EXT18-00019432</v>
          </cell>
          <cell r="AB430" t="str">
            <v>BENEFICIARIO</v>
          </cell>
          <cell r="AC430" t="str">
            <v xml:space="preserve">SOLICITUD DE INFORMACION </v>
          </cell>
          <cell r="AD430" t="str">
            <v>24/11/2017
26/02/2018
08/03/2018
09/03/2018
12/03/2018
14/03/2018
17/05/2018</v>
          </cell>
          <cell r="AE430" t="str">
            <v>nov-17
feb-18
mar-18
mar-18
mar-18
mar-18
may-18</v>
          </cell>
          <cell r="AF430" t="str">
            <v>EXT17-00092372
EXT18-00017361
EXT18-00021188
EXT18-00021513
EXT18-00022175
EXT18-00022866
EXT18-00044493</v>
          </cell>
          <cell r="AG430" t="str">
            <v>BENEFICIARIO
BENEFICIARIO
BENEFICIARIO
ABOGADO
BENEFICIARIO
BENEFICIARIO
BENEFICIARIO</v>
          </cell>
          <cell r="AH430" t="str">
            <v>ALLEGA DOCUMENTOS
DERECHO DE PETICION
DERECHO DE PETICION
DERECHO DE PETICION
DERECHO DE PETICION
DERECHO DE PETICION
REMITE DOCUMENTOS</v>
          </cell>
          <cell r="AI430">
            <v>43372</v>
          </cell>
          <cell r="AJ430">
            <v>43372</v>
          </cell>
          <cell r="AK430" t="str">
            <v>EXT18-00098642</v>
          </cell>
          <cell r="AL430" t="str">
            <v>ABOGADO</v>
          </cell>
          <cell r="AM430" t="str">
            <v>DERECHO DE PETICION</v>
          </cell>
          <cell r="AN430" t="str">
            <v>12/02/2018 LTK
ENTREGADOS LTK</v>
          </cell>
          <cell r="AQ430" t="str">
            <v>19 001 3331 008 2012 00063 00</v>
          </cell>
          <cell r="AR430" t="str">
            <v>PAGADO</v>
          </cell>
          <cell r="AS430" t="str">
            <v>14/04/2005
(COMO GUARDA)
01/07/2005</v>
          </cell>
          <cell r="AT430">
            <v>39813</v>
          </cell>
          <cell r="AU430" t="str">
            <v>EN EL ANEXO ES EL 587
SE DA RESPUESTA MEDIANTE OFI17-00040227 31/10/17 A, OFI18-00001696 16/01/18 SE ENVIA POR CORREO ELECTRONICO L OFI18-00009886 09/03/18 L OFI18-000225998 05/06/18 E
MEDIANTE OFI18-00046222 19/10/18 SE DIO RESPUESTA AL  L.</v>
          </cell>
          <cell r="AW430" t="str">
            <v>DECRETO 01 DE 1984</v>
          </cell>
          <cell r="AX430" t="str">
            <v>JUZGADO OCTAVO ADMINISTRATIVO DE DESCONGESTION DEL CIRCUITO DE POPAYAN</v>
          </cell>
          <cell r="AY430">
            <v>41472</v>
          </cell>
          <cell r="AZ430" t="str">
            <v>TRIBUNAL CONTENCIOSO ADMINISTRATIVO DEL CAUCA</v>
          </cell>
          <cell r="BA430">
            <v>41900</v>
          </cell>
          <cell r="BB430">
            <v>41913</v>
          </cell>
          <cell r="BC430" t="str">
            <v>NRD-CONTRATO REALIDAD</v>
          </cell>
        </row>
        <row r="431">
          <cell r="B431" t="str">
            <v>ESTEFANA RODRIGUEZ AGUILAR Y OTROS
JORGE ARMANDO CÁRDENAS RODRÍGUEZ
MAYRA ALEJANDRA CARDENAS RODRÍGUEZ
MERCEDES CARDENAS RODRÍGUEZ
MILLER FABIÁN CARDENAS RODRÌGUEZ  - FALLECÍO
PATRICIA CARDENAS RODRÍGUEZ
SANTIAGO CARDENAS RODRIGUEZ (HIJO DE ESTEFANA RODRIGUEZ)</v>
          </cell>
          <cell r="C431" t="str">
            <v>37.655.673
13.569.511
37.581.418
1.096.182.577
91.047.049
1.095.916.370</v>
          </cell>
          <cell r="D431" t="str">
            <v>LEONARDO JAIMES MARIN</v>
          </cell>
          <cell r="E431">
            <v>43012</v>
          </cell>
          <cell r="F431">
            <v>43009</v>
          </cell>
          <cell r="G431" t="str">
            <v>EXT17-00077036</v>
          </cell>
          <cell r="H431" t="str">
            <v>ABOGADO</v>
          </cell>
          <cell r="I431" t="str">
            <v>SOLICITUD  DE PAGO</v>
          </cell>
          <cell r="J431">
            <v>43053</v>
          </cell>
          <cell r="K431">
            <v>43040</v>
          </cell>
          <cell r="L431" t="str">
            <v>EXT17-00089010</v>
          </cell>
          <cell r="M431" t="str">
            <v>ABOGADO</v>
          </cell>
          <cell r="N431" t="str">
            <v>RESPUESTA A OFI17-00037882</v>
          </cell>
          <cell r="O431">
            <v>43131</v>
          </cell>
          <cell r="P431">
            <v>43101</v>
          </cell>
          <cell r="Q431" t="str">
            <v>EXT18-00007854</v>
          </cell>
          <cell r="R431" t="str">
            <v>ABOGADO</v>
          </cell>
          <cell r="S431" t="str">
            <v>APORTA INFORMACION</v>
          </cell>
          <cell r="T431">
            <v>43207</v>
          </cell>
          <cell r="U431">
            <v>43191</v>
          </cell>
          <cell r="V431" t="str">
            <v>EXT18-00033661</v>
          </cell>
          <cell r="W431" t="str">
            <v>ABOGADO</v>
          </cell>
          <cell r="X431" t="str">
            <v>DERECHO DE PETICION</v>
          </cell>
          <cell r="Y431">
            <v>43312</v>
          </cell>
          <cell r="Z431">
            <v>43312</v>
          </cell>
          <cell r="AA431" t="str">
            <v>EXT18-00072253</v>
          </cell>
          <cell r="AB431" t="str">
            <v>BENEFICIARIO</v>
          </cell>
          <cell r="AC431" t="str">
            <v>ALLEGA DOCUMENTOS</v>
          </cell>
          <cell r="AD431">
            <v>43420</v>
          </cell>
          <cell r="AE431">
            <v>43420</v>
          </cell>
          <cell r="AF431" t="str">
            <v>EXT18-00117090</v>
          </cell>
          <cell r="AG431" t="str">
            <v>ABOGADO</v>
          </cell>
          <cell r="AH431" t="str">
            <v>DERECHO DE PETICION</v>
          </cell>
          <cell r="AI431">
            <v>43438</v>
          </cell>
          <cell r="AJ431">
            <v>43438</v>
          </cell>
          <cell r="AK431" t="str">
            <v>EXT18-00124278</v>
          </cell>
          <cell r="AL431" t="str">
            <v>ABOGADO</v>
          </cell>
          <cell r="AM431" t="str">
            <v>ALLEGA DOCUMENTOS</v>
          </cell>
          <cell r="AN431" t="str">
            <v>05/06/2018 SE ENCUENTRA EL EXPENDIENTE FISICO EN UNP YL LIQUIDADO UNP</v>
          </cell>
          <cell r="AO431">
            <v>43012</v>
          </cell>
          <cell r="AQ431" t="str">
            <v xml:space="preserve">68 081 3331 701 2006 02110 01
</v>
          </cell>
          <cell r="AR431" t="str">
            <v>PAGO SENTENCIA</v>
          </cell>
          <cell r="AS431" t="str">
            <v>N/A</v>
          </cell>
          <cell r="AT431" t="str">
            <v>N/A</v>
          </cell>
          <cell r="AU431" t="str">
            <v>MEDIANTE OFI17-00037882 13/10/2017 SE DA RESPUESTA AL EXT17-00077036/A OFI18-00016332 25/04/18 LM
CORREO ELECTRONICO 16/08/18  L.
OFI18-00051446 21/11/18  L.
MEDIANTE OFI18-00054818 10/12/18 SE DA RESPUESTA AL EXT18-00124278  L.</v>
          </cell>
          <cell r="AW431" t="str">
            <v>DECRETO 01 DE 1984</v>
          </cell>
          <cell r="AX431" t="str">
            <v>JUZGADO ADMINISTRATIVO DE DESCONGESTION DEL CIRCUITO JUDICIAL DE BARRANCABERMEJA, SANTANDER</v>
          </cell>
          <cell r="AY431">
            <v>41717</v>
          </cell>
          <cell r="AZ431" t="str">
            <v>TRIBUNAL ADMINISTRATIVO DE SANTANDER SUBSECCION DE DESCONGESTION</v>
          </cell>
          <cell r="BA431">
            <v>41759</v>
          </cell>
          <cell r="BB431">
            <v>41922</v>
          </cell>
          <cell r="BC431" t="str">
            <v>REPARACION DIRECTA</v>
          </cell>
        </row>
        <row r="432">
          <cell r="B432" t="str">
            <v>ARTURO ENRIQUE LOPEZ GONZALEZ</v>
          </cell>
          <cell r="C432">
            <v>72149771</v>
          </cell>
          <cell r="D432" t="str">
            <v>CLAUDIA PATRICIA CORREA PINEDA</v>
          </cell>
          <cell r="E432">
            <v>43089</v>
          </cell>
          <cell r="F432">
            <v>43070</v>
          </cell>
          <cell r="G432" t="str">
            <v>EXT17-00100384</v>
          </cell>
          <cell r="H432" t="str">
            <v>ABOGADO</v>
          </cell>
          <cell r="I432" t="str">
            <v>CUMPLIMIENTO SENTENCIA</v>
          </cell>
          <cell r="J432">
            <v>43150</v>
          </cell>
          <cell r="K432">
            <v>43132</v>
          </cell>
          <cell r="L432" t="str">
            <v>EXT18-00014459</v>
          </cell>
          <cell r="M432" t="str">
            <v>ABOGADA</v>
          </cell>
          <cell r="N432" t="str">
            <v>DERECHO DE PETICION</v>
          </cell>
          <cell r="O432">
            <v>43160</v>
          </cell>
          <cell r="P432">
            <v>43160</v>
          </cell>
          <cell r="Q432" t="str">
            <v>EXT18-00018767</v>
          </cell>
          <cell r="R432" t="str">
            <v>ABOGADO</v>
          </cell>
          <cell r="S432" t="str">
            <v>DERECHO DE PETICION</v>
          </cell>
          <cell r="AN432" t="str">
            <v>07/06/18 LTK
ENTREGADO POR LTK 25-07-2018</v>
          </cell>
          <cell r="AO432">
            <v>43151</v>
          </cell>
          <cell r="AP432" t="str">
            <v>SI-LTK</v>
          </cell>
          <cell r="AQ432" t="str">
            <v>08 001 3331 002 2012 00086 00</v>
          </cell>
          <cell r="AR432" t="str">
            <v>PAGO SENTENCIA</v>
          </cell>
          <cell r="AS432">
            <v>38777</v>
          </cell>
          <cell r="AT432">
            <v>40614</v>
          </cell>
          <cell r="AU432" t="str">
            <v>NO SE ENCUENTRA EN LOS ANEXOS
SE DA RESPUESTA MEDIANTE OFI17-00048204 28/12/17 OFI18-00008480 01/03/18 E OFI18-00011265 16/03/18 L</v>
          </cell>
          <cell r="AW432" t="str">
            <v>DECRETO 01 DE 1984</v>
          </cell>
          <cell r="AX432" t="str">
            <v>JUZGADO QUINTO ADMINISTRATIVO EN DESCONGESTION DEL CIRCUITO DE BARRANQUILLA</v>
          </cell>
          <cell r="AY432">
            <v>41789</v>
          </cell>
          <cell r="AZ432" t="str">
            <v>N/A</v>
          </cell>
          <cell r="BA432" t="str">
            <v>N/A</v>
          </cell>
          <cell r="BB432">
            <v>41837</v>
          </cell>
          <cell r="BC432" t="str">
            <v>NRD-CONTRATO REALIDAD</v>
          </cell>
        </row>
        <row r="433">
          <cell r="B433" t="str">
            <v>UNION TEMPORAL SEGURIDAD AVANZADA 1 - 15</v>
          </cell>
          <cell r="C433" t="str">
            <v>NIT. 900848432</v>
          </cell>
          <cell r="E433">
            <v>43486</v>
          </cell>
          <cell r="F433">
            <v>43486</v>
          </cell>
          <cell r="G433" t="str">
            <v>EXT19-00005874</v>
          </cell>
          <cell r="H433" t="str">
            <v>PROCURADURIA</v>
          </cell>
          <cell r="I433" t="str">
            <v>SOPORTE DE DOCUMENTOS</v>
          </cell>
          <cell r="AQ433" t="str">
            <v>2017 00258</v>
          </cell>
          <cell r="AR433" t="str">
            <v>PAGADO</v>
          </cell>
          <cell r="AS433" t="str">
            <v>N/A</v>
          </cell>
          <cell r="AT433" t="str">
            <v>N/A</v>
          </cell>
          <cell r="AU433" t="str">
            <v>ACUERDO DE PAGO</v>
          </cell>
          <cell r="AW433" t="str">
            <v>LEY 1437 DE 2011</v>
          </cell>
          <cell r="AX433" t="str">
            <v>JUZGADO SESENTA Y DOS ADMINISTRATIVO DEL CIRCUITO JUDICIAL DE BOGOTA</v>
          </cell>
          <cell r="AY433">
            <v>43061</v>
          </cell>
          <cell r="AZ433" t="str">
            <v>N/A</v>
          </cell>
          <cell r="BA433" t="str">
            <v>N/A</v>
          </cell>
          <cell r="BC433" t="str">
            <v>ACUERDO DE PAGO</v>
          </cell>
        </row>
        <row r="434">
          <cell r="B434" t="str">
            <v>UNION TEMPORAL SEGURIDAD TOTAL</v>
          </cell>
          <cell r="C434" t="str">
            <v>NIT. 900848883</v>
          </cell>
          <cell r="E434">
            <v>43151</v>
          </cell>
          <cell r="F434">
            <v>43132</v>
          </cell>
          <cell r="G434" t="str">
            <v>CORREO ELECTRONICO</v>
          </cell>
          <cell r="H434" t="str">
            <v>JUZGADO</v>
          </cell>
          <cell r="I434" t="str">
            <v>NOTIFICA AUTO</v>
          </cell>
          <cell r="AQ434" t="str">
            <v>11 001 3343 061 2017 00123 00</v>
          </cell>
          <cell r="AR434" t="str">
            <v>PAGADO</v>
          </cell>
          <cell r="AS434" t="str">
            <v>N/A</v>
          </cell>
          <cell r="AT434" t="str">
            <v>N/A</v>
          </cell>
          <cell r="AU434" t="str">
            <v>ACUERDO DE PAGO</v>
          </cell>
          <cell r="AW434" t="str">
            <v>LEY 1437 DE 2011</v>
          </cell>
          <cell r="AX434" t="str">
            <v>JUZGADO SESENTA Y UNO ADMINISTRATIVO DEL CIRCUITO JUDICIAL DE BOGOTA</v>
          </cell>
          <cell r="AY434" t="str">
            <v>05/11/1017</v>
          </cell>
          <cell r="AZ434" t="str">
            <v>N/A</v>
          </cell>
          <cell r="BA434" t="str">
            <v>N/A</v>
          </cell>
          <cell r="BC434" t="str">
            <v>ACUERDO DE PAGO</v>
          </cell>
        </row>
        <row r="435">
          <cell r="B435" t="str">
            <v>VICKY FABIOLA ORTIZ SANDOVAL</v>
          </cell>
          <cell r="C435">
            <v>25289397</v>
          </cell>
          <cell r="AQ435" t="str">
            <v>11 001 3335 012 2017 00205 00</v>
          </cell>
          <cell r="AR435" t="str">
            <v>PAGADO</v>
          </cell>
          <cell r="AS435" t="str">
            <v>N/A</v>
          </cell>
          <cell r="AT435" t="str">
            <v>N/A</v>
          </cell>
          <cell r="AU435" t="str">
            <v>VIATICOS 2015</v>
          </cell>
          <cell r="AW435" t="str">
            <v>LEY 1437 DE 2011</v>
          </cell>
          <cell r="AX435" t="str">
            <v>JUZGADO DOCE ADMINISTRATIVO ORAL DE BOGOTA- SECCION SEGUNDA</v>
          </cell>
          <cell r="AY435">
            <v>42996</v>
          </cell>
          <cell r="AZ435" t="str">
            <v>N/A</v>
          </cell>
          <cell r="BA435" t="str">
            <v>N/A</v>
          </cell>
          <cell r="BB435" t="str">
            <v>18-09-2017
APROX.</v>
          </cell>
          <cell r="BC435" t="str">
            <v>CONCILIACION VIATICOS</v>
          </cell>
        </row>
        <row r="436">
          <cell r="B436" t="str">
            <v>CONRADO DE JESUS ESPINOSA VILLADA</v>
          </cell>
          <cell r="C436">
            <v>71666066</v>
          </cell>
          <cell r="AQ436" t="str">
            <v>11 001 3336 032 2017 00248 00</v>
          </cell>
          <cell r="AR436" t="str">
            <v>PAGADO</v>
          </cell>
          <cell r="AS436" t="str">
            <v>N/A</v>
          </cell>
          <cell r="AT436" t="str">
            <v>N/A</v>
          </cell>
          <cell r="AU436" t="str">
            <v>VIATICOS 2015</v>
          </cell>
          <cell r="AW436" t="str">
            <v>LEY 1437 DE 2011</v>
          </cell>
          <cell r="AX436" t="str">
            <v>JUZGADO TREINTA Y DOS ADMINISTRATIVO DE BOGOTA- SECCION TERCERA</v>
          </cell>
          <cell r="AY436">
            <v>43075</v>
          </cell>
          <cell r="AZ436" t="str">
            <v>N/A</v>
          </cell>
          <cell r="BA436" t="str">
            <v>N/A</v>
          </cell>
          <cell r="BB436" t="str">
            <v>22/11/2017
APROX.</v>
          </cell>
          <cell r="BC436" t="str">
            <v>CONCILIACION VIATICOS</v>
          </cell>
        </row>
        <row r="437">
          <cell r="B437" t="str">
            <v>RODRIGO CORREA CAMACHO</v>
          </cell>
          <cell r="C437">
            <v>3199219</v>
          </cell>
          <cell r="AQ437" t="str">
            <v>11 001 3336 035 2017 00251 00</v>
          </cell>
          <cell r="AR437" t="str">
            <v>PAGADO</v>
          </cell>
          <cell r="AS437" t="str">
            <v>N/A</v>
          </cell>
          <cell r="AT437" t="str">
            <v>N/A</v>
          </cell>
          <cell r="AU437" t="str">
            <v>VIATICOS 2015</v>
          </cell>
          <cell r="AW437" t="str">
            <v>LEY 1437 DE 2011</v>
          </cell>
          <cell r="AX437" t="str">
            <v>JUZGADO TREINTA Y CINCO DE BOGOTA- SECCION TERCERA</v>
          </cell>
          <cell r="AY437">
            <v>43061</v>
          </cell>
          <cell r="AZ437" t="str">
            <v>N/A</v>
          </cell>
          <cell r="BA437" t="str">
            <v>N/A</v>
          </cell>
          <cell r="BB437" t="str">
            <v>22/11/2017
APROX.</v>
          </cell>
          <cell r="BC437" t="str">
            <v>CONCILIACION VIATICOS</v>
          </cell>
        </row>
        <row r="438">
          <cell r="B438" t="str">
            <v>HERMINSUT PUERTO SIERRA</v>
          </cell>
          <cell r="C438">
            <v>79304300</v>
          </cell>
          <cell r="AQ438" t="str">
            <v>11 001 3336 031 2017 00229 00</v>
          </cell>
          <cell r="AR438" t="str">
            <v>PAGADO</v>
          </cell>
          <cell r="AS438" t="str">
            <v>N/A</v>
          </cell>
          <cell r="AT438" t="str">
            <v>N/A</v>
          </cell>
          <cell r="AU438" t="str">
            <v>VIATICOS 2015</v>
          </cell>
          <cell r="AW438" t="str">
            <v>LEY 1437 DE 2011</v>
          </cell>
          <cell r="AX438" t="str">
            <v>JUZGADO TREINTA  Y UNO ADMINISTRATIVO ORAL DE BOGOTA- SECCION TERCERA</v>
          </cell>
          <cell r="AY438">
            <v>42282</v>
          </cell>
          <cell r="AZ438" t="str">
            <v>N/A</v>
          </cell>
          <cell r="BA438" t="str">
            <v>N/A</v>
          </cell>
          <cell r="BB438" t="str">
            <v>05/10/2015
APROX.</v>
          </cell>
          <cell r="BC438" t="str">
            <v>CONCILIACION VIATICOS</v>
          </cell>
        </row>
        <row r="439">
          <cell r="B439" t="str">
            <v>WILSON ANDREY CORREA</v>
          </cell>
          <cell r="C439">
            <v>71526397</v>
          </cell>
          <cell r="AQ439" t="str">
            <v>2017 00202</v>
          </cell>
          <cell r="AR439" t="str">
            <v>PAGADO</v>
          </cell>
          <cell r="AS439" t="str">
            <v>N/A</v>
          </cell>
          <cell r="AT439" t="str">
            <v>N/A</v>
          </cell>
          <cell r="AU439" t="str">
            <v>VIATICOS 2015</v>
          </cell>
          <cell r="AW439" t="str">
            <v>LEY 1437 DE 2011</v>
          </cell>
          <cell r="AX439" t="str">
            <v>JUZGADO CINCUENTA Y NUEVE ADMINISTRATIVO DE BOGOTA- SECCION TERCERA</v>
          </cell>
          <cell r="AY439">
            <v>43068</v>
          </cell>
          <cell r="AZ439" t="str">
            <v>N/A</v>
          </cell>
          <cell r="BA439" t="str">
            <v>N/A</v>
          </cell>
          <cell r="BB439" t="str">
            <v>29-11-2017
APROX.</v>
          </cell>
          <cell r="BC439" t="str">
            <v>CONCILIACION VIATICOS</v>
          </cell>
        </row>
        <row r="440">
          <cell r="B440" t="str">
            <v>ALCIDES GLEMIRO GALVAN PATERNINA</v>
          </cell>
          <cell r="C440">
            <v>19437688</v>
          </cell>
          <cell r="AQ440" t="str">
            <v>11 001 3335 022 2017 00239 00</v>
          </cell>
          <cell r="AR440" t="str">
            <v>PAGADO</v>
          </cell>
          <cell r="AS440" t="str">
            <v>N/A</v>
          </cell>
          <cell r="AT440" t="str">
            <v>N/A</v>
          </cell>
          <cell r="AU440" t="str">
            <v>VIATICOS 2015</v>
          </cell>
          <cell r="AW440" t="str">
            <v>LEY 1437 DE 2011</v>
          </cell>
          <cell r="AX440" t="str">
            <v>JUZGADO VEINTIDOS ADMINISTRATIVO DE BOGOTA</v>
          </cell>
          <cell r="AY440">
            <v>43018</v>
          </cell>
          <cell r="AZ440" t="str">
            <v>N/A</v>
          </cell>
          <cell r="BA440" t="str">
            <v>N/A</v>
          </cell>
          <cell r="BB440" t="str">
            <v>10-10-2017
APROX.</v>
          </cell>
          <cell r="BC440" t="str">
            <v>CONCILIACION VIATICOS</v>
          </cell>
        </row>
        <row r="441">
          <cell r="B441" t="str">
            <v xml:space="preserve">ADRIAN BERNAL ROJAS </v>
          </cell>
          <cell r="C441">
            <v>18493684</v>
          </cell>
          <cell r="AQ441" t="str">
            <v>2017 00164</v>
          </cell>
          <cell r="AR441" t="str">
            <v>PAGADO</v>
          </cell>
          <cell r="AS441" t="str">
            <v>N/A</v>
          </cell>
          <cell r="AT441" t="str">
            <v>N/A</v>
          </cell>
          <cell r="AU441" t="str">
            <v>VIATICOS 2015</v>
          </cell>
          <cell r="AW441" t="str">
            <v>LEY 1437 DE 2011</v>
          </cell>
          <cell r="AX441" t="str">
            <v>JUZGADO CINCUENTA Y NUEVE ADMINISTRATIVO DE BOGOTA- SECCION TERCERA</v>
          </cell>
          <cell r="AY441">
            <v>42999</v>
          </cell>
          <cell r="AZ441" t="str">
            <v>N/A</v>
          </cell>
          <cell r="BA441" t="str">
            <v>N/A</v>
          </cell>
          <cell r="BB441" t="str">
            <v>21/09/2017
APROX.</v>
          </cell>
          <cell r="BC441" t="str">
            <v>CONCILIACION VIATICOS</v>
          </cell>
        </row>
        <row r="442">
          <cell r="B442" t="str">
            <v>YOLNER ESTINGUAR FERNANDEZ JIMENEZ</v>
          </cell>
          <cell r="C442">
            <v>9175820</v>
          </cell>
          <cell r="AQ442" t="str">
            <v>11 001 3343 064 2017 00293 00</v>
          </cell>
          <cell r="AR442" t="str">
            <v>PAGADO</v>
          </cell>
          <cell r="AS442" t="str">
            <v>N/A</v>
          </cell>
          <cell r="AT442" t="str">
            <v>N/A</v>
          </cell>
          <cell r="AU442" t="str">
            <v>VIATICOS 2015</v>
          </cell>
          <cell r="AW442" t="str">
            <v>LEY 1437 DE 2011</v>
          </cell>
          <cell r="AX442" t="str">
            <v>JUZGADO SESENTA Y CUATRO ADMINISTRATIVO ORAL DE BOGOTA- SECCION TERCERA</v>
          </cell>
          <cell r="AY442">
            <v>43069</v>
          </cell>
          <cell r="AZ442" t="str">
            <v>N/A</v>
          </cell>
          <cell r="BA442" t="str">
            <v>N/A</v>
          </cell>
          <cell r="BB442" t="str">
            <v>30-11-2017
APROX.</v>
          </cell>
          <cell r="BC442" t="str">
            <v>CONCILIACION VIATICOS</v>
          </cell>
        </row>
        <row r="443">
          <cell r="B443" t="str">
            <v>ALEXANDER RUIZ GONZALEZ</v>
          </cell>
          <cell r="C443">
            <v>79855009</v>
          </cell>
          <cell r="AQ443" t="str">
            <v>11 001 3335 028 2017 00297 00</v>
          </cell>
          <cell r="AR443" t="str">
            <v>PAGADO</v>
          </cell>
          <cell r="AS443" t="str">
            <v>N/A</v>
          </cell>
          <cell r="AT443" t="str">
            <v>N/A</v>
          </cell>
          <cell r="AU443" t="str">
            <v>VIATICOS 2015</v>
          </cell>
          <cell r="AW443" t="str">
            <v>LEY 1437 DE 2011</v>
          </cell>
          <cell r="AX443" t="str">
            <v>JUZGADO VEINTIOCHO ADMINISTRATIVO ORAL DEL CIRCUITO JUDICIAL DE BOGOTA- SECCION SEGUNDA</v>
          </cell>
          <cell r="AY443">
            <v>43021</v>
          </cell>
          <cell r="AZ443" t="str">
            <v>N/A</v>
          </cell>
          <cell r="BA443" t="str">
            <v>N/A</v>
          </cell>
          <cell r="BB443" t="str">
            <v>13-10-2017
APROX.</v>
          </cell>
          <cell r="BC443" t="str">
            <v>CONCILIACION VIATICOS</v>
          </cell>
        </row>
        <row r="444">
          <cell r="B444" t="str">
            <v>LEON DE JESUS GIRALDO LOPEZ</v>
          </cell>
          <cell r="C444">
            <v>98612040</v>
          </cell>
          <cell r="AQ444" t="str">
            <v>11 001 3343 062 2016 00495 00</v>
          </cell>
          <cell r="AR444" t="str">
            <v>PAGADO</v>
          </cell>
          <cell r="AS444" t="str">
            <v>N/A</v>
          </cell>
          <cell r="AT444" t="str">
            <v>N/A</v>
          </cell>
          <cell r="AU444" t="str">
            <v>VIATICOS 2015</v>
          </cell>
          <cell r="AW444" t="str">
            <v>LEY 1437 DE 2011</v>
          </cell>
          <cell r="AX444" t="str">
            <v>JUZGADO SESENTA Y DOS ADMINISTRATIVO DE BOGOTA- SECCION TERCERA</v>
          </cell>
          <cell r="AZ444" t="str">
            <v>N/A</v>
          </cell>
          <cell r="BA444" t="str">
            <v>N/A</v>
          </cell>
          <cell r="BB444" t="str">
            <v>26/11/2016
APROX.</v>
          </cell>
          <cell r="BC444" t="str">
            <v>CONCILIACION VIATICOS</v>
          </cell>
        </row>
        <row r="445">
          <cell r="B445" t="str">
            <v>VICTOR HUGO SALINAS CAMARGO</v>
          </cell>
          <cell r="C445">
            <v>79516115</v>
          </cell>
          <cell r="AQ445" t="str">
            <v>11 001 3336 031 2017 00211 00</v>
          </cell>
          <cell r="AR445" t="str">
            <v>PAGADO</v>
          </cell>
          <cell r="AS445" t="str">
            <v>N/A</v>
          </cell>
          <cell r="AT445" t="str">
            <v>N/A</v>
          </cell>
          <cell r="AU445" t="str">
            <v>VIATICOS 2015</v>
          </cell>
          <cell r="AW445" t="str">
            <v>LEY 1437 DE 2011</v>
          </cell>
          <cell r="AX445" t="str">
            <v>JUZGADO TREINTA  Y UNO ADMINISTRATIVO DE BOGOTA</v>
          </cell>
          <cell r="AZ445" t="str">
            <v>N/A</v>
          </cell>
          <cell r="BA445" t="str">
            <v>N/A</v>
          </cell>
          <cell r="BB445">
            <v>43006</v>
          </cell>
          <cell r="BC445" t="str">
            <v>CONCILIACION VIATICOS</v>
          </cell>
        </row>
        <row r="446">
          <cell r="B446" t="str">
            <v>REINELIO SALAZAR PEREIRA</v>
          </cell>
          <cell r="C446">
            <v>6208995</v>
          </cell>
          <cell r="AQ446" t="str">
            <v>021 2016 00344 00</v>
          </cell>
          <cell r="AR446" t="str">
            <v>PAGADO</v>
          </cell>
          <cell r="AS446" t="str">
            <v>N/A</v>
          </cell>
          <cell r="AT446" t="str">
            <v>N/A</v>
          </cell>
          <cell r="AU446" t="str">
            <v>VIATICOS 2015</v>
          </cell>
          <cell r="AW446" t="str">
            <v>LEY 1437 DE 2011</v>
          </cell>
          <cell r="AX446" t="str">
            <v>JUZGADO VEINTIUNO ADMINISTRATIVO DE BOGOTA- SECCION SEGUNDA</v>
          </cell>
          <cell r="AY446">
            <v>42965</v>
          </cell>
          <cell r="AZ446" t="str">
            <v>N/A</v>
          </cell>
          <cell r="BA446" t="str">
            <v>N/A</v>
          </cell>
          <cell r="BB446">
            <v>42965</v>
          </cell>
          <cell r="BC446" t="str">
            <v>CONCILIACION VIATICOS</v>
          </cell>
        </row>
        <row r="447">
          <cell r="B447" t="str">
            <v>FREDY DE JESUS ORTIZ CASTAÑO</v>
          </cell>
          <cell r="C447">
            <v>98499232</v>
          </cell>
          <cell r="AQ447" t="str">
            <v>047 2017 00341</v>
          </cell>
          <cell r="AR447" t="str">
            <v>PAGADO</v>
          </cell>
          <cell r="AS447" t="str">
            <v>N/A</v>
          </cell>
          <cell r="AT447" t="str">
            <v>N/A</v>
          </cell>
          <cell r="AU447" t="str">
            <v>VIATICOS 2015</v>
          </cell>
          <cell r="AW447" t="str">
            <v>LEY 1437 DE 2011</v>
          </cell>
          <cell r="AX447" t="str">
            <v>JUZGADO CUARENTA Y SIETE ADMINISTRATIVO DE BOGOTA</v>
          </cell>
          <cell r="AY447">
            <v>42642</v>
          </cell>
          <cell r="AZ447" t="str">
            <v>N/A</v>
          </cell>
          <cell r="BA447" t="str">
            <v>N/A</v>
          </cell>
          <cell r="BB447" t="str">
            <v>29/09/2017
APROX.</v>
          </cell>
          <cell r="BC447" t="str">
            <v>CONCILIACION VIATICOS</v>
          </cell>
        </row>
        <row r="448">
          <cell r="B448" t="str">
            <v>RAFAEL VICENTE OSORIO NORIEGA</v>
          </cell>
          <cell r="C448">
            <v>8648866</v>
          </cell>
          <cell r="AQ448" t="str">
            <v>059 2016 00483 00</v>
          </cell>
          <cell r="AR448" t="str">
            <v>PAGADO</v>
          </cell>
          <cell r="AS448" t="str">
            <v>N/A</v>
          </cell>
          <cell r="AT448" t="str">
            <v>N/A</v>
          </cell>
          <cell r="AU448" t="str">
            <v>VIATICOS 2015</v>
          </cell>
          <cell r="AW448" t="str">
            <v>LEY 1437 DE 2011</v>
          </cell>
          <cell r="AX448" t="str">
            <v>JUZGADO CINCUENTA Y NUEVE ADMINISTRATIVO DE BOGOTA- SECCION TERCERA</v>
          </cell>
          <cell r="AY448">
            <v>42944</v>
          </cell>
          <cell r="AZ448" t="str">
            <v>N/A</v>
          </cell>
          <cell r="BA448" t="str">
            <v>N/A</v>
          </cell>
          <cell r="BB448" t="str">
            <v>28/06/2017
APROX.</v>
          </cell>
          <cell r="BC448" t="str">
            <v>CONCILIACION VIATICOS</v>
          </cell>
        </row>
        <row r="449">
          <cell r="B449" t="str">
            <v>HAIR ALBERTO PINZON CRUZ</v>
          </cell>
          <cell r="C449">
            <v>79636351</v>
          </cell>
          <cell r="AQ449" t="str">
            <v>11 001 3335 012 2016 00444 00</v>
          </cell>
          <cell r="AR449" t="str">
            <v>PAGADO</v>
          </cell>
          <cell r="AS449" t="str">
            <v>N/A</v>
          </cell>
          <cell r="AT449" t="str">
            <v>N/A</v>
          </cell>
          <cell r="AU449" t="str">
            <v>VIATICOS 2015</v>
          </cell>
          <cell r="AW449" t="str">
            <v>LEY 1437 DE 2011</v>
          </cell>
          <cell r="AX449" t="str">
            <v>JUZGADO DOCE ADMINISTRATIVO ORAL DE BOGOTA- SECCION SEGUNDA</v>
          </cell>
          <cell r="AY449">
            <v>42901</v>
          </cell>
          <cell r="AZ449" t="str">
            <v>N/A</v>
          </cell>
          <cell r="BA449" t="str">
            <v>N/A</v>
          </cell>
          <cell r="BB449" t="str">
            <v>15/06/2017
APROX.</v>
          </cell>
          <cell r="BC449" t="str">
            <v>CONCILIACION VIATICOS</v>
          </cell>
        </row>
        <row r="450">
          <cell r="B450" t="str">
            <v>ALVARO DE JESUS MEJIA BECERRA</v>
          </cell>
          <cell r="C450">
            <v>70557187</v>
          </cell>
          <cell r="AQ450" t="str">
            <v>76 147 3340 002 2017 00091 00</v>
          </cell>
          <cell r="AR450" t="str">
            <v>PAGADO</v>
          </cell>
          <cell r="AS450" t="str">
            <v>N/A</v>
          </cell>
          <cell r="AT450" t="str">
            <v>N/A</v>
          </cell>
          <cell r="AU450" t="str">
            <v>VIATICOS 2015</v>
          </cell>
          <cell r="AW450" t="str">
            <v>LEY 1437 DE 2011</v>
          </cell>
          <cell r="AX450" t="str">
            <v>JUZGADO SEGUNDO ADMINISTRATIVO ORAL DEL CIRCUITO DE CARTAGO VALLE DEL CAUCA</v>
          </cell>
          <cell r="AY450">
            <v>42942</v>
          </cell>
          <cell r="AZ450" t="str">
            <v>N/A</v>
          </cell>
          <cell r="BA450" t="str">
            <v>N/A</v>
          </cell>
          <cell r="BB450" t="str">
            <v>26-07-2017
APROX.</v>
          </cell>
          <cell r="BC450" t="str">
            <v>CONCILIACION VIATICOS</v>
          </cell>
        </row>
        <row r="451">
          <cell r="B451" t="str">
            <v xml:space="preserve">JAVIER ARANGO DUQUE </v>
          </cell>
          <cell r="C451">
            <v>86049861</v>
          </cell>
          <cell r="AQ451" t="str">
            <v>2017 00144</v>
          </cell>
          <cell r="AR451" t="str">
            <v>PAGADO</v>
          </cell>
          <cell r="AS451" t="str">
            <v>N/A</v>
          </cell>
          <cell r="AT451" t="str">
            <v>N/A</v>
          </cell>
          <cell r="AU451" t="str">
            <v>VIATICOS 2015</v>
          </cell>
          <cell r="AW451" t="str">
            <v>LEY 1437 DE 2011</v>
          </cell>
          <cell r="AX451" t="str">
            <v>JUZGADO CINCUENTA Y NUEVE ADMINISTRATIVO DE BOGOTA- SECCION TERCERA</v>
          </cell>
          <cell r="AY451">
            <v>42961</v>
          </cell>
          <cell r="AZ451" t="str">
            <v>N/A</v>
          </cell>
          <cell r="BA451" t="str">
            <v>N/A</v>
          </cell>
          <cell r="BB451" t="str">
            <v>14-08-2017
APROX.</v>
          </cell>
          <cell r="BC451" t="str">
            <v>CONCILIACION VIATICOS</v>
          </cell>
        </row>
        <row r="452">
          <cell r="B452" t="str">
            <v>HECTOR FERNEY HERRERA ALVAREZ</v>
          </cell>
          <cell r="C452">
            <v>79963249</v>
          </cell>
          <cell r="AQ452" t="str">
            <v>11 001 3335 008 2017 00238 00</v>
          </cell>
          <cell r="AR452" t="str">
            <v>PAGADO</v>
          </cell>
          <cell r="AS452" t="str">
            <v>N/A</v>
          </cell>
          <cell r="AT452" t="str">
            <v>N/A</v>
          </cell>
          <cell r="AU452" t="str">
            <v>VIATICOS 2015</v>
          </cell>
          <cell r="AW452" t="str">
            <v>LEY 1437 DE 2011</v>
          </cell>
          <cell r="AX452" t="str">
            <v>JUZGADO OCTAVO ADMINISTRATIVO DE ORALIDAD DEL CIRCUITO DE BOGOTA</v>
          </cell>
          <cell r="AY452">
            <v>42949</v>
          </cell>
          <cell r="AZ452" t="str">
            <v>N/A</v>
          </cell>
          <cell r="BA452" t="str">
            <v>N/A</v>
          </cell>
          <cell r="BB452" t="str">
            <v>02-08-2017
APROX.</v>
          </cell>
          <cell r="BC452" t="str">
            <v>CONCILIACION VIATICOS</v>
          </cell>
        </row>
        <row r="453">
          <cell r="B453" t="str">
            <v xml:space="preserve">HERNAN ADOLFO ACEVEDO ANGEL </v>
          </cell>
          <cell r="C453">
            <v>98580393</v>
          </cell>
          <cell r="AQ453" t="str">
            <v>11 001 3335 012 2016 00443 00</v>
          </cell>
          <cell r="AR453" t="str">
            <v>PAGADO</v>
          </cell>
          <cell r="AS453" t="str">
            <v>N/A</v>
          </cell>
          <cell r="AT453" t="str">
            <v>N/A</v>
          </cell>
          <cell r="AU453" t="str">
            <v>VIATICOS 2015</v>
          </cell>
          <cell r="AW453" t="str">
            <v>LEY 1437 DE 2011</v>
          </cell>
          <cell r="AX453" t="str">
            <v>JUZGADO DOCE ADMINISTRATIVO DE ORALIDAD DEL CIRCUITO DE BOGOTA SECCION SEGUNDA</v>
          </cell>
          <cell r="AY453">
            <v>42907</v>
          </cell>
          <cell r="AZ453" t="str">
            <v>N/A</v>
          </cell>
          <cell r="BA453" t="str">
            <v>N/A</v>
          </cell>
          <cell r="BB453" t="str">
            <v>21-06-2017
APROX.</v>
          </cell>
          <cell r="BC453" t="str">
            <v>CONCILIACION VIATICOS</v>
          </cell>
        </row>
        <row r="454">
          <cell r="B454" t="str">
            <v xml:space="preserve">DANY CAMILO JIMENEZ ENCISO </v>
          </cell>
          <cell r="C454">
            <v>80720715</v>
          </cell>
          <cell r="AQ454" t="str">
            <v>2017 0085</v>
          </cell>
          <cell r="AR454" t="str">
            <v>PAGADO</v>
          </cell>
          <cell r="AS454" t="str">
            <v>N/A</v>
          </cell>
          <cell r="AT454" t="str">
            <v>N/A</v>
          </cell>
          <cell r="AU454" t="str">
            <v>VIATICOS 2015</v>
          </cell>
          <cell r="AW454" t="str">
            <v>LEY 1437 DE 2011</v>
          </cell>
          <cell r="AX454" t="str">
            <v>JUZGADO TREINTA Y CINCO  ADMINISTRATIVO ORAL DE BOGOTA- SECCION TERCERA</v>
          </cell>
          <cell r="AY454">
            <v>42872</v>
          </cell>
          <cell r="AZ454" t="str">
            <v>N/A</v>
          </cell>
          <cell r="BA454" t="str">
            <v>N/A</v>
          </cell>
          <cell r="BB454" t="str">
            <v>17-05-2017
APROX.</v>
          </cell>
          <cell r="BC454" t="str">
            <v>CONCILIACION VIATICOS</v>
          </cell>
        </row>
        <row r="455">
          <cell r="B455" t="str">
            <v>RUBIEL CIFUENTES RAMOS</v>
          </cell>
          <cell r="C455">
            <v>94385508</v>
          </cell>
          <cell r="AQ455" t="str">
            <v>11 001 3343 058 2017 00142 00</v>
          </cell>
          <cell r="AR455" t="str">
            <v>PAGADO</v>
          </cell>
          <cell r="AS455" t="str">
            <v>N/A</v>
          </cell>
          <cell r="AT455" t="str">
            <v>N/A</v>
          </cell>
          <cell r="AU455" t="str">
            <v>VIATICOS 2015</v>
          </cell>
          <cell r="AW455" t="str">
            <v>LEY 1437 DE 2011</v>
          </cell>
          <cell r="AX455" t="str">
            <v>JUZGADO CINCUENTA Y OCHO ADMINISTRATIVO ORAL DEL CIRCUITO JUDICIAL DE BOGOTA- SECCION TERCERA</v>
          </cell>
          <cell r="AY455">
            <v>42989</v>
          </cell>
          <cell r="AZ455" t="str">
            <v>N/A</v>
          </cell>
          <cell r="BA455" t="str">
            <v>N/A</v>
          </cell>
          <cell r="BB455" t="str">
            <v>11/09/2017
APROX.</v>
          </cell>
          <cell r="BC455" t="str">
            <v>CONCILIACION VIATICOS</v>
          </cell>
        </row>
        <row r="456">
          <cell r="B456" t="str">
            <v>HECTOR MANUEL HERNANDEZ BETANCOURT</v>
          </cell>
          <cell r="C456">
            <v>8698359</v>
          </cell>
          <cell r="AQ456" t="str">
            <v>11 001 3342 056 2016 00566 00</v>
          </cell>
          <cell r="AR456" t="str">
            <v>PAGADO</v>
          </cell>
          <cell r="AS456" t="str">
            <v>N/A</v>
          </cell>
          <cell r="AT456" t="str">
            <v>N/A</v>
          </cell>
          <cell r="AU456" t="str">
            <v>VIATICOS 2015</v>
          </cell>
          <cell r="AW456" t="str">
            <v>LEY 1437 DE 2011</v>
          </cell>
          <cell r="AX456" t="str">
            <v>JUZGADO CINCUENTA Y SEIS ADMINISTRATIVO DE BOGOTA- SECCION SEGUNDA</v>
          </cell>
          <cell r="AY456">
            <v>42933</v>
          </cell>
          <cell r="AZ456" t="str">
            <v>N/A</v>
          </cell>
          <cell r="BA456" t="str">
            <v>N/A</v>
          </cell>
          <cell r="BB456" t="str">
            <v>17-07-2017
APROX.</v>
          </cell>
          <cell r="BC456" t="str">
            <v>CONCILIACION VIATICOS</v>
          </cell>
        </row>
        <row r="457">
          <cell r="B457" t="str">
            <v>EDWIN DIAZ MOLINA</v>
          </cell>
          <cell r="C457">
            <v>79790737</v>
          </cell>
          <cell r="AQ457" t="str">
            <v>11 001 3343 064 2017 00113 00</v>
          </cell>
          <cell r="AR457" t="str">
            <v>PAGADO</v>
          </cell>
          <cell r="AS457" t="str">
            <v>N/A</v>
          </cell>
          <cell r="AT457" t="str">
            <v>N/A</v>
          </cell>
          <cell r="AU457" t="str">
            <v>VIATICOS 2015</v>
          </cell>
          <cell r="AW457" t="str">
            <v>LEY 1437 DE 2011</v>
          </cell>
          <cell r="AX457" t="str">
            <v>JUZGADO SESENTA Y CUATRO ADMINISTRATIVO DE ORALIDAD DE BOGOTA- SECCIN TERCERA</v>
          </cell>
          <cell r="AY457">
            <v>42913</v>
          </cell>
          <cell r="AZ457" t="str">
            <v>N/A</v>
          </cell>
          <cell r="BA457" t="str">
            <v>N/A</v>
          </cell>
          <cell r="BB457">
            <v>42913</v>
          </cell>
          <cell r="BC457" t="str">
            <v>CONCILIACION VIATICOS</v>
          </cell>
        </row>
        <row r="458">
          <cell r="B458" t="str">
            <v>FREDY ALFONSO ARDILA CASTELLANOS</v>
          </cell>
          <cell r="C458">
            <v>91013856</v>
          </cell>
          <cell r="AQ458" t="str">
            <v>11 001 3335 012 2016 00398 00</v>
          </cell>
          <cell r="AR458" t="str">
            <v>PAGADO</v>
          </cell>
          <cell r="AS458" t="str">
            <v>N/A</v>
          </cell>
          <cell r="AT458" t="str">
            <v>N/A</v>
          </cell>
          <cell r="AU458" t="str">
            <v>VIATICOS 2015</v>
          </cell>
          <cell r="AW458" t="str">
            <v>LEY 1437 DE 2011</v>
          </cell>
          <cell r="AX458" t="str">
            <v>JUZGADO DOCE ADMINISTRATIVO DE ORALIDAD DEL CIRCUITO DE BOGOTA SECCION SEGUNDA</v>
          </cell>
          <cell r="AY458">
            <v>42907</v>
          </cell>
          <cell r="AZ458" t="str">
            <v>N/A</v>
          </cell>
          <cell r="BA458" t="str">
            <v>N/A</v>
          </cell>
          <cell r="BB458" t="str">
            <v>21-06-2017
APROX.</v>
          </cell>
          <cell r="BC458" t="str">
            <v>CONCILIACION VIATICOS</v>
          </cell>
        </row>
        <row r="459">
          <cell r="B459" t="str">
            <v>LUIS ENRIQUE GOMEZ PENAGOS</v>
          </cell>
          <cell r="C459">
            <v>17642682</v>
          </cell>
          <cell r="AQ459" t="str">
            <v>11 001 3343 058 2016 00625 00</v>
          </cell>
          <cell r="AR459" t="str">
            <v>PAGADO</v>
          </cell>
          <cell r="AS459" t="str">
            <v>N/A</v>
          </cell>
          <cell r="AT459" t="str">
            <v>N/A</v>
          </cell>
          <cell r="AU459" t="str">
            <v>VIATICOS 2015</v>
          </cell>
          <cell r="AW459" t="str">
            <v>LEY 1437 DE 2011</v>
          </cell>
          <cell r="AX459" t="str">
            <v>JUZGADO CINCUENTA Y OCHO ADMINISTRATIVO DE BOGOTA- SECCION TERCERA</v>
          </cell>
          <cell r="AY459">
            <v>42916</v>
          </cell>
          <cell r="AZ459" t="str">
            <v>N/A</v>
          </cell>
          <cell r="BA459" t="str">
            <v>N/A</v>
          </cell>
          <cell r="BB459" t="str">
            <v>30-06-2017
APROX.</v>
          </cell>
          <cell r="BC459" t="str">
            <v>CONCILIACION VIATICOS</v>
          </cell>
        </row>
        <row r="460">
          <cell r="B460" t="str">
            <v>MAURICIO JAVIER MARTINEZ MONCAYO</v>
          </cell>
          <cell r="C460">
            <v>80401391</v>
          </cell>
          <cell r="AQ460" t="str">
            <v>11 001 3342 046 2017 00231 00</v>
          </cell>
          <cell r="AR460" t="str">
            <v>PAGADO</v>
          </cell>
          <cell r="AS460" t="str">
            <v>N/A</v>
          </cell>
          <cell r="AT460" t="str">
            <v>N/A</v>
          </cell>
          <cell r="AU460" t="str">
            <v>VIATICOS 2015</v>
          </cell>
          <cell r="AW460" t="str">
            <v>LEY 1437 DE 2011</v>
          </cell>
          <cell r="AX460" t="str">
            <v>JUZGADO CUARENTA Y SEIS ADMINISTRATIVO DEL CIRCUITO DE BOGOTA SECCION SEGUNDA</v>
          </cell>
          <cell r="AY460">
            <v>42978</v>
          </cell>
          <cell r="AZ460" t="str">
            <v>N/A</v>
          </cell>
          <cell r="BA460" t="str">
            <v>N/A</v>
          </cell>
          <cell r="BB460" t="str">
            <v>31-08-2017
APROX.</v>
          </cell>
          <cell r="BC460" t="str">
            <v>CONCILIACION VIATICOS</v>
          </cell>
        </row>
        <row r="461">
          <cell r="B461" t="str">
            <v>HANSSEMENOVA ORTIZ DUCON</v>
          </cell>
          <cell r="C461">
            <v>52935969</v>
          </cell>
          <cell r="AQ461" t="str">
            <v>015 2017 00262 00</v>
          </cell>
          <cell r="AR461" t="str">
            <v>PAGADO</v>
          </cell>
          <cell r="AS461" t="str">
            <v>N/A</v>
          </cell>
          <cell r="AT461" t="str">
            <v>N/A</v>
          </cell>
          <cell r="AU461" t="str">
            <v>VIATICOS 2015</v>
          </cell>
          <cell r="AW461" t="str">
            <v>LEY 1437 DE 2011</v>
          </cell>
          <cell r="AX461" t="str">
            <v>JUZGADO QUINCE ADMINISTRATIVO DE BOGOTA- SECCION SEGUNDA</v>
          </cell>
          <cell r="AY461">
            <v>42965</v>
          </cell>
          <cell r="AZ461" t="str">
            <v>N/A</v>
          </cell>
          <cell r="BA461" t="str">
            <v>N/A</v>
          </cell>
          <cell r="BB461" t="str">
            <v>18-08-2017
APROX.</v>
          </cell>
          <cell r="BC461" t="str">
            <v>CONCILIACION VIATICOS</v>
          </cell>
        </row>
        <row r="462">
          <cell r="B462" t="str">
            <v>JAVIER DARIO JIMENEZ BETANCUR</v>
          </cell>
          <cell r="C462">
            <v>71637704</v>
          </cell>
          <cell r="AQ462" t="str">
            <v>11 001 3336 034 2017 00098 00</v>
          </cell>
          <cell r="AR462" t="str">
            <v>PAGADO</v>
          </cell>
          <cell r="AS462" t="str">
            <v>N/A</v>
          </cell>
          <cell r="AT462" t="str">
            <v>N/A</v>
          </cell>
          <cell r="AU462" t="str">
            <v>VIATICOS 2015</v>
          </cell>
          <cell r="AW462" t="str">
            <v>LEY 1437 DE 2011</v>
          </cell>
          <cell r="AX462" t="str">
            <v>JUZGADO TREINTA Y CUATRO ADMINISTRATIVO ORAL DEL CIRCUITO DE BOGOTA- SECCION TERCERA</v>
          </cell>
          <cell r="AY462">
            <v>43019</v>
          </cell>
          <cell r="AZ462" t="str">
            <v>N/A</v>
          </cell>
          <cell r="BA462" t="str">
            <v>N/A</v>
          </cell>
          <cell r="BB462" t="str">
            <v>11-10-2017
APROX.</v>
          </cell>
          <cell r="BC462" t="str">
            <v>CONCILIACION VIATICOS</v>
          </cell>
        </row>
        <row r="463">
          <cell r="B463" t="str">
            <v>GUSTAVO CABEZAS QUIÑONEZ</v>
          </cell>
          <cell r="C463">
            <v>79535952</v>
          </cell>
          <cell r="AQ463" t="str">
            <v>2017 00300</v>
          </cell>
          <cell r="AR463" t="str">
            <v>PAGADO</v>
          </cell>
          <cell r="AS463" t="str">
            <v>N/A</v>
          </cell>
          <cell r="AT463" t="str">
            <v>N/A</v>
          </cell>
          <cell r="AU463" t="str">
            <v>VIATICOS 2015</v>
          </cell>
          <cell r="AW463" t="str">
            <v>LEY 1437 DE 2011</v>
          </cell>
          <cell r="AX463" t="str">
            <v>JUZGADO CUARENTA Y SIETE ADMINISTRATIVO DE BOGOTA</v>
          </cell>
          <cell r="AY463">
            <v>42986</v>
          </cell>
          <cell r="AZ463" t="str">
            <v>N/A</v>
          </cell>
          <cell r="BA463" t="str">
            <v>N/A</v>
          </cell>
          <cell r="BB463" t="str">
            <v>08-09-2017
APROX.</v>
          </cell>
          <cell r="BC463" t="str">
            <v>CONCILIACION VIATICOS</v>
          </cell>
        </row>
        <row r="464">
          <cell r="B464" t="str">
            <v>MIGUEL ANGEL ARENAS RUEDA</v>
          </cell>
          <cell r="C464">
            <v>79528775</v>
          </cell>
          <cell r="AQ464" t="str">
            <v>11 001 3343 064 2017 00055 00</v>
          </cell>
          <cell r="AR464" t="str">
            <v>PAGADO</v>
          </cell>
          <cell r="AS464" t="str">
            <v>N/A</v>
          </cell>
          <cell r="AT464" t="str">
            <v>N/A</v>
          </cell>
          <cell r="AU464" t="str">
            <v>VIATICOS 2015</v>
          </cell>
          <cell r="AW464" t="str">
            <v>LEY 1437 DE 2011</v>
          </cell>
          <cell r="AX464" t="str">
            <v>JUZGADO SESENTA Y CUATRO ADMINISTRATIVO DE ORALIDAD DEL CIRCUITO JUDICIAL DE BOGOTA- SECCION TERCERA</v>
          </cell>
          <cell r="AY464">
            <v>42950</v>
          </cell>
          <cell r="AZ464" t="str">
            <v>N/A</v>
          </cell>
          <cell r="BA464" t="str">
            <v>N/A</v>
          </cell>
          <cell r="BB464" t="str">
            <v>03-08-2017
APROX.</v>
          </cell>
          <cell r="BC464" t="str">
            <v>CONCILIACION VIATICOS</v>
          </cell>
        </row>
        <row r="465">
          <cell r="B465" t="str">
            <v>JOSE MESIAS ARIAS</v>
          </cell>
          <cell r="C465">
            <v>478628</v>
          </cell>
          <cell r="AQ465" t="str">
            <v>11 001 3343 058 2017 00190 00</v>
          </cell>
          <cell r="AR465" t="str">
            <v>PAGADO</v>
          </cell>
          <cell r="AS465" t="str">
            <v>N/A</v>
          </cell>
          <cell r="AT465" t="str">
            <v>N/A</v>
          </cell>
          <cell r="AU465" t="str">
            <v>VIATICOS 2015</v>
          </cell>
          <cell r="AW465" t="str">
            <v>LEY 1437 DE 2011</v>
          </cell>
          <cell r="AX465" t="str">
            <v>JUZGADO CINCUENTA Y OCHO ADMINISTRATIVO ORAL DEL CIRCUITO JUDICIAL DE BOGOTA</v>
          </cell>
          <cell r="AY465">
            <v>43021</v>
          </cell>
          <cell r="AZ465" t="str">
            <v>N/A</v>
          </cell>
          <cell r="BA465" t="str">
            <v>N/A</v>
          </cell>
          <cell r="BB465" t="str">
            <v>13/10/2017
APROX.</v>
          </cell>
          <cell r="BC465" t="str">
            <v>CONCILIACION VIATICOS</v>
          </cell>
        </row>
        <row r="466">
          <cell r="B466" t="str">
            <v>ANA AYDE SAUCA</v>
          </cell>
          <cell r="C466">
            <v>34555670</v>
          </cell>
          <cell r="AQ466" t="str">
            <v>11 001 3335 009 2017 00244 00</v>
          </cell>
          <cell r="AR466" t="str">
            <v>PAGADO</v>
          </cell>
          <cell r="AS466" t="str">
            <v>N/A</v>
          </cell>
          <cell r="AT466" t="str">
            <v>N/A</v>
          </cell>
          <cell r="AU466" t="str">
            <v>VIATICOS 2015</v>
          </cell>
          <cell r="AW466" t="str">
            <v>LEY 1437 DE 2011</v>
          </cell>
          <cell r="AX466" t="str">
            <v>JUZGADO NOVENO DEL CIRCUITO ADMINISTRATIVO DE BOGOTA</v>
          </cell>
          <cell r="AY466">
            <v>42969</v>
          </cell>
          <cell r="AZ466" t="str">
            <v>N/A</v>
          </cell>
          <cell r="BA466" t="str">
            <v>N/A</v>
          </cell>
          <cell r="BB466" t="str">
            <v>13/12/2017
APROX.</v>
          </cell>
          <cell r="BC466" t="str">
            <v>CONCILIACION VIATICOS</v>
          </cell>
        </row>
        <row r="467">
          <cell r="B467" t="str">
            <v>JOSE HERNAN DAVILA MEDINA</v>
          </cell>
          <cell r="C467">
            <v>4525589</v>
          </cell>
          <cell r="AQ467" t="str">
            <v>11 001 3336 037 2017 00278 00</v>
          </cell>
          <cell r="AR467" t="str">
            <v>PAGADO</v>
          </cell>
          <cell r="AS467" t="str">
            <v>N/A</v>
          </cell>
          <cell r="AT467" t="str">
            <v>N/A</v>
          </cell>
          <cell r="AU467" t="str">
            <v>VIATICOS 2015</v>
          </cell>
          <cell r="AW467" t="str">
            <v>LEY 1437 DE 2011</v>
          </cell>
          <cell r="AX467" t="str">
            <v>JUZGADO TREINTA Y SIETE ADMINISTRATIVO DE BOGOTA-SECCION TERCERA</v>
          </cell>
          <cell r="AY467">
            <v>43082</v>
          </cell>
          <cell r="AZ467" t="str">
            <v>N/A</v>
          </cell>
          <cell r="BA467" t="str">
            <v>N/A</v>
          </cell>
          <cell r="BB467" t="str">
            <v>13/12/2017
APROX.</v>
          </cell>
          <cell r="BC467" t="str">
            <v>CONCILIACION VIATICOS</v>
          </cell>
        </row>
        <row r="468">
          <cell r="B468" t="str">
            <v>JOHN SEBASTIAN TAMAYO PEÑA</v>
          </cell>
          <cell r="C468">
            <v>1033693765</v>
          </cell>
          <cell r="AQ468" t="str">
            <v>11 001 3342 056 2017 00399 00</v>
          </cell>
          <cell r="AR468" t="str">
            <v>PAGADO</v>
          </cell>
          <cell r="AS468" t="str">
            <v>N/A</v>
          </cell>
          <cell r="AT468" t="str">
            <v>N/A</v>
          </cell>
          <cell r="AU468" t="str">
            <v>VIATICOS 2015</v>
          </cell>
          <cell r="AW468" t="str">
            <v>LEY 1437 DE 2011</v>
          </cell>
          <cell r="AX468" t="str">
            <v>JUZGADO CINCUENTA Y SEIS ADMINISTRATIVO DE BOGOTA- SECCION SEGUNDA</v>
          </cell>
          <cell r="AY468">
            <v>43046</v>
          </cell>
          <cell r="AZ468" t="str">
            <v>N/A</v>
          </cell>
          <cell r="BA468" t="str">
            <v>N/A</v>
          </cell>
          <cell r="BB468" t="str">
            <v>07-112017
APROX.</v>
          </cell>
          <cell r="BC468" t="str">
            <v>CONCILIACION VIATICOS</v>
          </cell>
        </row>
        <row r="469">
          <cell r="B469" t="str">
            <v>EDER FABIAN BEJARANO ZARATE</v>
          </cell>
          <cell r="C469">
            <v>86074559</v>
          </cell>
          <cell r="AQ469" t="str">
            <v>11 001 3335 017 2017 00180 00</v>
          </cell>
          <cell r="AR469" t="str">
            <v>PAGADO</v>
          </cell>
          <cell r="AS469" t="str">
            <v>N/A</v>
          </cell>
          <cell r="AT469" t="str">
            <v>N/A</v>
          </cell>
          <cell r="AU469" t="str">
            <v>VIATICOS 2015</v>
          </cell>
          <cell r="AW469" t="str">
            <v>LEY 1437 DE 2011</v>
          </cell>
          <cell r="AX469" t="str">
            <v>JUZGADO DIECISIETE ADMINISTRATIVO ORAL DE BOGOTA- SECCION SEGUNDA</v>
          </cell>
          <cell r="AZ469" t="str">
            <v>N/A</v>
          </cell>
          <cell r="BA469" t="str">
            <v>N/A</v>
          </cell>
          <cell r="BB469">
            <v>43042</v>
          </cell>
          <cell r="BC469" t="str">
            <v>CONCILIACION VIATICOS</v>
          </cell>
        </row>
        <row r="470">
          <cell r="B470" t="str">
            <v>ENILSO TORRES MONTES</v>
          </cell>
          <cell r="C470">
            <v>92513564</v>
          </cell>
          <cell r="AQ470" t="str">
            <v>11 001 3337 041 2017 00168 00</v>
          </cell>
          <cell r="AR470" t="str">
            <v>PAGADO</v>
          </cell>
          <cell r="AS470" t="str">
            <v>N/A</v>
          </cell>
          <cell r="AT470" t="str">
            <v>N/A</v>
          </cell>
          <cell r="AU470" t="str">
            <v>VIATICOS 2015</v>
          </cell>
          <cell r="AW470" t="str">
            <v>LEY 1437 DE 2011</v>
          </cell>
          <cell r="AX470" t="str">
            <v>JUZGADO  CUARENTA Y UNO ADMINISTRATIVO DE BOGOTA- SECCION CUARTA</v>
          </cell>
          <cell r="AY470">
            <v>43063</v>
          </cell>
          <cell r="AZ470" t="str">
            <v>N/A</v>
          </cell>
          <cell r="BA470" t="str">
            <v>N/A</v>
          </cell>
          <cell r="BB470" t="str">
            <v>24/11/2017
APROX.</v>
          </cell>
          <cell r="BC470" t="str">
            <v>CONCILIACION VIATICOS</v>
          </cell>
        </row>
        <row r="471">
          <cell r="B471" t="str">
            <v>WILMAR RODRIGUEZ PINILLO</v>
          </cell>
          <cell r="C471">
            <v>79394415</v>
          </cell>
          <cell r="AQ471" t="str">
            <v>11 001 3343 058 2017 00141 00</v>
          </cell>
          <cell r="AR471" t="str">
            <v>PAGADO</v>
          </cell>
          <cell r="AS471" t="str">
            <v>N/A</v>
          </cell>
          <cell r="AT471" t="str">
            <v>N/A</v>
          </cell>
          <cell r="AU471" t="str">
            <v>VIATICOS 2015</v>
          </cell>
          <cell r="AW471" t="str">
            <v>LEY 1437 DE 2011</v>
          </cell>
          <cell r="AX471" t="str">
            <v>JUZGADO CINCUENTA Y OCHO ADMINISTRATIVO ORAL DEL CIRCUITO JUDICIAL DE BOGOTA- SECCION TERCERA</v>
          </cell>
          <cell r="AZ471" t="str">
            <v>N/A</v>
          </cell>
          <cell r="BA471" t="str">
            <v>N/A</v>
          </cell>
          <cell r="BB471">
            <v>42918</v>
          </cell>
          <cell r="BC471" t="str">
            <v>CONCILIACION VIATICOS</v>
          </cell>
        </row>
        <row r="472">
          <cell r="B472" t="str">
            <v>EDILBERTO MANUEL BARRETO CONTRERAS</v>
          </cell>
          <cell r="C472">
            <v>92028472</v>
          </cell>
          <cell r="AQ472" t="str">
            <v>2017 345</v>
          </cell>
          <cell r="AR472" t="str">
            <v>PAGADO</v>
          </cell>
          <cell r="AS472" t="str">
            <v>N/A</v>
          </cell>
          <cell r="AT472" t="str">
            <v>N/A</v>
          </cell>
          <cell r="AU472" t="str">
            <v>VIATICOS 2015</v>
          </cell>
          <cell r="AW472" t="str">
            <v>LEY 1437 DE 2011</v>
          </cell>
          <cell r="AX472" t="str">
            <v>JUZGADO QUINCE ADMINISTRATIVO DEL CIRCUITO DE BOGOTA- SECCION SEGUNDA</v>
          </cell>
          <cell r="AY472">
            <v>43046</v>
          </cell>
          <cell r="AZ472" t="str">
            <v>N/A</v>
          </cell>
          <cell r="BA472" t="str">
            <v>N/A</v>
          </cell>
          <cell r="BB472">
            <v>43046</v>
          </cell>
          <cell r="BC472" t="str">
            <v>CONCILIACION VIATICOS</v>
          </cell>
        </row>
        <row r="473">
          <cell r="B473" t="str">
            <v xml:space="preserve">CENTRAL DE INVERSIONES S.A. </v>
          </cell>
          <cell r="C473" t="str">
            <v>860.042.945-5</v>
          </cell>
          <cell r="D473" t="str">
            <v>MONICA ALEJANDRA RODRIGUEZ RUIZ</v>
          </cell>
          <cell r="E473">
            <v>43091</v>
          </cell>
          <cell r="F473">
            <v>43070</v>
          </cell>
          <cell r="G473" t="str">
            <v>EXT17-00100960</v>
          </cell>
          <cell r="H473" t="str">
            <v>ABOGADA</v>
          </cell>
          <cell r="I473" t="str">
            <v>SOLICITUD DE PAGO</v>
          </cell>
          <cell r="J473">
            <v>43145</v>
          </cell>
          <cell r="K473">
            <v>43132</v>
          </cell>
          <cell r="L473" t="str">
            <v>EXT18-00040490</v>
          </cell>
          <cell r="M473" t="str">
            <v>ABOGADA</v>
          </cell>
          <cell r="N473" t="str">
            <v>SOLICITUD DE INFORMACION</v>
          </cell>
          <cell r="AR473" t="str">
            <v>PAGADO</v>
          </cell>
          <cell r="AS473" t="str">
            <v>N/A</v>
          </cell>
          <cell r="AT473" t="str">
            <v>N/A</v>
          </cell>
          <cell r="AU473" t="str">
            <v>ACUERDO DE PAGO</v>
          </cell>
          <cell r="AW473" t="str">
            <v>LEY 1437 DE 2011</v>
          </cell>
          <cell r="AZ473" t="str">
            <v>N/A</v>
          </cell>
          <cell r="BA473" t="str">
            <v>N/A</v>
          </cell>
          <cell r="BB473">
            <v>43100</v>
          </cell>
          <cell r="BC473" t="str">
            <v>ACUERDO DE PAGO</v>
          </cell>
        </row>
        <row r="474">
          <cell r="B474" t="str">
            <v>NATALIA ANDREA PEREZ RENDON</v>
          </cell>
          <cell r="C474">
            <v>21533197</v>
          </cell>
          <cell r="AQ474" t="str">
            <v>11 001 3336 032 2017 00165 00</v>
          </cell>
          <cell r="AR474" t="str">
            <v>PAGADO</v>
          </cell>
          <cell r="AS474" t="str">
            <v>N/A</v>
          </cell>
          <cell r="AT474" t="str">
            <v>N/A</v>
          </cell>
          <cell r="AU474" t="str">
            <v>VIATICOS 2015</v>
          </cell>
          <cell r="AW474" t="str">
            <v>LEY 1437 DE 2011</v>
          </cell>
          <cell r="AX474" t="str">
            <v>JUZGADO TREINTA Y DOS ADMINISTRATIVO DE BOGOTA SECCION TERCERA</v>
          </cell>
          <cell r="AY474">
            <v>43124</v>
          </cell>
          <cell r="AZ474" t="str">
            <v>N/A</v>
          </cell>
          <cell r="BA474" t="str">
            <v>N/A</v>
          </cell>
          <cell r="BB474" t="str">
            <v>24-01-2018
APROX.</v>
          </cell>
          <cell r="BC474" t="str">
            <v>CONCILIACION VIATICOS</v>
          </cell>
        </row>
        <row r="475">
          <cell r="B475" t="str">
            <v>CESAR TULIO PUENTES GIRALDO</v>
          </cell>
          <cell r="C475">
            <v>91237023</v>
          </cell>
          <cell r="AQ475" t="str">
            <v>11 001 3336 031 2017 00248 00</v>
          </cell>
          <cell r="AR475" t="str">
            <v>PAGADO</v>
          </cell>
          <cell r="AS475" t="str">
            <v>N/A</v>
          </cell>
          <cell r="AT475" t="str">
            <v>N/A</v>
          </cell>
          <cell r="AU475" t="str">
            <v>VIATICOS 2015</v>
          </cell>
          <cell r="AW475" t="str">
            <v>LEY 1437 DE 2011</v>
          </cell>
          <cell r="AX475" t="str">
            <v>JUZGADO TREINTA Y UNO ADMINISTRATIVO ORAL DE BOGOTA SECCION TERCERA</v>
          </cell>
          <cell r="AY475">
            <v>43125</v>
          </cell>
          <cell r="AZ475" t="str">
            <v>N/A</v>
          </cell>
          <cell r="BA475" t="str">
            <v>N/A</v>
          </cell>
          <cell r="BB475" t="str">
            <v>25-01-2018
APROX.</v>
          </cell>
          <cell r="BC475" t="str">
            <v>CONCILIACION VIATICOS</v>
          </cell>
        </row>
        <row r="476">
          <cell r="B476" t="str">
            <v>RAFAEL ANGEL BARRIENTO MALDONADO</v>
          </cell>
          <cell r="C476">
            <v>91287008</v>
          </cell>
          <cell r="E476">
            <v>43159</v>
          </cell>
          <cell r="F476">
            <v>43132</v>
          </cell>
          <cell r="G476" t="str">
            <v>EXT18-00017963</v>
          </cell>
          <cell r="H476" t="str">
            <v>JUZGADO</v>
          </cell>
          <cell r="AQ476" t="str">
            <v>11 001 3335 030 2017 00450 00</v>
          </cell>
          <cell r="AR476" t="str">
            <v>PAGADO</v>
          </cell>
          <cell r="AS476" t="str">
            <v>N/A</v>
          </cell>
          <cell r="AT476" t="str">
            <v>N/A</v>
          </cell>
          <cell r="AU476" t="str">
            <v>VIATICOS 2015</v>
          </cell>
          <cell r="AW476" t="str">
            <v>LEY 1437 DE 2011</v>
          </cell>
          <cell r="AX476" t="str">
            <v>JUZGADO TREINTA ADMINISTRATIVO DEL CIRCUITO DE BOGOTA- SECCION SEGUNDA</v>
          </cell>
          <cell r="AY476">
            <v>43129</v>
          </cell>
          <cell r="AZ476" t="str">
            <v>N/A</v>
          </cell>
          <cell r="BA476" t="str">
            <v>N/A</v>
          </cell>
          <cell r="BB476">
            <v>43133</v>
          </cell>
          <cell r="BC476" t="str">
            <v>CONCILIACION VIATICOS</v>
          </cell>
        </row>
        <row r="477">
          <cell r="B477" t="str">
            <v>ROGER MAURICIO NIETO BOCANEGRA</v>
          </cell>
          <cell r="C477">
            <v>79648845</v>
          </cell>
          <cell r="AQ477" t="str">
            <v>11 001 3336 037 2017 00331 00</v>
          </cell>
          <cell r="AR477" t="str">
            <v>PAGADO</v>
          </cell>
          <cell r="AS477" t="str">
            <v>N/A</v>
          </cell>
          <cell r="AT477" t="str">
            <v>N/A</v>
          </cell>
          <cell r="AU477" t="str">
            <v>VIATICOS 2015</v>
          </cell>
          <cell r="AW477" t="str">
            <v>LEY 1437 DE 2011</v>
          </cell>
          <cell r="AX477" t="str">
            <v>JUZGADO TREINTA Y SIETE ADMINISTRATIVO DEL CIRCUITO JUDICIAL DE BOGOTA- SECCION TERCERA</v>
          </cell>
          <cell r="AY477">
            <v>43131</v>
          </cell>
          <cell r="AZ477" t="str">
            <v>N/A</v>
          </cell>
          <cell r="BA477" t="str">
            <v>N/A</v>
          </cell>
          <cell r="BB477" t="str">
            <v>31-01-2018
APROX.</v>
          </cell>
          <cell r="BC477" t="str">
            <v>CONCILIACION VIATICOS</v>
          </cell>
        </row>
        <row r="478">
          <cell r="B478" t="str">
            <v>LUZ AMANDA CIFUENTES RAMOS</v>
          </cell>
          <cell r="C478">
            <v>66961168</v>
          </cell>
          <cell r="AQ478" t="str">
            <v>11 001 3335 020 2017 00495 00</v>
          </cell>
          <cell r="AR478" t="str">
            <v>PAGADO</v>
          </cell>
          <cell r="AS478" t="str">
            <v>N/A</v>
          </cell>
          <cell r="AT478" t="str">
            <v>N/A</v>
          </cell>
          <cell r="AU478" t="str">
            <v>VIATICOS 2015</v>
          </cell>
          <cell r="AW478" t="str">
            <v>LEY 1437 DE 2011</v>
          </cell>
          <cell r="AX478" t="str">
            <v>JUZGADO VEINTE ADMINISTRATIVO DE ORALIDAD DEL CIRCUITO DE BOGOTA SECCION SEGUNDA</v>
          </cell>
          <cell r="AY478">
            <v>43133</v>
          </cell>
          <cell r="AZ478" t="str">
            <v>N/A</v>
          </cell>
          <cell r="BA478" t="str">
            <v>N/A</v>
          </cell>
          <cell r="BB478">
            <v>43133</v>
          </cell>
          <cell r="BC478" t="str">
            <v>CONCILIACION VIATICOS</v>
          </cell>
        </row>
        <row r="479">
          <cell r="B479" t="str">
            <v>ROBERTO MAZO</v>
          </cell>
          <cell r="C479">
            <v>15295238</v>
          </cell>
          <cell r="AQ479" t="str">
            <v>2017 00283</v>
          </cell>
          <cell r="AR479" t="str">
            <v>PAGADO</v>
          </cell>
          <cell r="AS479" t="str">
            <v>N/A</v>
          </cell>
          <cell r="AT479" t="str">
            <v>N/A</v>
          </cell>
          <cell r="AU479" t="str">
            <v>VIATICOS 2015</v>
          </cell>
          <cell r="AW479" t="str">
            <v>LEY 1437 DE 2011</v>
          </cell>
          <cell r="AX479" t="str">
            <v>JUZGADO CINCUENTA Y NUEVE ADMINISTRATIVO DEL CIRCUITO JUDICIAL DE BOGOTA SECCION TERCERA</v>
          </cell>
          <cell r="AY479">
            <v>43131</v>
          </cell>
          <cell r="AZ479" t="str">
            <v>N/A</v>
          </cell>
          <cell r="BA479" t="str">
            <v>N/A</v>
          </cell>
          <cell r="BB479" t="str">
            <v>31-01-2018
APROX.</v>
          </cell>
          <cell r="BC479" t="str">
            <v>CONCILIACION VIATICOS</v>
          </cell>
        </row>
        <row r="480">
          <cell r="B480" t="str">
            <v xml:space="preserve">LUIS HERNANDO BELLO MOCETON </v>
          </cell>
          <cell r="C480">
            <v>19424814</v>
          </cell>
          <cell r="AQ480" t="str">
            <v>11 001 3335 028 2016 00336 00</v>
          </cell>
          <cell r="AR480" t="str">
            <v>PAGADO</v>
          </cell>
          <cell r="AS480" t="str">
            <v>N/A</v>
          </cell>
          <cell r="AT480" t="str">
            <v>N/A</v>
          </cell>
          <cell r="AU480" t="str">
            <v>VIATICOS 2015</v>
          </cell>
          <cell r="AW480" t="str">
            <v>LEY 1437 DE 2011</v>
          </cell>
          <cell r="AX480" t="str">
            <v>JUZGADO VEINTIOCHO ADMINISTRATIVO ORAL  DEL CIRCUITO JUDICIAL DE BOGOTA- SECCION SEGUNDA</v>
          </cell>
          <cell r="AY480">
            <v>43115</v>
          </cell>
          <cell r="AZ480" t="str">
            <v>N/A</v>
          </cell>
          <cell r="BA480" t="str">
            <v>N/A</v>
          </cell>
          <cell r="BB480" t="str">
            <v>15/01/2018
APROX.</v>
          </cell>
          <cell r="BC480" t="str">
            <v>CONCILIACION VIATICOS</v>
          </cell>
        </row>
        <row r="481">
          <cell r="B481" t="str">
            <v>MIGUEL ANGEL ROBELTO RODRIGUEZ</v>
          </cell>
          <cell r="C481">
            <v>80227582</v>
          </cell>
          <cell r="AQ481" t="str">
            <v>11 001 3336 031 2017 00247 00</v>
          </cell>
          <cell r="AR481" t="str">
            <v>PAGADO</v>
          </cell>
          <cell r="AS481" t="str">
            <v>N/A</v>
          </cell>
          <cell r="AT481" t="str">
            <v>N/A</v>
          </cell>
          <cell r="AU481" t="str">
            <v>VIATICOS 2015</v>
          </cell>
          <cell r="AW481" t="str">
            <v>LEY 1437 DE 2011</v>
          </cell>
          <cell r="AX481" t="str">
            <v>JUZGADO TREINTA Y UNO ADMINISTRATIVO ORAL DE BOGOTA SECCION TERCERA</v>
          </cell>
          <cell r="AY481">
            <v>43125</v>
          </cell>
          <cell r="AZ481" t="str">
            <v>N/A</v>
          </cell>
          <cell r="BA481" t="str">
            <v>N/A</v>
          </cell>
          <cell r="BB481" t="str">
            <v>30/01/2018
APROX.</v>
          </cell>
          <cell r="BC481" t="str">
            <v>CONCILIACION VIATICOS</v>
          </cell>
        </row>
        <row r="482">
          <cell r="B482" t="str">
            <v>ALFONSO CARRILLO SOCHA</v>
          </cell>
          <cell r="C482">
            <v>79738084</v>
          </cell>
          <cell r="AQ482" t="str">
            <v>11 001 3342 048 2016 00627 00</v>
          </cell>
          <cell r="AR482" t="str">
            <v>PAGADO</v>
          </cell>
          <cell r="AS482" t="str">
            <v>N/A</v>
          </cell>
          <cell r="AT482" t="str">
            <v>N/A</v>
          </cell>
          <cell r="AU482" t="str">
            <v>VIATICOS 2015</v>
          </cell>
          <cell r="AW482" t="str">
            <v>LEY 1437 DE 2011</v>
          </cell>
          <cell r="AX482" t="str">
            <v>JUZGADO CUARENTA Y OCHO ADMINISTRATIVO ORAL DEL CIRCUITO DE BOGOTA- SECCION SEGUNDA</v>
          </cell>
          <cell r="AY482">
            <v>42920</v>
          </cell>
          <cell r="AZ482" t="str">
            <v>N/A</v>
          </cell>
          <cell r="BA482" t="str">
            <v>N/A</v>
          </cell>
          <cell r="BB482">
            <v>42920</v>
          </cell>
          <cell r="BC482" t="str">
            <v>CONCILIACION VIATICOS</v>
          </cell>
        </row>
        <row r="483">
          <cell r="B483" t="str">
            <v>JAVIER ERNESTO RODRIGUEZ MOLANO</v>
          </cell>
          <cell r="C483">
            <v>17343137</v>
          </cell>
          <cell r="D483" t="str">
            <v>JOSE ALIRIO JIMENEZ PATIÑO</v>
          </cell>
          <cell r="E483">
            <v>43215</v>
          </cell>
          <cell r="F483">
            <v>43191</v>
          </cell>
          <cell r="G483" t="str">
            <v>EXT18-00036652</v>
          </cell>
          <cell r="H483" t="str">
            <v>JUZGADO</v>
          </cell>
          <cell r="I483" t="str">
            <v>EJECUTIVO</v>
          </cell>
          <cell r="J483">
            <v>43363</v>
          </cell>
          <cell r="K483">
            <v>43363</v>
          </cell>
          <cell r="L483" t="str">
            <v>EXT18-00094080</v>
          </cell>
          <cell r="M483" t="str">
            <v>JUZGADO</v>
          </cell>
          <cell r="N483" t="str">
            <v>REMITE ESTADO.
AUTO QUE LIBRA MANDAMIENTO DE PAGO</v>
          </cell>
          <cell r="O483">
            <v>43397</v>
          </cell>
          <cell r="P483">
            <v>43397</v>
          </cell>
          <cell r="Q483" t="str">
            <v>EXT18-00108869</v>
          </cell>
          <cell r="R483" t="str">
            <v>JUZGADO</v>
          </cell>
          <cell r="S483" t="str">
            <v>AUTO LIBRA MANDAMIENTO DE PAGO</v>
          </cell>
          <cell r="T483">
            <v>43410</v>
          </cell>
          <cell r="U483">
            <v>43410</v>
          </cell>
          <cell r="V483" t="str">
            <v>EXT18-00113326</v>
          </cell>
          <cell r="W483" t="str">
            <v>JUZGADO</v>
          </cell>
          <cell r="X483" t="str">
            <v>AUTO QUE LIBRA MANDAMIENTO EJECUTIVO</v>
          </cell>
          <cell r="AO483">
            <v>41506</v>
          </cell>
          <cell r="AQ483" t="str">
            <v>11 001 3331 023 2010 00117 00</v>
          </cell>
          <cell r="AR483" t="str">
            <v>PAGADO</v>
          </cell>
          <cell r="AS483">
            <v>37426</v>
          </cell>
          <cell r="AT483">
            <v>39794</v>
          </cell>
          <cell r="AU483" t="str">
            <v>POR RELIQUIDACION
NO SE ENCUENTRA EN LOS ANEXOS</v>
          </cell>
          <cell r="AW483" t="str">
            <v>DECRETO 01 DE 1984</v>
          </cell>
          <cell r="AX483" t="str">
            <v>JUZGADO VEINTITRES ADMINISTRATIVO DEL CIRCUITO DE BOGOTA, SECCION SEGUNDA</v>
          </cell>
          <cell r="AY483">
            <v>40896</v>
          </cell>
          <cell r="AZ483" t="str">
            <v>N/A</v>
          </cell>
          <cell r="BA483" t="str">
            <v>N/A</v>
          </cell>
          <cell r="BB483">
            <v>41029</v>
          </cell>
          <cell r="BC483" t="str">
            <v>NRD-CONTRATO REALIDAD</v>
          </cell>
        </row>
        <row r="484">
          <cell r="B484" t="str">
            <v>ALFONSO URIBE ARCHILA</v>
          </cell>
          <cell r="C484">
            <v>8734890</v>
          </cell>
          <cell r="AQ484" t="str">
            <v>08 001 3333 010 2017 00263 00</v>
          </cell>
          <cell r="AR484" t="str">
            <v>PAGADO</v>
          </cell>
          <cell r="AU484" t="str">
            <v>VIATICOS 2015</v>
          </cell>
          <cell r="AW484" t="str">
            <v>LEY 1437 DE 2011</v>
          </cell>
          <cell r="AX484" t="str">
            <v>JUZGADO DECIMO ADMINISTRATIVO ORAL DEL CIRCUITO DE BARRANQUILLA</v>
          </cell>
          <cell r="AY484">
            <v>43053</v>
          </cell>
          <cell r="AZ484" t="str">
            <v>N/A</v>
          </cell>
          <cell r="BA484" t="str">
            <v>N/A</v>
          </cell>
          <cell r="BB484" t="str">
            <v>14-11-2017
APROX.</v>
          </cell>
          <cell r="BC484" t="str">
            <v>CONCILIACION VIATICOS</v>
          </cell>
        </row>
        <row r="485">
          <cell r="B485" t="str">
            <v xml:space="preserve">JHON FREDY ZAMUDIO RAMIREZ
</v>
          </cell>
          <cell r="C485">
            <v>10017835</v>
          </cell>
          <cell r="D485" t="str">
            <v>RAUL CUELLO BARRIOS</v>
          </cell>
          <cell r="E485">
            <v>41872</v>
          </cell>
          <cell r="F485">
            <v>41852</v>
          </cell>
          <cell r="G485" t="str">
            <v>EXT14-00042409</v>
          </cell>
          <cell r="H485" t="str">
            <v>JUZGADO</v>
          </cell>
          <cell r="I485" t="str">
            <v xml:space="preserve">SOLICITUD </v>
          </cell>
          <cell r="J485">
            <v>41885</v>
          </cell>
          <cell r="K485">
            <v>41883</v>
          </cell>
          <cell r="L485" t="str">
            <v>EXT14-00043172</v>
          </cell>
          <cell r="M485" t="str">
            <v>JUZGADO</v>
          </cell>
          <cell r="N485" t="str">
            <v>SOLICITUD</v>
          </cell>
          <cell r="O485">
            <v>41879</v>
          </cell>
          <cell r="P485">
            <v>41852</v>
          </cell>
          <cell r="Q485" t="str">
            <v>EXT14-00042397</v>
          </cell>
          <cell r="R485" t="str">
            <v>JUZGADO</v>
          </cell>
          <cell r="S485" t="str">
            <v>SOLICITUD</v>
          </cell>
          <cell r="T485">
            <v>43190</v>
          </cell>
          <cell r="U485">
            <v>43160</v>
          </cell>
          <cell r="V485" t="str">
            <v>EXT18-00027603</v>
          </cell>
          <cell r="W485" t="str">
            <v>BENEFICIARIO</v>
          </cell>
          <cell r="X485" t="str">
            <v>SOLICITUD</v>
          </cell>
          <cell r="Y485">
            <v>43208</v>
          </cell>
          <cell r="Z485">
            <v>43191</v>
          </cell>
          <cell r="AA485" t="str">
            <v>EXT18-00034204</v>
          </cell>
          <cell r="AB485" t="str">
            <v>BENEFICIARIO</v>
          </cell>
          <cell r="AC485" t="str">
            <v>SOLICITUD</v>
          </cell>
          <cell r="AD485">
            <v>43265</v>
          </cell>
          <cell r="AE485">
            <v>43265</v>
          </cell>
          <cell r="AF485" t="str">
            <v>EXT18-00053590</v>
          </cell>
          <cell r="AG485" t="str">
            <v>ABOGADO</v>
          </cell>
          <cell r="AH485" t="str">
            <v>ALLEGA DOCUMENTOS</v>
          </cell>
          <cell r="AI485" t="str">
            <v>31/07/2018
24/10/2018
17/12/2018
02-01-2019
24-04-2019
09-05-2019</v>
          </cell>
          <cell r="AJ485" t="str">
            <v>jul-18
oct-18
dic-18
ene-19
abr-19
may-19</v>
          </cell>
          <cell r="AK485" t="str">
            <v>EXT18-00071739
EXT18-00108741
EXT18-00131467
EXT19-00000333
EXT19-00043814
EXT19-00050415</v>
          </cell>
          <cell r="AL485" t="str">
            <v>BENEFICIARIO
ABOGADO
BENEFICIARIO
BENEFICIARIO
BENEFICIARIO
ABOGAOD</v>
          </cell>
          <cell r="AM485" t="str">
            <v>DERECHO DE PETICION 
ALLEGA DOCUMENTOS
DERECHO DE PETICION 
SOLICITUD ESTADO DE PAGO
SOLICITUD DE INFORMACION
ALLEGA DOCUMENTOS</v>
          </cell>
          <cell r="AN485" t="str">
            <v>07/06/18 LTK
ENTREGADO POR LTK 25-07-2018</v>
          </cell>
          <cell r="AP485" t="str">
            <v>SI-LTK</v>
          </cell>
          <cell r="AQ485" t="str">
            <v>70 001 3331 072 2012 00123 00</v>
          </cell>
          <cell r="AR485" t="str">
            <v>SOLICITUD DE PAGO</v>
          </cell>
          <cell r="AS485">
            <v>39075</v>
          </cell>
          <cell r="AT485">
            <v>40694</v>
          </cell>
          <cell r="AU485" t="str">
            <v>ES EL 278 EN E L ANEXO
SE D A RESPUESTA MEDIANTE OF18-00014806 17/04/18 E
OFI18-00025592 25/06/18 L
CORREO ELECTRONICO 16/08/18 L.
OFI18-00049776 09/11/18  L.
MEDIANTE OFI18-00056780 SE DA RESPUESTA AL EXT18-00131467   L.</v>
          </cell>
          <cell r="AW485" t="str">
            <v>DECRETO 01 DE 1984</v>
          </cell>
          <cell r="AX485" t="str">
            <v>JUZGADO TERCERO ADMINISTRATIVO DE DESCONGESTION DEL CIRCUITO DE SINCELEJO SUCRE</v>
          </cell>
          <cell r="AY485">
            <v>42181</v>
          </cell>
          <cell r="AZ485" t="str">
            <v>N/A</v>
          </cell>
          <cell r="BA485" t="str">
            <v>N/A</v>
          </cell>
          <cell r="BB485">
            <v>42199</v>
          </cell>
          <cell r="BC485" t="str">
            <v>NRD-CONTRATO REALIDAD</v>
          </cell>
        </row>
        <row r="486">
          <cell r="B486" t="str">
            <v>DIEGO DUQUE SANCHEZ</v>
          </cell>
          <cell r="C486">
            <v>93361620</v>
          </cell>
          <cell r="E486">
            <v>43167</v>
          </cell>
          <cell r="F486">
            <v>43160</v>
          </cell>
          <cell r="G486" t="str">
            <v>EXT18-00021307</v>
          </cell>
          <cell r="H486" t="str">
            <v>TRIBUNAL</v>
          </cell>
          <cell r="I486" t="str">
            <v>RELIQUIDACION  PENSIONAL</v>
          </cell>
          <cell r="AQ486" t="str">
            <v>73 001 3333 753 2014 00056 01</v>
          </cell>
          <cell r="AR486" t="str">
            <v>PAGADO</v>
          </cell>
          <cell r="AU486" t="str">
            <v>NO SE ENCUENTRA EN LOS ANEXOS
MEDIANTE EL EXT18-00004625 19/01/18 SE ALLEGA LA ACLARECION DE SENTENCIA 28/08/15 PROFERIDA POR EL JUZGADO TERCERO ADMINISTRATIVO DE DESCONGESTION DEL CIRCUITO DE SINCELEJO-SUCRE L</v>
          </cell>
          <cell r="AW486" t="str">
            <v>LEY 1437 DE 2011</v>
          </cell>
          <cell r="AX486" t="str">
            <v>JUZGADO TERCERO ADMINISTRATIVO DE DESCONGESTION ORAL DE DESCONGESTION DEL CIRCUITO DE IBAGUE</v>
          </cell>
          <cell r="AY486">
            <v>42566</v>
          </cell>
          <cell r="AZ486" t="str">
            <v xml:space="preserve">TRIBUNAL ADMINISTRATIVO DEL TOLIMA </v>
          </cell>
          <cell r="BA486">
            <v>42762</v>
          </cell>
          <cell r="BB486">
            <v>42773</v>
          </cell>
          <cell r="BC486" t="str">
            <v>NRD-RELIQUIDACION PENSIONAL</v>
          </cell>
        </row>
        <row r="487">
          <cell r="B487" t="str">
            <v>EDINSON RAFAEL VALDEZ SIMANCA</v>
          </cell>
          <cell r="C487">
            <v>73106921</v>
          </cell>
          <cell r="AQ487" t="str">
            <v>20 001 3333 004 2017 00129 00</v>
          </cell>
          <cell r="AR487" t="str">
            <v>PAGADO</v>
          </cell>
          <cell r="AU487" t="str">
            <v>CONCILIACION VIATICOS</v>
          </cell>
          <cell r="AW487" t="str">
            <v>LEY 1437 DE 2011</v>
          </cell>
          <cell r="AX487" t="str">
            <v>JUZGADO CUARTO ADMINISTRATIVO ORAL DE VALLEDUPAR</v>
          </cell>
          <cell r="AY487">
            <v>42859</v>
          </cell>
          <cell r="AZ487" t="str">
            <v>N/A</v>
          </cell>
          <cell r="BA487" t="str">
            <v>N/A</v>
          </cell>
          <cell r="BB487">
            <v>42859</v>
          </cell>
          <cell r="BC487" t="str">
            <v>CONCILIACION VIATICOS</v>
          </cell>
        </row>
        <row r="488">
          <cell r="B488" t="str">
            <v>WILSON FANDIÑO SEPULVEDA</v>
          </cell>
          <cell r="C488">
            <v>79372716</v>
          </cell>
          <cell r="E488">
            <v>43438</v>
          </cell>
          <cell r="F488">
            <v>43438</v>
          </cell>
          <cell r="G488" t="str">
            <v>EXT18-00124590</v>
          </cell>
          <cell r="H488" t="str">
            <v>PROCURADURIA</v>
          </cell>
          <cell r="I488" t="str">
            <v>SOLICITUD COMPROBANTES DE PAGO</v>
          </cell>
          <cell r="AQ488" t="str">
            <v>2017 00278</v>
          </cell>
          <cell r="AR488" t="str">
            <v>PAGADO</v>
          </cell>
          <cell r="AU488" t="str">
            <v>CONCILIACION VIATICOS</v>
          </cell>
          <cell r="AW488" t="str">
            <v>LEY 1437 DE 2011</v>
          </cell>
          <cell r="AX488" t="str">
            <v>JUZGADO CINCUENTA  Y NUEVE ADMINISTRATIVO DEL CIRCUITO JUDICIAL DE BOGOTA- SECCION TERCERA</v>
          </cell>
          <cell r="AY488">
            <v>43124</v>
          </cell>
          <cell r="AZ488" t="str">
            <v>N/A</v>
          </cell>
          <cell r="BA488" t="str">
            <v>N/A</v>
          </cell>
          <cell r="BB488" t="str">
            <v>24-01-2018
APROX.</v>
          </cell>
          <cell r="BC488" t="str">
            <v>CONCILIACION VIATICOS</v>
          </cell>
        </row>
        <row r="489">
          <cell r="B489" t="str">
            <v>WILLIAM GARZON ARAMBULO</v>
          </cell>
          <cell r="C489">
            <v>79467834</v>
          </cell>
          <cell r="E489">
            <v>43438</v>
          </cell>
          <cell r="F489">
            <v>43438</v>
          </cell>
          <cell r="G489" t="str">
            <v>EXT18-00124590</v>
          </cell>
          <cell r="H489" t="str">
            <v>PROCURADURIA</v>
          </cell>
          <cell r="I489" t="str">
            <v>SOLICITUD COMPROBANTES DE PAGO</v>
          </cell>
          <cell r="AQ489" t="str">
            <v>11 001 3337 041 2017 00216 00</v>
          </cell>
          <cell r="AR489" t="str">
            <v>PAGADO</v>
          </cell>
          <cell r="AU489" t="str">
            <v>CONCILIACION VIATICOS</v>
          </cell>
          <cell r="AW489" t="str">
            <v>LEY 1437 DE 2011</v>
          </cell>
          <cell r="AX489" t="str">
            <v>JUZGADO CUARENTA Y UNO ADMINISTRATIVO DEL CIRCUITO DE BOGOTA- SECCION CUARTA</v>
          </cell>
          <cell r="AY489">
            <v>43076</v>
          </cell>
          <cell r="AZ489" t="str">
            <v>N/A</v>
          </cell>
          <cell r="BA489" t="str">
            <v>N/A</v>
          </cell>
          <cell r="BB489" t="str">
            <v>07-12-2017
APROX.</v>
          </cell>
          <cell r="BC489" t="str">
            <v>CONCILIACION VIATICOS</v>
          </cell>
        </row>
        <row r="490">
          <cell r="B490" t="str">
            <v>EDWIN ARIEL GARZON BEJARANO</v>
          </cell>
          <cell r="C490">
            <v>79885058</v>
          </cell>
          <cell r="E490">
            <v>43438</v>
          </cell>
          <cell r="F490">
            <v>43438</v>
          </cell>
          <cell r="G490" t="str">
            <v>EXT18-00124590</v>
          </cell>
          <cell r="H490" t="str">
            <v>PROCURADURIA</v>
          </cell>
          <cell r="I490" t="str">
            <v>SOLICITUD COMPROBANTES DE PAGO</v>
          </cell>
          <cell r="AQ490" t="str">
            <v>11 001 3336 032 2017 00193 00</v>
          </cell>
          <cell r="AR490" t="str">
            <v>PAGADO</v>
          </cell>
          <cell r="AU490" t="str">
            <v>CONCILIACION VIATICOS</v>
          </cell>
          <cell r="AW490" t="str">
            <v>LEY 1437 DE 2011</v>
          </cell>
          <cell r="AX490" t="str">
            <v>JUZGADO TREINTA Y DOS ADMINISTRATIVO DEL CIRCUITO DE BOGOTA- SECCION TERCERA</v>
          </cell>
          <cell r="AY490">
            <v>43124</v>
          </cell>
          <cell r="AZ490" t="str">
            <v>N/A</v>
          </cell>
          <cell r="BA490" t="str">
            <v>N/A</v>
          </cell>
          <cell r="BB490" t="str">
            <v>24/01/2018
APROX.</v>
          </cell>
          <cell r="BC490" t="str">
            <v>CONCILIACION VIATICOS</v>
          </cell>
        </row>
        <row r="491">
          <cell r="B491" t="str">
            <v>SANTANDER AUGUSTO NEGRETE DIAZ</v>
          </cell>
          <cell r="C491">
            <v>78691770</v>
          </cell>
          <cell r="E491">
            <v>43438</v>
          </cell>
          <cell r="F491">
            <v>43438</v>
          </cell>
          <cell r="G491" t="str">
            <v>EXT18-00124590</v>
          </cell>
          <cell r="H491" t="str">
            <v>PROCURADURIA</v>
          </cell>
          <cell r="I491" t="str">
            <v>SOLICITUD COMPROBANTES DE PAGO</v>
          </cell>
          <cell r="AQ491" t="str">
            <v>11 001 3335 029 2017 00393 00</v>
          </cell>
          <cell r="AR491" t="str">
            <v>PAGADO</v>
          </cell>
          <cell r="AU491" t="str">
            <v>CONCILIACION VIATICOS</v>
          </cell>
          <cell r="AW491" t="str">
            <v>LEY 1437 DE 2011</v>
          </cell>
          <cell r="AX491" t="str">
            <v>JUZGADO VEINTINUEVE ADMINISTRATIVO ORAL DE BOGOTA-SECCION SEGUNDA</v>
          </cell>
          <cell r="AY491">
            <v>43119</v>
          </cell>
          <cell r="AZ491" t="str">
            <v>N/A</v>
          </cell>
          <cell r="BA491" t="str">
            <v>N/A</v>
          </cell>
          <cell r="BB491" t="str">
            <v>19/01/2018
APROX.</v>
          </cell>
          <cell r="BC491" t="str">
            <v>CONCILIACION VIATICOS</v>
          </cell>
        </row>
        <row r="492">
          <cell r="B492" t="str">
            <v>RODOLFO HURTADO AMAYA</v>
          </cell>
          <cell r="C492">
            <v>80443458</v>
          </cell>
          <cell r="AQ492" t="str">
            <v>11 001 3335 013 2017 00433 00</v>
          </cell>
          <cell r="AR492" t="str">
            <v>PAGADO</v>
          </cell>
          <cell r="AU492" t="str">
            <v>CONCILIACION VIATICOS</v>
          </cell>
          <cell r="AW492" t="str">
            <v>LEY 1437 DE 2011</v>
          </cell>
          <cell r="AX492" t="str">
            <v>JUZGADO TRECE ADMINISTRATIVO DE ORALIDAD DEL CIRCUITO JUDICIAL DE BOGOTA - SECCION SEGUNDA</v>
          </cell>
          <cell r="AY492">
            <v>43131</v>
          </cell>
          <cell r="AZ492" t="str">
            <v>N/A</v>
          </cell>
          <cell r="BA492" t="str">
            <v>N/A</v>
          </cell>
          <cell r="BB492">
            <v>43131</v>
          </cell>
          <cell r="BC492" t="str">
            <v>CONCILIACION VIATICOS</v>
          </cell>
        </row>
        <row r="493">
          <cell r="B493" t="str">
            <v>MIGUEL ANTONIO MARTINEZ MAHECHA</v>
          </cell>
          <cell r="C493">
            <v>78709617</v>
          </cell>
          <cell r="AQ493" t="str">
            <v>2017 00256</v>
          </cell>
          <cell r="AR493" t="str">
            <v>PAGADO</v>
          </cell>
          <cell r="AU493" t="str">
            <v>CONCILIACION VIATICOS</v>
          </cell>
          <cell r="AW493" t="str">
            <v>LEY 1437 DE 2011</v>
          </cell>
          <cell r="AX493" t="str">
            <v>JUZGADO CINCUENTA Y NUEVE ADMINISTRATIVO DEL CIRCUITO JUDICIAL DE BOGOTA- SECCION TERCERA</v>
          </cell>
          <cell r="AY493">
            <v>43131</v>
          </cell>
          <cell r="AZ493" t="str">
            <v>N/A</v>
          </cell>
          <cell r="BA493" t="str">
            <v>N/A</v>
          </cell>
          <cell r="BB493" t="str">
            <v>31/01/2018
APROX.</v>
          </cell>
          <cell r="BC493" t="str">
            <v>CONCILIACION VIATICOS</v>
          </cell>
        </row>
        <row r="494">
          <cell r="B494" t="str">
            <v>JULIO CESAR CARRILLO SALAZAR</v>
          </cell>
          <cell r="C494">
            <v>91420064</v>
          </cell>
          <cell r="AQ494" t="str">
            <v>11 001 3335 030 2017 00431 00</v>
          </cell>
          <cell r="AR494" t="str">
            <v>PAGADO</v>
          </cell>
          <cell r="AU494" t="str">
            <v>CONCILIACION VIATICOS</v>
          </cell>
          <cell r="AW494" t="str">
            <v>LEY 1437 DE 2011</v>
          </cell>
          <cell r="AX494" t="str">
            <v>JUZGADO TREINTA ADMINISTRATIVO DEL CIRCUITO DE BOGOTA- SECCION SEGUNDA</v>
          </cell>
          <cell r="AY494">
            <v>43084</v>
          </cell>
          <cell r="AZ494" t="str">
            <v>N/A</v>
          </cell>
          <cell r="BA494" t="str">
            <v>N/A</v>
          </cell>
          <cell r="BB494" t="str">
            <v>15-12-2017
APROX.</v>
          </cell>
          <cell r="BC494" t="str">
            <v>CONCILIACION VIATICOS</v>
          </cell>
        </row>
        <row r="495">
          <cell r="B495" t="str">
            <v>JOSE VICENTE FARFAN LEMUS</v>
          </cell>
          <cell r="C495">
            <v>19278778</v>
          </cell>
          <cell r="AQ495" t="str">
            <v>11 001 3335 009 2017 00465 00</v>
          </cell>
          <cell r="AR495" t="str">
            <v>PAGADO</v>
          </cell>
          <cell r="AU495" t="str">
            <v>CONCILIACION VIATICOS</v>
          </cell>
          <cell r="AW495" t="str">
            <v>LEY 1437 DE 2011</v>
          </cell>
          <cell r="AX495" t="str">
            <v>JUZGADO NOVENO ADMINISTRATIVO DEL CIRCUITO JUDICIAL DE BOGOTA- SECCION SEGUNDA</v>
          </cell>
          <cell r="AY495">
            <v>43136</v>
          </cell>
          <cell r="AZ495" t="str">
            <v>N/A</v>
          </cell>
          <cell r="BA495" t="str">
            <v>N/A</v>
          </cell>
          <cell r="BB495">
            <v>43136</v>
          </cell>
          <cell r="BC495" t="str">
            <v>CONCILIACION VIATICOS</v>
          </cell>
        </row>
        <row r="496">
          <cell r="B496" t="str">
            <v>JORGE IVAN MARIN LONDOÑO</v>
          </cell>
          <cell r="C496">
            <v>84028356</v>
          </cell>
          <cell r="AQ496" t="str">
            <v>11 001 3336 037 2017 00330 00</v>
          </cell>
          <cell r="AR496" t="str">
            <v>PAGADO</v>
          </cell>
          <cell r="AU496" t="str">
            <v>CONCILIACION VIATICOS</v>
          </cell>
          <cell r="AW496" t="str">
            <v>LEY 1437 DE 2011</v>
          </cell>
          <cell r="AX496" t="str">
            <v>JUZGADO TREINTA Y SIETE ADMINISTRATIVO DE BOGOTA- SECCION TERCERA</v>
          </cell>
          <cell r="AY496">
            <v>43131</v>
          </cell>
          <cell r="AZ496" t="str">
            <v>N/A</v>
          </cell>
          <cell r="BA496" t="str">
            <v>N/A</v>
          </cell>
          <cell r="BB496" t="str">
            <v>31-01-2018
APROX.</v>
          </cell>
          <cell r="BC496" t="str">
            <v>CONCILIACION VIATICOS</v>
          </cell>
        </row>
        <row r="497">
          <cell r="B497" t="str">
            <v>JORGE IGNACIO ROZO CAMELO</v>
          </cell>
          <cell r="C497">
            <v>79592886</v>
          </cell>
          <cell r="AQ497" t="str">
            <v>023 2016 00457 00</v>
          </cell>
          <cell r="AR497" t="str">
            <v>PAGADO</v>
          </cell>
          <cell r="AU497" t="str">
            <v>CONCILIACION VIATICOS</v>
          </cell>
          <cell r="AW497" t="str">
            <v>LEY 1437 DE 2011</v>
          </cell>
          <cell r="AX497" t="str">
            <v>JUZGADO VEINTITRES ADMINISTRATIVO DEL CIRCUITO  - SECCION SEGUNDA</v>
          </cell>
          <cell r="AY497">
            <v>43049</v>
          </cell>
          <cell r="AZ497" t="str">
            <v>N/A</v>
          </cell>
          <cell r="BA497" t="str">
            <v>N/A</v>
          </cell>
          <cell r="BB497" t="str">
            <v>10-11-2017
APROX.</v>
          </cell>
          <cell r="BC497" t="str">
            <v>CONCILIACION VIATICOS</v>
          </cell>
        </row>
        <row r="498">
          <cell r="B498" t="str">
            <v>JHON JAIRO MAYA ALZATE</v>
          </cell>
          <cell r="C498">
            <v>16778932</v>
          </cell>
          <cell r="AQ498" t="str">
            <v>11 001 3335 017 2017 00356 00</v>
          </cell>
          <cell r="AR498" t="str">
            <v>PAGADO</v>
          </cell>
          <cell r="AU498" t="str">
            <v>CONCILIACION VIATICOS</v>
          </cell>
          <cell r="AW498" t="str">
            <v>LEY 1437 DE 2011</v>
          </cell>
          <cell r="AX498" t="str">
            <v>JUZGADO DIECISIETE ADMINISTRATIVO DE ORAL DE BOGOTA- SECCION SEGUNDA</v>
          </cell>
          <cell r="AZ498" t="str">
            <v>N/A</v>
          </cell>
          <cell r="BA498" t="str">
            <v>N/A</v>
          </cell>
          <cell r="BB498">
            <v>43082</v>
          </cell>
          <cell r="BC498" t="str">
            <v>CONCILIACION VIATICOS</v>
          </cell>
        </row>
        <row r="499">
          <cell r="B499" t="str">
            <v>LUIS EMILIO RONCANCIO SALINAS</v>
          </cell>
          <cell r="C499">
            <v>79277527</v>
          </cell>
          <cell r="AQ499" t="str">
            <v>11 001 3335 029 2017 00444 00</v>
          </cell>
          <cell r="AR499" t="str">
            <v>PAGADO</v>
          </cell>
          <cell r="AU499" t="str">
            <v>CONCILIACION VIATICOS</v>
          </cell>
          <cell r="AW499" t="str">
            <v>LEY 1437 DE 2011</v>
          </cell>
          <cell r="AX499" t="str">
            <v>JUZGADO VEINTINUEVE ADMINISTRATIVO ORAL DE  BOGOTA- SECCION SEGUNDA</v>
          </cell>
          <cell r="AY499">
            <v>43115</v>
          </cell>
          <cell r="AZ499" t="str">
            <v>N/A</v>
          </cell>
          <cell r="BA499" t="str">
            <v>N/A</v>
          </cell>
          <cell r="BB499" t="str">
            <v>15/01/2018
APROX.</v>
          </cell>
          <cell r="BC499" t="str">
            <v>CONCILIACION VIATICOS</v>
          </cell>
        </row>
        <row r="500">
          <cell r="B500" t="str">
            <v>JAVIER ROYA ARAQUE</v>
          </cell>
          <cell r="C500">
            <v>91291574</v>
          </cell>
          <cell r="AQ500" t="str">
            <v>11 001 3336 032 2017 00015 00</v>
          </cell>
          <cell r="AR500" t="str">
            <v>PAGADO</v>
          </cell>
          <cell r="AU500" t="str">
            <v>CONCILIACION VIATICOS</v>
          </cell>
          <cell r="AW500" t="str">
            <v>LEY 1437 DE 2011</v>
          </cell>
          <cell r="AX500" t="str">
            <v>JUZGADO TREINTA Y DOS ADMINISTRATIVO DEL CIRCUITO DE BOGOTA- SECCION TERCERA</v>
          </cell>
          <cell r="AY500">
            <v>42816</v>
          </cell>
          <cell r="AZ500" t="str">
            <v>N/A</v>
          </cell>
          <cell r="BA500" t="str">
            <v>N/A</v>
          </cell>
          <cell r="BB500">
            <v>42816</v>
          </cell>
          <cell r="BC500" t="str">
            <v>CONCILIACION VIATICOS</v>
          </cell>
        </row>
        <row r="501">
          <cell r="B501" t="str">
            <v>HOLMAN IVAN PULIDO GONZALEZ</v>
          </cell>
          <cell r="C501">
            <v>80231397</v>
          </cell>
          <cell r="AQ501" t="str">
            <v>11 001 3343 058 2017 00257 00</v>
          </cell>
          <cell r="AR501" t="str">
            <v>PAGADO</v>
          </cell>
          <cell r="AU501" t="str">
            <v>CONCILIACION VIATICOS</v>
          </cell>
          <cell r="AW501" t="str">
            <v>LEY 1437 DE 2011</v>
          </cell>
          <cell r="AX501" t="str">
            <v>JUZGADO CINCUENTA Y OCHO ADMINISTRATIVO DEL CIRCUITO DE BOGOTA- SECCION TERCERA</v>
          </cell>
          <cell r="AY501">
            <v>43116</v>
          </cell>
          <cell r="AZ501" t="str">
            <v>N/A</v>
          </cell>
          <cell r="BA501" t="str">
            <v>N/A</v>
          </cell>
          <cell r="BB501" t="str">
            <v>16/01/2018
APROX.</v>
          </cell>
          <cell r="BC501" t="str">
            <v>CONCILIACION VIATICOS</v>
          </cell>
        </row>
        <row r="502">
          <cell r="B502" t="str">
            <v>EXEVER ALEXANDER ALVARADO PORTILLA</v>
          </cell>
          <cell r="C502">
            <v>14835808</v>
          </cell>
          <cell r="AQ502" t="str">
            <v>11 001 3335 018 2017 00407 00</v>
          </cell>
          <cell r="AR502" t="str">
            <v>PAGADO</v>
          </cell>
          <cell r="AU502" t="str">
            <v>CONCILIACION VIATICOS</v>
          </cell>
          <cell r="AW502" t="str">
            <v>LEY 1437 DE 2011</v>
          </cell>
          <cell r="AX502" t="str">
            <v>JUZGADO DIECIOCHO ADMINISTRATIVO DE ORALIDAD DE BOGOTA- SECCION SEGUNDA</v>
          </cell>
          <cell r="AY502">
            <v>43080</v>
          </cell>
          <cell r="AZ502" t="str">
            <v>N/A</v>
          </cell>
          <cell r="BA502" t="str">
            <v>N/A</v>
          </cell>
          <cell r="BB502" t="str">
            <v>11/12/2017
APROX.</v>
          </cell>
          <cell r="BC502" t="str">
            <v>CONCILIACION VIATICOS</v>
          </cell>
        </row>
        <row r="503">
          <cell r="B503" t="str">
            <v>EDILBERTO RAFAEL DIAZ RODRIGUEZ</v>
          </cell>
          <cell r="C503">
            <v>73543991</v>
          </cell>
          <cell r="AQ503" t="str">
            <v>47 001 3333 001 2017 00320 00</v>
          </cell>
          <cell r="AR503" t="str">
            <v>PAGADO</v>
          </cell>
          <cell r="AU503" t="str">
            <v>CONCILIACION VIATICOS</v>
          </cell>
          <cell r="AW503" t="str">
            <v>LEY 1437 DE 2011</v>
          </cell>
          <cell r="AX503" t="str">
            <v>JUZGADO PRIMERO ADMINISTRATIVO ORAL DEL CIRCUITO DE SANTA MARTA</v>
          </cell>
          <cell r="AY503">
            <v>43132</v>
          </cell>
          <cell r="AZ503" t="str">
            <v>N/A</v>
          </cell>
          <cell r="BA503" t="str">
            <v>N/A</v>
          </cell>
          <cell r="BB503">
            <v>43132</v>
          </cell>
          <cell r="BC503" t="str">
            <v>CONCILIACION VIATICOS</v>
          </cell>
        </row>
        <row r="504">
          <cell r="B504" t="str">
            <v>DIEGO FERNANDO RENGIFO GONZALEZ</v>
          </cell>
          <cell r="C504">
            <v>16759166</v>
          </cell>
          <cell r="E504">
            <v>43508</v>
          </cell>
          <cell r="F504">
            <v>43508</v>
          </cell>
          <cell r="G504" t="str">
            <v>EXT19-00014880</v>
          </cell>
          <cell r="H504" t="str">
            <v>BENEFICIARIO</v>
          </cell>
          <cell r="I504" t="str">
            <v>SOLICITA INFORMACION PARA EL COBRO DE VIATICOS</v>
          </cell>
          <cell r="AQ504" t="str">
            <v>11 001 3343 064 2017 00049 00</v>
          </cell>
          <cell r="AR504" t="str">
            <v>PAGADO</v>
          </cell>
          <cell r="AU504" t="str">
            <v>CONCILIACION VIATICOS</v>
          </cell>
          <cell r="AW504" t="str">
            <v>LEY 1437 DE 2011</v>
          </cell>
          <cell r="AX504" t="str">
            <v>JUZGADO SESENTA Y CUATRO ADMINISTRATIVO DE ORALIDAD DEL CIRCUITO DE BOGOTA- SECCION TERCERA</v>
          </cell>
          <cell r="AY504">
            <v>42943</v>
          </cell>
          <cell r="AZ504" t="str">
            <v>N/A</v>
          </cell>
          <cell r="BA504" t="str">
            <v>N/A</v>
          </cell>
          <cell r="BB504" t="str">
            <v>27-07-2017
APROX.</v>
          </cell>
          <cell r="BC504" t="str">
            <v>CONCILIACION VIATICOS</v>
          </cell>
        </row>
        <row r="505">
          <cell r="B505" t="str">
            <v>YINSOR FERNEY SANCHEZ CAICEDO</v>
          </cell>
          <cell r="C505">
            <v>79642648</v>
          </cell>
          <cell r="AQ505" t="str">
            <v>11 001 3336 032 2017 00228 00</v>
          </cell>
          <cell r="AR505" t="str">
            <v>PAGADO</v>
          </cell>
          <cell r="AU505" t="str">
            <v>CONCILIACION VIATICOS</v>
          </cell>
          <cell r="AW505" t="str">
            <v>LEY 1437 DE 2011</v>
          </cell>
          <cell r="AX505" t="str">
            <v>JUZGADO TREINTA Y DOS ADMINISTRATIVO DEL CIRCUITO DE BOGOTA</v>
          </cell>
          <cell r="AY505">
            <v>43138</v>
          </cell>
          <cell r="AZ505" t="str">
            <v>N/A</v>
          </cell>
          <cell r="BA505" t="str">
            <v>N/A</v>
          </cell>
          <cell r="BB505">
            <v>43138</v>
          </cell>
          <cell r="BC505" t="str">
            <v>CONCILIACION VIATICOS</v>
          </cell>
        </row>
        <row r="506">
          <cell r="B506" t="str">
            <v>WILSON JAVIER DEVIA PEREZ</v>
          </cell>
          <cell r="C506">
            <v>93088872</v>
          </cell>
          <cell r="AQ506" t="str">
            <v>11 001 3336 032 2017 00204 00</v>
          </cell>
          <cell r="AR506" t="str">
            <v>PAGADO</v>
          </cell>
          <cell r="AU506" t="str">
            <v>CONCILIACION VIATICOS
$6.000  PAGADOS AL JUZGADO</v>
          </cell>
          <cell r="AW506" t="str">
            <v>LEY 1437 DE 2011</v>
          </cell>
          <cell r="AX506" t="str">
            <v>JUZGADO TREINTA Y DOS ADMINISTRATIVO DEL CIRCUITO DE BOGOTA - SECCION TERCERA</v>
          </cell>
          <cell r="AY506">
            <v>43124</v>
          </cell>
          <cell r="AZ506" t="str">
            <v>N/A</v>
          </cell>
          <cell r="BA506" t="str">
            <v>N/A</v>
          </cell>
          <cell r="BB506">
            <v>43124</v>
          </cell>
          <cell r="BC506" t="str">
            <v>CONCILIACION VIATICOS</v>
          </cell>
        </row>
        <row r="507">
          <cell r="B507" t="str">
            <v>YURI ALEXANDER RUEDA CARRASCAL</v>
          </cell>
          <cell r="C507">
            <v>88208075</v>
          </cell>
          <cell r="AQ507" t="str">
            <v>11 001 3335 012 2017 00254 00</v>
          </cell>
          <cell r="AR507" t="str">
            <v>PAGADO</v>
          </cell>
          <cell r="AU507" t="str">
            <v>CONCILIACION VIATICOS</v>
          </cell>
          <cell r="AX507" t="str">
            <v>JUZGADO DOCE ADMINISTRATIVO DE ORALIDAD DE BOGOTA - SECCION SEGUNDA</v>
          </cell>
          <cell r="AY507">
            <v>43080</v>
          </cell>
          <cell r="AZ507" t="str">
            <v>N/A</v>
          </cell>
          <cell r="BA507" t="str">
            <v>N/A</v>
          </cell>
          <cell r="BB507" t="str">
            <v>11-12-2017
APROX.</v>
          </cell>
          <cell r="BC507" t="str">
            <v>CONCILIACION VIATICOS</v>
          </cell>
        </row>
        <row r="508">
          <cell r="B508" t="str">
            <v xml:space="preserve">RAMIRO ALBERTO GOMEZ PEREAÑEZ </v>
          </cell>
          <cell r="C508">
            <v>71613289</v>
          </cell>
          <cell r="AQ508" t="str">
            <v>11 001 3336 037 2017 00265 00</v>
          </cell>
          <cell r="AR508" t="str">
            <v>PAGADO</v>
          </cell>
          <cell r="AU508" t="str">
            <v>CONCILIACION VIATICOS</v>
          </cell>
          <cell r="AX508" t="str">
            <v>JUZGADO TREINTA Y SIETE ADMINISTRATIVO DEL CIRCUITO JUDICIAL DE BOGOTA- SECCION TERCERA</v>
          </cell>
          <cell r="AY508">
            <v>43117</v>
          </cell>
          <cell r="AZ508" t="str">
            <v>N/A</v>
          </cell>
          <cell r="BA508" t="str">
            <v>N/A</v>
          </cell>
          <cell r="BB508" t="str">
            <v>30/01/2018
APROX.</v>
          </cell>
          <cell r="BC508" t="str">
            <v>CONCILIACION VIATICOS</v>
          </cell>
        </row>
        <row r="509">
          <cell r="B509" t="str">
            <v>ERIKA HASVEIDY ACOSTA MUÑOZ</v>
          </cell>
          <cell r="C509">
            <v>52490669</v>
          </cell>
          <cell r="AQ509" t="str">
            <v>11 001 3343 058 2016 00521 00</v>
          </cell>
          <cell r="AR509" t="str">
            <v>PAGADO</v>
          </cell>
          <cell r="AU509" t="str">
            <v>CONCILIACION VIATICOS</v>
          </cell>
          <cell r="AX509" t="str">
            <v>JUZGADO CINCUENTA Y OCHO ADMINISTRATIVO DEL CIRCUITO JUDICIAL DE BOGOTA</v>
          </cell>
          <cell r="AY509">
            <v>42723</v>
          </cell>
          <cell r="AZ509" t="str">
            <v>N/A</v>
          </cell>
          <cell r="BA509" t="str">
            <v>N/A</v>
          </cell>
          <cell r="BB509" t="str">
            <v>15-01-2017
APROX.</v>
          </cell>
          <cell r="BC509" t="str">
            <v>CONCILIACION VIATICOS</v>
          </cell>
        </row>
        <row r="510">
          <cell r="B510" t="str">
            <v>LUIS CARLOS POVEDA FIGUEROA</v>
          </cell>
          <cell r="C510">
            <v>16446007</v>
          </cell>
          <cell r="AQ510" t="str">
            <v>11 001 3343 064 2016 00539 00</v>
          </cell>
          <cell r="AR510" t="str">
            <v>PAGADO</v>
          </cell>
          <cell r="AU510" t="str">
            <v>CONCILIACION VIATICOS</v>
          </cell>
          <cell r="AX510" t="str">
            <v>JUZGADO SESENTA Y CUATRO ADMINISTRATIVO DEL ORALIDAD DEL CIRCUITO DE BOGOTA- SECCION TERCERA</v>
          </cell>
          <cell r="AY510">
            <v>42950</v>
          </cell>
          <cell r="AZ510" t="str">
            <v>N/A</v>
          </cell>
          <cell r="BA510" t="str">
            <v>N/A</v>
          </cell>
          <cell r="BB510" t="str">
            <v>03-08-2017
APROX.</v>
          </cell>
          <cell r="BC510" t="str">
            <v>CONCILIACION VIATICOS</v>
          </cell>
        </row>
        <row r="511">
          <cell r="B511" t="str">
            <v>HELBERT EDISON CAMACHO SUAREZ</v>
          </cell>
          <cell r="C511">
            <v>79865019</v>
          </cell>
          <cell r="AQ511" t="str">
            <v>11 001 3336 037 2017 00068 00</v>
          </cell>
          <cell r="AR511" t="str">
            <v>PAGADO</v>
          </cell>
          <cell r="AU511" t="str">
            <v>CONCILIACION VIATICOS</v>
          </cell>
          <cell r="AX511" t="str">
            <v>JUZGADO TREINTA Y SIETE ADMINISTRATIVO DEL CIRCUITO JUDICAL DE BOGOTA- SECCION TERCERA</v>
          </cell>
          <cell r="AY511">
            <v>42823</v>
          </cell>
          <cell r="AZ511" t="str">
            <v>N/A</v>
          </cell>
          <cell r="BA511" t="str">
            <v>N/A</v>
          </cell>
          <cell r="BB511" t="str">
            <v>29-03-2017
APROX.</v>
          </cell>
          <cell r="BC511" t="str">
            <v>CONCILIACION VIATICOS</v>
          </cell>
        </row>
        <row r="512">
          <cell r="B512" t="str">
            <v>FABIAN ELIECER GAITAN ARIAS</v>
          </cell>
          <cell r="C512">
            <v>79897354</v>
          </cell>
          <cell r="AQ512" t="str">
            <v>2017 0034</v>
          </cell>
          <cell r="AR512" t="str">
            <v>PAGADO</v>
          </cell>
          <cell r="AU512" t="str">
            <v>CONCILIACION VIATICOS</v>
          </cell>
          <cell r="AW512" t="str">
            <v>LEY 1437 DE 2011</v>
          </cell>
          <cell r="AX512" t="str">
            <v>JUZGADO TREINTA Y CINCO  DE ORALIDAD DEL CIRCUITO JUDICIAL DE BOGOTA - SECCION TERCERA</v>
          </cell>
          <cell r="AY512">
            <v>42823</v>
          </cell>
          <cell r="AZ512" t="str">
            <v>N/A</v>
          </cell>
          <cell r="BA512" t="str">
            <v>N/A</v>
          </cell>
          <cell r="BB512">
            <v>42774</v>
          </cell>
          <cell r="BC512" t="str">
            <v>CONCILIACION VIATICOS</v>
          </cell>
        </row>
        <row r="513">
          <cell r="B513" t="str">
            <v>WILLINGTON RUEDA COBARIA</v>
          </cell>
          <cell r="C513">
            <v>88205466</v>
          </cell>
          <cell r="D513" t="str">
            <v>JOSE ALIRIO JIMENEZ PATIÑO</v>
          </cell>
          <cell r="E513">
            <v>43336</v>
          </cell>
          <cell r="F513">
            <v>43336</v>
          </cell>
          <cell r="G513" t="str">
            <v>CORREO ELECTRONICO</v>
          </cell>
          <cell r="H513" t="str">
            <v>JUZGADO</v>
          </cell>
          <cell r="I513" t="str">
            <v>NOTIFICACION ESTADO</v>
          </cell>
          <cell r="J513">
            <v>43336</v>
          </cell>
          <cell r="K513">
            <v>43336</v>
          </cell>
          <cell r="L513" t="str">
            <v>EXT18-00082136</v>
          </cell>
          <cell r="M513" t="str">
            <v>JUZGADO</v>
          </cell>
          <cell r="N513" t="str">
            <v>NOTIFICA ESTADO</v>
          </cell>
          <cell r="O513">
            <v>43336</v>
          </cell>
          <cell r="P513">
            <v>43336</v>
          </cell>
          <cell r="Q513" t="str">
            <v>EXT18-00082136</v>
          </cell>
          <cell r="R513" t="str">
            <v>JUZGADO</v>
          </cell>
          <cell r="S513" t="str">
            <v>REMITE ESTADO</v>
          </cell>
          <cell r="T513">
            <v>43360</v>
          </cell>
          <cell r="U513">
            <v>43360</v>
          </cell>
          <cell r="V513" t="str">
            <v>EXT18-00092558</v>
          </cell>
          <cell r="W513" t="str">
            <v>JUZGADO</v>
          </cell>
          <cell r="X513" t="str">
            <v>REMITE ESTADO - RESUELVE RECURSO DE REPOSICION</v>
          </cell>
          <cell r="Y513">
            <v>43403</v>
          </cell>
          <cell r="Z513">
            <v>43403</v>
          </cell>
          <cell r="AA513" t="str">
            <v>EXT18-00111247</v>
          </cell>
          <cell r="AB513" t="str">
            <v>JUZGADO</v>
          </cell>
          <cell r="AC513" t="str">
            <v>NOTIFICA ESTADO-  ORDENA DESARCHIVAR PROCESO PARA LIQUIDAR SENTENCIA</v>
          </cell>
          <cell r="AD513">
            <v>43564</v>
          </cell>
          <cell r="AE513">
            <v>43564</v>
          </cell>
          <cell r="AF513" t="str">
            <v>EXT19-00039057</v>
          </cell>
          <cell r="AG513" t="str">
            <v xml:space="preserve">JUZGADO CINCUENTA Y CUATRO ADMINISTRATIVO DE BOGOTA
</v>
          </cell>
          <cell r="AH513" t="str">
            <v>NOTIFICA AUTO LIBRA  MANDAMIENTO DE PAGO</v>
          </cell>
          <cell r="AQ513" t="str">
            <v>11 001 3331 712 2010 00062 01</v>
          </cell>
          <cell r="AU513" t="str">
            <v>AUTO QUE ORDENA REQUERIR A LA PARTE ACTORA PARA QUE ALLEGUE LA CONSTANCIA QUE PRESTE MERITO EJECUTIVO.</v>
          </cell>
          <cell r="AW513" t="str">
            <v>DECRETO 01 DE 1984</v>
          </cell>
          <cell r="AX513" t="str">
            <v>JUZGADO CINCUENTA Y CUATRO ADMINISTRATIVO ORAL DE BOGOTA- SECCION SEGUNDA</v>
          </cell>
          <cell r="AY513">
            <v>40837</v>
          </cell>
          <cell r="AZ513" t="str">
            <v>TRIBUNAL ADMINISTRATIVO DE CUNDINAMARCA- SECCION SEGUNDA</v>
          </cell>
          <cell r="BA513">
            <v>41478</v>
          </cell>
          <cell r="BB513">
            <v>41492</v>
          </cell>
          <cell r="BC513" t="str">
            <v>NRD-CONTRATO REALIDAD</v>
          </cell>
        </row>
        <row r="514">
          <cell r="B514" t="str">
            <v>CARLOS CEPEDA SILVA</v>
          </cell>
          <cell r="C514">
            <v>91154517</v>
          </cell>
          <cell r="D514" t="str">
            <v>JOSE ALIRIO JIMENEZ PATIÑO</v>
          </cell>
          <cell r="E514">
            <v>43361</v>
          </cell>
          <cell r="F514">
            <v>43361</v>
          </cell>
          <cell r="G514" t="str">
            <v>EXT18-00092587</v>
          </cell>
          <cell r="H514" t="str">
            <v>JUZGADO</v>
          </cell>
          <cell r="I514" t="str">
            <v>AUTO LIBRA MANDAMIENTO DE PAGO</v>
          </cell>
          <cell r="J514">
            <v>43369</v>
          </cell>
          <cell r="K514">
            <v>43369</v>
          </cell>
          <cell r="L514" t="str">
            <v>EXT18-00097063</v>
          </cell>
          <cell r="M514" t="str">
            <v>ABOGADO</v>
          </cell>
          <cell r="N514" t="str">
            <v>REMITE MANDAMIENTO DE PAGO</v>
          </cell>
          <cell r="O514">
            <v>43493</v>
          </cell>
          <cell r="P514">
            <v>43493</v>
          </cell>
          <cell r="Q514" t="str">
            <v>EXT19-00008144</v>
          </cell>
          <cell r="R514" t="str">
            <v>JUZGADO</v>
          </cell>
          <cell r="S514" t="str">
            <v>AUTO ORDENA SEGUIR ADELANTE EJECUCION</v>
          </cell>
          <cell r="AO514">
            <v>41543</v>
          </cell>
          <cell r="AQ514" t="str">
            <v>68 001 3331 001 2009 00293 00</v>
          </cell>
          <cell r="AR514" t="str">
            <v>MANDAMIENTO DE PAGO</v>
          </cell>
          <cell r="AS514">
            <v>38777</v>
          </cell>
          <cell r="AT514">
            <v>39794</v>
          </cell>
          <cell r="AU514" t="str">
            <v>POR RELIQUIDACION
NO SE ENCUENTRA EN LOS ANEXOS</v>
          </cell>
          <cell r="AW514" t="str">
            <v>DECRETO 01 DE 1984</v>
          </cell>
          <cell r="AX514" t="str">
            <v>JUZGADO SEGUNDO ADMINISTRATIVO DE DESCONGESTION DE BUCARAMANGA</v>
          </cell>
          <cell r="AY514">
            <v>40892</v>
          </cell>
          <cell r="AZ514" t="str">
            <v>TRIBUNAL ADMINISTRATIVO DE SANTANDER</v>
          </cell>
          <cell r="BA514">
            <v>41417</v>
          </cell>
          <cell r="BB514">
            <v>41450</v>
          </cell>
          <cell r="BC514" t="str">
            <v>NRD-CONTRATO REALIDAD</v>
          </cell>
        </row>
        <row r="515">
          <cell r="B515" t="str">
            <v>YUBERNEY TELLEZ GIRALDO</v>
          </cell>
          <cell r="C515">
            <v>10185105</v>
          </cell>
          <cell r="E515">
            <v>43375</v>
          </cell>
          <cell r="F515">
            <v>43375</v>
          </cell>
          <cell r="G515" t="str">
            <v>EXT18-00099783</v>
          </cell>
          <cell r="H515" t="str">
            <v>JUZGADO</v>
          </cell>
          <cell r="I515" t="str">
            <v>EJECUTIVO LIBRA MANDAMIENTO DE EJECUCION</v>
          </cell>
          <cell r="J515">
            <v>43389</v>
          </cell>
          <cell r="K515">
            <v>43389</v>
          </cell>
          <cell r="L515" t="str">
            <v>EXT18-00104709</v>
          </cell>
          <cell r="M515" t="str">
            <v>JUZGADO</v>
          </cell>
          <cell r="N515" t="str">
            <v>AUTO LIBRA MANDAMIENTO DE PAGO</v>
          </cell>
          <cell r="O515">
            <v>43447</v>
          </cell>
          <cell r="P515">
            <v>43447</v>
          </cell>
          <cell r="Q515" t="str">
            <v>EXT18-00130073</v>
          </cell>
          <cell r="R515" t="str">
            <v>JUZGADO</v>
          </cell>
          <cell r="S515" t="str">
            <v>NOTIFICA         AUTO LIBRA MANDAMIENTO DE PAGO</v>
          </cell>
          <cell r="AO515">
            <v>41703</v>
          </cell>
          <cell r="AQ515" t="str">
            <v>11 001 3331 707 2010 00173 01</v>
          </cell>
          <cell r="AR515" t="str">
            <v>MANDAMIENTO DE PAGO</v>
          </cell>
          <cell r="AS515">
            <v>37956</v>
          </cell>
          <cell r="AT515">
            <v>39794</v>
          </cell>
          <cell r="AU515" t="str">
            <v>POR RELIQUIDACION
NO SE ENCUENTRA EN LOS ANEXOS
MEDIANTE OFI18-00039029 SE DA RESPUESTA AL EXT18-00084901  F.
MEDIANTE OFI18-00042857 SE DA RESPUESTA A LOS EXT18-00091656;  EXT18-00093855; EXT18-00097293  F.</v>
          </cell>
          <cell r="AW515" t="str">
            <v>DECRETO 01 DE 1984</v>
          </cell>
          <cell r="AX515" t="str">
            <v>JUZGADO SEPTIMO ADMINISTRATIVO DE DESCONGESTION DEL CIRCUITO JUDICAL DE BOGOTA</v>
          </cell>
          <cell r="AY515">
            <v>40966</v>
          </cell>
          <cell r="AZ515" t="str">
            <v>TRIBUNAL ADMINISTRATIVO DE CUNDINAMARCA- SECCION SEGUNDA</v>
          </cell>
          <cell r="BA515">
            <v>41443</v>
          </cell>
          <cell r="BB515">
            <v>41458</v>
          </cell>
          <cell r="BC515" t="str">
            <v>NRD-CONTRATO REALIDAD</v>
          </cell>
        </row>
        <row r="516">
          <cell r="B516" t="str">
            <v>VICTOR EUGENIO RAMIREZ LOZANO</v>
          </cell>
          <cell r="C516">
            <v>19366503</v>
          </cell>
          <cell r="D516" t="str">
            <v>LUIS ARTURO VICTORIA</v>
          </cell>
          <cell r="E516">
            <v>41859</v>
          </cell>
          <cell r="F516">
            <v>41852</v>
          </cell>
          <cell r="G516" t="str">
            <v>EXT14-00039642</v>
          </cell>
          <cell r="H516" t="str">
            <v>ABOGADO</v>
          </cell>
          <cell r="I516" t="str">
            <v>SOLICITUD PAGO</v>
          </cell>
          <cell r="J516">
            <v>41975</v>
          </cell>
          <cell r="K516">
            <v>41974</v>
          </cell>
          <cell r="L516" t="str">
            <v>EXT14-00063185</v>
          </cell>
          <cell r="M516" t="str">
            <v>ABOGADO</v>
          </cell>
          <cell r="N516" t="str">
            <v>SOLICITUD REINTEGRO Y PAGO</v>
          </cell>
          <cell r="O516">
            <v>42236</v>
          </cell>
          <cell r="P516">
            <v>42217</v>
          </cell>
          <cell r="Q516" t="str">
            <v>EXT15-00046016</v>
          </cell>
          <cell r="R516" t="str">
            <v>ABOGADO</v>
          </cell>
          <cell r="S516" t="str">
            <v>SOLICITUD DE PAGO</v>
          </cell>
          <cell r="T516">
            <v>42338</v>
          </cell>
          <cell r="U516">
            <v>42309</v>
          </cell>
          <cell r="V516" t="str">
            <v>EXT15-00072762</v>
          </cell>
          <cell r="W516" t="str">
            <v>ABOGADO</v>
          </cell>
          <cell r="X516" t="str">
            <v>SOLICITUD DE PAGO</v>
          </cell>
          <cell r="Y516">
            <v>42503</v>
          </cell>
          <cell r="Z516">
            <v>42491</v>
          </cell>
          <cell r="AA516" t="str">
            <v>EXT16-00036090</v>
          </cell>
          <cell r="AB516" t="str">
            <v>FIDUPREVISORA</v>
          </cell>
          <cell r="AC516" t="str">
            <v>REMITE INFORMACION</v>
          </cell>
          <cell r="AD516" t="str">
            <v>10/02/2016
12/04/2016
28/12/2017</v>
          </cell>
          <cell r="AE516" t="str">
            <v>feb-16
abr-16
dic-17</v>
          </cell>
          <cell r="AF516" t="str">
            <v>EXT16-00009556
EXT16-00026738
EXT17-00102050</v>
          </cell>
          <cell r="AG516" t="str">
            <v>ABOGADO
ANDJE
FIDUPREVISORA</v>
          </cell>
          <cell r="AH516" t="str">
            <v>SOLICITUD PAGO DE SENTENCIA
REMITE SOLICITUD PAGO DE SENTENCIA
COMUNICA PAGO DE SENTENCIA</v>
          </cell>
          <cell r="AN516" t="str">
            <v>12/02/2018 LTK
DEVUELVE 28/12/17
DEVUELTOS LTK RAD. LTK-003-017-2018,  27/03/2018</v>
          </cell>
          <cell r="AQ516" t="str">
            <v>11 001 3331 028 2009 00323 01</v>
          </cell>
          <cell r="AR516" t="str">
            <v>PAGO SENTENCIA</v>
          </cell>
          <cell r="AS516" t="str">
            <v>N/A</v>
          </cell>
          <cell r="AT516" t="str">
            <v>N/A</v>
          </cell>
          <cell r="AU516" t="str">
            <v>ESTE CASO CORRESPONDE PARA EL PAGO A LA AGENCIA SE REMITE CON OFICIO PARA SU CUMPLIMIENTO
Caso de REINTEGRO (Escolta de planta)
ABOGADO ALLEGA DOCUMENTOS 
EN EL FALLO DE SEGUNDA INSTANCIA SE ORDENA EL REINTEGRO AL DAS, EN CASO DE NO, LO DEBE HACER LA UNP 
PAGADO POR LA FIDUPREVISORA 13/05/16
SE REMITIO A LA AGENCIA PARA QUE ELLOS PAGUEN</v>
          </cell>
          <cell r="AW516" t="str">
            <v>DECRETO 01 DE 1984</v>
          </cell>
          <cell r="AX516" t="str">
            <v>JUZGADO DECIMO ADMINISTRATIVO DE DESCONGESTION DE BOGOTA SECCION SEGUNDA</v>
          </cell>
          <cell r="AY516">
            <v>41394</v>
          </cell>
          <cell r="AZ516" t="str">
            <v xml:space="preserve">TRIBUNAL ADMINISTRATIVO DE CUNDINAMARCA SECCION SEGUNDA SUBSECCION "E" </v>
          </cell>
          <cell r="BA516">
            <v>41835</v>
          </cell>
          <cell r="BB516">
            <v>41849</v>
          </cell>
          <cell r="BC516" t="str">
            <v>NRD-INSUBSISTENCIA</v>
          </cell>
        </row>
        <row r="517">
          <cell r="B517" t="str">
            <v xml:space="preserve">OSCAR ALONSO SUAREZ MONSALVE </v>
          </cell>
          <cell r="C517">
            <v>7686395</v>
          </cell>
          <cell r="D517" t="str">
            <v>N/A</v>
          </cell>
          <cell r="E517">
            <v>41880</v>
          </cell>
          <cell r="F517">
            <v>41852</v>
          </cell>
          <cell r="G517" t="str">
            <v>EXT14-00042671</v>
          </cell>
          <cell r="H517" t="str">
            <v>MIN HACIENDA</v>
          </cell>
          <cell r="I517" t="str">
            <v>REMITE FALLO</v>
          </cell>
          <cell r="AQ517" t="str">
            <v>68 001 3331 008 2006 01919 00</v>
          </cell>
          <cell r="AR517" t="str">
            <v>PAGADO POR RELIQUIDAR</v>
          </cell>
          <cell r="AS517" t="str">
            <v>N/A</v>
          </cell>
          <cell r="AT517" t="str">
            <v>N/A</v>
          </cell>
          <cell r="AU517" t="str">
            <v xml:space="preserve">NO ESTA EN EL ANEXO 4, CORRESPONDE A LA AGENCIA No.385
</v>
          </cell>
          <cell r="AW517" t="str">
            <v>DECRETO 01 DE 1984</v>
          </cell>
          <cell r="AX517" t="str">
            <v>JUZGADO OCTACO ADMINISTRATIVO DE BUCARAMANGA</v>
          </cell>
          <cell r="AY517">
            <v>40162</v>
          </cell>
          <cell r="AZ517" t="str">
            <v>TRIBUNAL ADMINSTRATIVO DE SANTANDER EN DESCONGESTION</v>
          </cell>
          <cell r="BA517">
            <v>41297</v>
          </cell>
          <cell r="BB517">
            <v>41310</v>
          </cell>
          <cell r="BC517" t="str">
            <v>NRD-INSUBSISTENCIA</v>
          </cell>
        </row>
        <row r="518">
          <cell r="B518" t="str">
            <v>MAURICIO ROMERO RAMOS</v>
          </cell>
          <cell r="C518">
            <v>74347630</v>
          </cell>
          <cell r="D518" t="str">
            <v>NIYIRETH ORTIGOZA MAYORGA</v>
          </cell>
          <cell r="E518">
            <v>41991</v>
          </cell>
          <cell r="F518">
            <v>41974</v>
          </cell>
          <cell r="G518" t="str">
            <v>ACTA</v>
          </cell>
          <cell r="H518" t="str">
            <v>DAS</v>
          </cell>
          <cell r="I518" t="str">
            <v>EN EL ANEXO ES EL No. 149.</v>
          </cell>
          <cell r="J518">
            <v>41656</v>
          </cell>
          <cell r="K518">
            <v>41656</v>
          </cell>
          <cell r="L518" t="str">
            <v>EXT14-00002553</v>
          </cell>
          <cell r="M518" t="str">
            <v>ABOGADA</v>
          </cell>
          <cell r="N518" t="str">
            <v>SOLICITUD DE PAGO</v>
          </cell>
          <cell r="O518">
            <v>41522</v>
          </cell>
          <cell r="P518">
            <v>41518</v>
          </cell>
          <cell r="Q518" t="str">
            <v xml:space="preserve">EXT13-00031244 </v>
          </cell>
          <cell r="R518" t="str">
            <v>ABOGADA</v>
          </cell>
          <cell r="S518" t="str">
            <v>CUMPLIMIENTO DE SENTENCIA</v>
          </cell>
          <cell r="T518">
            <v>41689</v>
          </cell>
          <cell r="U518">
            <v>41671</v>
          </cell>
          <cell r="V518" t="str">
            <v>EXT14-00008649</v>
          </cell>
          <cell r="W518" t="str">
            <v>ABOGADA</v>
          </cell>
          <cell r="X518" t="str">
            <v>ATENCION A OFICIO</v>
          </cell>
          <cell r="AQ518" t="str">
            <v>25 000 2325 000 2009 00405 00</v>
          </cell>
          <cell r="AR518" t="str">
            <v>PAGADO</v>
          </cell>
          <cell r="AS518">
            <v>38353</v>
          </cell>
          <cell r="AT518">
            <v>39447</v>
          </cell>
          <cell r="AU518" t="str">
            <v>OJO APARECE COMO PAGADA SEGÚN RESPUESTA DEL ARCHIVO SE ENCUENTRA EN EL ARCHIVO DE INVENTARIO UNICO DOCUMENTAL DE FECHA 18 DE DIC. DE 2014 (CARPETA UNP EN ENTIDAD) CAJA 51
CARPETA DE CONTENCIOSO
EN EL ANEXO ES EL 149</v>
          </cell>
          <cell r="AW518" t="str">
            <v>DECRETO 01 DE 1984</v>
          </cell>
          <cell r="AX518" t="str">
            <v>TRIBUNAL ADMNISTRATIVO DE CUNDINAMARCA - SECCION SEGUNDA</v>
          </cell>
          <cell r="AY518" t="str">
            <v>N/A</v>
          </cell>
          <cell r="AZ518" t="str">
            <v>CONSEJO DE ESTADO</v>
          </cell>
          <cell r="BA518">
            <v>41332</v>
          </cell>
          <cell r="BB518" t="str">
            <v>N/A</v>
          </cell>
          <cell r="BC518" t="str">
            <v>NRD-CONTRATO REALIDAD</v>
          </cell>
        </row>
        <row r="519">
          <cell r="B519" t="str">
            <v xml:space="preserve">ALEXANDER MONTOYA CASTAÑO </v>
          </cell>
          <cell r="C519">
            <v>10033572</v>
          </cell>
          <cell r="D519" t="str">
            <v>N/A</v>
          </cell>
          <cell r="E519">
            <v>42044</v>
          </cell>
          <cell r="F519">
            <v>42036</v>
          </cell>
          <cell r="G519" t="str">
            <v xml:space="preserve">EXT15-00005255
</v>
          </cell>
          <cell r="H519" t="str">
            <v>ABOGADO</v>
          </cell>
          <cell r="I519" t="str">
            <v>SOLICITUD PAGO</v>
          </cell>
          <cell r="J519">
            <v>42733</v>
          </cell>
          <cell r="K519">
            <v>42733</v>
          </cell>
          <cell r="L519" t="str">
            <v>EXT16-00100097</v>
          </cell>
          <cell r="AQ519" t="str">
            <v>17 001 2300 000 2007 00274 00</v>
          </cell>
          <cell r="AR519" t="str">
            <v>PAGO SENTENCIA</v>
          </cell>
          <cell r="AS519" t="str">
            <v>N/A</v>
          </cell>
          <cell r="AT519" t="str">
            <v>N/A</v>
          </cell>
          <cell r="AU519" t="str">
            <v xml:space="preserve">APARECE IMPUESTA A LA AGENCIA 
PAGADA POR LA FIDUPREVISORA
MEDIANTE EXT16-00100097 29/12/16 LA FIDUPREVISORA INDICA QUE MEDIANTE OFICIO No. 20160990019361 18/04/16 FUE PAGADO POR ELLOS E
</v>
          </cell>
          <cell r="AW519" t="str">
            <v>DECRETO 01 DE 1984</v>
          </cell>
          <cell r="AX519" t="str">
            <v>JUZGADO TERCERO ADMINISTRATIVO DE MANIZALES</v>
          </cell>
          <cell r="AY519">
            <v>41046</v>
          </cell>
          <cell r="AZ519" t="str">
            <v>TRIBUNAL ADMINISTRATIVO DE CALDAS</v>
          </cell>
          <cell r="BA519">
            <v>41886</v>
          </cell>
          <cell r="BB519">
            <v>41900</v>
          </cell>
          <cell r="BC519" t="str">
            <v>NRD-INSUBSISTENCIA</v>
          </cell>
        </row>
        <row r="520">
          <cell r="B520" t="str">
            <v>MANUEL BILLI VALERA RAYO</v>
          </cell>
          <cell r="C520">
            <v>72009577</v>
          </cell>
          <cell r="D520" t="str">
            <v>JOSE LUIS HERRERA GOMEZ</v>
          </cell>
          <cell r="E520">
            <v>42082</v>
          </cell>
          <cell r="F520">
            <v>42064</v>
          </cell>
          <cell r="G520" t="str">
            <v>EXT15-00012648</v>
          </cell>
          <cell r="H520" t="str">
            <v>JUZGADO</v>
          </cell>
          <cell r="I520" t="str">
            <v>REMITE FALLO</v>
          </cell>
          <cell r="AQ520" t="str">
            <v>08 001 3333 011 2013 00169 00</v>
          </cell>
          <cell r="AR520" t="str">
            <v>PAGO SENTENCIA</v>
          </cell>
          <cell r="AS520" t="str">
            <v>PENDIENTE</v>
          </cell>
          <cell r="AT520" t="str">
            <v>PENDIENTE</v>
          </cell>
          <cell r="AU520" t="str">
            <v>NO HAN ALLEGADO DOCUMENTOS
EN EL ANEXO ES EL NUMERO 403 
SEGUNDA INSTANCIA CONFIRMA LA PRIMERA INSTANCIA DEL 30/05(14 MEDIANTE LA CUAL SE NEGARON LAS PRETENSIONES DE LA DEMANDA 
LAS DOS INSTANCIAS NEGARON</v>
          </cell>
          <cell r="AW520" t="str">
            <v>LEY 1437 DE 2011</v>
          </cell>
          <cell r="AX520" t="str">
            <v>JUZGADO ONCE ADMINISTRATIVO DE BARRANQUILLA</v>
          </cell>
          <cell r="AY520" t="str">
            <v>PENDIENTE</v>
          </cell>
          <cell r="AZ520" t="str">
            <v>TRIBUNAL ADMINISTRATIVO DEL ATLANTICO</v>
          </cell>
          <cell r="BA520" t="str">
            <v>PENDIENTE</v>
          </cell>
          <cell r="BB520">
            <v>42082</v>
          </cell>
          <cell r="BC520" t="str">
            <v>NRD-CONTRATO REALIDAD</v>
          </cell>
        </row>
        <row r="521">
          <cell r="B521" t="str">
            <v>JAYSON ORLANDO ORDOÑEZ VALENCIA</v>
          </cell>
          <cell r="C521">
            <v>10306997</v>
          </cell>
          <cell r="D521" t="str">
            <v>ADRIANA JIMENA CASTILLO</v>
          </cell>
          <cell r="E521">
            <v>42121</v>
          </cell>
          <cell r="F521">
            <v>42095</v>
          </cell>
          <cell r="G521" t="str">
            <v xml:space="preserve">EXT15-00031086
</v>
          </cell>
          <cell r="L521" t="str">
            <v>EXT15-00017871</v>
          </cell>
          <cell r="O521">
            <v>43166</v>
          </cell>
          <cell r="P521">
            <v>43160</v>
          </cell>
          <cell r="Q521" t="str">
            <v>EXT18-00020678</v>
          </cell>
          <cell r="R521" t="str">
            <v>ABOGADO</v>
          </cell>
          <cell r="S521" t="str">
            <v>SOLICITUD DE INFORMACION</v>
          </cell>
          <cell r="T521">
            <v>43192</v>
          </cell>
          <cell r="U521">
            <v>43191</v>
          </cell>
          <cell r="V521" t="str">
            <v>EXT18-00027780</v>
          </cell>
          <cell r="W521" t="str">
            <v>FIDUPREVISORA</v>
          </cell>
          <cell r="X521" t="str">
            <v>COMUNICACIÓN PAGO DE SENTENCIA</v>
          </cell>
          <cell r="AQ521" t="str">
            <v>19 001 3331 702 2011 00348 00</v>
          </cell>
          <cell r="AR521" t="str">
            <v>PAGO SENTENCIA</v>
          </cell>
          <cell r="AS521" t="str">
            <v>01/12/2006
18/09/2010</v>
          </cell>
          <cell r="AT521" t="str">
            <v>31/12/2008
08/12/2010</v>
          </cell>
          <cell r="AU521" t="str">
            <v>NO APARECE EN EL ANEXO ES DE LA AGENCIA CASILLA 110
SE REMITE A LA AGENCIA
EL ABOGADO ALVARO DIUZA EL 07/03/18 MEDIANTE CORREO ELECTRÓNICO INFORMA QUE LA FIDUPREVISORA CANCELÓ EL CRÉDITO JUDICIAL
MEDIANTE OFI18-00009889 09/03/18 L SE SOLICITA A LA FIDUPREVISORA SOPORTE DE PAGO
PAGADO POR LA FIDUPREVISORA 25/07/17
PAGADO EN JUL 25/17 POR LA FIDUPREVISORA</v>
          </cell>
          <cell r="AW521" t="str">
            <v>DECRETO 01 DE 1984</v>
          </cell>
          <cell r="AX521" t="str">
            <v>JUZGADO SEGUNDO ADMINISTRATIVO DE DESCONGESTION DE POPAYAN</v>
          </cell>
          <cell r="AY521">
            <v>41851</v>
          </cell>
          <cell r="AZ521" t="str">
            <v>N/A</v>
          </cell>
          <cell r="BA521" t="str">
            <v>N/A</v>
          </cell>
          <cell r="BB521">
            <v>41880</v>
          </cell>
          <cell r="BC521" t="str">
            <v>NRD-CONTRATO REALIDAD</v>
          </cell>
        </row>
        <row r="522">
          <cell r="B522" t="str">
            <v>ALDEMAR JULIO ARDILA (ACUMULADO AL DE PATERNINA SISTEMA ORAL)</v>
          </cell>
          <cell r="C522">
            <v>77028697</v>
          </cell>
          <cell r="D522" t="str">
            <v>ALDEMAR FARID MONTERO MARIN</v>
          </cell>
          <cell r="E522">
            <v>42179</v>
          </cell>
          <cell r="F522">
            <v>42156</v>
          </cell>
          <cell r="G522" t="str">
            <v xml:space="preserve">CORREO ELECTRONICO </v>
          </cell>
          <cell r="AN522" t="str">
            <v>MEDIANTE OFI17-00030229 22/08/2017 SE ENVIAN FOTOCOPIAS DE DOCUMENTOS EN 64 FOLIOS
ENTREGADO Y LIQUIDADO 22/11/2017
LIQUIDADO NPA
20/02/18 LTK</v>
          </cell>
          <cell r="AQ522" t="str">
            <v>20 001 3333 006 2012 00096 00</v>
          </cell>
          <cell r="AS522">
            <v>38226</v>
          </cell>
          <cell r="AT522">
            <v>39263</v>
          </cell>
          <cell r="AU522" t="str">
            <v>EN EL ANEXO ES LA 349
SE ALLEGA SENTENCIA
SEGUNDA INSTANCIA, REVOCA SENTENCIA DE PRIMERA INSTANCIA RESPECTO DE ALDEMAR JULIO ARDILA, FALLO A FAVOR DE LA UNP.
NO APROBARON.</v>
          </cell>
          <cell r="AW522" t="str">
            <v>LEY 1437 DE 2011</v>
          </cell>
          <cell r="AX522" t="str">
            <v>JUZGADO SEXTO ADMINISTRATIVO DE VALLEDUPAR</v>
          </cell>
          <cell r="AY522">
            <v>41732</v>
          </cell>
          <cell r="AZ522" t="str">
            <v>TRIBUNAL ADMINSTRATIVO DEL CESAR</v>
          </cell>
          <cell r="BA522">
            <v>42173</v>
          </cell>
          <cell r="BB522">
            <v>42180</v>
          </cell>
          <cell r="BC522" t="str">
            <v>NRD-CONTRATO REALIDAD</v>
          </cell>
        </row>
        <row r="523">
          <cell r="B523" t="str">
            <v>JORGE ERASMO PEDRAZA ALVARADO</v>
          </cell>
          <cell r="C523">
            <v>17594505</v>
          </cell>
          <cell r="D523" t="str">
            <v>PENDIENTE</v>
          </cell>
          <cell r="E523">
            <v>42195</v>
          </cell>
          <cell r="F523">
            <v>42186</v>
          </cell>
          <cell r="G523" t="str">
            <v xml:space="preserve">EXT15-00036892
</v>
          </cell>
          <cell r="H523" t="str">
            <v>JUZGADO</v>
          </cell>
          <cell r="I523" t="str">
            <v>REMITE AUTO</v>
          </cell>
          <cell r="J523">
            <v>42167</v>
          </cell>
          <cell r="K523">
            <v>42156</v>
          </cell>
          <cell r="L523" t="str">
            <v>EXT15-00029300</v>
          </cell>
          <cell r="M523" t="str">
            <v>TRIBUNAL</v>
          </cell>
          <cell r="N523" t="str">
            <v>REMITE FALLO</v>
          </cell>
          <cell r="AN523" t="str">
            <v>05/05/2017
DEVUELVE 03/01/2017
FUERA DE CONTRATO NPA
20/02/18 LTK</v>
          </cell>
          <cell r="AQ523" t="str">
            <v>47 001 3333 003 2013 00425 00</v>
          </cell>
          <cell r="AR523" t="str">
            <v>PAGO SENTENCIA</v>
          </cell>
          <cell r="AS523" t="str">
            <v>06/09/2007</v>
          </cell>
          <cell r="AT523" t="str">
            <v>30/06/2009</v>
          </cell>
          <cell r="AU523" t="str">
            <v>POR AUTO DECRETAN SUCESION PROCESAL
CONFIRMA SENTENCIA DE PRIMERA INSTANCIA
CONFIRMA FALLO DE PRIMERA INSTANCIA DECLARO PROBADA DE OFICIO EXCEPCION PREVIA DE PRESCRIPCION EXTINTIVA DE LOS DERECHOS LABORALES . NESTOR.
HOY, OCT 18 DE 2018, SE EXAMINó LA 2A INSTANCIA Y ESTA CONFIRMó LA 1A EN EL SENTIDO DE DENEGAR TODO  W.</v>
          </cell>
          <cell r="AW523" t="str">
            <v>LEY 1437 DE 2011</v>
          </cell>
          <cell r="AX523" t="str">
            <v>JUZGADO TERCERO ADMINISTRATIVO DE SANTA MARTA</v>
          </cell>
          <cell r="AY523">
            <v>42040</v>
          </cell>
          <cell r="AZ523" t="str">
            <v>TRIBUAL ADMINISTRATIVO DEL MAGDALENA</v>
          </cell>
          <cell r="BA523">
            <v>42137</v>
          </cell>
          <cell r="BB523">
            <v>42177</v>
          </cell>
          <cell r="BC523" t="str">
            <v>NRD-CONTRATO REALIDAD</v>
          </cell>
        </row>
        <row r="524">
          <cell r="B524" t="str">
            <v>ROGERIO RENDON LOPEZ (ROGELIO RENDON LOPEZ)</v>
          </cell>
          <cell r="C524">
            <v>16548074</v>
          </cell>
          <cell r="D524" t="str">
            <v>ALEJANDRO HORTUA INSUASTI</v>
          </cell>
          <cell r="E524">
            <v>42215</v>
          </cell>
          <cell r="F524">
            <v>42186</v>
          </cell>
          <cell r="G524" t="str">
            <v>EXT15-00042379</v>
          </cell>
          <cell r="H524" t="str">
            <v>TRIBUNAL</v>
          </cell>
          <cell r="I524" t="str">
            <v>REMITE FALLO</v>
          </cell>
          <cell r="J524">
            <v>42537</v>
          </cell>
          <cell r="K524">
            <v>42522</v>
          </cell>
          <cell r="L524" t="str">
            <v>EXT16-00046352</v>
          </cell>
          <cell r="M524" t="str">
            <v>ABOGADO</v>
          </cell>
          <cell r="N524" t="str">
            <v>SOLICITUD PAGO</v>
          </cell>
          <cell r="O524">
            <v>42825</v>
          </cell>
          <cell r="P524">
            <v>42795</v>
          </cell>
          <cell r="Q524" t="str">
            <v>EXT17-00023471</v>
          </cell>
          <cell r="R524" t="str">
            <v>BENEFICIARIO</v>
          </cell>
          <cell r="S524" t="str">
            <v>REMITE DOCUMENTOS</v>
          </cell>
          <cell r="AN524" t="str">
            <v>05/05/2017
ENTREGADO Y LIQUIDADO 25/07/2017
LIQUIDADO NPA</v>
          </cell>
          <cell r="AO524">
            <v>42537</v>
          </cell>
          <cell r="AQ524" t="str">
            <v>05 001 3333 022 2012 00056 00</v>
          </cell>
          <cell r="AR524" t="str">
            <v>PAGO SENTENCIA</v>
          </cell>
          <cell r="AS524">
            <v>37976</v>
          </cell>
          <cell r="AT524">
            <v>40724</v>
          </cell>
          <cell r="AU524" t="str">
            <v>EN EL ANEXO ES EL No. 448 
SE ALLEGA NUEVA CERTIF. BANCARIA</v>
          </cell>
          <cell r="AW524" t="str">
            <v>LEY 1437 DE 2011</v>
          </cell>
          <cell r="AX524" t="str">
            <v>JUZGADO VEINTIDOS ADMINISTRATIVO ORAL DEL CIRCUITO DE MEDELLIN</v>
          </cell>
          <cell r="AY524">
            <v>41471</v>
          </cell>
          <cell r="AZ524" t="str">
            <v>TRIBUNAL ADMINISTRATIVO DE ANTIOQUIA SALA CUARTA DE ORALIDAD</v>
          </cell>
          <cell r="BA524">
            <v>42202</v>
          </cell>
          <cell r="BB524">
            <v>42492</v>
          </cell>
          <cell r="BC524" t="str">
            <v>NRD-CONTRATO REALIDAD</v>
          </cell>
        </row>
        <row r="525">
          <cell r="B525" t="str">
            <v xml:space="preserve">HECTOR MAURICIO BRICEÑO PINZON </v>
          </cell>
          <cell r="C525">
            <v>91473937</v>
          </cell>
          <cell r="D525" t="str">
            <v>ENRIQUE JOSE DE LA HOZ CAMPO</v>
          </cell>
          <cell r="E525">
            <v>42241</v>
          </cell>
          <cell r="F525">
            <v>42217</v>
          </cell>
          <cell r="G525" t="str">
            <v>EXT15-00047364</v>
          </cell>
          <cell r="H525" t="str">
            <v>ABOGADO</v>
          </cell>
          <cell r="I525" t="str">
            <v>SOLICITUD PAGO</v>
          </cell>
          <cell r="J525">
            <v>42634</v>
          </cell>
          <cell r="K525">
            <v>42614</v>
          </cell>
          <cell r="L525" t="str">
            <v>EXT16-00073593</v>
          </cell>
          <cell r="M525" t="str">
            <v>ANDJE</v>
          </cell>
          <cell r="N525" t="str">
            <v>REMITE DOCUMENTOS</v>
          </cell>
          <cell r="O525">
            <v>43223</v>
          </cell>
          <cell r="P525">
            <v>43221</v>
          </cell>
          <cell r="Q525" t="str">
            <v>EXT18-00038980</v>
          </cell>
          <cell r="R525" t="str">
            <v>AGENCIA</v>
          </cell>
          <cell r="S525" t="str">
            <v>SOLICITUD DE INFORMACION</v>
          </cell>
          <cell r="T525">
            <v>44145</v>
          </cell>
          <cell r="U525">
            <v>44145</v>
          </cell>
          <cell r="V525" t="str">
            <v>EXT20-00082410</v>
          </cell>
          <cell r="W525" t="str">
            <v>BENEFICIARIO</v>
          </cell>
          <cell r="X525" t="str">
            <v>Alleda documentos</v>
          </cell>
          <cell r="AN525" t="str">
            <v>24/05/2017
DEVUELVE 02/10/2017
DEVUELTOS NPA
07/06/18 LTK
DEVUELTO POR LTK 26-06-2018 FALTAN DOCUMENTOS</v>
          </cell>
          <cell r="AQ525" t="str">
            <v>13 001 3331 003 2008 00120 00</v>
          </cell>
          <cell r="AR525" t="str">
            <v>PAGO SENTENCIA</v>
          </cell>
          <cell r="AS525" t="str">
            <v>N/A</v>
          </cell>
          <cell r="AT525" t="str">
            <v>N/A</v>
          </cell>
          <cell r="AU525" t="str">
            <v>EN EL ANEXO 1 ES LA 65  
ABOGADO ALLEGA DOCUMENTOS
NO APARECE EN EL DECRETO COMO IMPUESTA, PERO EN EL FALLO DEL TRIBUNAL ORDENA QUE EL SUCESOR PROCESAL ES LA UNP PARA REINTEGRO 
SEGÚN OFICIO EXT16-00073593 AGENCIA PAGO Y SEGÚN CORREO ELECTRONICO DEL 06 DE FEBRERO DE 2017 EL SEÑOR ES FUNCIONARIO
FUNCIONARIO PIDE EMOLUMENTOS
SE DA RESPUESTA MEDIANTE OFI18-00016077 24/04/18 E
No obstante, con respecto a HECTOR MAURICIO BRICEÑO PINZON no se proyecta la resolución, como quiera que según lo dispuesto por el Decreto No. 1303, figura en el anexo No. 1 para ser pagado por la ANDJE, quien ya le reconoció las prestaciones sociales hasta la supresión del DAS y tenido en cuenta que el fallo, la UNP dispuso tan solo el reintegro del funcionario.</v>
          </cell>
          <cell r="AW525" t="str">
            <v>DECRETO 01 DE 1984</v>
          </cell>
          <cell r="AX525" t="str">
            <v>JUZGADO PRIMERO ADMINISTATIVO DE DESCONGESTION DE CARTAGENA</v>
          </cell>
          <cell r="AY525">
            <v>41390</v>
          </cell>
          <cell r="AZ525" t="str">
            <v>TRIBUNAL ADMINISTRATIVO DE BOLIVAR</v>
          </cell>
          <cell r="BA525">
            <v>41815</v>
          </cell>
          <cell r="BB525">
            <v>41836</v>
          </cell>
          <cell r="BC525" t="str">
            <v>NRD-INSUBSISTENCIA</v>
          </cell>
        </row>
        <row r="526">
          <cell r="B526" t="str">
            <v>EDUARDO ALEXANDER CAPACHO ESPINEL</v>
          </cell>
          <cell r="C526">
            <v>80033117</v>
          </cell>
          <cell r="D526" t="str">
            <v>GREYDA ANGELIK COLMENARES URIBE</v>
          </cell>
          <cell r="E526">
            <v>42243</v>
          </cell>
          <cell r="F526">
            <v>42217</v>
          </cell>
          <cell r="G526" t="str">
            <v>EXT15-00048116</v>
          </cell>
          <cell r="H526" t="str">
            <v>ANDJE</v>
          </cell>
          <cell r="I526" t="str">
            <v>REMITE SOLICITUD PAGO</v>
          </cell>
          <cell r="J526">
            <v>43207</v>
          </cell>
          <cell r="K526">
            <v>43191</v>
          </cell>
          <cell r="L526" t="str">
            <v>EXT18-00033537</v>
          </cell>
          <cell r="M526" t="str">
            <v>FIDUPREVISORA</v>
          </cell>
          <cell r="N526" t="str">
            <v>SOLICITUD DE INFORMACION</v>
          </cell>
          <cell r="O526">
            <v>43244</v>
          </cell>
          <cell r="P526">
            <v>43221</v>
          </cell>
          <cell r="Q526" t="str">
            <v>EXT18-00046661</v>
          </cell>
          <cell r="R526" t="str">
            <v>FIDUPREVISORA</v>
          </cell>
          <cell r="S526" t="str">
            <v>ATENCION OFICiO</v>
          </cell>
          <cell r="AO526" t="str">
            <v>NO</v>
          </cell>
          <cell r="AQ526" t="str">
            <v>54 000 3331 004 2010 00427 02</v>
          </cell>
          <cell r="AR526" t="str">
            <v>PAGO SENTENCIA</v>
          </cell>
          <cell r="AS526">
            <v>38275</v>
          </cell>
          <cell r="AT526">
            <v>39994</v>
          </cell>
          <cell r="AU526" t="str">
            <v>NO SE ENCUENTRA EN LOS ANEXOS
NO APARECE IMPUESTO SE ENCUENTRA A CARGO DE LA AGENCIA CASILLA 145
SE DA RESPUESTA MEDIANTE OFI18-00015564 20/04/198 E
MEDIANTE EXT18-00046661 24/05/18 LA FIDUPREVISORA INFORMA EL PAGO DE $87.699.581,21 EL 05/04/17 L
ES DE LA AGENCIA Y LO PAGó LA FIDUPREVISORA  W.</v>
          </cell>
          <cell r="AW526" t="str">
            <v>DECRETO 01 DE 1984</v>
          </cell>
          <cell r="AX526" t="str">
            <v>JUZGADO SEXTO ADMINISTRATIVO DE DESCONGESTION DE CUCUTA</v>
          </cell>
          <cell r="AY526">
            <v>41547</v>
          </cell>
          <cell r="AZ526" t="str">
            <v>TRIBUNAL ADMINISTRATIVO DE NORTE DE SANTANDER</v>
          </cell>
          <cell r="BA526">
            <v>41817</v>
          </cell>
          <cell r="BB526">
            <v>41870</v>
          </cell>
          <cell r="BC526" t="str">
            <v>NRD-CONTRATO REALIDAD</v>
          </cell>
        </row>
        <row r="527">
          <cell r="B527" t="str">
            <v>GERMAN DARIO ARIAS ESCOBAR</v>
          </cell>
          <cell r="C527">
            <v>75089644</v>
          </cell>
          <cell r="D527" t="str">
            <v>FERNANDO ALVAREZ ECHEVERRI</v>
          </cell>
          <cell r="E527">
            <v>42249</v>
          </cell>
          <cell r="F527">
            <v>42248</v>
          </cell>
          <cell r="G527" t="str">
            <v>EXT15-00051383</v>
          </cell>
          <cell r="H527" t="str">
            <v>TRIBUNAL</v>
          </cell>
          <cell r="I527" t="str">
            <v>REMITE FALLO</v>
          </cell>
          <cell r="J527">
            <v>42723</v>
          </cell>
          <cell r="K527">
            <v>42705</v>
          </cell>
          <cell r="L527" t="str">
            <v>EXT16-00097526</v>
          </cell>
          <cell r="M527" t="str">
            <v>JUZGADO</v>
          </cell>
          <cell r="N527" t="str">
            <v>REMITE FALLO</v>
          </cell>
          <cell r="AQ527" t="str">
            <v>05 001 3333 016 2013 00095 00</v>
          </cell>
          <cell r="AR527" t="str">
            <v>PAGO SENTENCIA</v>
          </cell>
          <cell r="AS527" t="str">
            <v>N/A</v>
          </cell>
          <cell r="AT527" t="str">
            <v>N/A</v>
          </cell>
          <cell r="AU527" t="str">
            <v>APARECE EN MIGRACION CASILLA 04  SE ALLEGA FALLO SEGUNDA INSTANCIA EN DONDE SE DECRETA SUCESION A FAVOR DE LA UNP SE ORDENA RECONOCER PRIMA DEL 35%, DESDE EL 15 DE MAYO DE 2009 AL 31 DE ENERO DE 2013
SE ALLEGA  COPIA SENTENCIA HAY CONDENA EN COSTAS
MEDIANTE CORREO ELECTRONICO SE INDICA DE CORRECCION Y DESVINCULACION  DE LA UNP 21/05/18 L
ES DE MIGRACION  W.</v>
          </cell>
          <cell r="AW527" t="str">
            <v>LEY 1437 DE 2011</v>
          </cell>
          <cell r="AX527" t="str">
            <v>JUZGADO DIECISEIS ADMINISTRATIVO ORAL DEL CIRCUITO DE MEDELLIN</v>
          </cell>
          <cell r="AY527">
            <v>41547</v>
          </cell>
          <cell r="AZ527" t="str">
            <v xml:space="preserve">TRIBUNAL ADMINISTRADTIVO DE ANTIOQUIA SALA CUARTA DE ORALIDAD </v>
          </cell>
          <cell r="BA527">
            <v>42249</v>
          </cell>
          <cell r="BB527">
            <v>42256</v>
          </cell>
          <cell r="BC527" t="str">
            <v>NRD-PRIMA DE RIESGO</v>
          </cell>
        </row>
        <row r="528">
          <cell r="B528" t="str">
            <v>GIOVANNI OSPINA FRANCO</v>
          </cell>
          <cell r="C528">
            <v>79507868</v>
          </cell>
          <cell r="D528" t="str">
            <v>PENDIENTE</v>
          </cell>
          <cell r="E528">
            <v>42249</v>
          </cell>
          <cell r="F528">
            <v>42248</v>
          </cell>
          <cell r="G528" t="str">
            <v xml:space="preserve"> EXT15-00051266</v>
          </cell>
          <cell r="H528" t="str">
            <v xml:space="preserve">TRIBUNAL </v>
          </cell>
          <cell r="I528" t="str">
            <v>REMITE FALLO</v>
          </cell>
          <cell r="J528">
            <v>42723</v>
          </cell>
          <cell r="K528">
            <v>42705</v>
          </cell>
          <cell r="L528" t="str">
            <v>EXT16-00097526</v>
          </cell>
          <cell r="M528" t="str">
            <v>JUZGADO</v>
          </cell>
          <cell r="N528" t="str">
            <v>REMITE FALLO</v>
          </cell>
          <cell r="AN528" t="str">
            <v>POR ENTREGAR LTK
20/02/18 LTK
ENTREGADO POR LTK 26-06-2018</v>
          </cell>
          <cell r="AQ528" t="str">
            <v>05 001 3333 024 2013 00085 00</v>
          </cell>
          <cell r="AR528" t="str">
            <v>PAGO SENTENCIA</v>
          </cell>
          <cell r="AS528" t="str">
            <v>N/A</v>
          </cell>
          <cell r="AT528" t="str">
            <v>N/A</v>
          </cell>
          <cell r="AU528" t="str">
            <v>APARECE EN MIGRACION CASILLA 07 SE ALLEGA  COPIA SENTENCIA DE SEGUNDA INSTANCIA EN DONDE SE DECRETA SUCESION PROCESAL A FAVOR DE LA UNP ADICIONA Y CONFIRMA
MEDIANTE CORREO ELECTRONICO INDICA LA NO INCORPARACION DE LA UNP 21/05/18 L
ES DE MIGRACION W.</v>
          </cell>
          <cell r="AW528" t="str">
            <v>LEY 1437 DE 2011</v>
          </cell>
          <cell r="AX528" t="str">
            <v>JUZGADO VEINTICUATRO ADMINISTRATIVO ORAL DEL CIRCUITO DE MEDELLIN</v>
          </cell>
          <cell r="AY528">
            <v>41773</v>
          </cell>
          <cell r="AZ528" t="str">
            <v>TRIBUNAL ADMINISTRATIVO DE ANTIOQUIA SALA CUARTA DE ORALIDAD</v>
          </cell>
          <cell r="BA528">
            <v>42249</v>
          </cell>
          <cell r="BB528">
            <v>42256</v>
          </cell>
          <cell r="BC528" t="str">
            <v>NRD-PRIMA DE RIESGO</v>
          </cell>
        </row>
        <row r="529">
          <cell r="B529" t="str">
            <v>JORGE MARIO QUINTANA FERNANDEZ</v>
          </cell>
          <cell r="C529">
            <v>7142224</v>
          </cell>
          <cell r="D529" t="str">
            <v>EDER ENRIQUE DIAZ OCHOA</v>
          </cell>
          <cell r="E529">
            <v>42255</v>
          </cell>
          <cell r="F529">
            <v>42248</v>
          </cell>
          <cell r="G529" t="str">
            <v>EXT15-00051397</v>
          </cell>
          <cell r="H529" t="str">
            <v>TRIBUNAL</v>
          </cell>
          <cell r="I529" t="str">
            <v>REMITE FALLO</v>
          </cell>
          <cell r="AN529" t="str">
            <v>24/05/2017
MEDIANTE OFI17-00031864 01/09/2017  SE ENVIAN  23 FOLIOS  DEL EXPEDIENTE EN FOTOCOPIAS
DEVUELVE 02/10/2017
OFICIOS LTK
DEVUELTOS NPA
20/02/18 LTK
DEVUELTO POR LTK 26-06-2018</v>
          </cell>
          <cell r="AQ529" t="str">
            <v>47 001 3333 005 2013 00299 00</v>
          </cell>
          <cell r="AR529" t="str">
            <v>PAGO SENTENCIA</v>
          </cell>
          <cell r="AS529">
            <v>38412</v>
          </cell>
          <cell r="AT529">
            <v>39263</v>
          </cell>
          <cell r="AU529" t="str">
            <v>EN EL ANEXO ES LA 475
TRIBUNAL DECLARA PROBADA LA EXCEPCION DE PRESCRIPCION EXTINTIVA DE LOS DERECHOS RECLAMADOS POR EL ACTOR.
HOY, OCT 18 DE 2018, SE EXAMINó LA 2A INSTANCIA Y ESTA CONFIRMó LA 1A EN EL SENTIDO DE DENEGAR TODO  W.</v>
          </cell>
          <cell r="AW529" t="str">
            <v>LEY 1437 DE 2011</v>
          </cell>
          <cell r="AX529" t="str">
            <v>JUZGADO QUINTO ADMIISTRATIVO DE SANTA MARTA</v>
          </cell>
          <cell r="AY529">
            <v>42150</v>
          </cell>
          <cell r="AZ529" t="str">
            <v>TRIBUNAL ADMIISTRATIVO DEL MAGDALENA</v>
          </cell>
          <cell r="BA529">
            <v>42221</v>
          </cell>
          <cell r="BB529">
            <v>42236</v>
          </cell>
          <cell r="BC529" t="str">
            <v>NRD-CONTRATO REALIDAD</v>
          </cell>
        </row>
        <row r="530">
          <cell r="B530" t="str">
            <v>FRANCISCO JAVIER NARVAEZ RESTREPO</v>
          </cell>
          <cell r="C530">
            <v>71762925</v>
          </cell>
          <cell r="D530" t="str">
            <v>FERNANDO ALVAREZ ECHEVERRI</v>
          </cell>
          <cell r="E530">
            <v>42271</v>
          </cell>
          <cell r="F530">
            <v>42248</v>
          </cell>
          <cell r="G530" t="str">
            <v>EXT15-00029693</v>
          </cell>
          <cell r="H530" t="str">
            <v xml:space="preserve">TRIBUNAL </v>
          </cell>
          <cell r="I530" t="str">
            <v>COMUNICA AUTO</v>
          </cell>
          <cell r="J530">
            <v>42272</v>
          </cell>
          <cell r="K530">
            <v>42248</v>
          </cell>
          <cell r="L530" t="str">
            <v>EXT15-00056822</v>
          </cell>
          <cell r="M530" t="str">
            <v>TRIBUNAL</v>
          </cell>
          <cell r="N530" t="str">
            <v>REMITE FALLO</v>
          </cell>
          <cell r="AQ530" t="str">
            <v>05 001 3333 012 2013 00091 00</v>
          </cell>
          <cell r="AR530" t="str">
            <v>PAGO SENTENCIA</v>
          </cell>
          <cell r="AS530" t="str">
            <v>N/A</v>
          </cell>
          <cell r="AT530" t="str">
            <v>N/A</v>
          </cell>
          <cell r="AU530" t="str">
            <v>FALLO SEGUNDA INSTANCIA CONFIRMA Y ADICIONA SOBRE SUCESION PROCESAL
MEDIANTE CORREO ELECTRONICO SE INDICA LA CORRECCION Y DESVINCULACION DE LA UNP 21/05/18 L OFI18-00022052 31/05/18 SE REMITE A MIGRACION POR REMISION L
ES DE MIGRACION  W.</v>
          </cell>
          <cell r="AW530" t="str">
            <v>LEY 1437 DE 2011</v>
          </cell>
          <cell r="AX530" t="str">
            <v>JUZGADO DOCE ADMINISTRATIVO DE MEDELLIN</v>
          </cell>
          <cell r="AY530">
            <v>41906</v>
          </cell>
          <cell r="AZ530" t="str">
            <v>TRIBUNAL ADMINISTRATIVO DE ANTIOQUIA</v>
          </cell>
          <cell r="BA530">
            <v>42254</v>
          </cell>
          <cell r="BB530">
            <v>42264</v>
          </cell>
          <cell r="BC530" t="str">
            <v>NRD-PRIMA DE RIESGO</v>
          </cell>
        </row>
        <row r="531">
          <cell r="B531" t="str">
            <v>JUAN PABLO PARRA MUÑOZ</v>
          </cell>
          <cell r="C531">
            <v>15532834</v>
          </cell>
          <cell r="D531" t="str">
            <v>ALEJANDRO HORTUA INSUASTI</v>
          </cell>
          <cell r="E531">
            <v>42312</v>
          </cell>
          <cell r="F531">
            <v>42309</v>
          </cell>
          <cell r="G531" t="str">
            <v>EXT15-00066446</v>
          </cell>
          <cell r="H531" t="str">
            <v>ANDJE</v>
          </cell>
          <cell r="I531" t="str">
            <v>REMITE INFORMACION</v>
          </cell>
          <cell r="J531">
            <v>42515</v>
          </cell>
          <cell r="K531">
            <v>42491</v>
          </cell>
          <cell r="L531" t="str">
            <v>EXT16-00039603</v>
          </cell>
          <cell r="M531" t="str">
            <v>AGN</v>
          </cell>
          <cell r="N531" t="str">
            <v>REMITE FALLO</v>
          </cell>
          <cell r="O531">
            <v>42640</v>
          </cell>
          <cell r="P531">
            <v>42614</v>
          </cell>
          <cell r="Q531" t="str">
            <v>EXT16-00075250</v>
          </cell>
          <cell r="R531" t="str">
            <v>PROCURADURIA</v>
          </cell>
          <cell r="S531" t="str">
            <v>SOLICITUD INFORMACION</v>
          </cell>
          <cell r="T531">
            <v>42674</v>
          </cell>
          <cell r="U531">
            <v>42644</v>
          </cell>
          <cell r="V531" t="str">
            <v>EXT16-00084451</v>
          </cell>
          <cell r="W531" t="str">
            <v>ANDJE</v>
          </cell>
          <cell r="X531" t="str">
            <v>REMITE INFORMACION</v>
          </cell>
          <cell r="Y531">
            <v>43403</v>
          </cell>
          <cell r="Z531">
            <v>43403</v>
          </cell>
          <cell r="AA531" t="str">
            <v>EXT18-00111210</v>
          </cell>
          <cell r="AB531" t="str">
            <v>MIGRACION COLOMBIA</v>
          </cell>
          <cell r="AC531" t="str">
            <v>REMITE RESPUESTA A OFI18-00045166</v>
          </cell>
          <cell r="AD531">
            <v>43402</v>
          </cell>
          <cell r="AE531">
            <v>43402</v>
          </cell>
          <cell r="AF531" t="str">
            <v>EXT18-00110577</v>
          </cell>
          <cell r="AG531" t="str">
            <v>DEFENSA CIVIL COLOMBIANA</v>
          </cell>
          <cell r="AH531" t="str">
            <v>RESPUESTA A VINCULACION DE EXFUNCIONARIO DEL DAS</v>
          </cell>
          <cell r="AI531" t="str">
            <v>31/10/2018
08/11/2018
08/11/2018
19/12/2018</v>
          </cell>
          <cell r="AJ531" t="str">
            <v>oct-18
nov-18
nov-18
dic-18</v>
          </cell>
          <cell r="AK531" t="str">
            <v>EXT18-00111673
EXT18-00114362
EXT18-00114390
EXT18-00132669</v>
          </cell>
          <cell r="AL531" t="str">
            <v>CONTRALORIA GENERAL
POLICIA NACIONAL
FISCALIA GENERA DE LA NACION
JUZGADO</v>
          </cell>
          <cell r="AM531" t="str">
            <v>INDICA QUE EL SR. NO ESTUVO VINCULADO EN LA PLANTA TRANSITORIA DAS DE ESA ENTIDAD.(CONTRALORIA)
REMITE RESPUESTA A OFI18-00045166
REMITE RESPUESTA A OFI18-00045166
LIBRA MANDAMIENTO DE PAGO</v>
          </cell>
          <cell r="AN531" t="str">
            <v>DEVUELTOS LTK RAD.LTK-005-035-2018 17/05/18
20/02/18 LTK</v>
          </cell>
          <cell r="AO531">
            <v>42095</v>
          </cell>
          <cell r="AQ531" t="str">
            <v>05 001 3331 008 2010 00363 00</v>
          </cell>
          <cell r="AR531" t="str">
            <v>PAGO SENTENCIA</v>
          </cell>
          <cell r="AS531" t="str">
            <v>N/A</v>
          </cell>
          <cell r="AT531" t="str">
            <v>N/A</v>
          </cell>
          <cell r="AU531" t="str">
            <v>EN EL ANEXO 4 ES LA 330 
OFICIO EXT16-00087959 FIDUPREVISORA INFORMA PAGO
FUNCION PUBLICA CON OFICIO 2016600251831 INFORMA QUE NO EXISTE REGISTRO CON ENTIDAD PUBLICA /(08/08/2017 NRD - LA AGENCIA INFORMA QUE ELLOS PAGAN LA LIQUIDACION DE LA SENTENCIA, SIN EMBARGO REMITEN A LA UNP PARA LO CORRESPONDIENTE AL PAGO DE LO ORDENADO)
EN EL EXT18-00111673 LA CONTRALORIA GENERAL DA RESPUESTA AL OFI18-00045166 EN EL CUAL INDICA QUE EL SR. NO ESTUVO VINCULADO EN LA PLANTA TRANSITORIA DAS DE ESA ENTIDAD.(CONTRALORIA)
Conforme al mandamiento de pago la UNP solo debe vincular al demandante. La vinculacion se dio en diciembre del 2018</v>
          </cell>
          <cell r="AW531" t="str">
            <v>PENDIENTE</v>
          </cell>
          <cell r="AX531" t="str">
            <v>JUZGADO OCTAVO DMINISTRATIVO DE MEDELLIN</v>
          </cell>
          <cell r="AY531">
            <v>41043</v>
          </cell>
          <cell r="AZ531" t="str">
            <v>TRIBUNAL ADMIISTRATIVO DE ANTIOQUIA</v>
          </cell>
          <cell r="BA531">
            <v>42180</v>
          </cell>
          <cell r="BB531">
            <v>42202</v>
          </cell>
          <cell r="BC531" t="str">
            <v>NRD-INSUBSISTENCIA</v>
          </cell>
        </row>
        <row r="532">
          <cell r="B532" t="str">
            <v>ISABEL CRISTINA DIOSA</v>
          </cell>
          <cell r="C532">
            <v>43261923</v>
          </cell>
          <cell r="D532" t="str">
            <v>ALEJANDRO HORTUA INSUASTI</v>
          </cell>
          <cell r="E532">
            <v>42312</v>
          </cell>
          <cell r="F532">
            <v>42309</v>
          </cell>
          <cell r="G532" t="str">
            <v>EXT15-00066446</v>
          </cell>
          <cell r="H532" t="str">
            <v>ANDJE</v>
          </cell>
          <cell r="I532" t="str">
            <v>REMITE INFORMACION</v>
          </cell>
          <cell r="J532">
            <v>42515</v>
          </cell>
          <cell r="K532">
            <v>42491</v>
          </cell>
          <cell r="L532" t="str">
            <v>EXT16-00039603</v>
          </cell>
          <cell r="M532" t="str">
            <v>AGN</v>
          </cell>
          <cell r="N532" t="str">
            <v>REMITE FALLO</v>
          </cell>
          <cell r="O532">
            <v>42640</v>
          </cell>
          <cell r="P532">
            <v>42614</v>
          </cell>
          <cell r="Q532" t="str">
            <v>EXT16-00075250</v>
          </cell>
          <cell r="R532" t="str">
            <v>PROCURADURIA</v>
          </cell>
          <cell r="S532" t="str">
            <v>SOLICITUD INFORMACION</v>
          </cell>
          <cell r="T532">
            <v>42674</v>
          </cell>
          <cell r="U532">
            <v>42644</v>
          </cell>
          <cell r="V532" t="str">
            <v>EXT16-00084451</v>
          </cell>
          <cell r="W532" t="str">
            <v>ANDJE</v>
          </cell>
          <cell r="X532" t="str">
            <v>REMITE INFORMACION</v>
          </cell>
          <cell r="AG532" t="str">
            <v xml:space="preserve">
</v>
          </cell>
          <cell r="AN532" t="str">
            <v>07/06/18 LTK
DEVUELTOS POR LTK 26-06-2018 FALTAN DOCUMENTOS</v>
          </cell>
          <cell r="AO532">
            <v>42271</v>
          </cell>
          <cell r="AQ532" t="str">
            <v>05 001 3331 029 2012 00086 00</v>
          </cell>
          <cell r="AR532" t="str">
            <v>PAGO SENTENCIA</v>
          </cell>
          <cell r="AS532" t="str">
            <v>N/A</v>
          </cell>
          <cell r="AT532" t="str">
            <v>N/A</v>
          </cell>
          <cell r="AU532" t="str">
            <v>Se reincoporó mediante resolucion 0962 de 2019 en el cargo Oficial de Proteccion 3137, grado 11. Se posesionó el 27 de junio de 2019.
El 31 enero de 2017 el juzgado treinta y cuatro administrativo de medellin dictó mandamiento de pago en contra de ANDJE, FIDUPREVISORA, DEPARTAMENTO ADMINISTRATIVO DE LA PRESIDENCIA DE LA REPUBLICA. Por lo tanto la UNP no realizará ningún pago.
EN EL ANEXO 4 ES LA 333 
NO HA ALLEGADO SOLICITUD DE REINTREGO.
OFICIO EXT16-00087959 FIDUPREVISORA INFORMA PAGO POR PARTE DE ESA ENTIDAD.
FUNCION PUBLICA CON OFICIO 2016600251831 INFORMA QUEN O EXISTE REGISTRO CON ENTIDAD PUBLICA / (08/08/2017 NRD - LA AGENCIA INFORMA QUE ELLOS PAGAN LA LIQUIDACION DE LA SENTENCIA, SIN EMBARGO REMITEN A LA UNP PARA LO CORRESPONDIENTE AL REINTEGRO ORDENADO)
En atención a lo indicado en correo que antecede de manera atenta les informo que verificada la información hoy 05-04-2019 no se encontró que la señora ISABEL CRISTINA DIOSA BETANCUR, se le este o haya liquidado nómina, por tanto no está vinculada a la planta de la UNP.
Con respecto a la asignación básica mensual al empleo Oficial de Protección, grado 10, es de $1.586.023, pero es la de la vigencia 2018. No le facilito el de 2019 porque a la fecha no ha salido el decreto de salarios de este año.</v>
          </cell>
          <cell r="AW532" t="str">
            <v>DECRETO 01 DE 1984</v>
          </cell>
          <cell r="AX532" t="str">
            <v>JUZGADO VEINTINUEVE ADMINISTRATIVO DE MEDELLIN</v>
          </cell>
          <cell r="AY532">
            <v>41697</v>
          </cell>
          <cell r="AZ532" t="str">
            <v>TRIBUNAL ADMINISTRATIVO DE ANTIOQUIA</v>
          </cell>
          <cell r="BA532">
            <v>42088</v>
          </cell>
          <cell r="BB532">
            <v>42132</v>
          </cell>
          <cell r="BC532" t="str">
            <v>NRD-INSUBSISTENCIA</v>
          </cell>
        </row>
        <row r="533">
          <cell r="B533" t="str">
            <v>DARIO ALBERTO SALAZAR SALAZAR</v>
          </cell>
          <cell r="C533">
            <v>94521060</v>
          </cell>
          <cell r="D533" t="str">
            <v>OSCAR ALARCON CUELLAR</v>
          </cell>
          <cell r="E533">
            <v>42313</v>
          </cell>
          <cell r="F533">
            <v>42309</v>
          </cell>
          <cell r="G533" t="str">
            <v>EXT15-00066946</v>
          </cell>
          <cell r="H533" t="str">
            <v>TRIBUNAL</v>
          </cell>
          <cell r="I533" t="str">
            <v>REMITE FALLO</v>
          </cell>
          <cell r="J533">
            <v>43396</v>
          </cell>
          <cell r="K533">
            <v>43396</v>
          </cell>
          <cell r="L533" t="str">
            <v>EXT18-00108252</v>
          </cell>
          <cell r="M533" t="str">
            <v>CONSEJO DE ESTADO</v>
          </cell>
          <cell r="N533" t="str">
            <v>NOTIFICA SENTENCIA</v>
          </cell>
          <cell r="O533">
            <v>43497</v>
          </cell>
          <cell r="P533">
            <v>43497</v>
          </cell>
          <cell r="Q533" t="str">
            <v>EXT19-00010784</v>
          </cell>
          <cell r="R533" t="str">
            <v>CONSEJO DE ESTADO</v>
          </cell>
          <cell r="S533" t="str">
            <v>COMUNICA SENTENCIA</v>
          </cell>
          <cell r="T533">
            <v>43881</v>
          </cell>
          <cell r="U533">
            <v>43881</v>
          </cell>
          <cell r="V533" t="str">
            <v>EXT20-00017773</v>
          </cell>
          <cell r="W533" t="str">
            <v>ABOGADO</v>
          </cell>
          <cell r="X533" t="str">
            <v>SOLICITUD DE PAGO</v>
          </cell>
          <cell r="AN533" t="str">
            <v>20/02/18 LTK
05/06/2018 SE ENCUENTRA EL EXPENDIENTE FISICO EN UNP YL
ENTREGADOS POR LTK 04-09-2018</v>
          </cell>
          <cell r="AQ533" t="str">
            <v>76 001 2333 005 2013 00473 01</v>
          </cell>
          <cell r="AR533" t="str">
            <v>PAGO SENTENCIA</v>
          </cell>
          <cell r="AS533">
            <v>38274</v>
          </cell>
          <cell r="AT533">
            <v>40707</v>
          </cell>
          <cell r="AU533" t="str">
            <v>NO SE ENCUENTRA EN LOS ANEXOS
EN LA SENTENCIA DEL TRIBUNAL ORDENA QUE LA UNP CUMPLA EL FALLO</v>
          </cell>
          <cell r="AW533" t="str">
            <v>LEY 1437 DE 2011</v>
          </cell>
          <cell r="AX533" t="str">
            <v>TRIBUNAL ADMIISTRATIVO DEL VALLE DEL CAUCA</v>
          </cell>
          <cell r="AY533">
            <v>42300</v>
          </cell>
          <cell r="AZ533" t="str">
            <v>CONSEJO DE ESTADO</v>
          </cell>
          <cell r="BA533">
            <v>43363</v>
          </cell>
          <cell r="BB533">
            <v>43397</v>
          </cell>
          <cell r="BC533" t="str">
            <v>NRD-CONTRATO REALIDAD</v>
          </cell>
        </row>
        <row r="534">
          <cell r="B534" t="str">
            <v>GUSTAVO ADOLFO OCHOA GONGORA Y OTROS</v>
          </cell>
          <cell r="C534">
            <v>71688707</v>
          </cell>
          <cell r="D534" t="str">
            <v>OSCAR DARIO VILLEGAS</v>
          </cell>
          <cell r="E534">
            <v>42317</v>
          </cell>
          <cell r="F534">
            <v>42309</v>
          </cell>
          <cell r="G534" t="str">
            <v>EXT15-00067824</v>
          </cell>
          <cell r="AQ534" t="str">
            <v>05 001 2331 000 1996 01308 01</v>
          </cell>
          <cell r="AR534" t="str">
            <v>PAGO SENTENCIA</v>
          </cell>
          <cell r="AS534" t="str">
            <v>N/A</v>
          </cell>
          <cell r="AT534" t="str">
            <v>N/A</v>
          </cell>
          <cell r="AU534" t="str">
            <v>NO APARECE EN EL ANEXO
SE ALLEGA DOCUMENTOS PARA PAGO CORRESPONDE A LA AGENCIA Y POR OFI SE REMITE A ESTA.
MEDIANTE OFI16-00041351 27/09/16 SE REMITE POR COMPETENCIA A LA ANDJE G</v>
          </cell>
          <cell r="AW534" t="str">
            <v>DECRETO 01 DE 1984</v>
          </cell>
          <cell r="AX534" t="str">
            <v>TRIBUNAL ADMINISTRATIVO DE ANTIOQUIA -SALA QUINTA DE DECSION</v>
          </cell>
          <cell r="AY534">
            <v>37889</v>
          </cell>
          <cell r="AZ534" t="str">
            <v>CONSEJO DE ESTADO</v>
          </cell>
          <cell r="BA534">
            <v>41863</v>
          </cell>
          <cell r="BB534">
            <v>41879</v>
          </cell>
          <cell r="BC534" t="str">
            <v>REPARACION DIRECTA</v>
          </cell>
        </row>
        <row r="535">
          <cell r="B535" t="str">
            <v>JULIAN ANDRES RENTERIA GONZALEZ</v>
          </cell>
          <cell r="C535">
            <v>14637337</v>
          </cell>
          <cell r="D535" t="str">
            <v>CARLOS HERNAN RIAÑO ORDOÑEZ</v>
          </cell>
          <cell r="E535">
            <v>42317</v>
          </cell>
          <cell r="F535">
            <v>42309</v>
          </cell>
          <cell r="G535" t="str">
            <v xml:space="preserve">EXT15-00066943
</v>
          </cell>
          <cell r="H535" t="str">
            <v>TRIBUNAL</v>
          </cell>
          <cell r="I535" t="str">
            <v>REMITE FALLO</v>
          </cell>
          <cell r="J535">
            <v>42317</v>
          </cell>
          <cell r="K535">
            <v>42309</v>
          </cell>
          <cell r="L535" t="str">
            <v>EXT15-00067511</v>
          </cell>
          <cell r="M535" t="str">
            <v>TRIBUNAL</v>
          </cell>
          <cell r="N535" t="str">
            <v>REMITE FALLO</v>
          </cell>
          <cell r="O535">
            <v>43334</v>
          </cell>
          <cell r="P535">
            <v>43334</v>
          </cell>
          <cell r="Q535" t="str">
            <v>EXT18-00080959</v>
          </cell>
          <cell r="R535" t="str">
            <v>CONSEJO DE ESTADO</v>
          </cell>
          <cell r="S535" t="str">
            <v>REMITE SENTENCIA</v>
          </cell>
          <cell r="T535">
            <v>43368</v>
          </cell>
          <cell r="U535">
            <v>43368</v>
          </cell>
          <cell r="V535" t="str">
            <v xml:space="preserve"> EXT18-00095868</v>
          </cell>
          <cell r="W535" t="str">
            <v>ABOGADO</v>
          </cell>
          <cell r="X535" t="str">
            <v>SOLICITUD DE PAGO Y ANEXOS</v>
          </cell>
          <cell r="Y535">
            <v>43564</v>
          </cell>
          <cell r="Z535">
            <v>43564</v>
          </cell>
          <cell r="AA535" t="str">
            <v>EXT19-00039255</v>
          </cell>
          <cell r="AB535" t="str">
            <v>ABOGADO</v>
          </cell>
          <cell r="AC535" t="str">
            <v>ALLEGA DOCUMENTOS</v>
          </cell>
          <cell r="AN535" t="str">
            <v>OFICIOS LTK
20/02/18 LTK
DEVUELTO POR LTK 26-06-2018</v>
          </cell>
          <cell r="AO535">
            <v>43368</v>
          </cell>
          <cell r="AQ535" t="str">
            <v>76 001 2333 000 2013 00099 00</v>
          </cell>
          <cell r="AR535" t="str">
            <v>PAGO SENTENCIA</v>
          </cell>
          <cell r="AS535">
            <v>39448</v>
          </cell>
          <cell r="AT535">
            <v>40707</v>
          </cell>
          <cell r="AU535" t="str">
            <v>EN EL ANEXO ES EL REGISTRO 263
MEDIANTE OFI18-00044730 SE DA RESPUESTA AL   EXT18-00095868  F.
EN 2015 LO LIQUIDARON COMO UNA SOLA INSTANCIA Y ESO NO ERA CIERTO. HUBO 2A INSTANCIA EN SEP 2018. SE DEJA VIGENTE SOLO LA LIQUIDACION 2018  W.</v>
          </cell>
          <cell r="AW535" t="str">
            <v>LEY 1437 DE 2011</v>
          </cell>
          <cell r="AX535" t="str">
            <v>TRIBUNAL CONTENCIOSO ADMINISTRATIVO DEL VALLE DEL CAUCA</v>
          </cell>
          <cell r="AY535">
            <v>42306</v>
          </cell>
          <cell r="AZ535" t="str">
            <v>CONSEJO DE ESTADO - SECCION SEGUNDA</v>
          </cell>
          <cell r="BA535">
            <v>43299</v>
          </cell>
          <cell r="BB535">
            <v>43315</v>
          </cell>
          <cell r="BC535" t="str">
            <v>NRD-CONTRATO REALIDAD</v>
          </cell>
        </row>
        <row r="536">
          <cell r="B536" t="str">
            <v>ALEJANDRO GONZALEZ TAMAYO
(se eliminó por solo contar con primera instancia)</v>
          </cell>
        </row>
        <row r="537">
          <cell r="B537" t="str">
            <v xml:space="preserve">JAVIER MAURICIO GUTIERREZ
</v>
          </cell>
          <cell r="C537">
            <v>16861540</v>
          </cell>
          <cell r="D537" t="str">
            <v>RAFAEL AUGUSTO CUELLAR GOMEZ</v>
          </cell>
          <cell r="E537">
            <v>42327</v>
          </cell>
          <cell r="F537">
            <v>42309</v>
          </cell>
          <cell r="G537" t="str">
            <v>EXT15-00070201</v>
          </cell>
          <cell r="H537" t="str">
            <v>TRIBUNAL</v>
          </cell>
          <cell r="I537" t="str">
            <v>REMITE FALLO</v>
          </cell>
          <cell r="J537">
            <v>43360</v>
          </cell>
          <cell r="K537">
            <v>43360</v>
          </cell>
          <cell r="L537" t="str">
            <v>EXT18-00091647</v>
          </cell>
          <cell r="M537" t="str">
            <v>CONSEJO DE ESTADO</v>
          </cell>
          <cell r="N537" t="str">
            <v>NOTIFICA SENTENCIA</v>
          </cell>
          <cell r="AN537" t="str">
            <v>OFICIOS LTK
20/02/18 LTK
DEVUELTO POR LTK 26-06-2018
ENVIADOS A LTK 18-10-2018</v>
          </cell>
          <cell r="AQ537" t="str">
            <v>76 001 2333 000 2012 00260 01</v>
          </cell>
          <cell r="AR537" t="str">
            <v>PAGO SENTENCIA</v>
          </cell>
          <cell r="AS537">
            <v>37816</v>
          </cell>
          <cell r="AT537">
            <v>39973</v>
          </cell>
          <cell r="AU537" t="str">
            <v>EN EL ANEXO ES EL REGISTRO 235</v>
          </cell>
          <cell r="AW537" t="str">
            <v>LEY 1437 DE 2011</v>
          </cell>
          <cell r="AX537" t="str">
            <v>TRIBUNAL CONTENCIOSO ADMINISTRATIVO DEL VALLE DEL CAUCA</v>
          </cell>
          <cell r="AY537">
            <v>42323</v>
          </cell>
          <cell r="AZ537" t="str">
            <v>CONSEJO DE ESTADO- SALA DE LO CONTENCIOSO ADMINISTRATIVO- SECCION SEGUNDA</v>
          </cell>
          <cell r="BA537">
            <v>43272</v>
          </cell>
          <cell r="BB537">
            <v>43320</v>
          </cell>
          <cell r="BC537" t="str">
            <v>NRD-CONTRATO REALIDAD</v>
          </cell>
        </row>
        <row r="538">
          <cell r="B538" t="str">
            <v>JESUS ROBERTO ERASO CIFUENTES</v>
          </cell>
          <cell r="C538">
            <v>98389129</v>
          </cell>
          <cell r="D538" t="str">
            <v>RAFAEL AUGUSTO CUELLAR GOMEZ</v>
          </cell>
          <cell r="E538">
            <v>42339</v>
          </cell>
          <cell r="F538">
            <v>42339</v>
          </cell>
          <cell r="G538" t="str">
            <v>EXT15-00069357</v>
          </cell>
          <cell r="H538" t="str">
            <v xml:space="preserve">JUZGADO </v>
          </cell>
          <cell r="I538" t="str">
            <v>REMITE FALLO</v>
          </cell>
          <cell r="J538">
            <v>42843</v>
          </cell>
          <cell r="K538">
            <v>42826</v>
          </cell>
          <cell r="L538" t="str">
            <v>EXT17-00027730</v>
          </cell>
          <cell r="M538" t="str">
            <v>ABOGADO</v>
          </cell>
          <cell r="N538" t="str">
            <v>SOLICITUD PAGO</v>
          </cell>
          <cell r="O538">
            <v>43871</v>
          </cell>
          <cell r="P538">
            <v>43871</v>
          </cell>
          <cell r="Q538" t="str">
            <v>EXT20-00013333</v>
          </cell>
          <cell r="R538" t="str">
            <v>ABOGADO</v>
          </cell>
          <cell r="S538" t="str">
            <v>INFORMATIVO</v>
          </cell>
          <cell r="AN538" t="str">
            <v xml:space="preserve">12/02/2018 LTK
SE ENTREGARON DOCUMENTOS SOPORTE EL 15/03/2018, OFI 18-00011113 ENTREGADOS LTK                              </v>
          </cell>
          <cell r="AQ538" t="str">
            <v>76 001 3331 708 2012 00046 00</v>
          </cell>
          <cell r="AR538" t="str">
            <v>PAGO SENTENCIA</v>
          </cell>
          <cell r="AS538">
            <v>38412</v>
          </cell>
          <cell r="AT538">
            <v>39862</v>
          </cell>
          <cell r="AU538" t="str">
            <v xml:space="preserve">OJO!! EL BENEFICIARIO DEL FALLO FALLECÍO
PROCESO IMPUESTO CASILLA 244 DEL ANEXO
(SE DA RESPUESTA MEDIANTE OFI17-00014961 27/04/17)A
</v>
          </cell>
          <cell r="AW538" t="str">
            <v>DECRETO 01 DE 1984</v>
          </cell>
          <cell r="AX538" t="str">
            <v>JUZGADO QUINTO ADMINISTRATIVO DE DESCONGESTION DE CALI</v>
          </cell>
          <cell r="AY538">
            <v>42191</v>
          </cell>
          <cell r="AZ538" t="str">
            <v>N/A</v>
          </cell>
          <cell r="BA538" t="str">
            <v>N/A</v>
          </cell>
          <cell r="BB538">
            <v>42219</v>
          </cell>
          <cell r="BC538" t="str">
            <v>NRD-CONTRATO REALIDAD</v>
          </cell>
        </row>
        <row r="539">
          <cell r="B539" t="str">
            <v>PEDRO ANTONIO CARREÑO MORENO</v>
          </cell>
          <cell r="C539">
            <v>93378877</v>
          </cell>
          <cell r="D539" t="str">
            <v>JOSE ALIRIO JIMENEZ PATIÑO</v>
          </cell>
          <cell r="E539">
            <v>42352</v>
          </cell>
          <cell r="F539">
            <v>42339</v>
          </cell>
          <cell r="G539" t="str">
            <v>EXT15-00076615</v>
          </cell>
          <cell r="H539" t="str">
            <v xml:space="preserve">TRIBUNAL </v>
          </cell>
          <cell r="I539" t="str">
            <v>REMITE FALLO</v>
          </cell>
          <cell r="J539">
            <v>42689</v>
          </cell>
          <cell r="K539">
            <v>42675</v>
          </cell>
          <cell r="L539" t="str">
            <v>EXT16-00088346</v>
          </cell>
          <cell r="M539" t="str">
            <v>JUZGADO</v>
          </cell>
          <cell r="N539" t="str">
            <v>REMITE FALLO</v>
          </cell>
          <cell r="O539">
            <v>42711</v>
          </cell>
          <cell r="P539">
            <v>42705</v>
          </cell>
          <cell r="Q539" t="str">
            <v>EXT16-00094996</v>
          </cell>
          <cell r="R539" t="str">
            <v>JUZGADO</v>
          </cell>
          <cell r="S539" t="str">
            <v>REMITE FALLO</v>
          </cell>
          <cell r="T539">
            <v>42923</v>
          </cell>
          <cell r="U539">
            <v>42917</v>
          </cell>
          <cell r="V539" t="str">
            <v>EXT17-00051537</v>
          </cell>
          <cell r="W539" t="str">
            <v>ABOGADO</v>
          </cell>
          <cell r="X539" t="str">
            <v>SOLICITUD DE PAGO</v>
          </cell>
          <cell r="Y539">
            <v>42944</v>
          </cell>
          <cell r="Z539">
            <v>42917</v>
          </cell>
          <cell r="AA539" t="str">
            <v>EXT17-00057958</v>
          </cell>
          <cell r="AB539" t="str">
            <v>JUZGADO</v>
          </cell>
          <cell r="AC539" t="str">
            <v>AUTO OBEDEZCASE Y CUMPLASE</v>
          </cell>
          <cell r="AD539">
            <v>43362</v>
          </cell>
          <cell r="AE539">
            <v>43362</v>
          </cell>
          <cell r="AF539" t="str">
            <v>EXT18-00093493</v>
          </cell>
          <cell r="AG539" t="str">
            <v xml:space="preserve">ABOGADO </v>
          </cell>
          <cell r="AH539" t="str">
            <v>SUMINISTRA INFORMACION</v>
          </cell>
          <cell r="AI539">
            <v>43362</v>
          </cell>
          <cell r="AJ539">
            <v>43362</v>
          </cell>
          <cell r="AK539" t="str">
            <v>EXT18-00093493</v>
          </cell>
          <cell r="AL539" t="str">
            <v>ABOGADO</v>
          </cell>
          <cell r="AM539" t="str">
            <v>SUMINISTRA INFORMACION</v>
          </cell>
          <cell r="AN539" t="str">
            <v>24/05/2017.
DEVUELVE 03/01/2018.
12/02/2018 LTK.
FUERA DE CONTRATO NPA.
ENTREGADOS LTK
RAD: LTK-002-004-2018  23/02/2018 SE ENTREGO CERTIFICADO DE CUENTA JUDICIAL OFI18-00011117 15/03/2018.</v>
          </cell>
          <cell r="AQ539" t="str">
            <v>11 001 3331 023 2009 00342 00</v>
          </cell>
          <cell r="AR539" t="str">
            <v>PAGO SENTENCIA</v>
          </cell>
          <cell r="AS539">
            <v>38144</v>
          </cell>
          <cell r="AT539">
            <v>39813</v>
          </cell>
          <cell r="AU539" t="str">
            <v xml:space="preserve">EN EL DECRETO ES EL 56
(SE DA RESPUESTA MEDIANTE OFI17-00025383 18/07/17)A
OFI18-00043649 03/10/18  L.
</v>
          </cell>
          <cell r="AW539" t="str">
            <v>DECRETO 01 DE 1984</v>
          </cell>
          <cell r="AX539" t="str">
            <v>JUZGDO VEINTRES ADMINISTRATIVO DE BOGOTA</v>
          </cell>
          <cell r="AY539">
            <v>40998</v>
          </cell>
          <cell r="AZ539" t="str">
            <v>TRIBUNAL ADMINISTRATIVO DE CUNDINAMARCA</v>
          </cell>
          <cell r="BA539">
            <v>42276</v>
          </cell>
          <cell r="BB539">
            <v>42297</v>
          </cell>
          <cell r="BC539" t="str">
            <v>NRD-CONTRATO REALIDAD</v>
          </cell>
        </row>
        <row r="540">
          <cell r="B540" t="str">
            <v>OSCAR JAVIER PALOMINO VILLALBA</v>
          </cell>
          <cell r="C540">
            <v>15174590</v>
          </cell>
          <cell r="D540" t="str">
            <v>DEIBY GUILLERMO ARAQUE ABRIL</v>
          </cell>
          <cell r="E540">
            <v>42381</v>
          </cell>
          <cell r="F540">
            <v>42675</v>
          </cell>
          <cell r="G540" t="str">
            <v xml:space="preserve">EXT16-00087457
</v>
          </cell>
          <cell r="H540" t="str">
            <v>JUZGADO</v>
          </cell>
          <cell r="I540" t="str">
            <v>REMITE AUTO</v>
          </cell>
          <cell r="J540">
            <v>42933</v>
          </cell>
          <cell r="K540">
            <v>42917</v>
          </cell>
          <cell r="L540" t="str">
            <v>EXT17-00054837</v>
          </cell>
          <cell r="M540" t="str">
            <v>ABOGADO</v>
          </cell>
          <cell r="N540" t="str">
            <v>SOLICITUD DE PAGO</v>
          </cell>
          <cell r="O540">
            <v>42956</v>
          </cell>
          <cell r="P540">
            <v>42948</v>
          </cell>
          <cell r="Q540" t="str">
            <v>EXT17-00060777</v>
          </cell>
          <cell r="R540" t="str">
            <v>ABOGADO</v>
          </cell>
          <cell r="S540" t="str">
            <v>ALLEGA DOCUMENTOS</v>
          </cell>
          <cell r="T540">
            <v>43269</v>
          </cell>
          <cell r="U540">
            <v>43252</v>
          </cell>
          <cell r="V540" t="str">
            <v>EXT18-00054610</v>
          </cell>
          <cell r="W540" t="str">
            <v>ABOGADO</v>
          </cell>
          <cell r="X540" t="str">
            <v>SOLICITUD DE ESTADO DE CUMPLIMIENTO</v>
          </cell>
          <cell r="Y540">
            <v>43391</v>
          </cell>
          <cell r="Z540">
            <v>43391</v>
          </cell>
          <cell r="AA540" t="str">
            <v>EXT18-00106289</v>
          </cell>
          <cell r="AB540" t="str">
            <v>ABOGADO</v>
          </cell>
          <cell r="AC540" t="str">
            <v>DERECHO DE PETICION</v>
          </cell>
          <cell r="AD540">
            <v>43371</v>
          </cell>
          <cell r="AE540">
            <v>43371</v>
          </cell>
          <cell r="AF540" t="str">
            <v xml:space="preserve"> EXT18-00098513 </v>
          </cell>
          <cell r="AG540" t="str">
            <v>ABOGADO</v>
          </cell>
          <cell r="AH540" t="str">
            <v>SOLCITUD INFORMACION ESTADO DE PAGO</v>
          </cell>
          <cell r="AI540" t="str">
            <v>10/09/2019
26/02/2020</v>
          </cell>
          <cell r="AJ540" t="str">
            <v>sep-19
feb-20</v>
          </cell>
          <cell r="AK540" t="str">
            <v>EXT19-00105450
EXT20-00019734</v>
          </cell>
          <cell r="AL540" t="str">
            <v>ABOGADO
ABOGADO</v>
          </cell>
          <cell r="AM540" t="str">
            <v>Solicitud estado pago
Allega documentos</v>
          </cell>
          <cell r="AN540" t="str">
            <v>24/05/2017
MEDIANTE  OFI17-00031841  01/09/2017 SE ENVIAN DOCUMENTOS ORIGINALES EN 41 FOLIOS 
ENTREGADO Y LIQUIDADO 22/11/2017
LIQUIDADO NPA</v>
          </cell>
          <cell r="AO540">
            <v>42956</v>
          </cell>
          <cell r="AQ540" t="str">
            <v>20 001 3331 002 2012 00004 00</v>
          </cell>
          <cell r="AR540" t="str">
            <v>PAGO SENTENCIA</v>
          </cell>
          <cell r="AS540">
            <v>39430</v>
          </cell>
          <cell r="AT540">
            <v>40359</v>
          </cell>
          <cell r="AU540" t="str">
            <v>EN EL ANEXO ES LA 347
(SE DA RESPUESTA MEDIANTE OFI17-00026618 27/07/17 / SE DA RESPUESTA MEDIANTE CORREO ELECTRONICO 14/08/17)A
CORREO ELECTRÓNICO 26/06/18 L
OFI18-00048757 02/11/18  L.
RESPUESTA MEDIANTE (OFI18-00045842)  F.</v>
          </cell>
          <cell r="AW540" t="str">
            <v>DECRETO 01 DE 1984</v>
          </cell>
          <cell r="AX540" t="str">
            <v>JUZGADO QUINTO ADMINISTRATIVO DE VALLEDUPAR</v>
          </cell>
          <cell r="AY540">
            <v>41768</v>
          </cell>
          <cell r="AZ540" t="str">
            <v>TRIBUNAL ADMINISTRATIVO DEL CESAR</v>
          </cell>
          <cell r="BA540">
            <v>42656</v>
          </cell>
          <cell r="BB540">
            <v>42667</v>
          </cell>
          <cell r="BC540" t="str">
            <v>NRD-CONTRATO REALIDAD</v>
          </cell>
        </row>
        <row r="541">
          <cell r="B541" t="str">
            <v>JHON EDGAR ALDANA RICO</v>
          </cell>
          <cell r="C541">
            <v>79633031</v>
          </cell>
          <cell r="D541" t="str">
            <v>JOSE ALIRIO JIMENEZ PATIÑO</v>
          </cell>
          <cell r="E541">
            <v>42389</v>
          </cell>
          <cell r="F541">
            <v>42370</v>
          </cell>
          <cell r="G541" t="str">
            <v>EXT16-000133551</v>
          </cell>
          <cell r="H541" t="str">
            <v>CONSEJO</v>
          </cell>
          <cell r="I541" t="str">
            <v>REMITE FALLO</v>
          </cell>
          <cell r="J541">
            <v>42544</v>
          </cell>
          <cell r="K541">
            <v>42522</v>
          </cell>
          <cell r="L541" t="str">
            <v>EXT16-00048359</v>
          </cell>
          <cell r="M541" t="str">
            <v>ABOGADO</v>
          </cell>
          <cell r="N541" t="str">
            <v>SOLICITUD PAGO</v>
          </cell>
          <cell r="AN541" t="str">
            <v>05/05/2017
ENREGADO Y LIQUIDADO 29/08/2017
LIQUIDADO NPA</v>
          </cell>
          <cell r="AO541">
            <v>42544</v>
          </cell>
          <cell r="AQ541" t="str">
            <v>25 000 2325 000 2011 01040 00</v>
          </cell>
          <cell r="AR541" t="str">
            <v>PAGO SENTENCIA</v>
          </cell>
          <cell r="AS541">
            <v>38594</v>
          </cell>
          <cell r="AT541">
            <v>40567</v>
          </cell>
          <cell r="AU541" t="str">
            <v xml:space="preserve">EN EL DECRETO ES EL No24. SEGUNDA INSTANCIA REVOCA FALLO </v>
          </cell>
          <cell r="AW541" t="str">
            <v>DECRETO 01 DE 1984</v>
          </cell>
          <cell r="AX541" t="str">
            <v xml:space="preserve">TRIBUNAL ADMINISTRATIVO DE CUNDINAMARCA </v>
          </cell>
          <cell r="AY541">
            <v>41590</v>
          </cell>
          <cell r="AZ541" t="str">
            <v>CONSEJO DE ESTADO</v>
          </cell>
          <cell r="BA541">
            <v>42348</v>
          </cell>
          <cell r="BB541">
            <v>42405</v>
          </cell>
          <cell r="BC541" t="str">
            <v>NRD-CONTRATO REALIDAD</v>
          </cell>
        </row>
        <row r="542">
          <cell r="B542" t="str">
            <v>WILSON PERDOMO ROJAS Y OTROS</v>
          </cell>
          <cell r="C542">
            <v>83089871</v>
          </cell>
          <cell r="D542" t="str">
            <v>WILLIAM ALVIS PINZON</v>
          </cell>
          <cell r="E542">
            <v>42394</v>
          </cell>
          <cell r="F542">
            <v>42370</v>
          </cell>
          <cell r="G542" t="str">
            <v>EXT16-00004808</v>
          </cell>
          <cell r="H542" t="str">
            <v>ABOGADO</v>
          </cell>
          <cell r="I542" t="str">
            <v>SOLICITUD PAGO</v>
          </cell>
          <cell r="J542">
            <v>42604</v>
          </cell>
          <cell r="K542">
            <v>42583</v>
          </cell>
          <cell r="L542" t="str">
            <v>EXT16-00064871</v>
          </cell>
          <cell r="M542" t="str">
            <v>ABOGADO</v>
          </cell>
          <cell r="N542" t="str">
            <v>REMITE DOCUMENTOS</v>
          </cell>
          <cell r="O542">
            <v>42668</v>
          </cell>
          <cell r="P542">
            <v>42644</v>
          </cell>
          <cell r="Q542" t="str">
            <v>EXT16-00083158</v>
          </cell>
          <cell r="R542" t="str">
            <v>ABOGADO</v>
          </cell>
          <cell r="S542" t="str">
            <v>REMITE DOCUMENTOS</v>
          </cell>
          <cell r="T542">
            <v>42773</v>
          </cell>
          <cell r="U542">
            <v>42767</v>
          </cell>
          <cell r="V542" t="str">
            <v>EXT17-00007947</v>
          </cell>
          <cell r="W542" t="str">
            <v>ABOGADO</v>
          </cell>
          <cell r="X542" t="str">
            <v>PETICION</v>
          </cell>
          <cell r="Y542">
            <v>42572</v>
          </cell>
          <cell r="Z542">
            <v>42552</v>
          </cell>
          <cell r="AA542" t="str">
            <v>EXT16-00056108</v>
          </cell>
          <cell r="AB542" t="str">
            <v>ABOGADO</v>
          </cell>
          <cell r="AC542" t="str">
            <v>PETICION DE INFORMACION</v>
          </cell>
          <cell r="AD542" t="str">
            <v xml:space="preserve">17/05/2017
02/08/2017
13/09/2017
22/12/2017
02/10/2017
</v>
          </cell>
          <cell r="AE542" t="str">
            <v>may-17
ago-18
sep-17
dic-17
oct-17</v>
          </cell>
          <cell r="AF542" t="str">
            <v>EXT17-00036334
EXT17-00058862
EXT17-00070822
EXT17-00100838
EXT17-00076115</v>
          </cell>
          <cell r="AG542" t="str">
            <v>ABOGADO
MINTERIOR
ABOGADO
OFICIO
BENEFICIARIO</v>
          </cell>
          <cell r="AH542" t="str">
            <v xml:space="preserve">CUENTA  DE COBRO
CUENTA DE COBRO
COBRO SENTENCIA JUDICIAL
MINTERIOR
LIQUIDACIÓN
</v>
          </cell>
          <cell r="AN542" t="str">
            <v>24/05/2017
ENTREGADO 02/10/2017
LIQUIDADO NPA</v>
          </cell>
          <cell r="AQ542" t="str">
            <v>41 001 2331 000 2004 01341 00</v>
          </cell>
          <cell r="AR542" t="str">
            <v>PAGO SENTENCIA</v>
          </cell>
          <cell r="AS542" t="str">
            <v>N/A</v>
          </cell>
          <cell r="AT542" t="str">
            <v>N/A</v>
          </cell>
          <cell r="AU542" t="str">
            <v xml:space="preserve">OJO AVERIGUAR EN EL MINISTERIO DEL INTERIOR, DENTRO  DE LOS DEMANDADOS NO ESTA LA UNP
SE REMITE LA DOCUMENTACION A MINISTERIO DEL INTERIOR PARA PAGO 10/01/2018 LV
SE DA RESPUESTA MEDIANTE OFI16-00034394 10/08/16  G  OFI16-00038684 09/09/16 G
OFI17-00008513 08/03/17 G 
OFI17-00034980 25/09/17 N
OFI17-00039214 24/10/17  N
OFI17-00039221  24/10/17 N
OFI18-00000699  10/01/18 N
</v>
          </cell>
          <cell r="AW542" t="str">
            <v>DECRETO 01 DE 1984</v>
          </cell>
          <cell r="AX542" t="str">
            <v>JUZGADO TERCERO ADMINISTRATIVO DE NEIVA</v>
          </cell>
          <cell r="AY542">
            <v>40024</v>
          </cell>
          <cell r="AZ542" t="str">
            <v>TRIBUNAL CONTENCIOSO DEL HUILA</v>
          </cell>
          <cell r="BA542">
            <v>42048</v>
          </cell>
          <cell r="BB542">
            <v>42441</v>
          </cell>
          <cell r="BC542" t="str">
            <v>REPARACION DIRECTA</v>
          </cell>
        </row>
        <row r="543">
          <cell r="B543" t="str">
            <v>RICARDO FERRUCHO PARDO</v>
          </cell>
          <cell r="C543">
            <v>79535729</v>
          </cell>
          <cell r="D543" t="str">
            <v>FERNANDO ALVAREZ ECHEVERRI</v>
          </cell>
          <cell r="E543">
            <v>42415</v>
          </cell>
          <cell r="F543">
            <v>42401</v>
          </cell>
          <cell r="G543" t="str">
            <v xml:space="preserve">EXT16-00033939
</v>
          </cell>
          <cell r="H543" t="str">
            <v>JUZGADO</v>
          </cell>
          <cell r="I543" t="str">
            <v>REMITE AUTO</v>
          </cell>
          <cell r="J543">
            <v>42521</v>
          </cell>
          <cell r="K543">
            <v>42491</v>
          </cell>
          <cell r="L543" t="str">
            <v>EXT16-00070745</v>
          </cell>
          <cell r="M543" t="str">
            <v>JUZGADO</v>
          </cell>
          <cell r="N543" t="str">
            <v>REMITE FALLO</v>
          </cell>
          <cell r="O543">
            <v>42928</v>
          </cell>
          <cell r="P543">
            <v>42917</v>
          </cell>
          <cell r="Q543" t="str">
            <v>EXT17-00053194</v>
          </cell>
          <cell r="R543" t="str">
            <v>ABOGADO</v>
          </cell>
          <cell r="S543" t="str">
            <v>SOLICITUD DE PAGO</v>
          </cell>
          <cell r="AN543" t="str">
            <v>12/02/2018 LTK
ENTREGADOS LTK</v>
          </cell>
          <cell r="AQ543" t="str">
            <v>11 001 3335 030 2014 00261 00</v>
          </cell>
          <cell r="AR543" t="str">
            <v>PAGO SENTENCIA</v>
          </cell>
          <cell r="AS543">
            <v>40483</v>
          </cell>
          <cell r="AT543">
            <v>40908</v>
          </cell>
          <cell r="AU543" t="str">
            <v>OJO  EL JUZGADO ORDENA QUE LA UNP PAGUE, EN EL ANEXO ES LA 557  PEDIR AL BENEFICIARIO LA LIQUIDACION DE LAS PRESTACIONES QUE RECLAMA
(SE DA RESPUESTA MEDIANTE OFI17-00025711 21/07/17)A</v>
          </cell>
          <cell r="AW543" t="str">
            <v>LEY 1437 DE 2011</v>
          </cell>
          <cell r="AX543" t="str">
            <v xml:space="preserve">JUZGADO TREINTA ADMINISTRATIVO ORAL DEL CIRCUITO DE BOGOTA </v>
          </cell>
          <cell r="AY543">
            <v>42152</v>
          </cell>
          <cell r="AZ543" t="str">
            <v>TRIBUNAL ADMINISTRATIVO DE CUNDINAMARCA</v>
          </cell>
          <cell r="BA543">
            <v>42409</v>
          </cell>
          <cell r="BB543">
            <v>42409</v>
          </cell>
          <cell r="BC543" t="str">
            <v>NRD-PRIMA DE RIESGO</v>
          </cell>
        </row>
        <row r="544">
          <cell r="B544" t="str">
            <v>WILVER CUELLAR VALENTE</v>
          </cell>
          <cell r="C544">
            <v>72134849</v>
          </cell>
          <cell r="D544" t="str">
            <v>FERNANDO ALVAREZ ECHEVERRI</v>
          </cell>
          <cell r="E544">
            <v>42426</v>
          </cell>
          <cell r="F544">
            <v>42401</v>
          </cell>
          <cell r="G544" t="str">
            <v>EXT16-00014705</v>
          </cell>
          <cell r="H544" t="str">
            <v>TRIBUNAL</v>
          </cell>
          <cell r="I544" t="str">
            <v>REMITE FALLO</v>
          </cell>
          <cell r="J544">
            <v>42650</v>
          </cell>
          <cell r="K544">
            <v>42644</v>
          </cell>
          <cell r="L544" t="str">
            <v>EXT16-00079763</v>
          </cell>
          <cell r="M544" t="str">
            <v>JUZGADO</v>
          </cell>
          <cell r="N544" t="str">
            <v>COMUNICA AUTO</v>
          </cell>
          <cell r="O544">
            <v>42706</v>
          </cell>
          <cell r="P544">
            <v>42705</v>
          </cell>
          <cell r="Q544" t="str">
            <v>EXT16-00093722</v>
          </cell>
          <cell r="R544" t="str">
            <v>ABOGADO</v>
          </cell>
          <cell r="S544" t="str">
            <v>SOLICITUD PAGO</v>
          </cell>
          <cell r="T544">
            <v>43622</v>
          </cell>
          <cell r="U544">
            <v>43622</v>
          </cell>
          <cell r="V544" t="str">
            <v>EXT19-00063137</v>
          </cell>
          <cell r="W544" t="str">
            <v>ABOGADO</v>
          </cell>
          <cell r="X544" t="str">
            <v>ALLEGA DOCUMENTOS</v>
          </cell>
          <cell r="AN544" t="str">
            <v>12/02/2018 LTK
ENTREGADOS LTK</v>
          </cell>
          <cell r="AQ544" t="str">
            <v>11 001 3333 015 2014 00207 00</v>
          </cell>
          <cell r="AR544" t="str">
            <v>PAGO SENTENCIA</v>
          </cell>
          <cell r="AS544" t="str">
            <v>N/A</v>
          </cell>
          <cell r="AT544" t="str">
            <v>N/A</v>
          </cell>
          <cell r="AU544" t="str">
            <v>EN EL DECRETO ES EL 622
SE CONDENA EN COSTAS / (08/08/2017 NULIDAD (RELACION LABORAL) COMPLETA SE ENTREGO A WILSON PARA LIQUIDAR)</v>
          </cell>
          <cell r="AW544" t="str">
            <v>LEY 1437 DE 2011</v>
          </cell>
          <cell r="AX544" t="str">
            <v>JUZGADO QUINCE ADMINISTRATIVO DE BOGOTA</v>
          </cell>
          <cell r="AY544">
            <v>42068</v>
          </cell>
          <cell r="AZ544" t="str">
            <v>TRIBUNAL ADMINISTRATIVO DE CUNDINAMRCA SECCION SEGUNDA SUBSECCION "D"</v>
          </cell>
          <cell r="BA544">
            <v>42250</v>
          </cell>
          <cell r="BB544">
            <v>42429</v>
          </cell>
          <cell r="BC544" t="str">
            <v>NRD-PRIMA DE RIESGO</v>
          </cell>
        </row>
        <row r="545">
          <cell r="B545" t="str">
            <v>RAFAEL ANTONIO ARIZA MARIN</v>
          </cell>
          <cell r="C545">
            <v>79454475</v>
          </cell>
          <cell r="D545" t="str">
            <v>PEDRO RAMOS</v>
          </cell>
          <cell r="E545">
            <v>42438</v>
          </cell>
          <cell r="F545">
            <v>42430</v>
          </cell>
          <cell r="G545" t="str">
            <v>EXT16-00017959</v>
          </cell>
          <cell r="H545" t="str">
            <v xml:space="preserve">BENEFICIARIO </v>
          </cell>
          <cell r="I545" t="str">
            <v>SOLICITUD PAGO</v>
          </cell>
          <cell r="J545">
            <v>42564</v>
          </cell>
          <cell r="K545">
            <v>42552</v>
          </cell>
          <cell r="L545" t="str">
            <v>EXT16-00053729</v>
          </cell>
          <cell r="M545" t="str">
            <v>JUZGADO</v>
          </cell>
          <cell r="N545" t="str">
            <v>COMUNICA AUTO</v>
          </cell>
          <cell r="O545">
            <v>42579</v>
          </cell>
          <cell r="P545">
            <v>42552</v>
          </cell>
          <cell r="Q545" t="str">
            <v>EXT16-00058233</v>
          </cell>
          <cell r="R545" t="str">
            <v>JUZGADO</v>
          </cell>
          <cell r="S545" t="str">
            <v>REMITE FALLO</v>
          </cell>
          <cell r="T545">
            <v>42773</v>
          </cell>
          <cell r="U545">
            <v>42767</v>
          </cell>
          <cell r="V545" t="str">
            <v>EXT17-00008474</v>
          </cell>
          <cell r="W545" t="str">
            <v>ANDJE</v>
          </cell>
          <cell r="X545" t="str">
            <v>REMITE DOCUMENTOS A FIDUPREVISORA</v>
          </cell>
          <cell r="AN545" t="str">
            <v>12/02/2018 LTK
DEVUELTOS LTK
LTK 14/03/18 DEVUELVE 2 CARPETAS POR FALTA DE INFORMACION VITAL PARA LA LIQUIDACION</v>
          </cell>
          <cell r="AQ545" t="str">
            <v>11 001 3335 030 2013 00093 00</v>
          </cell>
          <cell r="AR545" t="str">
            <v>PAGO SENTENCIA</v>
          </cell>
          <cell r="AS545" t="str">
            <v>PENDIENTE</v>
          </cell>
          <cell r="AT545" t="str">
            <v>PENDIENTE</v>
          </cell>
          <cell r="AU545" t="str">
            <v>OJO EL TRIBUNAL NO ACEPTA PODER DE LA ABOGADA DE LA UNP EN EL ANEXO ES EL 122
LA DEMANDA FUE POR EL PAGO DE PRIMAS (DIFERENTES) ERA UN DIRECTOR SECCIONAL / (08/08/2017 NRD PROCESO QUE HACE PARTE DEL "PIMPONEO" SE DEBE SOLICITAR DOCUMENTOS FALTANTES AL BENEFICIARIO YA QUE AL MOMENTO DE LA SOLICITUD DE PAGO SE LE RESPONDIO EN REITERADAS OCASIONES QUE LA UNP NO ERA LA ENTIDAD COMPETENTE) 
MEDIANTE EXT17-00008474 LA ANDJE MANIFIESTA QUE DEBE SER PAGADO POR LA FIDUPREVISORA 03/05/18 LW</v>
          </cell>
          <cell r="AW545" t="str">
            <v>LEY 1437 DE 2011</v>
          </cell>
          <cell r="AX545" t="str">
            <v>JUZGADO TREINTA ADMINISTRATIVO DE BOGOTA</v>
          </cell>
          <cell r="AY545">
            <v>41723</v>
          </cell>
          <cell r="AZ545" t="str">
            <v>TRIBUNAL ADMINISTRATIVO DE  CUNDINAMARCA</v>
          </cell>
          <cell r="BA545">
            <v>42180</v>
          </cell>
          <cell r="BB545">
            <v>42199</v>
          </cell>
          <cell r="BC545" t="str">
            <v>NRD-PRIMA DE ADMINISTRACION</v>
          </cell>
        </row>
        <row r="546">
          <cell r="B546" t="str">
            <v>WILLIAMS ORDOÑEZ ENCIZO</v>
          </cell>
          <cell r="C546">
            <v>79509569</v>
          </cell>
          <cell r="D546" t="str">
            <v>FERNANDO ALVAREZ ECHEVERRI</v>
          </cell>
          <cell r="E546">
            <v>42443</v>
          </cell>
          <cell r="F546">
            <v>42430</v>
          </cell>
          <cell r="G546" t="str">
            <v>EXT16-00002285</v>
          </cell>
          <cell r="H546" t="str">
            <v>TRIBUNAL</v>
          </cell>
          <cell r="I546" t="str">
            <v>REMITE FALLO</v>
          </cell>
          <cell r="AN546" t="str">
            <v>12/02/2018 LTK
DEVUELVE 14/03/2018 LTK
DEVUELTOS LTK
RAD.LTK-002-012-2018 14/03/18 DEVUELVE EXPEDIENTE PORQUE SE NIEGAN LAS PRETENCIONES EN PRIMERA Y SEGUNDA INSTANCIA</v>
          </cell>
          <cell r="AQ546" t="str">
            <v>11 001 3333 015 2014 00206 00</v>
          </cell>
          <cell r="AR546" t="str">
            <v>PAGO SENTENCIA</v>
          </cell>
          <cell r="AS546" t="str">
            <v>N/A</v>
          </cell>
          <cell r="AT546" t="str">
            <v>N/A</v>
          </cell>
          <cell r="AU546" t="str">
            <v>EN  EL DECRETO ES EL NUMERO 623
PRIMERA INSTANCIA NIEGA PRETENSIONES DE LA DEMANDA, SIN CONDENA A COSTAS, SEGUNDA INSTANCIA CONFIRMA PRIMERA  JM
LAS DOS INSTANCIAS NEGARON</v>
          </cell>
          <cell r="AW546" t="str">
            <v>LEY 1437 DE 2011</v>
          </cell>
          <cell r="AX546" t="str">
            <v>JUZGADO QUINCE ADMINISTRATIVO DE BOGOTA</v>
          </cell>
          <cell r="AY546">
            <v>42068</v>
          </cell>
          <cell r="AZ546" t="str">
            <v>TRIBUNAL ADMINISTRATIVO DE CUNDINAMARCA</v>
          </cell>
          <cell r="BA546">
            <v>42341</v>
          </cell>
          <cell r="BB546">
            <v>42389</v>
          </cell>
          <cell r="BC546" t="str">
            <v>NRD-PRIMA DE RIESGO</v>
          </cell>
        </row>
        <row r="547">
          <cell r="B547" t="str">
            <v>ROBERTO CARLOS POLANIA MUNAR</v>
          </cell>
          <cell r="C547">
            <v>79801982</v>
          </cell>
          <cell r="D547" t="str">
            <v>FERNANDO ALVAREZ ECHEVERRI</v>
          </cell>
          <cell r="E547">
            <v>42445</v>
          </cell>
          <cell r="F547">
            <v>42430</v>
          </cell>
          <cell r="G547" t="str">
            <v>EXT16-00009533</v>
          </cell>
          <cell r="H547" t="str">
            <v>TRIBUNAL</v>
          </cell>
          <cell r="I547" t="str">
            <v>REMITE FALLO</v>
          </cell>
          <cell r="J547">
            <v>42537</v>
          </cell>
          <cell r="K547">
            <v>42522</v>
          </cell>
          <cell r="L547" t="str">
            <v>EXT16-00046197</v>
          </cell>
          <cell r="M547" t="str">
            <v>JUZGADO</v>
          </cell>
          <cell r="N547" t="str">
            <v>COMUNICA AUTO</v>
          </cell>
          <cell r="O547">
            <v>42573</v>
          </cell>
          <cell r="P547">
            <v>42552</v>
          </cell>
          <cell r="Q547" t="str">
            <v>EXT16-00056319</v>
          </cell>
          <cell r="R547" t="str">
            <v>JUZGADO</v>
          </cell>
          <cell r="S547" t="str">
            <v>COMUNICA AUTO</v>
          </cell>
          <cell r="T547">
            <v>43279</v>
          </cell>
          <cell r="U547">
            <v>43252</v>
          </cell>
          <cell r="V547" t="str">
            <v>EXT18-00059230</v>
          </cell>
          <cell r="W547" t="str">
            <v>ABOGADO</v>
          </cell>
          <cell r="X547" t="str">
            <v>SOLICITUD DE PAGO</v>
          </cell>
          <cell r="Y547">
            <v>43529</v>
          </cell>
          <cell r="Z547">
            <v>43529</v>
          </cell>
          <cell r="AA547" t="str">
            <v>EXT19-00025808</v>
          </cell>
          <cell r="AB547" t="str">
            <v>TRIBUNAL</v>
          </cell>
          <cell r="AC547" t="str">
            <v>CORRIGE SENTENCIA</v>
          </cell>
          <cell r="AD547">
            <v>43536</v>
          </cell>
          <cell r="AE547">
            <v>43536</v>
          </cell>
          <cell r="AF547" t="str">
            <v>EXT19-00028131</v>
          </cell>
          <cell r="AG547" t="str">
            <v>TRIBUNAL</v>
          </cell>
          <cell r="AH547" t="str">
            <v>CORRIGE SENTENCIA</v>
          </cell>
          <cell r="AI547" t="str">
            <v>21/03/2019
02-07-2019</v>
          </cell>
          <cell r="AJ547" t="str">
            <v>mar-19
jul-19</v>
          </cell>
          <cell r="AK547" t="str">
            <v>EXT19-00032140
EXT19-00073095</v>
          </cell>
          <cell r="AL547" t="str">
            <v>TRIBUNAL
ABOGADO</v>
          </cell>
          <cell r="AM547" t="str">
            <v>CORRIGE SENTENCIA.
Allega documentos.</v>
          </cell>
          <cell r="AN547" t="str">
            <v>12/02/2018 LTK
ENTREGADOS LTK</v>
          </cell>
          <cell r="AQ547" t="str">
            <v>11 001 3335 022 2014 00104 01</v>
          </cell>
          <cell r="AR547" t="str">
            <v>PAGO SENTENCIA</v>
          </cell>
          <cell r="AS547">
            <v>40456</v>
          </cell>
          <cell r="AT547">
            <v>40908</v>
          </cell>
          <cell r="AU547" t="str">
            <v xml:space="preserve">EN EL DECRETO ES EL NUMERO 545 / (08/08/2017 NRD - PRIMA DE RIESGO LA PARTE BENEFICIA O APODERADO NO HAN ALLEGADO SOLICITUD DE PAGO CON LA DOCUMENTACION REQUERIDA)
OFI18-00026468 29/06/18 L
</v>
          </cell>
          <cell r="AW547" t="str">
            <v>LEY 1437 DE 2011</v>
          </cell>
          <cell r="AX547" t="str">
            <v>JUZGADO VEINTIDOS ADMINISTRATIVO DE ORALIDAD DE BOGOTA</v>
          </cell>
          <cell r="AY547">
            <v>42306</v>
          </cell>
          <cell r="AZ547" t="str">
            <v>TRIBUNAL ADMINISTRATIVO DE CUNDINAMARCA</v>
          </cell>
          <cell r="BA547">
            <v>42306</v>
          </cell>
          <cell r="BB547">
            <v>43531</v>
          </cell>
          <cell r="BC547" t="str">
            <v>NRD-PRIMA DE RIESGO</v>
          </cell>
        </row>
        <row r="548">
          <cell r="B548" t="str">
            <v>HENRY ALBERTO NUÑEZ DUQUE</v>
          </cell>
          <cell r="C548">
            <v>8507335</v>
          </cell>
          <cell r="D548" t="str">
            <v>JAIME JOSE GRANADOS CRUZ</v>
          </cell>
          <cell r="E548">
            <v>42458</v>
          </cell>
          <cell r="F548">
            <v>42430</v>
          </cell>
          <cell r="G548" t="str">
            <v>EXT16-00022462</v>
          </cell>
          <cell r="H548" t="str">
            <v>TRIBUNAL</v>
          </cell>
          <cell r="I548" t="str">
            <v>REMITE FALLO</v>
          </cell>
          <cell r="AN548" t="str">
            <v>12/02/2018 LTK
OFICIOS LTK</v>
          </cell>
          <cell r="AQ548" t="str">
            <v>08 001 2333 004 2014 00534 00</v>
          </cell>
          <cell r="AR548" t="str">
            <v>PAGO SENTENCIA</v>
          </cell>
          <cell r="AS548">
            <v>40452</v>
          </cell>
          <cell r="AT548">
            <v>40618</v>
          </cell>
          <cell r="AU548" t="str">
            <v>NO ESTA EN EL DECRETO PERO LA IMPUSO EL TRIBUNAL</v>
          </cell>
          <cell r="AW548" t="str">
            <v>LEY 1437 DE 2011</v>
          </cell>
          <cell r="AX548" t="str">
            <v>TRIBUNAL ADMINISTRATIVO DEL ATLANTICO</v>
          </cell>
          <cell r="AY548">
            <v>42318</v>
          </cell>
          <cell r="AZ548" t="str">
            <v>N/A</v>
          </cell>
          <cell r="BA548" t="str">
            <v>N/A</v>
          </cell>
          <cell r="BC548" t="str">
            <v>NRD-CONTRATO REALIDAD</v>
          </cell>
        </row>
        <row r="549">
          <cell r="B549" t="str">
            <v>VIRGILIO LOPEZ SUAREZ</v>
          </cell>
          <cell r="C549">
            <v>19396785</v>
          </cell>
          <cell r="D549" t="str">
            <v>FERNANDO ALVAREZ ECHEVERRI</v>
          </cell>
          <cell r="E549">
            <v>42471</v>
          </cell>
          <cell r="F549">
            <v>42461</v>
          </cell>
          <cell r="G549" t="str">
            <v>EXT16-00025364</v>
          </cell>
          <cell r="H549" t="str">
            <v>TRIBUNAL</v>
          </cell>
          <cell r="I549" t="str">
            <v>REMITE FALLO</v>
          </cell>
          <cell r="J549">
            <v>42786</v>
          </cell>
          <cell r="K549">
            <v>42767</v>
          </cell>
          <cell r="L549" t="str">
            <v>EXT17-00012015</v>
          </cell>
          <cell r="M549" t="str">
            <v>ABOGADO</v>
          </cell>
          <cell r="N549" t="str">
            <v>SOLICITUD PAGO</v>
          </cell>
          <cell r="AN549" t="str">
            <v>24/05/2017
ENTREGADO Y LIQUIDADO 22/11/2017
LIQUIDADO NPA
20/02/18 LTK</v>
          </cell>
          <cell r="AO549">
            <v>42786</v>
          </cell>
          <cell r="AQ549" t="str">
            <v>11 001 3335 011 2014 00207 00</v>
          </cell>
          <cell r="AR549" t="str">
            <v>PAGO SENTENCIA</v>
          </cell>
          <cell r="AS549">
            <v>40501</v>
          </cell>
          <cell r="AT549">
            <v>40908</v>
          </cell>
          <cell r="AU549" t="str">
            <v>NO SE ENCUENTRA EN LOS ANEXOS
DIRECTA
JUZGADO VEINTIDOS ADMINISTRATIVO DE ORALIDAD ORDENA EL PAGO</v>
          </cell>
          <cell r="AW549" t="str">
            <v>LEY 1437 DE 2011</v>
          </cell>
          <cell r="AX549" t="str">
            <v>JUZGADO ONCE ADMINISTRATIVO DE ORALIDAD DE BOGOTA</v>
          </cell>
          <cell r="AY549">
            <v>42128</v>
          </cell>
          <cell r="AZ549" t="str">
            <v xml:space="preserve">TRIBUNAL ADMINISTRATIVO DE CUNDINAMARCA </v>
          </cell>
          <cell r="BA549">
            <v>42292</v>
          </cell>
          <cell r="BB549">
            <v>42466</v>
          </cell>
          <cell r="BC549" t="str">
            <v>NRD-PRIMA DE RIESGO</v>
          </cell>
        </row>
        <row r="550">
          <cell r="B550" t="str">
            <v>JORGE ELIECER RODRIGUEZ MARIN</v>
          </cell>
          <cell r="C550">
            <v>93293892</v>
          </cell>
          <cell r="D550" t="str">
            <v>JOSE ALIRIO JIMENEZ PATIÑO</v>
          </cell>
          <cell r="E550">
            <v>42474</v>
          </cell>
          <cell r="F550">
            <v>42461</v>
          </cell>
          <cell r="G550" t="str">
            <v>EXT16-00027344</v>
          </cell>
          <cell r="H550" t="str">
            <v xml:space="preserve">TRIBUNAL </v>
          </cell>
          <cell r="I550" t="str">
            <v>REMITE FALLO</v>
          </cell>
          <cell r="J550">
            <v>42698</v>
          </cell>
          <cell r="K550">
            <v>42675</v>
          </cell>
          <cell r="L550" t="str">
            <v>EXT16-00091685</v>
          </cell>
          <cell r="M550" t="str">
            <v>ABOGADO</v>
          </cell>
          <cell r="N550" t="str">
            <v>SOLICITUD PAGO</v>
          </cell>
          <cell r="AN550" t="str">
            <v>05/05/2017
ENTREGADA Y LIQUIDADA 29/08/2017
LIQUIDADO NPA</v>
          </cell>
          <cell r="AO550">
            <v>42699</v>
          </cell>
          <cell r="AQ550" t="str">
            <v>11 001 3331 027 2011 00378 00</v>
          </cell>
          <cell r="AR550" t="str">
            <v>PAGO SENTENCIA</v>
          </cell>
          <cell r="AS550">
            <v>38785</v>
          </cell>
          <cell r="AT550">
            <v>39794</v>
          </cell>
          <cell r="AU550" t="str">
            <v>EN EL ANEXO ES EL 102</v>
          </cell>
          <cell r="AW550" t="str">
            <v>DECRETO 01 DE 1984</v>
          </cell>
          <cell r="AX550" t="str">
            <v>JUZGADO VEINTISIETE ADMINISTRATIVO DE DESCONGESTION DE BOGOTA</v>
          </cell>
          <cell r="AY550">
            <v>41439</v>
          </cell>
          <cell r="AZ550" t="str">
            <v>TRIBUNAL ADMINISTRATIVO DE CUNDINAMARCA</v>
          </cell>
          <cell r="BA550">
            <v>42430</v>
          </cell>
          <cell r="BB550">
            <v>42444</v>
          </cell>
          <cell r="BC550" t="str">
            <v>NRD-CONTRATO REALIDAD</v>
          </cell>
        </row>
        <row r="551">
          <cell r="B551" t="str">
            <v>WILSON VEGA GOMEZ</v>
          </cell>
          <cell r="C551">
            <v>79530201</v>
          </cell>
          <cell r="D551" t="str">
            <v>ADRIANA ROMERO PEREIRA</v>
          </cell>
          <cell r="E551">
            <v>42474</v>
          </cell>
          <cell r="F551">
            <v>42461</v>
          </cell>
          <cell r="G551" t="str">
            <v>EXT16-00027401</v>
          </cell>
          <cell r="H551" t="str">
            <v>TRIBUNAL</v>
          </cell>
          <cell r="I551" t="str">
            <v>REMITE FALLO</v>
          </cell>
          <cell r="J551">
            <v>42478</v>
          </cell>
          <cell r="K551">
            <v>42461</v>
          </cell>
          <cell r="L551" t="str">
            <v>EXT16-00028180</v>
          </cell>
          <cell r="M551" t="str">
            <v>ABOGADA</v>
          </cell>
          <cell r="N551" t="str">
            <v>REMITE FALLO</v>
          </cell>
          <cell r="O551">
            <v>42529</v>
          </cell>
          <cell r="P551">
            <v>42522</v>
          </cell>
          <cell r="Q551" t="str">
            <v>EXT16-00041879</v>
          </cell>
          <cell r="R551" t="str">
            <v>ABOGADA</v>
          </cell>
          <cell r="S551" t="str">
            <v>SOLICITUD PAGO</v>
          </cell>
          <cell r="T551">
            <v>42865</v>
          </cell>
          <cell r="U551">
            <v>42856</v>
          </cell>
          <cell r="V551" t="str">
            <v>EXT17-00034182</v>
          </cell>
          <cell r="W551" t="str">
            <v>ABOGADA</v>
          </cell>
          <cell r="X551" t="str">
            <v>ACTA DE ENTREGA</v>
          </cell>
          <cell r="Y551">
            <v>42811</v>
          </cell>
          <cell r="Z551">
            <v>42795</v>
          </cell>
          <cell r="AA551" t="str">
            <v>EXT17-00019744</v>
          </cell>
          <cell r="AB551" t="str">
            <v>ABOGADA</v>
          </cell>
          <cell r="AC551" t="str">
            <v>RESPUESTA SOLICITUD DE DOCUMENTOS</v>
          </cell>
          <cell r="AD551" t="str">
            <v>01/06/2017
27/06/2017</v>
          </cell>
          <cell r="AE551" t="str">
            <v>jun-17
jun-17</v>
          </cell>
          <cell r="AF551" t="str">
            <v>EXT17-00040652
EXT17-00048733</v>
          </cell>
          <cell r="AG551" t="str">
            <v>ABOGADA
NAVARRO PEREZ &amp; S.A.S.</v>
          </cell>
          <cell r="AH551" t="str">
            <v>REQUERIMIENTO
INFORMATIVO</v>
          </cell>
          <cell r="AN551" t="str">
            <v>24/05/2017
ENTREGADO Y LIQUIDADO 02/10/2017
LIQUIDADO NPA</v>
          </cell>
          <cell r="AO551">
            <v>42817</v>
          </cell>
          <cell r="AQ551" t="str">
            <v>11 001 3331 702 2011 00196 01</v>
          </cell>
          <cell r="AR551" t="str">
            <v>PAGO SENTENCIA</v>
          </cell>
          <cell r="AS551">
            <v>37620</v>
          </cell>
          <cell r="AT551">
            <v>39806</v>
          </cell>
          <cell r="AU551" t="str">
            <v>EN EL DECRETO ES EL NUMERO 11 SEGUNDA INSTANCIA CONFIRMA PARCIALMENTE
(SE DA RESPUESTA MEDIANTE OFI17-00011982 03/04/17 SE REMITIO RESPUESTA POR CORREO ELECTRONICO / ODI17-00022748 27/06/17)A</v>
          </cell>
          <cell r="AW551" t="str">
            <v>DECRETO 01 DE 1984</v>
          </cell>
          <cell r="AX551" t="str">
            <v>JUZGADO SEGUNDO ADMINISTRATIVO DE BOGOTA</v>
          </cell>
          <cell r="AY551">
            <v>41253</v>
          </cell>
          <cell r="AZ551" t="str">
            <v>TRIBUNAL ADMINISTRATIVO DE CUNDINAMARCA</v>
          </cell>
          <cell r="BA551">
            <v>42416</v>
          </cell>
          <cell r="BB551">
            <v>42430</v>
          </cell>
          <cell r="BC551" t="str">
            <v>NRD-CONTRATO REALIDAD</v>
          </cell>
        </row>
        <row r="552">
          <cell r="B552" t="str">
            <v>LUIS FERNANDO CESPEDES MENDOZA</v>
          </cell>
          <cell r="C552">
            <v>79687846</v>
          </cell>
          <cell r="D552" t="str">
            <v>ADRIANA ROMERO PEREIRA</v>
          </cell>
          <cell r="E552">
            <v>42474</v>
          </cell>
          <cell r="F552">
            <v>42461</v>
          </cell>
          <cell r="G552" t="str">
            <v>EXT16-00027399</v>
          </cell>
          <cell r="H552" t="str">
            <v xml:space="preserve">TRIBUNAL </v>
          </cell>
          <cell r="I552" t="str">
            <v>REMITE FALLO</v>
          </cell>
          <cell r="J552">
            <v>42478</v>
          </cell>
          <cell r="K552">
            <v>42461</v>
          </cell>
          <cell r="L552" t="str">
            <v>EXT16-00028185</v>
          </cell>
          <cell r="M552" t="str">
            <v>ABOGADA</v>
          </cell>
          <cell r="N552" t="str">
            <v>REMITE FALLO</v>
          </cell>
          <cell r="O552">
            <v>42493</v>
          </cell>
          <cell r="P552">
            <v>42491</v>
          </cell>
          <cell r="Q552" t="str">
            <v>EXT16-00032981</v>
          </cell>
          <cell r="R552" t="str">
            <v>ABOGADA</v>
          </cell>
          <cell r="S552" t="str">
            <v>SOLICITUD PAGO</v>
          </cell>
          <cell r="AN552" t="str">
            <v xml:space="preserve">24/05/2017
ENTREGADO Y LIQUIDADO  29/08/2017
LIQUIDADO NPA
LIQUIDADO LTK  04-09-2018
</v>
          </cell>
          <cell r="AO552">
            <v>42559</v>
          </cell>
          <cell r="AQ552" t="str">
            <v>11 001 3331 030 2012 00237 00</v>
          </cell>
          <cell r="AR552" t="str">
            <v>PAGO SENTENCIA</v>
          </cell>
          <cell r="AS552">
            <v>38621</v>
          </cell>
          <cell r="AT552">
            <v>39806</v>
          </cell>
          <cell r="AU552" t="str">
            <v>EN EL ANEXO ES EL NUMERO 7
CON DOCUMENTOS PARA REVISAR</v>
          </cell>
          <cell r="AW552" t="str">
            <v>DECRETO 01 DE 1984</v>
          </cell>
          <cell r="AX552" t="str">
            <v>JUZGADO PRIMERO ADMINISTRATIVO DE DESCONGESTION DE BOGOTA</v>
          </cell>
          <cell r="AY552">
            <v>41578</v>
          </cell>
          <cell r="AZ552" t="str">
            <v>TRIBUNAL ADMINISTRATIVO DE CUNDINAMARCA</v>
          </cell>
          <cell r="BA552" t="str">
            <v>|</v>
          </cell>
          <cell r="BB552">
            <v>42437</v>
          </cell>
          <cell r="BC552" t="str">
            <v>NRD-CONTRATO REALIDAD</v>
          </cell>
        </row>
        <row r="553">
          <cell r="B553" t="str">
            <v>JOSE MIGUEL GUERRA CAICEDO</v>
          </cell>
          <cell r="C553">
            <v>73162931</v>
          </cell>
          <cell r="D553" t="str">
            <v>ADRIANA ROMERO PEREIRA</v>
          </cell>
          <cell r="E553">
            <v>42478</v>
          </cell>
          <cell r="F553">
            <v>42461</v>
          </cell>
          <cell r="G553" t="str">
            <v xml:space="preserve">EXT16-00028184
</v>
          </cell>
          <cell r="H553" t="str">
            <v>ABOGADA</v>
          </cell>
          <cell r="I553" t="str">
            <v>REMITE FALLO</v>
          </cell>
          <cell r="J553">
            <v>42489</v>
          </cell>
          <cell r="K553">
            <v>42461</v>
          </cell>
          <cell r="L553" t="str">
            <v>EXT16-00031142</v>
          </cell>
          <cell r="M553" t="str">
            <v>TRIBUNAL</v>
          </cell>
          <cell r="N553" t="str">
            <v>REMITE FALLO</v>
          </cell>
          <cell r="O553">
            <v>42524</v>
          </cell>
          <cell r="P553">
            <v>42522</v>
          </cell>
          <cell r="Q553" t="str">
            <v>EXT16-00041884</v>
          </cell>
          <cell r="R553" t="str">
            <v>ABOGADA</v>
          </cell>
          <cell r="S553" t="str">
            <v>SOLICITUD PAGO</v>
          </cell>
          <cell r="T553">
            <v>43073</v>
          </cell>
          <cell r="U553">
            <v>43070</v>
          </cell>
          <cell r="V553" t="str">
            <v>EXT17-00094949</v>
          </cell>
          <cell r="W553" t="str">
            <v>ABOGADO</v>
          </cell>
          <cell r="X553" t="str">
            <v>ALCANCE A LA CUENTA DE COBRO</v>
          </cell>
          <cell r="AN553" t="str">
            <v>24/05/2017
ENTREGADO Y LIQUIDADO  29/08/2017
LIQUIDADO NPA</v>
          </cell>
          <cell r="AO553">
            <v>43073</v>
          </cell>
          <cell r="AQ553" t="str">
            <v>11 001 3331 001 2010 00231 00</v>
          </cell>
          <cell r="AR553" t="str">
            <v>PAGO SENTENCIA</v>
          </cell>
          <cell r="AS553">
            <v>38869</v>
          </cell>
          <cell r="AT553">
            <v>39813</v>
          </cell>
          <cell r="AU553" t="str">
            <v>EN EL ANEXO ES EL 148
SE DA RESPUESTA MEDIANTE OFI17-00047800 N</v>
          </cell>
          <cell r="AW553" t="str">
            <v>DECRETO 01 DE 1984</v>
          </cell>
          <cell r="AX553" t="str">
            <v>JUZGADO VEINTITRES ADMINISTRATIVO DE DESCONGESTION DE BOGOTA</v>
          </cell>
          <cell r="AY553">
            <v>40896</v>
          </cell>
          <cell r="AZ553" t="str">
            <v>TRIBUNAL ADMINISTRATIVO DE CUNDINAMARCA</v>
          </cell>
          <cell r="BA553">
            <v>42416</v>
          </cell>
          <cell r="BB553">
            <v>42430</v>
          </cell>
          <cell r="BC553" t="str">
            <v>NRD-CONTRATO REALIDAD</v>
          </cell>
        </row>
        <row r="554">
          <cell r="B554" t="str">
            <v xml:space="preserve">FELIPE ALFREDO MARTINEZ MESA </v>
          </cell>
          <cell r="C554">
            <v>79616902</v>
          </cell>
          <cell r="D554" t="str">
            <v>DARLIN LENIS ESPITIA</v>
          </cell>
          <cell r="E554">
            <v>42447</v>
          </cell>
          <cell r="F554">
            <v>42447</v>
          </cell>
          <cell r="G554" t="str">
            <v>EXT16-00020974</v>
          </cell>
          <cell r="H554" t="str">
            <v>TRIBUNAL</v>
          </cell>
          <cell r="I554" t="str">
            <v>NOTIFICA SENTENCIA</v>
          </cell>
          <cell r="J554">
            <v>43370</v>
          </cell>
          <cell r="K554">
            <v>43370</v>
          </cell>
          <cell r="L554" t="str">
            <v>EXT18-00097602</v>
          </cell>
          <cell r="M554" t="str">
            <v>CONSEJO DE ESTADO</v>
          </cell>
          <cell r="N554" t="str">
            <v>REMITE FALLO</v>
          </cell>
          <cell r="O554">
            <v>43339</v>
          </cell>
          <cell r="P554">
            <v>43339</v>
          </cell>
          <cell r="Q554" t="str">
            <v>EXT18-00083076</v>
          </cell>
          <cell r="R554" t="str">
            <v>CONSEJO DE ESTADO</v>
          </cell>
          <cell r="S554" t="str">
            <v>NOTIFICA SENTENCIA</v>
          </cell>
          <cell r="T554">
            <v>43370</v>
          </cell>
          <cell r="U554">
            <v>43370</v>
          </cell>
          <cell r="V554" t="str">
            <v>EXT18-00097602</v>
          </cell>
          <cell r="W554" t="str">
            <v>CONSEJO DE ESTADO</v>
          </cell>
          <cell r="X554" t="str">
            <v>REMITE SENTENCIA DE SEGUNDA INSTANCIA</v>
          </cell>
          <cell r="Y554">
            <v>43511</v>
          </cell>
          <cell r="Z554">
            <v>43511</v>
          </cell>
          <cell r="AA554" t="str">
            <v>EXT19-00016952</v>
          </cell>
          <cell r="AB554" t="str">
            <v>ABOGADO</v>
          </cell>
          <cell r="AC554" t="str">
            <v>SOLICITUD DE PAGO</v>
          </cell>
          <cell r="AN554" t="str">
            <v>24/05/2017
DEVUELVE 03/01/2018
12/02/2018 LTK
OFICIOS LTK
FUERA DE CONTRATO NPA
ENTREGADO POR LTK 25-07-2018</v>
          </cell>
          <cell r="AP554" t="str">
            <v>SI-LTK</v>
          </cell>
          <cell r="AQ554" t="str">
            <v>25 000 2342 000 2013 02297 01</v>
          </cell>
          <cell r="AR554" t="str">
            <v>PAGO SENTENCIA</v>
          </cell>
          <cell r="AS554">
            <v>38355</v>
          </cell>
          <cell r="AT554">
            <v>40862</v>
          </cell>
          <cell r="AU554" t="str">
            <v>EN EL DECRETO ES EL NUMERO 583</v>
          </cell>
          <cell r="AW554" t="str">
            <v>LEY 1437 DE 2011</v>
          </cell>
          <cell r="AX554" t="str">
            <v xml:space="preserve">TRIBUNAL ADMINISTRATIVO DE CUNDINAMARCA SECCION SEGUNDA SUBSECCION B </v>
          </cell>
          <cell r="AY554">
            <v>42411</v>
          </cell>
          <cell r="AZ554" t="str">
            <v>CONSEJO DE ESTADO - SALA DE LO CONTENCIOSO ADMINISTRATIVO SECCION SEGUNDA - SUB SECCION B</v>
          </cell>
          <cell r="BA554">
            <v>43300</v>
          </cell>
          <cell r="BB554">
            <v>43342</v>
          </cell>
          <cell r="BC554" t="str">
            <v>NRD-CONTRATO REALIDAD</v>
          </cell>
        </row>
        <row r="555">
          <cell r="B555" t="str">
            <v>MARCO ANDRES PEÑA SIERRA</v>
          </cell>
          <cell r="C555">
            <v>79919302</v>
          </cell>
          <cell r="D555" t="str">
            <v>ADRIANA ROMERO PEREIRA</v>
          </cell>
          <cell r="E555">
            <v>42481</v>
          </cell>
          <cell r="F555">
            <v>42461</v>
          </cell>
          <cell r="G555" t="str">
            <v>CORREO ELECTRONICO</v>
          </cell>
          <cell r="H555" t="str">
            <v>TRIBUNAL</v>
          </cell>
          <cell r="I555" t="str">
            <v>COMUNICA AUTO</v>
          </cell>
          <cell r="J555">
            <v>42930</v>
          </cell>
          <cell r="K555">
            <v>42917</v>
          </cell>
          <cell r="L555" t="str">
            <v>EXT17-00053974</v>
          </cell>
          <cell r="M555" t="str">
            <v>ABOGADA</v>
          </cell>
          <cell r="N555" t="str">
            <v>REMITE DOCUMENTOS</v>
          </cell>
          <cell r="O555">
            <v>42807</v>
          </cell>
          <cell r="P555">
            <v>42795</v>
          </cell>
          <cell r="Q555" t="str">
            <v>EXT17-00017965</v>
          </cell>
          <cell r="R555" t="str">
            <v>TRIBUNAL</v>
          </cell>
          <cell r="S555" t="str">
            <v>NOTIFICA AUTO</v>
          </cell>
          <cell r="T555">
            <v>42888</v>
          </cell>
          <cell r="U555">
            <v>42887</v>
          </cell>
          <cell r="V555" t="str">
            <v>EXT17-00040825</v>
          </cell>
          <cell r="W555" t="str">
            <v>ABOGADA</v>
          </cell>
          <cell r="X555" t="str">
            <v>SOLICITUD DE PAGO</v>
          </cell>
          <cell r="Y555">
            <v>42447</v>
          </cell>
          <cell r="Z555">
            <v>42430</v>
          </cell>
          <cell r="AA555" t="str">
            <v>EXT16-00020993</v>
          </cell>
          <cell r="AB555" t="str">
            <v>TRIBUNAL</v>
          </cell>
          <cell r="AC555" t="str">
            <v>NOTIFICA SENTENCIA</v>
          </cell>
          <cell r="AD555" t="str">
            <v>18/03/2016
29/04/2016
09/03/2015
06/11/2014
24/10/2017</v>
          </cell>
          <cell r="AE555" t="str">
            <v>mar-16
abr-16
mar-15
nov-14
oct-17</v>
          </cell>
          <cell r="AF555" t="str">
            <v>EXT16-00020826
EXT16-00035250
EXT15-00012327
EXT14-00057326
EXT17-00082867</v>
          </cell>
          <cell r="AG555" t="str">
            <v>TRIBUNAL
ANDJE
TRIBUNAL
AGN
ABOGADA</v>
          </cell>
          <cell r="AH555" t="str">
            <v>NOTIFICA SENTENCIA
REMITE COPIA AUTO
TELEGRAMA
OFICIO
SOLICITUD DE PAGO / RESPUESTA OFI17-00027507 02/08/17</v>
          </cell>
          <cell r="AI555" t="str">
            <v>44083
11-11-21</v>
          </cell>
          <cell r="AJ555" t="str">
            <v>9/09/2020
11-21</v>
          </cell>
          <cell r="AK555" t="str">
            <v>EXT20-00064716
EXT21-00095888 - EXT21-00095889</v>
          </cell>
          <cell r="AL555" t="str">
            <v>BENEFICIARIO 
APODERADO</v>
          </cell>
          <cell r="AM555" t="str">
            <v xml:space="preserve">SOLICITUD DE CUMPLIMIENTO
ESTADO DE PAGO
</v>
          </cell>
          <cell r="AN555" t="str">
            <v>24/05/2017
MEDIANTE OFI17-00031424 30/08/2017 SE ENVIAN DOCUMENTOS  ORIGINALES EN  108 FOLIOS
ENTREGADO Y LIQUIDADO 02/10/2017
LIQUIDADO NPA
ENTREGADO POR LTK 25-07-2018</v>
          </cell>
          <cell r="AO555">
            <v>42930</v>
          </cell>
          <cell r="AP555" t="str">
            <v>SI-LTK</v>
          </cell>
          <cell r="AQ555" t="str">
            <v xml:space="preserve">25 000 2342 000 2012 01072 00
</v>
          </cell>
          <cell r="AR555" t="str">
            <v>PAGO SENTENCIA</v>
          </cell>
          <cell r="AS555">
            <v>39264</v>
          </cell>
          <cell r="AT555">
            <v>40862</v>
          </cell>
          <cell r="AU555" t="str">
            <v>EN EL DECRETO ES EL NUMERO 128
(NATALIA) SOLICITUD INCOMPLETA/ SE 
REQUIERE MEDIANTE OFI17-00027507/ ALLEGA SALUD Y PENSION</v>
          </cell>
          <cell r="AW555" t="str">
            <v>LEY 1437 DE 2011</v>
          </cell>
          <cell r="AX555" t="str">
            <v xml:space="preserve">TRIBUNAL ADMINISTRATIVO DE CUNDINAMARCA SECCION SEGUNDA SUBSECCION B </v>
          </cell>
          <cell r="AY555" t="str">
            <v>11/02/2016 Y  AUTO 19/05/2016</v>
          </cell>
          <cell r="AZ555" t="str">
            <v>N/A</v>
          </cell>
          <cell r="BA555" t="str">
            <v>N/A</v>
          </cell>
          <cell r="BB555">
            <v>42801</v>
          </cell>
          <cell r="BC555" t="str">
            <v>NRD-CONTRATO REALIDAD</v>
          </cell>
        </row>
        <row r="556">
          <cell r="B556" t="str">
            <v xml:space="preserve">ANA BEATRIZ MOZO BOCANEGRA Y OTROS
FABIAN ENRIQUE COTES MOZO
JAVIER ERNESTO COTES MOZO
CARLOS BERNANDO COTES MOZO
RAFAEL COTES LAURENS (Q.E.P.D)
GLADIS YOLANDA COTES LAURENS </v>
          </cell>
          <cell r="C556" t="str">
            <v xml:space="preserve">36.540.520
80.774.480
1.082.875.187
1.082.914.688
12.526.857
36.531.193
</v>
          </cell>
          <cell r="D556" t="str">
            <v xml:space="preserve">MANUEL SALVADOR RONCALLO
</v>
          </cell>
          <cell r="E556">
            <v>42481</v>
          </cell>
          <cell r="F556">
            <v>42461</v>
          </cell>
          <cell r="G556" t="str">
            <v>EXT16-00029720</v>
          </cell>
          <cell r="H556" t="str">
            <v>ABOGADO</v>
          </cell>
          <cell r="I556" t="str">
            <v>SOLICITUD PAGO</v>
          </cell>
          <cell r="J556">
            <v>42513</v>
          </cell>
          <cell r="K556">
            <v>42491</v>
          </cell>
          <cell r="L556" t="str">
            <v>EXT16-00038893</v>
          </cell>
          <cell r="M556" t="str">
            <v>CONSEJO</v>
          </cell>
          <cell r="N556" t="str">
            <v>REMITE FALLO</v>
          </cell>
          <cell r="O556">
            <v>42767</v>
          </cell>
          <cell r="P556">
            <v>42767</v>
          </cell>
          <cell r="Q556" t="str">
            <v>EXT17-00006796</v>
          </cell>
          <cell r="R556" t="str">
            <v>ABOGADO</v>
          </cell>
          <cell r="S556" t="str">
            <v>PETICION</v>
          </cell>
          <cell r="T556">
            <v>42860</v>
          </cell>
          <cell r="U556">
            <v>42856</v>
          </cell>
          <cell r="V556" t="str">
            <v>EXT17-00032756</v>
          </cell>
          <cell r="W556" t="str">
            <v>ABOGADO</v>
          </cell>
          <cell r="X556" t="str">
            <v>REMITE DOCUMENTOS PARA PAGO DE SENTENCIA</v>
          </cell>
          <cell r="Y556">
            <v>42893</v>
          </cell>
          <cell r="Z556">
            <v>42887</v>
          </cell>
          <cell r="AA556" t="str">
            <v>EXT17-00042164</v>
          </cell>
          <cell r="AB556" t="str">
            <v>FABIAN ENRIQUE COTES MOZO</v>
          </cell>
          <cell r="AC556" t="str">
            <v xml:space="preserve">DERECHO DE PETICION </v>
          </cell>
          <cell r="AD556" t="str">
            <v>24/07/2017
01/09/2014</v>
          </cell>
          <cell r="AE556" t="str">
            <v>jul-17
sep-17</v>
          </cell>
          <cell r="AF556" t="str">
            <v>EXT17-00056042
EXT14-00042840</v>
          </cell>
          <cell r="AG556" t="str">
            <v>GLADIS YOLANDA COTES LAURENS
CONSEJO DE ESTADO</v>
          </cell>
          <cell r="AH556" t="str">
            <v>DERECHO DE PETICION
NOTIFICA RENUNCIA DE APODERADA</v>
          </cell>
          <cell r="AI556" t="str">
            <v>6/06/2018
28/08/2019
19/12/2019
09/06/2020</v>
          </cell>
          <cell r="AJ556" t="str">
            <v>jun-18
ago-19
dic-19
jun-20</v>
          </cell>
          <cell r="AK556" t="str">
            <v>EXT18-00050891
EXT19-00099972
EXT19-00146382
EXT20-00041952</v>
          </cell>
          <cell r="AL556" t="str">
            <v>ABOGADO
ABOGADO
ABOGADA
BENEFICIARIO</v>
          </cell>
          <cell r="AM556" t="str">
            <v>SOLICITUD DE PAGO
Sustituye poder.
Allega poderes
Solicitud estado pago</v>
          </cell>
          <cell r="AN556" t="str">
            <v>24/05/2017
ENTREGADO Y LIQUIDADO  02/10/2017
LIQUIDADO NPA</v>
          </cell>
          <cell r="AO556">
            <v>42860</v>
          </cell>
          <cell r="AQ556" t="str">
            <v>47 001 2331 000 2003 00157 00</v>
          </cell>
          <cell r="AR556" t="str">
            <v>PAGO SENTENCIA</v>
          </cell>
          <cell r="AS556" t="str">
            <v>N/A</v>
          </cell>
          <cell r="AT556" t="str">
            <v>N/A</v>
          </cell>
          <cell r="AU556" t="str">
            <v xml:space="preserve">EN EL DECRETO ES EL NUMERO 147
SEGUNDA INSTANCIA MODIFICA Y CONFIRMA
CORREO ELECTRONICO 19/06/18
</v>
          </cell>
          <cell r="AW556" t="str">
            <v>DECRETO 01 DE 1984</v>
          </cell>
          <cell r="AX556" t="str">
            <v>TRIBUNAL ADMIINSTRATIVO DEL MAGDALENA</v>
          </cell>
          <cell r="AY556">
            <v>39217</v>
          </cell>
          <cell r="AZ556" t="str">
            <v>CONSEJO DE ESTADO</v>
          </cell>
          <cell r="BA556">
            <v>42424</v>
          </cell>
          <cell r="BB556">
            <v>42460</v>
          </cell>
          <cell r="BC556" t="str">
            <v>REPARACION DIRECTA</v>
          </cell>
        </row>
        <row r="557">
          <cell r="B557" t="str">
            <v>HERNANDO VANEGAS OSORIO</v>
          </cell>
          <cell r="C557">
            <v>10272278</v>
          </cell>
          <cell r="D557" t="str">
            <v>FERNANDO ALVAREZ ECHEVERRI</v>
          </cell>
          <cell r="E557">
            <v>42500</v>
          </cell>
          <cell r="F557">
            <v>42491</v>
          </cell>
          <cell r="G557" t="str">
            <v xml:space="preserve">EXT16-00036096
</v>
          </cell>
          <cell r="H557" t="str">
            <v>JUZGADO</v>
          </cell>
          <cell r="I557" t="str">
            <v>REMITE FALLO</v>
          </cell>
          <cell r="J557">
            <v>42620</v>
          </cell>
          <cell r="K557">
            <v>42614</v>
          </cell>
          <cell r="L557" t="str">
            <v>EXT16-00069563</v>
          </cell>
          <cell r="M557" t="str">
            <v>ABOGADO</v>
          </cell>
          <cell r="N557" t="str">
            <v>SOLICITUD PAGO</v>
          </cell>
          <cell r="AN557" t="str">
            <v>12/02/2018 LTK
ENTREGADOS LTK</v>
          </cell>
          <cell r="AQ557" t="str">
            <v>05 001 3333 024 2013 00089 00</v>
          </cell>
          <cell r="AR557" t="str">
            <v>PAGO SENTENCIA</v>
          </cell>
          <cell r="AS557">
            <v>39951</v>
          </cell>
          <cell r="AT557">
            <v>40895</v>
          </cell>
          <cell r="AU557" t="str">
            <v>NO SE ENCUENTRA EN LOS ANEXOS
EL FALLO ORDENA QUE LA UNP PAGUE</v>
          </cell>
          <cell r="AW557" t="str">
            <v>LEY 1437 DE 2011</v>
          </cell>
          <cell r="AX557" t="str">
            <v>JUZGADO VEINTICUATRO ADMINISTRATIVO DEL CIRCUITO DE MEDELLIN</v>
          </cell>
          <cell r="AY557">
            <v>41988</v>
          </cell>
          <cell r="AZ557" t="str">
            <v>TRIBUNAL ADMINISTRATIVO DE ANTIOQUIA-SALA DE ORALIDAD</v>
          </cell>
          <cell r="BA557">
            <v>42412</v>
          </cell>
          <cell r="BB557">
            <v>42417</v>
          </cell>
          <cell r="BC557" t="str">
            <v>NRD-PRIMA DE RIESGO</v>
          </cell>
        </row>
        <row r="558">
          <cell r="B558" t="str">
            <v>OSCAR ALEXANDER FORERO PEÑA</v>
          </cell>
          <cell r="C558">
            <v>80234881</v>
          </cell>
          <cell r="D558" t="str">
            <v>JOSE ALIRIO JIMENEZ PATIÑO</v>
          </cell>
          <cell r="E558">
            <v>42508</v>
          </cell>
          <cell r="F558">
            <v>42491</v>
          </cell>
          <cell r="G558" t="str">
            <v xml:space="preserve">EXT16-00037155
</v>
          </cell>
          <cell r="H558" t="str">
            <v>TRIBUNAL</v>
          </cell>
          <cell r="I558" t="str">
            <v>REMITE FALLO</v>
          </cell>
          <cell r="J558">
            <v>42530</v>
          </cell>
          <cell r="K558">
            <v>42522</v>
          </cell>
          <cell r="L558" t="str">
            <v>EXT16-00043673</v>
          </cell>
          <cell r="M558" t="str">
            <v>JUZGADO</v>
          </cell>
          <cell r="N558" t="str">
            <v>REMITE FALLO</v>
          </cell>
          <cell r="O558">
            <v>42643</v>
          </cell>
          <cell r="P558">
            <v>42614</v>
          </cell>
          <cell r="Q558" t="str">
            <v>EXT16-00076511</v>
          </cell>
          <cell r="R558" t="str">
            <v>ABOGADO</v>
          </cell>
          <cell r="S558" t="str">
            <v>SOLICITUD PAGO</v>
          </cell>
          <cell r="AN558" t="str">
            <v>04/05/2017
ENTREGADO Y LIQUIDADO 29/08/2017
LIQUIDADO NPA
20/02/18 LTK</v>
          </cell>
          <cell r="AO558">
            <v>42643</v>
          </cell>
          <cell r="AQ558" t="str">
            <v>11 001 3331 028 2012 00076 00</v>
          </cell>
          <cell r="AR558" t="str">
            <v>PAGO SENTENCIA</v>
          </cell>
          <cell r="AS558">
            <v>39646</v>
          </cell>
          <cell r="AT558">
            <v>40694</v>
          </cell>
          <cell r="AU558" t="str">
            <v xml:space="preserve">EN EL ANEXO ES EL 116
TRIBUNAL SOLICITA NO TENER EN CUENTA LA PRIMERA COMUNICACIÓN (17 DE MAYO DE 2016)
SEGUNDA INSTANCIA CONFIRMA
</v>
          </cell>
          <cell r="AW558" t="str">
            <v>DECRETO 01 DE 1984</v>
          </cell>
          <cell r="AX558" t="str">
            <v>JUZGADO CUARTO ADMINISTRATIVO DE DESCONGESTION DE BOGOTA</v>
          </cell>
          <cell r="AY558">
            <v>41309</v>
          </cell>
          <cell r="AZ558" t="str">
            <v>TRIBUNAL ADMINISTRATIVO DE CUNDINAMARCA</v>
          </cell>
          <cell r="BA558">
            <v>42411</v>
          </cell>
          <cell r="BB558">
            <v>42446</v>
          </cell>
          <cell r="BC558" t="str">
            <v>NRD-CONTRATO REALIDAD</v>
          </cell>
        </row>
        <row r="559">
          <cell r="B559" t="str">
            <v xml:space="preserve">ROSAURA CORDOBA CACERES Y OTROS
CAMILA CORDOBA ARIAS
SOLANDY RODRIGUEZ CUESTA
JONNATHAN ANDRES SOTO RODRIGUEZ
MISAEL SOTO RODRIGUEZ
CAMILA SOTO RODRIGUEZ
CAMILO ANDRES SOTO CORDOBA
ROSA CAMILA SOTO VILLAREAL
JOSE MISAEL SOTO VILLAREAL
MARTHA CAMILA SOTO ZUÑIGA
ADELA SULLY SOTO ZUÑIGA
JAIME ARTURO SOTO RICO
CAMILA CORDOBA ARIAS
MARIA JOSEFA SOTO CORDOBA
ANA ROSALBA MURILLO CORDOBA
ADELA MURILLO CORDOBA
LUIS ELIECER RENGIFO MOSQUERA
CENAIDA CORDOBA MURILLO
IRIS SANCHEZ VALENCIA
FRANCISCO JAVIER RENGIFO SANCHEZ
MERCY RENGIFO SANCHEZ
DANIELA RENGIFO SANCHEZ
DIANA PATRICIA RENGIFO SANCHEZ
MARIA CENAIDA RENGIFO CORDOBA
MARIA SUSANA RENGIFO CORDOBA
LUIS EMILIANO RENGIFO CORDOBA
</v>
          </cell>
          <cell r="C559" t="str">
            <v xml:space="preserve">26.331.315
26.263.119
54.254.871
1.077.457.681
12.012.411
1.077.422.439
1.037.622.078
1.043.607.744
1.043.611.690
1.077.460.924
1.077.476.440
1.045.736.978
26.263.119
26.259.086
29.223.240
31.137.942
1.598.287
26.303.541
26.309.245
1.077.456.722
1.143.941.743
1.077.453.396
1.077.476.286
26.296.009
54.253.953
</v>
          </cell>
          <cell r="D559" t="str">
            <v>VICTOR ALONSO PEREZ GOMEZ</v>
          </cell>
          <cell r="E559">
            <v>42521</v>
          </cell>
          <cell r="F559">
            <v>42491</v>
          </cell>
          <cell r="G559" t="str">
            <v xml:space="preserve">EXT16-00041069
</v>
          </cell>
          <cell r="H559" t="str">
            <v>CONSEJO</v>
          </cell>
          <cell r="I559" t="str">
            <v>REMITE FALLO</v>
          </cell>
          <cell r="J559" t="str">
            <v xml:space="preserve">27/09/2016
</v>
          </cell>
          <cell r="K559">
            <v>42614</v>
          </cell>
          <cell r="L559" t="str">
            <v>EXT16-00075267</v>
          </cell>
          <cell r="M559" t="str">
            <v>MIN INTERIOR</v>
          </cell>
          <cell r="N559" t="str">
            <v>SOLICITUD PAGO</v>
          </cell>
          <cell r="O559">
            <v>42663</v>
          </cell>
          <cell r="P559">
            <v>42644</v>
          </cell>
          <cell r="Q559" t="str">
            <v>EXT16-00081904</v>
          </cell>
          <cell r="R559" t="str">
            <v>TRIBUNAL</v>
          </cell>
          <cell r="S559" t="str">
            <v>REMITE FALLO</v>
          </cell>
          <cell r="T559">
            <v>42723</v>
          </cell>
          <cell r="U559">
            <v>42705</v>
          </cell>
          <cell r="V559" t="str">
            <v>EXT16-00097536</v>
          </cell>
          <cell r="W559" t="str">
            <v>ABOGADO</v>
          </cell>
          <cell r="X559" t="str">
            <v>PETICION</v>
          </cell>
          <cell r="Y559">
            <v>42782</v>
          </cell>
          <cell r="Z559">
            <v>42767</v>
          </cell>
          <cell r="AA559" t="str">
            <v>EXT17-00011021</v>
          </cell>
          <cell r="AB559" t="str">
            <v>ABOGADO</v>
          </cell>
          <cell r="AC559" t="str">
            <v>ALLEGA DOCUMENTOS</v>
          </cell>
          <cell r="AD559" t="str">
            <v>28/03/2017
28/07/2017
11/08/2017
14/08/2017
28/05/18</v>
          </cell>
          <cell r="AE559" t="str">
            <v>mar-17
jul-17
ago-17
ago-17
may-18</v>
          </cell>
          <cell r="AF559" t="str">
            <v>EXT17-00021796
EXT17-00057952
EXT17-00061874
EXT17-00061973
EXT18-00047144</v>
          </cell>
          <cell r="AG559" t="str">
            <v>BENEFICIARIO
ABOGADO
FRANCISCO JAVIER RENGIFO SANCHEZ (BENEFICIARIO)
FRANCISCO JAVIER RENGIFO SANCHEZ (BENEFICIARIO)
FRANCISCO JAVIER RENGIFO SANCHEZ (BENEFICIARIO)</v>
          </cell>
          <cell r="AH559" t="str">
            <v>PETICION
CAMBIO DE DOMICILIO PROFESIONAL
DERECHO DE PETICION
DERECHO DE PETICION
SOLICITUD DE INFORMACION</v>
          </cell>
          <cell r="AI559" t="str">
            <v>30/07/2018
17/08/2018
21/08/2018
21/08/2018
29/08/2018
12/02/2019
01/10/2019
11/03/2020
10/08/2020
03/05/2021</v>
          </cell>
          <cell r="AJ559" t="str">
            <v>jul-2018
ago-2018
ago-2018
ago-2018
ago-2018
feb-18
oct-19
nov-20
ago-20
may-21</v>
          </cell>
          <cell r="AK559" t="str">
            <v>EXT18-00070905
EXT18-00079539
EXT18-00080143
EXT18-00080454
EXT18-00083662
EXT19-00014945
EXT19-00116047
EXT20-00024594
EXT20-00056927
EXT21-00034465</v>
          </cell>
          <cell r="AL559" t="str">
            <v>ROSAURA CORDOBA CACERES Y OTROS
FRANCISCO JAVIER RENGIFO SANCHEZ
FRANCISCO JAVIER RENGIFO SANCHEZ
FRANCISCO JAVIER RENGIFO SANCHEZ
FRANCISCO JAVIER RENGIFO SANCHEZ
Beneficiario
Beneficiario
Beneficiario
Beneficiario
Abogado</v>
          </cell>
          <cell r="AM559" t="str">
            <v>DERECHO DE PETICION
RESPUESTA OFICIO
RESPUESTA OFICIO
RESPUESTA OFICIO
RESPUESTA OFICIO
Solicitud de Informacion
Solicitud estado pago
Solicitud de documentos
Solicitud estado pago
Solicita documento</v>
          </cell>
          <cell r="AN559" t="str">
            <v>24/05/2017
ENTREGADO Y LIQUIDADO 02/10/2017
LIQUIDADO NPA</v>
          </cell>
          <cell r="AO559">
            <v>42782</v>
          </cell>
          <cell r="AQ559" t="str">
            <v xml:space="preserve">27 001 2331 000 2000 00926 03 (ACUMULADO)
</v>
          </cell>
          <cell r="AR559" t="str">
            <v>PAGO SENTENCIA</v>
          </cell>
          <cell r="AS559" t="str">
            <v>N/A</v>
          </cell>
          <cell r="AT559" t="str">
            <v>N/A</v>
          </cell>
          <cell r="AU559" t="str">
            <v>EL GRUPO DE LIQUIDACIONES TUVO INFORMACION DEL PROCESO EJECUTIVO EL DIA 19/05/2020, AUNQUE EL EXT. LLEGÓ EL DIA 20/06/2019. 
RECIBIDA DEL DAS
EL FALLO DEL CONSEJO DE ESTADO IMPONE A LA UNP PAGO
SE CORRIGE SENTENCIA POR AUTO DEL 04 DE ABRIL DE 2016
(IMPORTANTE ENVIAR COPIA AL BENEFICIARIO FRANCISCO JAVIER RENGIFO SANCHEZ DE TODO, SE DA RESPUESTA MEDIANTE CORREO ELECTRONICO 28/08/17 / 18/08/17)A OFI18-00022603 05/06/18  E
CORREO ELECTRONICO 14/08/18 L.
SE CONDENA AL DAS (UNP sucesor procesal), MINDEFENSA, POLICIA NACIONAL, EJERCITO, 
CORREO ELCTRÓNICO 04/08/18  L.
CORREO ELCTRÓNICO 04/08/18  L.
CORREO ELCTRÓNICO 04/08/18  L.
CORREO ELCTRÓNICO 04/08/18  L.
SEGUN OFI20-83332 del 22/10/2020 del MINDEFENSA, indica que registra solicitud de pago, y que a la fecha no se ha efectuado pago alguno.Y.</v>
          </cell>
          <cell r="AW559" t="str">
            <v>DECRETO 01 DE 1984</v>
          </cell>
          <cell r="AX559" t="str">
            <v>TRIBUNAL ADMINISTRATIVO DEL CHOCO</v>
          </cell>
          <cell r="AY559">
            <v>39049</v>
          </cell>
          <cell r="AZ559" t="str">
            <v>CONSEJO DE ESTADO, SECCION TERCERA, SUBSECCION C.</v>
          </cell>
          <cell r="BA559">
            <v>42396</v>
          </cell>
          <cell r="BB559">
            <v>42480</v>
          </cell>
          <cell r="BC559" t="str">
            <v>REPARACION DIRECTA</v>
          </cell>
        </row>
        <row r="560">
          <cell r="B560" t="str">
            <v>JOSE NELSON VELASQUEZ GUZMAN</v>
          </cell>
          <cell r="C560">
            <v>79769511</v>
          </cell>
          <cell r="D560" t="str">
            <v>RAUL IGNACIO MOLANO FRANCO</v>
          </cell>
          <cell r="E560">
            <v>42522</v>
          </cell>
          <cell r="F560">
            <v>42522</v>
          </cell>
          <cell r="G560" t="str">
            <v>EXT16-00041505</v>
          </cell>
          <cell r="H560" t="str">
            <v>ABOGADO</v>
          </cell>
          <cell r="I560" t="str">
            <v>SOLICITUD PAGO</v>
          </cell>
          <cell r="J560">
            <v>42944</v>
          </cell>
          <cell r="K560">
            <v>42917</v>
          </cell>
          <cell r="L560" t="str">
            <v>EXT17-00057765</v>
          </cell>
          <cell r="M560" t="str">
            <v>ABOGADO</v>
          </cell>
          <cell r="N560" t="str">
            <v>SOLICITUD DE PAGO</v>
          </cell>
          <cell r="O560">
            <v>42881</v>
          </cell>
          <cell r="P560">
            <v>42856</v>
          </cell>
          <cell r="Q560" t="str">
            <v>EXT17-00039216</v>
          </cell>
          <cell r="R560" t="str">
            <v>TRIBUNAL</v>
          </cell>
          <cell r="S560" t="str">
            <v>COMUNICADO</v>
          </cell>
          <cell r="AN560" t="str">
            <v>24/05/2017
ENTREGADO Y LIQUIDADO 29/08/2017
LIQUIDADO NPA</v>
          </cell>
          <cell r="AO560">
            <v>42522</v>
          </cell>
          <cell r="AQ560" t="str">
            <v>66 001 2333 003 2014 00013 00</v>
          </cell>
          <cell r="AR560" t="str">
            <v>PAGO SENTENCIA</v>
          </cell>
          <cell r="AS560">
            <v>37834</v>
          </cell>
          <cell r="AT560">
            <v>40268</v>
          </cell>
          <cell r="AU560" t="str">
            <v>OJO EN EL ANEXO EN EL NUMERO 541 APARECE JOSE NELSON VELASQUEZ BERNAL CON LA MISMA C.C. PERO CON OTRO No. DE PROCESO Y EN BOGOTA QUE EN LA ACTUALIDAD ESTA EN EL TRIBUNAL
CONDENAN COSTAS
(SE D A RESPUESTA MEDIANTE OFI17-00028577 09/08/17)A</v>
          </cell>
          <cell r="AW560" t="str">
            <v>LEY 1437 DE 2011</v>
          </cell>
          <cell r="AX560" t="str">
            <v>TRIBUNAL ADMINISTRATIVO DE RISARALDA</v>
          </cell>
          <cell r="AY560">
            <v>42111</v>
          </cell>
          <cell r="AZ560" t="str">
            <v>N/A</v>
          </cell>
          <cell r="BA560" t="str">
            <v>N/A</v>
          </cell>
          <cell r="BB560">
            <v>42488</v>
          </cell>
          <cell r="BC560" t="str">
            <v>NRD-CONTRATO REALIDAD</v>
          </cell>
        </row>
        <row r="561">
          <cell r="B561" t="str">
            <v>LEOPOLDO HILARION PALACIOS</v>
          </cell>
          <cell r="C561">
            <v>79806094</v>
          </cell>
          <cell r="D561" t="str">
            <v>ADRIANA ROMERO PEREIRA</v>
          </cell>
          <cell r="E561">
            <v>42529</v>
          </cell>
          <cell r="F561">
            <v>42522</v>
          </cell>
          <cell r="G561" t="str">
            <v>EXT16-00043228</v>
          </cell>
          <cell r="H561" t="str">
            <v>ABOGADA</v>
          </cell>
          <cell r="I561" t="str">
            <v>COMUNICA FALLO</v>
          </cell>
          <cell r="J561">
            <v>42528</v>
          </cell>
          <cell r="K561">
            <v>42522</v>
          </cell>
          <cell r="L561" t="str">
            <v>EXT16-00042191</v>
          </cell>
          <cell r="M561" t="str">
            <v>TRIBUNAL</v>
          </cell>
          <cell r="N561" t="str">
            <v>REMITE FALLO</v>
          </cell>
          <cell r="O561">
            <v>42650</v>
          </cell>
          <cell r="P561">
            <v>42644</v>
          </cell>
          <cell r="Q561" t="str">
            <v>EXT16-00043432</v>
          </cell>
          <cell r="R561" t="str">
            <v xml:space="preserve">TRIBUNAL </v>
          </cell>
          <cell r="S561" t="str">
            <v>REMITE FALLO</v>
          </cell>
          <cell r="T561">
            <v>42752</v>
          </cell>
          <cell r="U561">
            <v>42736</v>
          </cell>
          <cell r="V561" t="str">
            <v>EXT17-00002983</v>
          </cell>
          <cell r="W561" t="str">
            <v>ABOGADA</v>
          </cell>
          <cell r="X561" t="str">
            <v>SOLICITUD PAGO</v>
          </cell>
          <cell r="Y561">
            <v>42765</v>
          </cell>
          <cell r="Z561">
            <v>42736</v>
          </cell>
          <cell r="AA561" t="str">
            <v>EXT17-00005948</v>
          </cell>
          <cell r="AB561" t="str">
            <v>ABOGADA</v>
          </cell>
          <cell r="AC561" t="str">
            <v>ALLEGADA PODER</v>
          </cell>
          <cell r="AD561">
            <v>43032</v>
          </cell>
          <cell r="AE561">
            <v>43009</v>
          </cell>
          <cell r="AF561" t="str">
            <v>EXT17-00082877</v>
          </cell>
          <cell r="AG561" t="str">
            <v>ABOGADA</v>
          </cell>
          <cell r="AH561" t="str">
            <v>SOLICITUD DE PAGO / RESPUESTA OFI17-00012002 03/04/17</v>
          </cell>
          <cell r="AN561" t="str">
            <v>24/05/2017
ENTREGADO Y LIQUIDADO 02/10/2017
LIQUIDADO NPA</v>
          </cell>
          <cell r="AO561">
            <v>42752</v>
          </cell>
          <cell r="AQ561" t="str">
            <v>11 001 3335 015 2013 00184 00</v>
          </cell>
          <cell r="AR561" t="str">
            <v>PAGO SENTENCIA</v>
          </cell>
          <cell r="AS561">
            <v>38543</v>
          </cell>
          <cell r="AT561">
            <v>40625</v>
          </cell>
          <cell r="AU561" t="str">
            <v>EN EL ANEXO ES EL NUMERO 123
PAGAR COSTAS (SE DA RESPUESTA MEDIANTE 0FI17-00001978 20/01/2017 y OFI17-00007631 28/02/17 )A</v>
          </cell>
          <cell r="AW561" t="str">
            <v>LEY 1437 DE 2011</v>
          </cell>
          <cell r="AX561" t="str">
            <v>JUZGADO QUINCE ADMINISTRATIVO DE BOGOTA</v>
          </cell>
          <cell r="AY561">
            <v>42073</v>
          </cell>
          <cell r="AZ561" t="str">
            <v>TRIBUNAL ADMINISTRATIVO DE CUNDINAMARCA</v>
          </cell>
          <cell r="BA561">
            <v>42474</v>
          </cell>
          <cell r="BB561">
            <v>42530</v>
          </cell>
          <cell r="BC561" t="str">
            <v>NRD-CONTRATO REALIDAD</v>
          </cell>
        </row>
        <row r="562">
          <cell r="B562" t="str">
            <v>FERNANDO PECHA CASTIBLANCO</v>
          </cell>
          <cell r="C562">
            <v>3103062</v>
          </cell>
          <cell r="D562" t="str">
            <v>FERNANDO ALVAREZ ECHEVERRI</v>
          </cell>
          <cell r="E562">
            <v>42536</v>
          </cell>
          <cell r="F562">
            <v>42522</v>
          </cell>
          <cell r="G562" t="str">
            <v xml:space="preserve">EXT16-00045600
</v>
          </cell>
          <cell r="H562" t="str">
            <v>ANDJE</v>
          </cell>
          <cell r="I562" t="str">
            <v>REMITE DOCUMENTOS</v>
          </cell>
          <cell r="J562">
            <v>42706</v>
          </cell>
          <cell r="K562">
            <v>42705</v>
          </cell>
          <cell r="L562" t="str">
            <v>EXT16-00093733</v>
          </cell>
          <cell r="M562" t="str">
            <v>ABOGADO</v>
          </cell>
          <cell r="N562" t="str">
            <v>SOLICITUD PAGO</v>
          </cell>
          <cell r="AN562" t="str">
            <v>24/05/2017
ENTREGADO Y LIQUIDADO 22/11/2017
LIQUIDADO NPA
20/02/18 LTK</v>
          </cell>
          <cell r="AO562">
            <v>42706</v>
          </cell>
          <cell r="AQ562" t="str">
            <v>11 001 3335 008 2014 00373 00</v>
          </cell>
          <cell r="AR562" t="str">
            <v>PAGO SENTENCIA</v>
          </cell>
          <cell r="AS562">
            <v>40474</v>
          </cell>
          <cell r="AT562">
            <v>40908</v>
          </cell>
          <cell r="AU562" t="str">
            <v>NO SE ENCUENTRA EN LOS ANEXOS
FALLO IMPUESTO POR EL JUZGADO 18 ADMINISTRATIVO DE DESCONGESTION DE BOGOTA, TRIBUNAL CONFIRMA</v>
          </cell>
          <cell r="AW562" t="str">
            <v>LEY 1437 DE 2011</v>
          </cell>
          <cell r="AX562" t="str">
            <v>JUZGADO DIECIOCHO ADMINISTRATIVO DE DESCONGESTION DE BOGOTA</v>
          </cell>
          <cell r="AY562">
            <v>42209</v>
          </cell>
          <cell r="AZ562" t="str">
            <v>TRIBUNAL CONTENCIOSO ADMIISTRATIVO DE CUNDINAMARCA</v>
          </cell>
          <cell r="BA562">
            <v>42460</v>
          </cell>
          <cell r="BB562">
            <v>42492</v>
          </cell>
          <cell r="BC562" t="str">
            <v>NRD-PRIMA DE RIESGO</v>
          </cell>
        </row>
        <row r="563">
          <cell r="B563" t="str">
            <v>MANUEL AUGUSTO BERMUDEZ MORENO</v>
          </cell>
          <cell r="C563">
            <v>80426571</v>
          </cell>
          <cell r="D563" t="str">
            <v>FERNANDO ALVAREZ ECHEVERRI</v>
          </cell>
          <cell r="E563">
            <v>42542</v>
          </cell>
          <cell r="F563">
            <v>42522</v>
          </cell>
          <cell r="G563" t="str">
            <v>EXT16-00047525</v>
          </cell>
          <cell r="H563" t="str">
            <v>JUZGADO</v>
          </cell>
          <cell r="I563" t="str">
            <v>REMITE FALLO</v>
          </cell>
          <cell r="J563">
            <v>42650</v>
          </cell>
          <cell r="K563">
            <v>42644</v>
          </cell>
          <cell r="L563" t="str">
            <v>EXT16-00079763</v>
          </cell>
          <cell r="M563" t="str">
            <v>JUZGADO</v>
          </cell>
          <cell r="N563" t="str">
            <v>COMUNICA AUTO</v>
          </cell>
          <cell r="O563">
            <v>42706</v>
          </cell>
          <cell r="P563">
            <v>42705</v>
          </cell>
          <cell r="Q563" t="str">
            <v>EXT16-00093727</v>
          </cell>
          <cell r="R563" t="str">
            <v>ABOGADO</v>
          </cell>
          <cell r="S563" t="str">
            <v>REMITE DOCUMENTOS</v>
          </cell>
          <cell r="T563">
            <v>43622</v>
          </cell>
          <cell r="U563">
            <v>43622</v>
          </cell>
          <cell r="V563" t="str">
            <v>EXT19-00063138</v>
          </cell>
          <cell r="W563" t="str">
            <v>ABOGADO</v>
          </cell>
          <cell r="X563" t="str">
            <v>ALLEGA DOCUMENTOS</v>
          </cell>
          <cell r="AN563" t="str">
            <v>24/05/2017
ENTREGADO Y LIQUIDADO 22/11/2017
LIQUIDADO NPA
20/02/18 LTK</v>
          </cell>
          <cell r="AO563">
            <v>42706</v>
          </cell>
          <cell r="AQ563" t="str">
            <v>11 001 3333 005 2014 00204 00</v>
          </cell>
          <cell r="AR563" t="str">
            <v>PAGO SENTENCIA</v>
          </cell>
          <cell r="AS563">
            <v>40490</v>
          </cell>
          <cell r="AT563">
            <v>40908</v>
          </cell>
          <cell r="AU563" t="str">
            <v>EN EL ANEXO ES EL 621</v>
          </cell>
          <cell r="AW563" t="str">
            <v>LEY 1437 DE 2011</v>
          </cell>
          <cell r="AX563" t="str">
            <v>JUZGADO QUINCE ADMINISTRATIVO DE BOGOTA</v>
          </cell>
          <cell r="AY563">
            <v>42145</v>
          </cell>
          <cell r="AZ563" t="str">
            <v>TRIBUNAL ADMIISTRATIVO DE CUDINAMARCA</v>
          </cell>
          <cell r="BA563">
            <v>42424</v>
          </cell>
          <cell r="BB563">
            <v>42424</v>
          </cell>
          <cell r="BC563" t="str">
            <v>NRD-PRIMA DE RIESGO</v>
          </cell>
        </row>
        <row r="564">
          <cell r="B564" t="str">
            <v xml:space="preserve">PLINIO CESAR BERNAL RAMIREZ Y OTROS
SANDRA MILENA BERNAL
</v>
          </cell>
          <cell r="C564" t="str">
            <v>PENDIENTE
37.397.600</v>
          </cell>
          <cell r="E564">
            <v>42544</v>
          </cell>
          <cell r="F564">
            <v>42522</v>
          </cell>
          <cell r="G564" t="str">
            <v>EXT16-00048145</v>
          </cell>
          <cell r="H564" t="str">
            <v>TRIBUNAL</v>
          </cell>
          <cell r="I564" t="str">
            <v>REMITE FALLO</v>
          </cell>
          <cell r="AN564" t="str">
            <v>24/05/2017
DEVUELVE 03/01/2018
FUERA DE CONTRATO NPA
02/02/18 LTK
05/06/2018 SE ENCUENTRA EL EXPENDIENTE FISICO EN UNP YL LIQUIDADO UNP</v>
          </cell>
          <cell r="AO564" t="str">
            <v>NO HAY</v>
          </cell>
          <cell r="AQ564" t="str">
            <v>54 001 3331 004 2006 00560 00</v>
          </cell>
          <cell r="AR564" t="str">
            <v>PAGO SENTENCIA</v>
          </cell>
          <cell r="AS564" t="str">
            <v>N/A</v>
          </cell>
          <cell r="AT564" t="str">
            <v>N/A</v>
          </cell>
          <cell r="AU564" t="str">
            <v>NO APARECE EN EL DECRETO PERO ESTÁ IMPUESTA POR EL TRIBUNAL</v>
          </cell>
          <cell r="AW564" t="str">
            <v>DECRETO 01 DE 1984</v>
          </cell>
          <cell r="AX564" t="str">
            <v>JUZGADO CUARTO ADMINISTRATIVO DE DESCONGESTION DE CUCUTA</v>
          </cell>
          <cell r="AY564">
            <v>41912</v>
          </cell>
          <cell r="AZ564" t="str">
            <v>TRIBUNAL ADMINISTRATIVO DE SANTANDER</v>
          </cell>
          <cell r="BA564">
            <v>42247</v>
          </cell>
          <cell r="BB564">
            <v>42509</v>
          </cell>
          <cell r="BC564" t="str">
            <v>REPARACION DIRECTA</v>
          </cell>
        </row>
        <row r="565">
          <cell r="B565" t="str">
            <v>GABRIEL MAURICIO GARCIA SANCHEZ</v>
          </cell>
          <cell r="C565">
            <v>3228150</v>
          </cell>
          <cell r="D565" t="str">
            <v>JOSE ALIRIO JIMENEZ PATIÑO</v>
          </cell>
          <cell r="E565">
            <v>42546</v>
          </cell>
          <cell r="F565">
            <v>42522</v>
          </cell>
          <cell r="G565" t="str">
            <v>EXT16-00056955</v>
          </cell>
          <cell r="H565" t="str">
            <v>TRIBUNAL</v>
          </cell>
          <cell r="I565" t="str">
            <v>REMITE FALLO</v>
          </cell>
          <cell r="J565">
            <v>42699</v>
          </cell>
          <cell r="K565">
            <v>42675</v>
          </cell>
          <cell r="L565" t="str">
            <v>EXT16-00091688</v>
          </cell>
          <cell r="M565" t="str">
            <v>ABOGADO</v>
          </cell>
          <cell r="N565" t="str">
            <v>SOLICITUD PAGO</v>
          </cell>
          <cell r="O565">
            <v>43357</v>
          </cell>
          <cell r="P565">
            <v>43357</v>
          </cell>
          <cell r="Q565" t="str">
            <v>EXT18-00091331</v>
          </cell>
          <cell r="R565" t="str">
            <v>ABOGADO</v>
          </cell>
          <cell r="S565" t="str">
            <v>SOLICITUD DE PAGO</v>
          </cell>
          <cell r="AN565" t="str">
            <v xml:space="preserve">05/05/2017
ENTREGADO Y LIQUIDADO 29/08/2017
LIQUIDADO NPA
</v>
          </cell>
          <cell r="AO565">
            <v>42699</v>
          </cell>
          <cell r="AQ565" t="str">
            <v>11 001 3335 025 2012 00036 00</v>
          </cell>
          <cell r="AR565" t="str">
            <v>PAGO SENTENCIA</v>
          </cell>
          <cell r="AS565">
            <v>37249</v>
          </cell>
          <cell r="AT565">
            <v>40694</v>
          </cell>
          <cell r="AU565" t="str">
            <v>EN EL ANEXO ES LA No. 17
OFI18-00042500 27/09/18  L.</v>
          </cell>
          <cell r="AW565" t="str">
            <v>DECRETO 01 DE 1984</v>
          </cell>
          <cell r="AX565" t="str">
            <v>JUZGADO QUINTO ADMINISTRATIVO DE DESCONGESTION DE BOGOTA</v>
          </cell>
          <cell r="AY565">
            <v>41547</v>
          </cell>
          <cell r="AZ565" t="str">
            <v xml:space="preserve">TRIBUNAL ADMINISTRATIVO DE CUNDINAMARCA </v>
          </cell>
          <cell r="BA565">
            <v>42516</v>
          </cell>
          <cell r="BB565">
            <v>42535</v>
          </cell>
          <cell r="BC565" t="str">
            <v>NRD-CONTRATO REALIDAD</v>
          </cell>
        </row>
        <row r="566">
          <cell r="B566" t="str">
            <v>CARLOS HUMBERTO GOYENECHE REYES</v>
          </cell>
          <cell r="C566">
            <v>17545900</v>
          </cell>
          <cell r="D566" t="str">
            <v>CLAUDIA PATRICIA CORREA PINEDA</v>
          </cell>
          <cell r="E566">
            <v>42557</v>
          </cell>
          <cell r="F566">
            <v>42552</v>
          </cell>
          <cell r="G566" t="str">
            <v>EXT16-00051447</v>
          </cell>
          <cell r="H566" t="str">
            <v>TRIBUNAL</v>
          </cell>
          <cell r="I566" t="str">
            <v>REMITE FALLO</v>
          </cell>
          <cell r="J566">
            <v>42881</v>
          </cell>
          <cell r="K566">
            <v>42856</v>
          </cell>
          <cell r="L566" t="str">
            <v>EXT17-00039359</v>
          </cell>
          <cell r="M566" t="str">
            <v>ABOGADA</v>
          </cell>
          <cell r="N566" t="str">
            <v>CUMPLIMIENTO DE SENTENCIA</v>
          </cell>
          <cell r="O566">
            <v>43150</v>
          </cell>
          <cell r="P566">
            <v>43132</v>
          </cell>
          <cell r="Q566" t="str">
            <v>EXT18-00014459</v>
          </cell>
          <cell r="R566" t="str">
            <v>ABOGADA</v>
          </cell>
          <cell r="S566" t="str">
            <v>DERECHO DE PETICION</v>
          </cell>
          <cell r="T566">
            <v>43206</v>
          </cell>
          <cell r="U566">
            <v>43191</v>
          </cell>
          <cell r="V566" t="str">
            <v>EXT18-00032719</v>
          </cell>
          <cell r="W566" t="str">
            <v>ABOGADA</v>
          </cell>
          <cell r="X566" t="str">
            <v>DERECHO DE PETICION</v>
          </cell>
          <cell r="Y566">
            <v>43847</v>
          </cell>
          <cell r="Z566">
            <v>43847</v>
          </cell>
          <cell r="AA566" t="str">
            <v>EXT20-00005225</v>
          </cell>
          <cell r="AB566" t="str">
            <v>BENEFICIARIO</v>
          </cell>
          <cell r="AC566" t="str">
            <v>SOLICITUD DE INFORMACION</v>
          </cell>
          <cell r="AD566">
            <v>43879</v>
          </cell>
          <cell r="AE566">
            <v>43879</v>
          </cell>
          <cell r="AF566" t="str">
            <v>EXT20-00016688</v>
          </cell>
          <cell r="AG566" t="str">
            <v>ABOGADA</v>
          </cell>
          <cell r="AH566" t="str">
            <v>SOLCITUD ESTADO PAGO</v>
          </cell>
          <cell r="AI566" t="str">
            <v>5/03/2020
14/09/2020
15/07/2020
17/03/2021</v>
          </cell>
          <cell r="AJ566" t="str">
            <v>mar-20
sep-20
jul-20
mar-21</v>
          </cell>
          <cell r="AK566" t="str">
            <v>EXT20-00022410
EXT20-00065819
EXT20-00050754
EXT21-00021581</v>
          </cell>
          <cell r="AL566" t="str">
            <v>ABOGADO
BENEFICIARIO
ABOGADA
BENEFICIARIO</v>
          </cell>
          <cell r="AM566" t="str">
            <v>ALLEGA DOCUMENTOS
SOLICITUD DE INFORMACION
Solicitud estado pago
Solicitud de documentos</v>
          </cell>
          <cell r="AN566" t="str">
            <v>24/05/2017
MEDIANTE OFI17-00031864 01/09/2017 SE ENVIAN 43 FOLIOS DEL EXPEDIANTE ORIGINAL
ENTREGADO Y LIQUIDADO 22/11/2017
LIQUIDADO NPA
20/02/18 LTK</v>
          </cell>
          <cell r="AO566">
            <v>42881</v>
          </cell>
          <cell r="AQ566" t="str">
            <v>11 001 3331 025 2011 00509 00</v>
          </cell>
          <cell r="AR566" t="str">
            <v>PAGO SENTENCIA</v>
          </cell>
          <cell r="AS566">
            <v>38596</v>
          </cell>
          <cell r="AT566">
            <v>40786</v>
          </cell>
          <cell r="AU566" t="str">
            <v>EN EL DECRETO ES E L 161
SE DA RESPUESTA EMDIANTE OFI18-00008480 01/03/18 E
OFI18-00048158 30/10/18  L.</v>
          </cell>
          <cell r="AW566" t="str">
            <v>DECRETO 01 DE 1984</v>
          </cell>
          <cell r="AX566" t="str">
            <v>JUZGADO SEXTO ADMINISTRATIVO DE DESCONGESTION DE BOGOTA</v>
          </cell>
          <cell r="AY566">
            <v>41547</v>
          </cell>
          <cell r="AZ566" t="str">
            <v>TRIBUNAL ADMINISTRATIVO DE CUNDINAMARCA</v>
          </cell>
          <cell r="BA566">
            <v>42516</v>
          </cell>
          <cell r="BB566">
            <v>42531</v>
          </cell>
          <cell r="BC566" t="str">
            <v>NRD-CONTRATO REALIDAD</v>
          </cell>
        </row>
        <row r="567">
          <cell r="B567" t="str">
            <v>ROLANDO SANCHEZ AMU</v>
          </cell>
          <cell r="C567">
            <v>96192807</v>
          </cell>
          <cell r="D567" t="str">
            <v>FERNANDO ALVAREZ ECHEVERRI</v>
          </cell>
          <cell r="F567">
            <v>42552</v>
          </cell>
          <cell r="G567" t="str">
            <v xml:space="preserve">EXT16-00052282
</v>
          </cell>
          <cell r="H567" t="str">
            <v>TRIBUNAL</v>
          </cell>
          <cell r="I567" t="str">
            <v>REMITE FALLO</v>
          </cell>
          <cell r="J567">
            <v>42566</v>
          </cell>
          <cell r="K567">
            <v>42552</v>
          </cell>
          <cell r="L567" t="str">
            <v>EXT16-00054603</v>
          </cell>
          <cell r="M567" t="str">
            <v>ANDJE</v>
          </cell>
          <cell r="N567" t="str">
            <v>REMITE FALLO</v>
          </cell>
          <cell r="O567">
            <v>42578</v>
          </cell>
          <cell r="P567">
            <v>42552</v>
          </cell>
          <cell r="Q567" t="str">
            <v>EXT16-00057913</v>
          </cell>
          <cell r="R567" t="str">
            <v>JUZGADO</v>
          </cell>
          <cell r="S567" t="str">
            <v>REMITE AUTO</v>
          </cell>
          <cell r="T567">
            <v>42591</v>
          </cell>
          <cell r="U567">
            <v>42583</v>
          </cell>
          <cell r="V567" t="str">
            <v>EXT16-00061261</v>
          </cell>
          <cell r="W567" t="str">
            <v>JUZGADO</v>
          </cell>
          <cell r="X567" t="str">
            <v>REMITE FALLO</v>
          </cell>
          <cell r="Y567">
            <v>42874</v>
          </cell>
          <cell r="Z567">
            <v>42856</v>
          </cell>
          <cell r="AA567" t="str">
            <v>EXT17-00037133</v>
          </cell>
          <cell r="AB567" t="str">
            <v>ABOGADO</v>
          </cell>
          <cell r="AC567" t="str">
            <v>CUMPLIMIENTO SENTENCIA</v>
          </cell>
          <cell r="AN567" t="str">
            <v>24/05/2017
DEVUELVE 03/01/2018
23/02/18 LTK
FUERA DE CONTRATO NPA
ENTREGADOS LTK</v>
          </cell>
          <cell r="AO567">
            <v>42874</v>
          </cell>
          <cell r="AQ567" t="str">
            <v>11 001 3335 022 2014 00256 00</v>
          </cell>
          <cell r="AR567" t="str">
            <v>PAGO SENTENCIA</v>
          </cell>
          <cell r="AS567">
            <v>38062</v>
          </cell>
          <cell r="AT567">
            <v>40908</v>
          </cell>
          <cell r="AU567" t="str">
            <v>ES EL 668 EN EL ANEXO
(SE DA RESPUESTA MEDIANTE OFI17-00019657 02/06/17)A
TRIBUNAL CONDENA A LA UNP</v>
          </cell>
          <cell r="AW567" t="str">
            <v>LEY 1437 DE 2011</v>
          </cell>
          <cell r="AX567" t="str">
            <v xml:space="preserve">JUZGADO VEINTIDOS 
ADMINISTRATIVO DE ORALIDAD DEL CIRCUITO JUDICIAL  DE BOGOTA </v>
          </cell>
          <cell r="AY567">
            <v>42200</v>
          </cell>
          <cell r="AZ567" t="str">
            <v>TRIBUNAL 
ADMINISTRATIVO DE 
CUNDINAMARCA SECCION SEGUNDA SUBSECCION D</v>
          </cell>
          <cell r="BA567">
            <v>42523</v>
          </cell>
          <cell r="BB567">
            <v>42562</v>
          </cell>
          <cell r="BC567" t="str">
            <v>NRD-PRIMA DE RIESGO</v>
          </cell>
        </row>
        <row r="568">
          <cell r="B568" t="str">
            <v>JAVIER DARIO JIMENEZ BETANCUR</v>
          </cell>
          <cell r="C568">
            <v>71637704</v>
          </cell>
          <cell r="D568" t="str">
            <v>FERNANDO ALVAREZ ECHEVERRI</v>
          </cell>
          <cell r="E568">
            <v>42558</v>
          </cell>
          <cell r="F568">
            <v>42552</v>
          </cell>
          <cell r="G568" t="str">
            <v>EXT16-00052272</v>
          </cell>
          <cell r="H568" t="str">
            <v>TRIBUNAL</v>
          </cell>
          <cell r="I568" t="str">
            <v>REMITE FALLO</v>
          </cell>
          <cell r="J568">
            <v>42566</v>
          </cell>
          <cell r="K568">
            <v>42552</v>
          </cell>
          <cell r="L568" t="str">
            <v>EXT16-00054591</v>
          </cell>
          <cell r="M568" t="str">
            <v>ANDJE</v>
          </cell>
          <cell r="N568" t="str">
            <v>REMITE DOCUMENTOS</v>
          </cell>
          <cell r="O568">
            <v>42578</v>
          </cell>
          <cell r="P568">
            <v>42552</v>
          </cell>
          <cell r="Q568" t="str">
            <v>EXT16-00057913</v>
          </cell>
          <cell r="R568" t="str">
            <v>JUZGADO</v>
          </cell>
          <cell r="S568" t="str">
            <v>COMUNICA AUTO</v>
          </cell>
          <cell r="T568">
            <v>42816</v>
          </cell>
          <cell r="U568">
            <v>42795</v>
          </cell>
          <cell r="V568" t="str">
            <v>EXT17-00020787</v>
          </cell>
          <cell r="W568" t="str">
            <v>ABOGADO</v>
          </cell>
          <cell r="X568" t="str">
            <v>SOLICITUD DE PAGO</v>
          </cell>
          <cell r="Y568">
            <v>42752</v>
          </cell>
          <cell r="Z568">
            <v>42736</v>
          </cell>
          <cell r="AA568" t="str">
            <v>EXT17-00002900</v>
          </cell>
          <cell r="AB568" t="str">
            <v>ABOGADO</v>
          </cell>
          <cell r="AC568" t="str">
            <v>SOLICITUD</v>
          </cell>
          <cell r="AD568">
            <v>43455</v>
          </cell>
          <cell r="AE568">
            <v>43455</v>
          </cell>
          <cell r="AF568" t="str">
            <v>EXT18-00133756</v>
          </cell>
          <cell r="AG568" t="str">
            <v>BENEFICIARIO</v>
          </cell>
          <cell r="AH568" t="str">
            <v>SOLICITUD DE INFORMACION SOBRE EL PAGO</v>
          </cell>
          <cell r="AI568">
            <v>43882</v>
          </cell>
          <cell r="AJ568">
            <v>43882</v>
          </cell>
          <cell r="AK568" t="str">
            <v>EXT20-00018427</v>
          </cell>
          <cell r="AL568" t="str">
            <v>BENEFICIARIO</v>
          </cell>
          <cell r="AM568" t="str">
            <v>SOLICITUD ESTADO PAGO</v>
          </cell>
          <cell r="AN568" t="str">
            <v>24/05/2017
ENTREGADO Y LIQUIDADO 22/11/2017
LIQUIDADO NPA
20/02/18 LTK</v>
          </cell>
          <cell r="AO568">
            <v>42816</v>
          </cell>
          <cell r="AQ568" t="str">
            <v>11 001 3335 022 2014 00215 00</v>
          </cell>
          <cell r="AR568" t="str">
            <v>PAGO SENTENCIA</v>
          </cell>
          <cell r="AS568">
            <v>36417</v>
          </cell>
          <cell r="AT568">
            <v>40908</v>
          </cell>
          <cell r="AU568" t="str">
            <v>EN EL ANEXO ES EL 629
TRIBUNAL CONDENA A LA UNP
(SE DA RESPUESTA MEDIANTE CORREO ELECTROBICO 15/05/17)A</v>
          </cell>
          <cell r="AW568" t="str">
            <v>LEY 1437 DE 2011</v>
          </cell>
          <cell r="AX568" t="str">
            <v>JUZGADO VEINTIDOS ADMINISTRATIVO DE ORALIDAD DE BOGOTA</v>
          </cell>
          <cell r="AY568">
            <v>42158</v>
          </cell>
          <cell r="AZ568" t="str">
            <v>TRIBUNAL ADMINISTRATIVO DE CUNDINAMARCA</v>
          </cell>
          <cell r="BA568">
            <v>42523</v>
          </cell>
          <cell r="BB568">
            <v>42562</v>
          </cell>
          <cell r="BC568" t="str">
            <v>NRD-PRIMA DE RIESGO</v>
          </cell>
        </row>
        <row r="569">
          <cell r="B569" t="str">
            <v>JOSE JUAN PABLO ORJUELA GUARNIZO</v>
          </cell>
          <cell r="C569">
            <v>93130848</v>
          </cell>
          <cell r="D569" t="str">
            <v>FERNANDO ALVAREZ ECHEVERRI</v>
          </cell>
          <cell r="E569">
            <v>42562</v>
          </cell>
          <cell r="F569">
            <v>42552</v>
          </cell>
          <cell r="G569" t="str">
            <v>EXT16-00054469</v>
          </cell>
          <cell r="H569" t="str">
            <v>TRIBUNAL</v>
          </cell>
          <cell r="I569" t="str">
            <v>REMITE FALLO</v>
          </cell>
          <cell r="J569">
            <v>42577</v>
          </cell>
          <cell r="K569">
            <v>42552</v>
          </cell>
          <cell r="L569" t="str">
            <v>EXT16-00056758</v>
          </cell>
          <cell r="M569" t="str">
            <v>ANDJE</v>
          </cell>
          <cell r="N569" t="str">
            <v>REMITE DOCUMENTOS</v>
          </cell>
          <cell r="O569">
            <v>42584</v>
          </cell>
          <cell r="P569">
            <v>42583</v>
          </cell>
          <cell r="Q569" t="str">
            <v>EXT16-00059491</v>
          </cell>
          <cell r="R569" t="str">
            <v>ANDJE</v>
          </cell>
          <cell r="S569" t="str">
            <v>REMITE DOCUMENTOS</v>
          </cell>
          <cell r="T569">
            <v>42683</v>
          </cell>
          <cell r="U569">
            <v>42675</v>
          </cell>
          <cell r="V569" t="str">
            <v>EXT16-00086687</v>
          </cell>
          <cell r="W569" t="str">
            <v>JUZGADO</v>
          </cell>
          <cell r="X569" t="str">
            <v>REMITE AUTO</v>
          </cell>
          <cell r="Y569">
            <v>43061</v>
          </cell>
          <cell r="Z569">
            <v>43040</v>
          </cell>
          <cell r="AA569" t="str">
            <v>EXT17-00091714</v>
          </cell>
          <cell r="AB569" t="str">
            <v>JUZGADO</v>
          </cell>
          <cell r="AC569" t="str">
            <v>COMUNICACIÓN SENTENCIA</v>
          </cell>
          <cell r="AD569">
            <v>43126</v>
          </cell>
          <cell r="AE569">
            <v>43101</v>
          </cell>
          <cell r="AF569" t="str">
            <v>EXT18-00006803</v>
          </cell>
          <cell r="AG569" t="str">
            <v>ABOGADO</v>
          </cell>
          <cell r="AH569" t="str">
            <v>CUMPLIMIENTO DE SENTENCIA</v>
          </cell>
          <cell r="AI569">
            <v>43425</v>
          </cell>
          <cell r="AJ569">
            <v>43425</v>
          </cell>
          <cell r="AK569" t="str">
            <v>EXT18-00119172</v>
          </cell>
          <cell r="AL569" t="str">
            <v>ANDJE</v>
          </cell>
          <cell r="AM569" t="str">
            <v>CUMPLIMIENTO DE SENTENCIA</v>
          </cell>
          <cell r="AN569" t="str">
            <v>24/05/2017
DEVUELVE 03/01/2018
12/02/2018 LTK
FUERA DE CONTRATO NPA
ENTREGADOS LTK</v>
          </cell>
          <cell r="AQ569" t="str">
            <v>11 001 3335 016 2014 00208 00</v>
          </cell>
          <cell r="AR569" t="str">
            <v>PAGO SENTENCIA</v>
          </cell>
          <cell r="AS569">
            <v>36238</v>
          </cell>
          <cell r="AT569">
            <v>40908</v>
          </cell>
          <cell r="AU569" t="str">
            <v>NO APARECE IMPUESTA 
SE ALLEGA SENTENCIA DONDE SE ORDENA EL PAGO POR LA UNP
(NO ESTA EN EL DECRETO, NO SE ALLEGA FALLO SOLO SE COMUNICA / REPETIDO)
SE DA RESPUESTA MEDIANTE OFI18-00006803 02/02/18 L</v>
          </cell>
          <cell r="AW569" t="str">
            <v>LEY 1437 DE 2011</v>
          </cell>
          <cell r="AX569" t="str">
            <v>JUZGADO DIECISEIS ADMINSTRTIVO DE ORALIDAD DE BOGOTA</v>
          </cell>
          <cell r="AY569">
            <v>42235</v>
          </cell>
          <cell r="AZ569" t="str">
            <v>TRIBUNAL ADMINISTRATIVO DE CUNDINAMARCA</v>
          </cell>
          <cell r="BA569">
            <v>42481</v>
          </cell>
          <cell r="BB569" t="str">
            <v>19/07/2016
16/11/2017
(COSTAS)</v>
          </cell>
          <cell r="BC569" t="str">
            <v>NRD-PRIMA DE RIESGO</v>
          </cell>
        </row>
        <row r="570">
          <cell r="B570" t="str">
            <v>JOSE BERCELY MELO HUERTAS</v>
          </cell>
          <cell r="C570">
            <v>19373634</v>
          </cell>
          <cell r="D570" t="str">
            <v>FERNANDO ALVAREZ ECHEVERRI</v>
          </cell>
          <cell r="E570">
            <v>42564</v>
          </cell>
          <cell r="F570">
            <v>42552</v>
          </cell>
          <cell r="G570" t="str">
            <v>EXT16-00053729</v>
          </cell>
          <cell r="H570" t="str">
            <v>JUZGADO</v>
          </cell>
          <cell r="I570" t="str">
            <v>COMUNICA AUTO</v>
          </cell>
          <cell r="J570">
            <v>42591</v>
          </cell>
          <cell r="K570">
            <v>42583</v>
          </cell>
          <cell r="L570" t="str">
            <v>EXT16-00061013</v>
          </cell>
          <cell r="M570" t="str">
            <v>TRIBUNAL</v>
          </cell>
          <cell r="N570" t="str">
            <v>REMITE FALLO</v>
          </cell>
          <cell r="O570">
            <v>42926</v>
          </cell>
          <cell r="P570">
            <v>42917</v>
          </cell>
          <cell r="Q570" t="str">
            <v>EXT17-00052151</v>
          </cell>
          <cell r="R570" t="str">
            <v>ABOGADO</v>
          </cell>
          <cell r="S570" t="str">
            <v>CUMPLIMIENTO DE SENTENCIA</v>
          </cell>
          <cell r="AN570" t="str">
            <v>24/05/2017
DEVUELVE 03/01/2018
FUERA DE CONTRATO NPA
POR ENTREGAR LTK
02/02/18 LTK
20/02/18 LTK</v>
          </cell>
          <cell r="AQ570" t="str">
            <v>11 001 3335 030 2014 00214 00</v>
          </cell>
          <cell r="AR570" t="str">
            <v>PAGO SENTENCIA</v>
          </cell>
          <cell r="AS570">
            <v>40507</v>
          </cell>
          <cell r="AT570">
            <v>40908</v>
          </cell>
          <cell r="AU570" t="str">
            <v>EN EL ANEXO ES LA 536</v>
          </cell>
          <cell r="AW570" t="str">
            <v>LEY 1437 DE 2011</v>
          </cell>
          <cell r="AX570" t="str">
            <v>JUZGADO TREINTA ADMISTRATIVO DE ORAL DEL CIRCITO DE BOGOTA SECCION SEGUNDA</v>
          </cell>
          <cell r="AY570">
            <v>42061</v>
          </cell>
          <cell r="AZ570" t="str">
            <v>TRIBUNAL ADMISITRATIVO DE CUNDINAMARCA SECCION SEGUNDA SUBSECCION "C"</v>
          </cell>
          <cell r="BA570">
            <v>42468</v>
          </cell>
          <cell r="BB570">
            <v>42492</v>
          </cell>
          <cell r="BC570" t="str">
            <v>NRD-PRIMA DE RIESGO</v>
          </cell>
        </row>
        <row r="571">
          <cell r="B571" t="str">
            <v>LUIS EDUARDO RINCON</v>
          </cell>
          <cell r="C571">
            <v>19183998</v>
          </cell>
          <cell r="D571" t="str">
            <v>FERNANDO ALVAREZ ECHEVERRI</v>
          </cell>
          <cell r="E571">
            <v>42564</v>
          </cell>
          <cell r="F571">
            <v>42552</v>
          </cell>
          <cell r="G571" t="str">
            <v>EXT16-00044802</v>
          </cell>
          <cell r="H571" t="str">
            <v>JUZGADO</v>
          </cell>
          <cell r="I571" t="str">
            <v>COMUNICA AUTO</v>
          </cell>
          <cell r="J571">
            <v>42569</v>
          </cell>
          <cell r="K571">
            <v>42552</v>
          </cell>
          <cell r="L571" t="str">
            <v>EXT16-00055080</v>
          </cell>
          <cell r="M571" t="str">
            <v>JUZGADO</v>
          </cell>
          <cell r="N571" t="str">
            <v>REMITE FALLO</v>
          </cell>
          <cell r="O571">
            <v>42706</v>
          </cell>
          <cell r="P571">
            <v>42705</v>
          </cell>
          <cell r="Q571" t="str">
            <v>EXT16-00093731</v>
          </cell>
          <cell r="R571" t="str">
            <v>ABOGADO</v>
          </cell>
          <cell r="S571" t="str">
            <v>SOLICITUD PAGO</v>
          </cell>
          <cell r="AN571" t="str">
            <v>24/05/2017
ENTREGADO Y LIQUIDADO 22/11/2017
LIQUIDADO NPA
20/02/18 LTK</v>
          </cell>
          <cell r="AO571">
            <v>42706</v>
          </cell>
          <cell r="AQ571" t="str">
            <v>11 001 3335 021 2014 00220 11</v>
          </cell>
          <cell r="AR571" t="str">
            <v>PAGO SENTENCIA</v>
          </cell>
          <cell r="AS571">
            <v>40516</v>
          </cell>
          <cell r="AT571">
            <v>40908</v>
          </cell>
          <cell r="AU571" t="str">
            <v xml:space="preserve">EN EL ANEXO ES EL No.618, NO SE ME HABÍA COMUNICADO QUE ESTABA ESTE PROCESO EN CONTRA (HABÍA LLEGADO EL 18 DE JULIO DE 2016 OFICIO DEL JUZGADO)  </v>
          </cell>
          <cell r="AW571" t="str">
            <v>LEY 1437 DE 2011</v>
          </cell>
          <cell r="AX571" t="str">
            <v>JUZGADO VEINTIUNO ADMINISTRATIVO DE ORALIDAD DE BOGOTA</v>
          </cell>
          <cell r="AY571">
            <v>42139</v>
          </cell>
          <cell r="AZ571" t="str">
            <v xml:space="preserve">TRIBUNAL ADMISITRATIVO DE CUNDINAMARCA </v>
          </cell>
          <cell r="BA571">
            <v>42424</v>
          </cell>
          <cell r="BB571">
            <v>42424</v>
          </cell>
          <cell r="BC571" t="str">
            <v>NRD-PRIMA DE RIESGO</v>
          </cell>
        </row>
        <row r="572">
          <cell r="B572" t="str">
            <v>JAVIER LEONARDO GALEANO MENDEZ</v>
          </cell>
          <cell r="C572">
            <v>79733033</v>
          </cell>
          <cell r="D572" t="str">
            <v>ARMANDO E. COLON CARDENAS</v>
          </cell>
          <cell r="E572">
            <v>42576</v>
          </cell>
          <cell r="F572">
            <v>42552</v>
          </cell>
          <cell r="G572" t="str">
            <v>EXT16-00056940</v>
          </cell>
          <cell r="H572" t="str">
            <v>CONSEJO</v>
          </cell>
          <cell r="I572" t="str">
            <v>REMITE FALLO</v>
          </cell>
          <cell r="J572">
            <v>42620</v>
          </cell>
          <cell r="K572">
            <v>42614</v>
          </cell>
          <cell r="L572" t="str">
            <v>EXT16-00069507</v>
          </cell>
          <cell r="M572" t="str">
            <v>PROCURADURIA</v>
          </cell>
          <cell r="N572" t="str">
            <v>SOLICITA INFORMACION</v>
          </cell>
          <cell r="O572">
            <v>42709</v>
          </cell>
          <cell r="P572">
            <v>42705</v>
          </cell>
          <cell r="Q572" t="str">
            <v>EXT16-00093800</v>
          </cell>
          <cell r="R572" t="str">
            <v>ABOGADO</v>
          </cell>
          <cell r="S572" t="str">
            <v>SOLICITUD PAGO</v>
          </cell>
          <cell r="T572">
            <v>42934</v>
          </cell>
          <cell r="U572">
            <v>42917</v>
          </cell>
          <cell r="V572" t="str">
            <v>EXT17-00054655</v>
          </cell>
          <cell r="W572" t="str">
            <v>ABOGADO</v>
          </cell>
          <cell r="X572" t="str">
            <v>ENVIO DOCUMENTOS</v>
          </cell>
          <cell r="Y572">
            <v>43018</v>
          </cell>
          <cell r="Z572">
            <v>43009</v>
          </cell>
          <cell r="AA572" t="str">
            <v>EXT17-00078699</v>
          </cell>
          <cell r="AB572" t="str">
            <v>ABOGADO</v>
          </cell>
          <cell r="AC572" t="str">
            <v>SOLICITA INFORMACION DEL ESTADO DE PAGO ALLEGA APORTES</v>
          </cell>
          <cell r="AD572">
            <v>43138</v>
          </cell>
          <cell r="AE572">
            <v>43132</v>
          </cell>
          <cell r="AF572" t="str">
            <v>EXT18-00010555</v>
          </cell>
          <cell r="AG572" t="str">
            <v>ABOGADO</v>
          </cell>
          <cell r="AH572" t="str">
            <v>PAGO DE SENTENCIA</v>
          </cell>
          <cell r="AI572" t="str">
            <v>18/10/2018
15-02-2019
18-03-2019
12/08/2019
7/09/2020
07/04/2021</v>
          </cell>
          <cell r="AJ572" t="str">
            <v>oct-18
feb-19
mar-19
ago-19
sep-20
abr-21</v>
          </cell>
          <cell r="AK572" t="str">
            <v>EXT18-00106021
EXT19-00016878
EXT19-00030196
EXT19-00091865
EXT20-00064201
EXT21-00026653</v>
          </cell>
          <cell r="AL572" t="str">
            <v>ABOGADO
ABOGADO
ABOGADO
ABOGADO
ABOGADO 
BENEFICIARIO</v>
          </cell>
          <cell r="AM572" t="str">
            <v>SOLICITUD INFORMACION ESTADO DE PAGO
SOLICITUD ESTADO DE PAGO
ALLEGA DOCUMENTOS
SOLICITUD ESTADO DEL PAGO
SOLICITUD DE INFORMACIÓN TRAMITE DE PAGO 
Solicita documentos</v>
          </cell>
          <cell r="AN572" t="str">
            <v xml:space="preserve">24/05/2017
ENTREGADO Y LIQUIDADO 25/07/2017
MEDIANTE OFI17-00030580 24/08/2017  SE ENVIAN DOCUMENTOS ORIGINALES (22 FOLIOS EN GENERAL)
DEVUELVE 02/10/2017
LIQUIDADO NPA
</v>
          </cell>
          <cell r="AO572">
            <v>42709</v>
          </cell>
          <cell r="AQ572" t="str">
            <v>25 000 2325 000 2011 00557 01</v>
          </cell>
          <cell r="AR572" t="str">
            <v>PAGO SENTENCIA</v>
          </cell>
          <cell r="AS572">
            <v>38147</v>
          </cell>
          <cell r="AT572">
            <v>39856</v>
          </cell>
          <cell r="AU572" t="str">
            <v>EN EL ANEXO ES LA No.155 
SE DA RESPUESTA MEDIANTE OFI18-00005171 08/02/18
RESPUESTA MEDIANTE OFI18-00048414  F.</v>
          </cell>
          <cell r="AW572" t="str">
            <v>DECRETO 01 DE 1984</v>
          </cell>
          <cell r="AX572" t="str">
            <v xml:space="preserve">TRIBUNAL ADMINISTRATIVO DE CUNDINAMARCA </v>
          </cell>
          <cell r="AY572">
            <v>41677</v>
          </cell>
          <cell r="AZ572" t="str">
            <v>CONSEJO DE ESTADO</v>
          </cell>
          <cell r="BA572">
            <v>42523</v>
          </cell>
          <cell r="BB572">
            <v>42552</v>
          </cell>
          <cell r="BC572" t="str">
            <v>NRD-CONTRATO REALIDAD</v>
          </cell>
        </row>
        <row r="573">
          <cell r="B573" t="str">
            <v>ANGELO BERNEY MORALES BARRERO</v>
          </cell>
          <cell r="C573">
            <v>93403121</v>
          </cell>
          <cell r="D573" t="str">
            <v>FERNANDO ALVAREZ ECHEVERRI</v>
          </cell>
          <cell r="E573">
            <v>42578</v>
          </cell>
          <cell r="F573">
            <v>42552</v>
          </cell>
          <cell r="G573" t="str">
            <v>EXT16-00057829</v>
          </cell>
          <cell r="H573" t="str">
            <v>ANDJE</v>
          </cell>
          <cell r="I573" t="str">
            <v>REMITE DOCUMENTOS</v>
          </cell>
          <cell r="J573">
            <v>42710</v>
          </cell>
          <cell r="K573">
            <v>42705</v>
          </cell>
          <cell r="L573" t="str">
            <v>EXT16-00094273</v>
          </cell>
          <cell r="M573" t="str">
            <v>JUZGADO</v>
          </cell>
          <cell r="N573" t="str">
            <v>AUTO</v>
          </cell>
          <cell r="O573">
            <v>43082</v>
          </cell>
          <cell r="P573">
            <v>43070</v>
          </cell>
          <cell r="Q573" t="str">
            <v>EXT17-00097785</v>
          </cell>
          <cell r="R573" t="str">
            <v>BENEFICIARIO</v>
          </cell>
          <cell r="S573" t="str">
            <v>PAGO DE SENTENCIA</v>
          </cell>
          <cell r="T573">
            <v>42067</v>
          </cell>
          <cell r="U573">
            <v>42064</v>
          </cell>
          <cell r="V573" t="str">
            <v>EXT15-00009234</v>
          </cell>
          <cell r="W573" t="str">
            <v>JUZGADO</v>
          </cell>
          <cell r="X573" t="str">
            <v>AUTO ADMISORIO</v>
          </cell>
          <cell r="Y573">
            <v>42079</v>
          </cell>
          <cell r="Z573">
            <v>42064</v>
          </cell>
          <cell r="AA573" t="str">
            <v>EXT15-00011184</v>
          </cell>
          <cell r="AB573" t="str">
            <v>ANDJE</v>
          </cell>
          <cell r="AC573" t="str">
            <v>OFICIO</v>
          </cell>
          <cell r="AD573" t="str">
            <v>25/04/2017
13/12/2017
08/02/2018</v>
          </cell>
          <cell r="AE573" t="str">
            <v>abr-17
dic-17
feb-18</v>
          </cell>
          <cell r="AF573" t="str">
            <v>EXT17-00029937
EXT17-00097785
EXT18-00011094</v>
          </cell>
          <cell r="AG573" t="str">
            <v>BENEFICIARIO
BENEFICIARIO
ABOGADO</v>
          </cell>
          <cell r="AH573" t="str">
            <v>SENTENCIA
PAGO DE SENTENCIA
PAGO DE SENTENCIA</v>
          </cell>
          <cell r="AN573" t="str">
            <v>24/05/2017
DEVUELVE 03/01/2018
FUERA DE CONTRATO NPA
POR ENTREGAR LTK
02/02/18 LTK
20/02/18 LTK</v>
          </cell>
          <cell r="AQ573" t="str">
            <v>11 001 3335 718 2014 00012 00</v>
          </cell>
          <cell r="AR573" t="str">
            <v>PAGO SENTENCIA</v>
          </cell>
          <cell r="AS573">
            <v>36839</v>
          </cell>
          <cell r="AT573">
            <v>40908</v>
          </cell>
          <cell r="AU573" t="str">
            <v>NO SE ENCUENTRA EN LOS ANEXOS
LA AGENCIA DICE QUE ESTA INCORPORADO EN LA UNP, NO ALLEGAN FALLO
SE DA RESPUESTA MEDIANTE OFI17-00047877 27/12/17 L  OFI16-00036436 25/08/16 G
CONTIENE DOS CD¨S</v>
          </cell>
          <cell r="AW573" t="str">
            <v>LEY 1437 DE 2011</v>
          </cell>
          <cell r="AX573" t="str">
            <v xml:space="preserve">JUZGADO DIECIOCHO ADMINISTRATIVO DE DESCONGESTION DEL CIRCUITO JUDICIAL DE BOGOTA </v>
          </cell>
          <cell r="AY573">
            <v>42185</v>
          </cell>
          <cell r="AZ573" t="str">
            <v xml:space="preserve">TRIBUNAL ADMINISTRATIVO DE CUNDINAMARCA </v>
          </cell>
          <cell r="BA573">
            <v>42530</v>
          </cell>
          <cell r="BB573">
            <v>42562</v>
          </cell>
          <cell r="BC573" t="str">
            <v>NRD-PRIMA DE RIESGO</v>
          </cell>
        </row>
        <row r="574">
          <cell r="B574" t="str">
            <v>WALTER JAVIER TORRES VARGAS</v>
          </cell>
          <cell r="C574">
            <v>79997017</v>
          </cell>
          <cell r="D574" t="str">
            <v>FERNANDO ALVAREZ ECHEVERRI</v>
          </cell>
          <cell r="E574">
            <v>42598</v>
          </cell>
          <cell r="F574">
            <v>42583</v>
          </cell>
          <cell r="G574" t="str">
            <v>EXT16-00062441</v>
          </cell>
          <cell r="H574" t="str">
            <v>TRIBUNAL</v>
          </cell>
          <cell r="I574" t="str">
            <v>REMITE FALLO</v>
          </cell>
          <cell r="J574">
            <v>42772</v>
          </cell>
          <cell r="K574">
            <v>42767</v>
          </cell>
          <cell r="L574" t="str">
            <v>EXT17-00008004</v>
          </cell>
          <cell r="M574" t="str">
            <v>PROCURADURIA</v>
          </cell>
          <cell r="N574" t="str">
            <v>REMITE PATE DE FALLO</v>
          </cell>
          <cell r="O574">
            <v>42975</v>
          </cell>
          <cell r="P574">
            <v>42948</v>
          </cell>
          <cell r="Q574" t="str">
            <v>EXT17-00065968</v>
          </cell>
          <cell r="R574" t="str">
            <v>ABOGADO</v>
          </cell>
          <cell r="S574" t="str">
            <v>CUMPLIMIENTO DE 
SENTENCIA</v>
          </cell>
          <cell r="T574">
            <v>42089</v>
          </cell>
          <cell r="U574">
            <v>42064</v>
          </cell>
          <cell r="V574" t="str">
            <v>EXT15-00013291</v>
          </cell>
          <cell r="W574" t="str">
            <v>ANDJE</v>
          </cell>
          <cell r="X574" t="str">
            <v>AUTO ADMIISORIO</v>
          </cell>
          <cell r="Y574">
            <v>43174</v>
          </cell>
          <cell r="Z574">
            <v>43160</v>
          </cell>
          <cell r="AA574" t="str">
            <v>EXT18-00023251</v>
          </cell>
          <cell r="AB574" t="str">
            <v>BENEFICIARIO</v>
          </cell>
          <cell r="AC574" t="str">
            <v>DERECHO DE PETICION</v>
          </cell>
          <cell r="AN574" t="str">
            <v>24/05/2017
ENTREGADO Y LIQUIDADO 22/11/2017
LIQUIDADO NPA</v>
          </cell>
          <cell r="AO574">
            <v>42975</v>
          </cell>
          <cell r="AQ574" t="str">
            <v>11 001 3335 007 2014 00260 00</v>
          </cell>
          <cell r="AR574" t="str">
            <v>PAGO SENTENCIA</v>
          </cell>
          <cell r="AS574">
            <v>40496</v>
          </cell>
          <cell r="AT574">
            <v>40908</v>
          </cell>
          <cell r="AU574" t="str">
            <v>NO SE ENCUENTRA EN LOS ANEXOS
DIRECTA HUBO INTERVENCION DE LA UNP EN LA PARTE INICIAL DEL FALLO DEL TRIBUNAL SE NOMBRA A LA UNP
SE DA RESPUESTA MEDIANTE OFI18-00012042 22/03/18 L</v>
          </cell>
          <cell r="AW574" t="str">
            <v>LEY 1437 DE 2011</v>
          </cell>
          <cell r="AX574" t="str">
            <v>JUZGADO SEPTIMO ADMINISTRATIVO DE ORALIDAD DE BOGOTA</v>
          </cell>
          <cell r="AY574">
            <v>42331</v>
          </cell>
          <cell r="AZ574" t="str">
            <v>TRIBUNAL ADMINISTRATIVO DE CUNDINAMARCA</v>
          </cell>
          <cell r="BA574">
            <v>42558</v>
          </cell>
          <cell r="BB574">
            <v>42598</v>
          </cell>
          <cell r="BC574" t="str">
            <v>NRD-PRIMA DE RIESGO</v>
          </cell>
        </row>
        <row r="575">
          <cell r="B575" t="str">
            <v>UNION TEMPORAL ESQUEMAS DE PROTECCION SIGLO XXI</v>
          </cell>
          <cell r="C575" t="str">
            <v>900587620-0</v>
          </cell>
          <cell r="D575" t="str">
            <v>N/A</v>
          </cell>
          <cell r="E575">
            <v>42600</v>
          </cell>
          <cell r="F575">
            <v>42583</v>
          </cell>
          <cell r="G575" t="str">
            <v>CORREO ELECTRONICO</v>
          </cell>
          <cell r="J575">
            <v>43745</v>
          </cell>
          <cell r="K575">
            <v>43745</v>
          </cell>
          <cell r="L575" t="str">
            <v>EXT19-00119483</v>
          </cell>
          <cell r="M575" t="str">
            <v>ABOGADA</v>
          </cell>
          <cell r="N575" t="str">
            <v>SOLICITUD DE PAGO LAUDO ARBITRAL</v>
          </cell>
          <cell r="O575">
            <v>43818</v>
          </cell>
          <cell r="P575">
            <v>43818</v>
          </cell>
          <cell r="Q575" t="str">
            <v>EXT19-00146764</v>
          </cell>
          <cell r="R575" t="str">
            <v>ABOGADA</v>
          </cell>
          <cell r="S575" t="str">
            <v>SOLICITUD PAGO LAUDO ARBITRAL</v>
          </cell>
          <cell r="T575">
            <v>43864</v>
          </cell>
          <cell r="U575">
            <v>43864</v>
          </cell>
          <cell r="V575" t="str">
            <v>EXT20-00010343</v>
          </cell>
          <cell r="W575" t="str">
            <v>ABOGADA</v>
          </cell>
          <cell r="X575" t="str">
            <v>ALLEGA DOCUMENTOS</v>
          </cell>
          <cell r="AQ575" t="str">
            <v>2015-3043-00</v>
          </cell>
          <cell r="AR575" t="str">
            <v>PAGADO</v>
          </cell>
          <cell r="AS575" t="str">
            <v>N/A</v>
          </cell>
          <cell r="AT575" t="str">
            <v>N/A</v>
          </cell>
          <cell r="AU575" t="str">
            <v>PAGADA
CON MANDAMIENTO DE PAGO</v>
          </cell>
          <cell r="AW575" t="str">
            <v>LEY 1437 DE 2011</v>
          </cell>
          <cell r="AX575" t="str">
            <v xml:space="preserve">TRIBUNAL ADMINISTRATIVO DE CUNDINAMARCA </v>
          </cell>
          <cell r="AY575">
            <v>42600</v>
          </cell>
          <cell r="AZ575" t="str">
            <v>N/A</v>
          </cell>
          <cell r="BA575" t="str">
            <v>N/A</v>
          </cell>
          <cell r="BB575">
            <v>42600</v>
          </cell>
          <cell r="BC575" t="str">
            <v>EJECUTIVO</v>
          </cell>
        </row>
        <row r="576">
          <cell r="B576" t="str">
            <v>ROBINSON PEÑA DOMINGUEZ (ROBINSON PEÑA RODRIGUEZ)</v>
          </cell>
          <cell r="C576">
            <v>13540992</v>
          </cell>
          <cell r="D576" t="str">
            <v>JOSE ALIRIO JIMENEZ PATIÑO</v>
          </cell>
          <cell r="E576">
            <v>42604</v>
          </cell>
          <cell r="F576">
            <v>42583</v>
          </cell>
          <cell r="G576" t="str">
            <v>EXT16-00064682</v>
          </cell>
          <cell r="H576" t="str">
            <v>CONSEJO</v>
          </cell>
          <cell r="I576" t="str">
            <v>REMITE FALLO</v>
          </cell>
          <cell r="J576">
            <v>42611</v>
          </cell>
          <cell r="K576">
            <v>42583</v>
          </cell>
          <cell r="L576" t="str">
            <v>EXT16-00066315</v>
          </cell>
          <cell r="M576" t="str">
            <v>CONSEJO</v>
          </cell>
          <cell r="N576" t="str">
            <v>COMUNICA AUTO</v>
          </cell>
          <cell r="O576">
            <v>42667</v>
          </cell>
          <cell r="P576">
            <v>42644</v>
          </cell>
          <cell r="Q576" t="str">
            <v>EXT16-00082542</v>
          </cell>
          <cell r="R576" t="str">
            <v>ABOGADO</v>
          </cell>
          <cell r="S576" t="str">
            <v>SOLICITUD PAGO</v>
          </cell>
          <cell r="T576">
            <v>42766</v>
          </cell>
          <cell r="U576">
            <v>42736</v>
          </cell>
          <cell r="V576" t="str">
            <v>EXT17-00006613</v>
          </cell>
          <cell r="W576" t="str">
            <v>TRIBUNAL</v>
          </cell>
          <cell r="X576" t="str">
            <v>REMITE AUTO</v>
          </cell>
          <cell r="AN576" t="str">
            <v>05/05/2017
ENTREGADO Y LIQUIDADO 29/08/2017
LIQUIDADO NPA</v>
          </cell>
          <cell r="AO576">
            <v>42667</v>
          </cell>
          <cell r="AQ576" t="str">
            <v>68 001 2333 000 2013 00313 00</v>
          </cell>
          <cell r="AR576" t="str">
            <v>PAGO SENTENCIA</v>
          </cell>
          <cell r="AS576">
            <v>37684</v>
          </cell>
          <cell r="AT576">
            <v>40632</v>
          </cell>
          <cell r="AU576" t="str">
            <v>EN EL ANEXO ESTA EN EL REGISTRO 61</v>
          </cell>
          <cell r="AW576" t="str">
            <v>LEY 1437 DE 2011</v>
          </cell>
          <cell r="AX576" t="str">
            <v>TRIBUNAL ADMIISTRATIVO DE SANTANDER</v>
          </cell>
          <cell r="AY576">
            <v>41669</v>
          </cell>
          <cell r="AZ576" t="str">
            <v>CONSEJO DE ESTADO</v>
          </cell>
          <cell r="BA576">
            <v>42429</v>
          </cell>
          <cell r="BB576">
            <v>42592</v>
          </cell>
          <cell r="BC576" t="str">
            <v>NRD-CONTRATO REALIDAD</v>
          </cell>
        </row>
        <row r="577">
          <cell r="B577" t="str">
            <v>JENNY DALILA ACOSTA PORTELA</v>
          </cell>
          <cell r="C577">
            <v>52705599</v>
          </cell>
          <cell r="D577" t="str">
            <v>FERNANDO ALVAREZ ECHEVERRI</v>
          </cell>
          <cell r="E577">
            <v>42606</v>
          </cell>
          <cell r="F577">
            <v>42583</v>
          </cell>
          <cell r="G577" t="str">
            <v>EXT16-00064198</v>
          </cell>
          <cell r="H577" t="str">
            <v>TRIBUNAL</v>
          </cell>
          <cell r="I577" t="str">
            <v>REMITE FALLO</v>
          </cell>
          <cell r="J577">
            <v>42676</v>
          </cell>
          <cell r="K577">
            <v>42675</v>
          </cell>
          <cell r="L577" t="str">
            <v>EXT16-00086687</v>
          </cell>
          <cell r="M577" t="str">
            <v>JUZGADO</v>
          </cell>
          <cell r="N577" t="str">
            <v>REMITE AUTO</v>
          </cell>
          <cell r="O577">
            <v>42830</v>
          </cell>
          <cell r="P577">
            <v>42826</v>
          </cell>
          <cell r="Q577" t="str">
            <v>EXT17-00025217</v>
          </cell>
          <cell r="R577" t="str">
            <v>ABOGADO</v>
          </cell>
          <cell r="S577" t="str">
            <v>SOLICITUD DE PAGO</v>
          </cell>
          <cell r="T577">
            <v>42860</v>
          </cell>
          <cell r="U577">
            <v>42856</v>
          </cell>
          <cell r="V577" t="str">
            <v>EXT17-00032873</v>
          </cell>
          <cell r="W577" t="str">
            <v>ABOGADO</v>
          </cell>
          <cell r="X577" t="str">
            <v>SOLICITUD</v>
          </cell>
          <cell r="Y577">
            <v>43073</v>
          </cell>
          <cell r="Z577">
            <v>75941</v>
          </cell>
          <cell r="AA577" t="str">
            <v>EXT17-00094755</v>
          </cell>
          <cell r="AB577" t="str">
            <v>BENEFICIARIA</v>
          </cell>
          <cell r="AC577" t="str">
            <v>SOLICITUD DE INFORMACION</v>
          </cell>
          <cell r="AD577">
            <v>43355</v>
          </cell>
          <cell r="AE577">
            <v>43355</v>
          </cell>
          <cell r="AF577" t="str">
            <v>EXT18-00090526</v>
          </cell>
          <cell r="AG577" t="str">
            <v>BENEFICIARIA</v>
          </cell>
          <cell r="AH577" t="str">
            <v>SOLICITA LIQUIDACION</v>
          </cell>
          <cell r="AI577">
            <v>43748</v>
          </cell>
          <cell r="AJ577">
            <v>43748</v>
          </cell>
          <cell r="AK577" t="str">
            <v>EXT19-00120633</v>
          </cell>
          <cell r="AL577" t="str">
            <v>BENEFICIARIA</v>
          </cell>
          <cell r="AM577" t="str">
            <v>ALLEGA DOCUMENTOS</v>
          </cell>
          <cell r="AN577" t="str">
            <v>24/05/2017
ENTREGADO Y LIQUIDADO 22/11/2017
LIQUIDADO NPA
20/02/18 LTK</v>
          </cell>
          <cell r="AO577">
            <v>42830</v>
          </cell>
          <cell r="AQ577" t="str">
            <v>11 001 3335 016 2014 00206 00</v>
          </cell>
          <cell r="AR577" t="str">
            <v>PAGO SENTENCIA</v>
          </cell>
          <cell r="AS577">
            <v>39478</v>
          </cell>
          <cell r="AT577">
            <v>40908</v>
          </cell>
          <cell r="AU577" t="str">
            <v>NO APARECE EN EL DECRETO, IMPUESTA POR EL JUZGADO, LA BENEFICIARIA ESTA INCORPORADA
(SE DA RESPUESTA MEDIANTE OFI17-00014306 24/04/17/ SE DA RESPUESTA MEDIANTE CORREO ELECTRONICO 16/05/17 Y 14/12/17)A
CORREO ELECTRÓNICO 24/09/18  L.</v>
          </cell>
          <cell r="AW577" t="str">
            <v>LEY 1437 DE 2011</v>
          </cell>
          <cell r="AX577" t="str">
            <v>JUZGADO DIECISEIS ADMINISTRATIVO DE ORALIDAD DE BOGOTA</v>
          </cell>
          <cell r="AY577">
            <v>42262</v>
          </cell>
          <cell r="AZ577" t="str">
            <v>TRIBUNAL ADMINISTRATIVO DE CUNDINAMARCA</v>
          </cell>
          <cell r="BA577">
            <v>42531</v>
          </cell>
          <cell r="BB577">
            <v>42557</v>
          </cell>
          <cell r="BC577" t="str">
            <v>NRD-PRIMA DE RIESGO</v>
          </cell>
        </row>
        <row r="578">
          <cell r="B578" t="str">
            <v>PASTOR GERARDO SANABRIA MERCHAN</v>
          </cell>
          <cell r="C578">
            <v>80434561</v>
          </cell>
          <cell r="D578" t="str">
            <v>RUTH ANGELA SALAZAR ARIAS</v>
          </cell>
          <cell r="E578">
            <v>42608</v>
          </cell>
          <cell r="F578">
            <v>42583</v>
          </cell>
          <cell r="G578" t="str">
            <v>EXT16-00066027</v>
          </cell>
          <cell r="H578" t="str">
            <v>TRIBUNAL</v>
          </cell>
          <cell r="I578" t="str">
            <v>REMITE FALLO</v>
          </cell>
          <cell r="J578">
            <v>42629</v>
          </cell>
          <cell r="K578">
            <v>42614</v>
          </cell>
          <cell r="L578" t="str">
            <v>EXT16-00072793</v>
          </cell>
          <cell r="M578" t="str">
            <v>ABOGADA</v>
          </cell>
          <cell r="N578" t="str">
            <v>SOLICITUD PAGO</v>
          </cell>
          <cell r="O578">
            <v>42608</v>
          </cell>
          <cell r="P578">
            <v>42583</v>
          </cell>
          <cell r="Q578" t="str">
            <v>EXT16-00083484</v>
          </cell>
          <cell r="R578" t="str">
            <v>ABOGADA</v>
          </cell>
          <cell r="S578" t="str">
            <v>REMITE DOCUMENTOS</v>
          </cell>
          <cell r="T578">
            <v>43199</v>
          </cell>
          <cell r="U578">
            <v>43191</v>
          </cell>
          <cell r="V578" t="str">
            <v>EXT18-00030612</v>
          </cell>
          <cell r="W578" t="str">
            <v>ABOGADA</v>
          </cell>
          <cell r="X578" t="str">
            <v>SOLICITUD ESTADO DEL PAGO</v>
          </cell>
          <cell r="Y578">
            <v>43488</v>
          </cell>
          <cell r="Z578">
            <v>43488</v>
          </cell>
          <cell r="AA578" t="str">
            <v>EXT19-00006971</v>
          </cell>
          <cell r="AB578" t="str">
            <v>ABOGADO</v>
          </cell>
          <cell r="AC578" t="str">
            <v>REMITE DENUNCIA PENAL</v>
          </cell>
          <cell r="AD578">
            <v>43670</v>
          </cell>
          <cell r="AE578">
            <v>43670</v>
          </cell>
          <cell r="AF578" t="str">
            <v>EXT18-00084592</v>
          </cell>
          <cell r="AG578" t="str">
            <v>ABOGADA</v>
          </cell>
          <cell r="AH578" t="str">
            <v>SOLICITUD DE INFORMACION</v>
          </cell>
          <cell r="AI578" t="str">
            <v>31/03/2021                25-08-21</v>
          </cell>
          <cell r="AJ578" t="str">
            <v>31/03/2021                           8-21</v>
          </cell>
          <cell r="AK578" t="str">
            <v xml:space="preserve">EXT21-00025313       EXT21-00069179              </v>
          </cell>
          <cell r="AL578" t="str">
            <v>ABOGADA         BENEFICIARIO</v>
          </cell>
          <cell r="AM578" t="str">
            <v>Solicitud de informacion</v>
          </cell>
          <cell r="AN578" t="str">
            <v>24/05/2017
ENTREGADO Y LIQUIDADO 02/10/2017
LIQUIDADO NPA</v>
          </cell>
          <cell r="AO578">
            <v>42632</v>
          </cell>
          <cell r="AQ578" t="str">
            <v>11 001 3331 701 2013 00060 00</v>
          </cell>
          <cell r="AR578" t="str">
            <v>PAGO SENTENCIA</v>
          </cell>
          <cell r="AS578">
            <v>37617</v>
          </cell>
          <cell r="AT578">
            <v>39994</v>
          </cell>
          <cell r="AU578" t="str">
            <v>EN EL ANEXO SE ENCUENTRA EN DOS REGISTROS 597 Y 654
SE DA RESPUESTA MEDIANTE OFI18-00016495 26/04/18 L
SE RESPONDE CON OFI19-00003805 SP.
OFI19-00025968  29/07/2019  S.P.</v>
          </cell>
          <cell r="AW578" t="str">
            <v>DECRETO 01 DE 1984</v>
          </cell>
          <cell r="AX578" t="str">
            <v>JUZGADO PRIMERO ADMINISTRATIVO DE DESCONGESTION DE BOGOTA</v>
          </cell>
          <cell r="AY578">
            <v>41992</v>
          </cell>
          <cell r="AZ578" t="str">
            <v>TRIBUNAL ADMINISTRATIVO DE CUNDINAMARCA</v>
          </cell>
          <cell r="BA578">
            <v>42566</v>
          </cell>
          <cell r="BB578">
            <v>42586</v>
          </cell>
          <cell r="BC578" t="str">
            <v>NRD-CONTRATO REALIDAD</v>
          </cell>
        </row>
        <row r="579">
          <cell r="B579" t="str">
            <v>MIGUEL ANGEL SARMIENTO SANDOVAL</v>
          </cell>
          <cell r="C579">
            <v>79456418</v>
          </cell>
          <cell r="D579" t="str">
            <v>FERNANDO ALVAREZ ECHEVERRI</v>
          </cell>
          <cell r="E579">
            <v>42615</v>
          </cell>
          <cell r="F579">
            <v>42614</v>
          </cell>
          <cell r="G579" t="str">
            <v>EXT16-00068440</v>
          </cell>
          <cell r="H579" t="str">
            <v>JUZGADO</v>
          </cell>
          <cell r="I579" t="str">
            <v>REMITE AUTO</v>
          </cell>
          <cell r="J579">
            <v>42830</v>
          </cell>
          <cell r="K579">
            <v>42826</v>
          </cell>
          <cell r="L579" t="str">
            <v>EXT17-00025222</v>
          </cell>
          <cell r="M579" t="str">
            <v>ABOGADO</v>
          </cell>
          <cell r="N579" t="str">
            <v>SOLICITUD PAGO</v>
          </cell>
          <cell r="AN579" t="str">
            <v>24/05/2017
ENTREGADO Y LIQUIDADO 22/11/2017
LIQUIDADO NPA
20/02/18 LTK</v>
          </cell>
          <cell r="AO579">
            <v>42830</v>
          </cell>
          <cell r="AQ579" t="str">
            <v>11 001 3335 006 2014 00104 00</v>
          </cell>
          <cell r="AR579" t="str">
            <v>PAGO SENTENCIA</v>
          </cell>
          <cell r="AS579">
            <v>40487</v>
          </cell>
          <cell r="AT579">
            <v>40908</v>
          </cell>
          <cell r="AU579" t="str">
            <v>NO SE ENCUENTRA EN LOS ANEXOS
JUZGADO ORDENA QUE EL PAGO SEA A CARGO DE LA UNP</v>
          </cell>
          <cell r="AW579" t="str">
            <v>LEY 1437 DE 2011</v>
          </cell>
          <cell r="AX579" t="str">
            <v>JUZGADO SEXTO ADMINISTRATIVO DE DESCONGESTION DE BOGOTA</v>
          </cell>
          <cell r="AY579">
            <v>42247</v>
          </cell>
          <cell r="AZ579" t="str">
            <v>TRIBUNAL ADMINISTRATIVO DE CUNDINAMARCA</v>
          </cell>
          <cell r="BA579">
            <v>42416</v>
          </cell>
          <cell r="BB579">
            <v>42416</v>
          </cell>
          <cell r="BC579" t="str">
            <v>NRD-PRIMA DE RIESGO</v>
          </cell>
        </row>
        <row r="580">
          <cell r="B580" t="str">
            <v>CARLOS ALBERTO SALAZAR RIOS</v>
          </cell>
          <cell r="C580">
            <v>93387204</v>
          </cell>
          <cell r="D580" t="str">
            <v>CLAUDIA PATRICIA CORREA PINEDA</v>
          </cell>
          <cell r="E580">
            <v>42625</v>
          </cell>
          <cell r="F580">
            <v>42614</v>
          </cell>
          <cell r="G580" t="str">
            <v xml:space="preserve">EXT16-00070561
</v>
          </cell>
          <cell r="H580" t="str">
            <v>TRIBUNAL</v>
          </cell>
          <cell r="I580" t="str">
            <v>REMITE FALLO</v>
          </cell>
          <cell r="J580">
            <v>42647</v>
          </cell>
          <cell r="K580">
            <v>42644</v>
          </cell>
          <cell r="L580" t="str">
            <v>EXT16-00077449</v>
          </cell>
          <cell r="M580" t="str">
            <v>ANDJE</v>
          </cell>
          <cell r="N580" t="str">
            <v>REMITE DOCUMENTOS</v>
          </cell>
          <cell r="O580">
            <v>42795</v>
          </cell>
          <cell r="P580">
            <v>42795</v>
          </cell>
          <cell r="Q580" t="str">
            <v>EXT17-00015171</v>
          </cell>
          <cell r="R580" t="str">
            <v>TRIBUNAL</v>
          </cell>
          <cell r="S580" t="str">
            <v>REMITE FALLO</v>
          </cell>
          <cell r="T580">
            <v>43222</v>
          </cell>
          <cell r="U580">
            <v>43221</v>
          </cell>
          <cell r="V580" t="str">
            <v>EXT18-00038466</v>
          </cell>
          <cell r="W580" t="str">
            <v>ABOGADA</v>
          </cell>
          <cell r="X580" t="str">
            <v>SOLICITUD DE PAGO</v>
          </cell>
          <cell r="Y580">
            <v>43276</v>
          </cell>
          <cell r="Z580">
            <v>43276</v>
          </cell>
          <cell r="AA580" t="str">
            <v>EXT18-00057827</v>
          </cell>
          <cell r="AB580" t="str">
            <v>ABOGADA</v>
          </cell>
          <cell r="AC580" t="str">
            <v>ALLEGA DOCUMENTOS</v>
          </cell>
          <cell r="AD580">
            <v>43368</v>
          </cell>
          <cell r="AE580">
            <v>43368</v>
          </cell>
          <cell r="AF580" t="str">
            <v>EXT18-00096521</v>
          </cell>
          <cell r="AG580" t="str">
            <v xml:space="preserve">BENEFICIARIO </v>
          </cell>
          <cell r="AH580" t="str">
            <v>DERECHO DE PETICION</v>
          </cell>
          <cell r="AI580" t="str">
            <v>2/10/2019
18/02/2020
13/07/2020
15/07/2020
23/03/2021</v>
          </cell>
          <cell r="AJ580" t="str">
            <v>oct-19
feb-20
jul-20
jul-20
mar-21</v>
          </cell>
          <cell r="AK580" t="str">
            <v>EXT19-00116841
EXT20-00016688
EXT20-00049776
EXT20-00050754
EXT21-00022932</v>
          </cell>
          <cell r="AL580" t="str">
            <v>BENEFICIARIO
ABOGADA
BENEFICIARIO
ABOGADA
BENEFICIARIO</v>
          </cell>
          <cell r="AM580" t="str">
            <v>SOLICITUD ESTADO DEL PAGO
SOLICITUD ESTADO DEL PAGO
Solicitud estado pago
Solicitud estado pago
Solicitud estado pago</v>
          </cell>
          <cell r="AQ580" t="str">
            <v>11 001 3335 021 2012 00099 00</v>
          </cell>
          <cell r="AR580" t="str">
            <v>PAGO SENTENCIA</v>
          </cell>
          <cell r="AS580">
            <v>38138</v>
          </cell>
          <cell r="AT580">
            <v>40625</v>
          </cell>
          <cell r="AU580" t="str">
            <v>EN EL ANEXO ES EL 136 
CASO PARECIDO AL DE FRACY HOYOS
SE DA RESPUESTA MEDIANTE OFI18-00020396 22/05/18 E
OFI18-00027628-09/07/2018-Decreto 1303-No. 136.  N.
MEDIANTE OFI18-00045678 17/10/18 SE DIO RESPUESTA AL EXT18-00096521. L.</v>
          </cell>
          <cell r="AW580" t="str">
            <v>LEY 1437 DE 2011</v>
          </cell>
          <cell r="AX580" t="str">
            <v>JUZGADO PRIMERO ADMINISTRATIVO DE BOGOTA</v>
          </cell>
          <cell r="AY580">
            <v>42044</v>
          </cell>
          <cell r="AZ580" t="str">
            <v>TRIBUNAL ADMINISTRATIVO DE CUNDINAMARCA</v>
          </cell>
          <cell r="BA580">
            <v>42607</v>
          </cell>
          <cell r="BB580">
            <v>42762</v>
          </cell>
          <cell r="BC580" t="str">
            <v>NRD-CONTRATO REALIDAD</v>
          </cell>
        </row>
        <row r="581">
          <cell r="B581" t="str">
            <v>WILSON LOPEZ HERNANDEZ</v>
          </cell>
          <cell r="C581">
            <v>79500953</v>
          </cell>
          <cell r="D581" t="str">
            <v>FERNANDO ALVAREZ ECHEVERRI</v>
          </cell>
          <cell r="E581">
            <v>42625</v>
          </cell>
          <cell r="F581">
            <v>42614</v>
          </cell>
          <cell r="G581" t="str">
            <v>EXT16-00070949</v>
          </cell>
          <cell r="H581" t="str">
            <v xml:space="preserve">TRIBUNAL </v>
          </cell>
          <cell r="I581" t="str">
            <v>REMITE FALLO</v>
          </cell>
          <cell r="J581">
            <v>42640</v>
          </cell>
          <cell r="K581">
            <v>42614</v>
          </cell>
          <cell r="L581" t="str">
            <v>EXT16-00075545</v>
          </cell>
          <cell r="M581" t="str">
            <v>ANDJE</v>
          </cell>
          <cell r="N581" t="str">
            <v>REMITE DOCUMENTOS</v>
          </cell>
          <cell r="O581">
            <v>42654</v>
          </cell>
          <cell r="P581">
            <v>42644</v>
          </cell>
          <cell r="Q581" t="str">
            <v>EXT16-00080214</v>
          </cell>
          <cell r="R581" t="str">
            <v>JUZGADO</v>
          </cell>
          <cell r="S581" t="str">
            <v>REMITE AUTO</v>
          </cell>
          <cell r="T581">
            <v>42928</v>
          </cell>
          <cell r="U581">
            <v>42917</v>
          </cell>
          <cell r="V581" t="str">
            <v>EXT17-00053182</v>
          </cell>
          <cell r="W581" t="str">
            <v>ABOGADO</v>
          </cell>
          <cell r="X581" t="str">
            <v>CUMPLIMIENTO DE 
SENTENCIA</v>
          </cell>
          <cell r="Y581">
            <v>43612</v>
          </cell>
          <cell r="Z581">
            <v>43612</v>
          </cell>
          <cell r="AA581" t="str">
            <v>EXT19-00058130</v>
          </cell>
          <cell r="AB581" t="str">
            <v>BENEFICIARIO</v>
          </cell>
          <cell r="AC581" t="str">
            <v>SOLICITUD DOCUMENTOS Y VALOR FALLO</v>
          </cell>
          <cell r="AN581" t="str">
            <v>24/05/2017
MEDIANTE OFI17-00031424 30/08/2017 SE ENVIAN DOCUMENTOS  ORIGINALES EN  24 FOLIOS
ENTREGADO Y LIQUIDADO 22/11/2017
LIQUIDADO NPA
20/02/18 LTK</v>
          </cell>
          <cell r="AO581">
            <v>42928</v>
          </cell>
          <cell r="AQ581" t="str">
            <v>11 001 3335 023 2014 00144 00</v>
          </cell>
          <cell r="AR581" t="str">
            <v>PAGO SENTENCIA</v>
          </cell>
          <cell r="AS581" t="str">
            <v>N/A</v>
          </cell>
          <cell r="AT581" t="str">
            <v>N/A</v>
          </cell>
          <cell r="AU581" t="str">
            <v>NO SE ENCUENTRA EN LOS ANEXOS
JUZGADO ORDENA QUE EL PAGO SEA A CARGO DE LA UNP</v>
          </cell>
          <cell r="AW581" t="str">
            <v>LEY 1437 DE 2011</v>
          </cell>
          <cell r="AX581" t="str">
            <v>JUZGADO VEINTITRES ADMINISTRATIVO DEL CIRCUITO DE BOGOTA SECCION SEGUNDA</v>
          </cell>
          <cell r="AY581">
            <v>42415</v>
          </cell>
          <cell r="AZ581" t="str">
            <v>TRIBUNAL ADMINISTRATIVO DE CUNDINAMARCA - SECCION SEGUNDA -SUDSECCION "D"</v>
          </cell>
          <cell r="BA581">
            <v>42621</v>
          </cell>
          <cell r="BB581">
            <v>42629</v>
          </cell>
          <cell r="BC581" t="str">
            <v>NRD-PRIMA DE RIESGO</v>
          </cell>
        </row>
        <row r="582">
          <cell r="B582" t="str">
            <v>ANTONIO CARLOS DE LA OSSA ESPITIA</v>
          </cell>
          <cell r="C582">
            <v>11003188</v>
          </cell>
          <cell r="D582" t="str">
            <v>FERNANDO ALFONSO SALGADO JURIS</v>
          </cell>
          <cell r="E582">
            <v>42628</v>
          </cell>
          <cell r="F582">
            <v>42614</v>
          </cell>
          <cell r="G582" t="str">
            <v xml:space="preserve">EXT16-00071845
</v>
          </cell>
          <cell r="H582" t="str">
            <v xml:space="preserve">TRIBUNAL </v>
          </cell>
          <cell r="I582" t="str">
            <v>REMITE FALLO</v>
          </cell>
          <cell r="J582">
            <v>42689</v>
          </cell>
          <cell r="K582">
            <v>42675</v>
          </cell>
          <cell r="L582" t="str">
            <v>EXT16-00088349</v>
          </cell>
          <cell r="M582" t="str">
            <v>ABOGADO</v>
          </cell>
          <cell r="N582" t="str">
            <v>SOLICITUD PAGO</v>
          </cell>
          <cell r="O582">
            <v>42751</v>
          </cell>
          <cell r="P582">
            <v>42736</v>
          </cell>
          <cell r="Q582" t="str">
            <v>EXT17-00002546</v>
          </cell>
          <cell r="R582" t="str">
            <v>ABOGADO</v>
          </cell>
          <cell r="S582" t="str">
            <v>PETCION</v>
          </cell>
          <cell r="T582">
            <v>44001</v>
          </cell>
          <cell r="U582">
            <v>44001</v>
          </cell>
          <cell r="V582" t="str">
            <v>EXT20-00044560</v>
          </cell>
          <cell r="W582" t="str">
            <v>ABOGADO</v>
          </cell>
          <cell r="X582" t="str">
            <v>ALLEGA DOCUMENTOS</v>
          </cell>
          <cell r="Y582">
            <v>44018</v>
          </cell>
          <cell r="Z582">
            <v>44018</v>
          </cell>
          <cell r="AA582" t="str">
            <v>EXT20-00047982</v>
          </cell>
          <cell r="AB582" t="str">
            <v>ABOGADO</v>
          </cell>
          <cell r="AC582" t="str">
            <v>ALLEGA DOCUMENTOS</v>
          </cell>
          <cell r="AD582">
            <v>44062</v>
          </cell>
          <cell r="AE582">
            <v>44062</v>
          </cell>
          <cell r="AF582" t="str">
            <v>EXT20-00059739</v>
          </cell>
          <cell r="AG582" t="str">
            <v>APODERADO</v>
          </cell>
          <cell r="AH582" t="str">
            <v xml:space="preserve">INFORMACIÓN ESTADO DE PAGO </v>
          </cell>
          <cell r="AN582" t="str">
            <v>24/05/2017
MEDIANTE OFI17-00027886 DEL 03/08/2017 SE ENVIAN DOCUMENTOS EN 822 FOLIOS ORIGINALES (4 CARPETAS)
ENTREGADO Y LIQUIDADO 22/11/2017
LIQUIDADO NPA
20/02/18 LTK</v>
          </cell>
          <cell r="AO582">
            <v>42689</v>
          </cell>
          <cell r="AQ582" t="str">
            <v>23 001 3331 002 2011 00219 00</v>
          </cell>
          <cell r="AR582" t="str">
            <v>PAGO SENTENCIA</v>
          </cell>
          <cell r="AS582">
            <v>38285</v>
          </cell>
          <cell r="AT582">
            <v>40630</v>
          </cell>
          <cell r="AU582" t="str">
            <v>EN EL ANEXO ES EL No. 367</v>
          </cell>
          <cell r="AW582" t="str">
            <v>DECRETO 01 DE 1984</v>
          </cell>
          <cell r="AX582" t="str">
            <v>JUZGADO TERCERO ADMINISTRATIVO DE DESCONGESTION DE MONTERIA</v>
          </cell>
          <cell r="AY582">
            <v>41411</v>
          </cell>
          <cell r="AZ582" t="str">
            <v>TRIBUNAL ADMINISTRATIVO DE CORDOBA</v>
          </cell>
          <cell r="BA582">
            <v>42572</v>
          </cell>
          <cell r="BB582">
            <v>42585</v>
          </cell>
          <cell r="BC582" t="str">
            <v>NRD-CONTRATO REALIDAD</v>
          </cell>
        </row>
        <row r="583">
          <cell r="B583" t="str">
            <v>HECTOR ODUVER MORENO ROJAS</v>
          </cell>
          <cell r="C583">
            <v>7175935</v>
          </cell>
          <cell r="D583" t="str">
            <v>FERNANDO ALVAREZ ECHEVERRI</v>
          </cell>
          <cell r="E583">
            <v>42629</v>
          </cell>
          <cell r="F583">
            <v>42614</v>
          </cell>
          <cell r="G583" t="str">
            <v>EXT16-00072181</v>
          </cell>
          <cell r="H583" t="str">
            <v xml:space="preserve">TRIBUNAL </v>
          </cell>
          <cell r="I583" t="str">
            <v>REMITE FALLO</v>
          </cell>
          <cell r="J583">
            <v>42676</v>
          </cell>
          <cell r="K583">
            <v>42675</v>
          </cell>
          <cell r="L583" t="str">
            <v>EXT16-00085126</v>
          </cell>
          <cell r="M583" t="str">
            <v>TRIBUNAL</v>
          </cell>
          <cell r="N583" t="str">
            <v>REMITE AUTO</v>
          </cell>
          <cell r="O583">
            <v>42692</v>
          </cell>
          <cell r="P583">
            <v>42675</v>
          </cell>
          <cell r="Q583" t="str">
            <v>EXT16-00089550</v>
          </cell>
          <cell r="R583" t="str">
            <v>JUZGADO</v>
          </cell>
          <cell r="S583" t="str">
            <v>REMITE AUTO</v>
          </cell>
          <cell r="T583">
            <v>42786</v>
          </cell>
          <cell r="U583">
            <v>42767</v>
          </cell>
          <cell r="V583" t="str">
            <v>EXT17-00012013</v>
          </cell>
          <cell r="W583" t="str">
            <v>ABOGADO</v>
          </cell>
          <cell r="X583" t="str">
            <v>SOLICITUD DE PAGO</v>
          </cell>
          <cell r="Y583">
            <v>43013</v>
          </cell>
          <cell r="Z583">
            <v>43009</v>
          </cell>
          <cell r="AA583" t="str">
            <v>EXT17-00099556</v>
          </cell>
          <cell r="AB583" t="str">
            <v>ABOGADO</v>
          </cell>
          <cell r="AC583" t="str">
            <v>ANEXA DOCUMENTACION A CUENTA DE COBRO</v>
          </cell>
          <cell r="AN583" t="str">
            <v>24/05/2017
ENTREGADO Y LIQUIDADO 22/11/2017
LIQUIDADO NPA
20/02/18 LTK</v>
          </cell>
          <cell r="AO583">
            <v>42786</v>
          </cell>
          <cell r="AQ583" t="str">
            <v>11 001 3335 029 2014 00223 00</v>
          </cell>
          <cell r="AR583" t="str">
            <v>PAGO SENTENCIA</v>
          </cell>
          <cell r="AS583">
            <v>38648</v>
          </cell>
          <cell r="AT583">
            <v>40908</v>
          </cell>
          <cell r="AU583" t="str">
            <v>NO SE ENCUENTRA EN LOS ANEXOS
SEGÚN REPORTE DE LA RAMA HAY VINCULACION DE LA UNP COMO LISTISCONSORTES
EN EL ULTIMO AUTO SE RECONOCE PERSONERIA JURIDICA AL ABOGAD DE LA FIDUPREVISORA
(SE DA RESPUESTA MEDIANTE OFI17-00008015 03/03/17 Y CORREO ELECTRONICO 03/03/17)A</v>
          </cell>
          <cell r="AW583" t="str">
            <v>LEY 1437 DE 2011</v>
          </cell>
          <cell r="AX583" t="str">
            <v>JUZGADO CINCUENTA ADMINISTRATIVO DE ORALIDAD DE BOGOTA</v>
          </cell>
          <cell r="AY583">
            <v>42391</v>
          </cell>
          <cell r="AZ583" t="str">
            <v>TRIBUNAL ADMINISTRATIVO DE CUNDINAMARCA</v>
          </cell>
          <cell r="BA583">
            <v>42621</v>
          </cell>
          <cell r="BB583">
            <v>42632</v>
          </cell>
          <cell r="BC583" t="str">
            <v>NRD-PRIMA DE RIESGO</v>
          </cell>
        </row>
        <row r="584">
          <cell r="B584" t="str">
            <v>JHON FREDY IMBACHI</v>
          </cell>
          <cell r="C584">
            <v>7691235</v>
          </cell>
          <cell r="D584" t="str">
            <v>FERNANDO ALVAREZ ECHEVERRI</v>
          </cell>
          <cell r="E584">
            <v>42629</v>
          </cell>
          <cell r="F584">
            <v>42614</v>
          </cell>
          <cell r="G584" t="str">
            <v>EXT16-00072111</v>
          </cell>
          <cell r="H584" t="str">
            <v xml:space="preserve">TRIBUNAL </v>
          </cell>
          <cell r="I584" t="str">
            <v>REMITE FALLO</v>
          </cell>
          <cell r="J584">
            <v>42670</v>
          </cell>
          <cell r="K584">
            <v>42644</v>
          </cell>
          <cell r="L584" t="str">
            <v>EXT16-00085132</v>
          </cell>
          <cell r="M584" t="str">
            <v>JUZGADO</v>
          </cell>
          <cell r="N584" t="str">
            <v>REMITE AUTO</v>
          </cell>
          <cell r="O584">
            <v>42829</v>
          </cell>
          <cell r="P584">
            <v>42826</v>
          </cell>
          <cell r="Q584" t="str">
            <v>EXT17-00024524</v>
          </cell>
          <cell r="R584" t="str">
            <v>ABOGADO</v>
          </cell>
          <cell r="S584" t="str">
            <v>SOLICITUD PAGO</v>
          </cell>
          <cell r="AN584" t="str">
            <v>24/05/2017
ENTREGADO Y LIQUIDADO 22/11/2017
LIQUIDADO NPA
20/02/18 LTK</v>
          </cell>
          <cell r="AO584">
            <v>42829</v>
          </cell>
          <cell r="AQ584" t="str">
            <v>05 001 3333 029 2013 00087 00</v>
          </cell>
          <cell r="AR584" t="str">
            <v>PAGO SENTENCIA</v>
          </cell>
          <cell r="AS584">
            <v>40042</v>
          </cell>
          <cell r="AT584">
            <v>40908</v>
          </cell>
          <cell r="AU584" t="str">
            <v>TRIBUNAL ORDENA QUE EL PAGO LO HAGA LA UNP</v>
          </cell>
          <cell r="AW584" t="str">
            <v>LEY 1437 DE 2011</v>
          </cell>
          <cell r="AX584" t="str">
            <v>JUZGADO VEINTINUEVE ADMINISTRATIVO DE MEDELLIN</v>
          </cell>
          <cell r="AY584">
            <v>42032</v>
          </cell>
          <cell r="AZ584" t="str">
            <v>TRIBUNAL ADMINISTRATIVO DE ANTIOQUIA</v>
          </cell>
          <cell r="BA584">
            <v>42621</v>
          </cell>
          <cell r="BB584">
            <v>42629</v>
          </cell>
          <cell r="BC584" t="str">
            <v>NRD-PRIMA DE RIESGO</v>
          </cell>
        </row>
        <row r="585">
          <cell r="B585" t="str">
            <v>EDWIN ENRIQUE ELLES MARIMON</v>
          </cell>
          <cell r="C585">
            <v>15614029</v>
          </cell>
          <cell r="D585" t="str">
            <v>FERNANDO ALVAREZ ECHEVERRI</v>
          </cell>
          <cell r="E585">
            <v>42629</v>
          </cell>
          <cell r="F585">
            <v>42614</v>
          </cell>
          <cell r="G585" t="str">
            <v>EXT16-00072098</v>
          </cell>
          <cell r="H585" t="str">
            <v xml:space="preserve">TRIBUNAL </v>
          </cell>
          <cell r="I585" t="str">
            <v>REMITE FALLO</v>
          </cell>
          <cell r="J585">
            <v>42653</v>
          </cell>
          <cell r="K585">
            <v>42644</v>
          </cell>
          <cell r="L585" t="str">
            <v>EXT16-00079832</v>
          </cell>
          <cell r="M585" t="str">
            <v>JUZGADO</v>
          </cell>
          <cell r="N585" t="str">
            <v>REMITE AUTO</v>
          </cell>
          <cell r="O585">
            <v>42667</v>
          </cell>
          <cell r="P585">
            <v>42644</v>
          </cell>
          <cell r="Q585" t="str">
            <v>EXT16-00084093</v>
          </cell>
          <cell r="R585" t="str">
            <v>ABOGADO</v>
          </cell>
          <cell r="S585" t="str">
            <v>SOLICITUD PAGO</v>
          </cell>
          <cell r="AN585" t="str">
            <v>24/05/2017
ENTREGADO Y LIQUIDADO 22/11/2017
LIQUIDADO NPA</v>
          </cell>
          <cell r="AO585">
            <v>42704</v>
          </cell>
          <cell r="AQ585" t="str">
            <v>05 001 3333 008 2013 00192 00</v>
          </cell>
          <cell r="AR585" t="str">
            <v>PAGO SENTENCIA</v>
          </cell>
          <cell r="AS585">
            <v>40244</v>
          </cell>
          <cell r="AT585">
            <v>40908</v>
          </cell>
          <cell r="AU585" t="str">
            <v>NO SE ENCUENTRA EN LOS ANEXOS
FALLO DECRETA SUCESION PROCESAL COMUNICAN JUZGADO A UNP Y MIGRACION / (08/08/2017 NO SE ENCONTRO EN EL ARCHIVO)</v>
          </cell>
          <cell r="AW585" t="str">
            <v>DECRETO 01 DE 1984</v>
          </cell>
          <cell r="AX585" t="str">
            <v>JUZGADO OCTAVO ADMINISTRATIVO ORAL DE MEDELLIN</v>
          </cell>
          <cell r="AY585">
            <v>42270</v>
          </cell>
          <cell r="AZ585" t="str">
            <v>TRIBUNAL ADMINISTRATIVO DE ANTIOQUIA</v>
          </cell>
          <cell r="BA585">
            <v>42621</v>
          </cell>
          <cell r="BB585">
            <v>42625</v>
          </cell>
          <cell r="BC585" t="str">
            <v>NRD-PRIMA DE RIESGO</v>
          </cell>
        </row>
        <row r="586">
          <cell r="B586" t="str">
            <v>RUTH MARY LOZANO BUENDIA Y OTROS
ANGIE DURAN LOZANO
RAUL DURAN LOZANO
ANDREA DURAN LOZANO
LUIS JOSE DURAN LOZANO</v>
          </cell>
          <cell r="C586" t="str">
            <v>60.278.865
37.748.689
91.521.114
37.395.285
1.098.737.549</v>
          </cell>
          <cell r="D586" t="str">
            <v>FERNANDO MARCONI QUINTERO</v>
          </cell>
          <cell r="E586">
            <v>42632</v>
          </cell>
          <cell r="F586">
            <v>42614</v>
          </cell>
          <cell r="G586" t="str">
            <v>EXT16-00072916</v>
          </cell>
          <cell r="H586" t="str">
            <v>JUZGADO</v>
          </cell>
          <cell r="I586" t="str">
            <v>REMITE FALLO</v>
          </cell>
          <cell r="J586">
            <v>42971</v>
          </cell>
          <cell r="K586">
            <v>42948</v>
          </cell>
          <cell r="L586" t="str">
            <v>EXT17-00065169</v>
          </cell>
          <cell r="M586" t="str">
            <v>MIN INTERIOR</v>
          </cell>
          <cell r="N586" t="str">
            <v>DERECHO DE PETICION</v>
          </cell>
          <cell r="O586">
            <v>42976</v>
          </cell>
          <cell r="P586">
            <v>42948</v>
          </cell>
          <cell r="Q586" t="str">
            <v>EXT17-00066544</v>
          </cell>
          <cell r="R586" t="str">
            <v>MIN INTERIOR</v>
          </cell>
          <cell r="S586" t="str">
            <v>DERECHO DE PETICION</v>
          </cell>
          <cell r="T586">
            <v>42989</v>
          </cell>
          <cell r="U586">
            <v>42979</v>
          </cell>
          <cell r="V586" t="str">
            <v>EXT17-00069945</v>
          </cell>
          <cell r="W586" t="str">
            <v>ABOGADO</v>
          </cell>
          <cell r="X586" t="str">
            <v>SOLICITUD DE INFORMACION</v>
          </cell>
          <cell r="Y586">
            <v>43229</v>
          </cell>
          <cell r="Z586">
            <v>43221</v>
          </cell>
          <cell r="AA586" t="str">
            <v>EXT18-00041373</v>
          </cell>
          <cell r="AB586" t="str">
            <v>ABOGADO</v>
          </cell>
          <cell r="AC586" t="str">
            <v>SOLICITUD DE PAGO</v>
          </cell>
          <cell r="AD586">
            <v>43286</v>
          </cell>
          <cell r="AE586">
            <v>43286</v>
          </cell>
          <cell r="AF586" t="str">
            <v>EXT18-00060753</v>
          </cell>
          <cell r="AG586" t="str">
            <v xml:space="preserve">ABOGADO 
</v>
          </cell>
          <cell r="AH586" t="str">
            <v>ALLEGA DOCUMENTOS</v>
          </cell>
          <cell r="AI586" t="str">
            <v>24/07/2018
10/08/2018
17/09/2018
25/01/2019
06/08/2019
21/08/2019
26/10/2020
08/03/2021
21/05/2021</v>
          </cell>
          <cell r="AJ586" t="str">
            <v>jul-18
ago-18
sep-18
ene-19
ago-19
ago-19
oct-20
mar-21
may-21</v>
          </cell>
          <cell r="AK586" t="str">
            <v>EXT18-00069144
EXT18-00076443
EXT18-00091794
EXT19-00007847
EXT19-00090106
EXT19-00096451
EXT20-00077838
EXT21-00018214
EXT21-00040155</v>
          </cell>
          <cell r="AL586" t="str">
            <v>BENEFICIARIO
BENEFICIARIO
LUIS JOSE DURAN LOZANO
BENEFICIARIO
ABOGADO
BENEFICIARIO
LUIS JOSE DURAN LOZANO
Luis Jose Duran.
BENEFICIARIO</v>
          </cell>
          <cell r="AM586" t="str">
            <v>DERECHO DE PETICION
ALLEGA DOCUMENTOS
DERECHO DE PETICION
SOLICITUD DE ESTADO DE PAGO
SOLICITUD ESTADO DEL PAGO
Solicitud estado del pago
Solicitud estado pago
Solicitud documentos</v>
          </cell>
          <cell r="AN586" t="str">
            <v>24/05/2017
DEVUELVE 02/10/2017
DEVUELTOS NPA
05/06/2018 SE ENCUENTRA EL EXPENDIENTE FISICO EN UNP YL LIQUIDADO UNP
07/06/18 LTK
ENTREGADO POR LTK 25-07-2018</v>
          </cell>
          <cell r="AO586">
            <v>43286</v>
          </cell>
          <cell r="AP586" t="str">
            <v>SI-LTK</v>
          </cell>
          <cell r="AQ586" t="str">
            <v>54 001 2331 000 2005 01308 00</v>
          </cell>
          <cell r="AR586" t="str">
            <v>PAGO SENTENCIA</v>
          </cell>
          <cell r="AS586" t="str">
            <v>N/A</v>
          </cell>
          <cell r="AT586" t="str">
            <v>N/A</v>
          </cell>
          <cell r="AU586" t="str">
            <v>TRIBUNAL DECLARA SUCESION PROCESAL
(SE DA RESPUESTA MEDIANTE OFI17-00031531 31/08/2017)A OFI17-00033418 14/09/2017)A OFI18-00022005 31/05/18 L
OFI18-00029061 17/07/18 L
OFI18-00033908 14/08/18 L
CORREO ELECTRÓNICO 27/08/18 L.
OFI18-00043460 02/10/18  L.
SE BRINDA RESPUESTA MEDIANTE OFI19-00004554</v>
          </cell>
          <cell r="AW586" t="str">
            <v>DECRETO 01 DE 1984</v>
          </cell>
          <cell r="AX586" t="str">
            <v>JUZGADO TERCERO ADMINISTRATIVO DE DESCONGESTION DE CUCUTA</v>
          </cell>
          <cell r="AY586">
            <v>41992</v>
          </cell>
          <cell r="AZ586" t="str">
            <v>TRIBUNAL ADMINISTRATIVO DE NORTE DE SANTANDER</v>
          </cell>
          <cell r="BA586">
            <v>42580</v>
          </cell>
          <cell r="BB586">
            <v>42612</v>
          </cell>
          <cell r="BC586" t="str">
            <v>REPARACION DIRECTA</v>
          </cell>
        </row>
        <row r="587">
          <cell r="B587" t="str">
            <v>ERNEY RAMIREZ GORDO</v>
          </cell>
          <cell r="C587">
            <v>83234373</v>
          </cell>
          <cell r="D587" t="str">
            <v>MELANNIE VIDAL ZAMORA</v>
          </cell>
          <cell r="E587">
            <v>42634</v>
          </cell>
          <cell r="F587">
            <v>42614</v>
          </cell>
          <cell r="G587" t="str">
            <v>EXT16-00071861</v>
          </cell>
          <cell r="H587" t="str">
            <v>JUZGADO</v>
          </cell>
          <cell r="I587" t="str">
            <v>REMITE FALLO</v>
          </cell>
          <cell r="J587">
            <v>43208</v>
          </cell>
          <cell r="K587">
            <v>43191</v>
          </cell>
          <cell r="L587" t="str">
            <v>EXT18-00034141</v>
          </cell>
          <cell r="M587" t="str">
            <v>ABOGADA</v>
          </cell>
          <cell r="N587" t="str">
            <v>SOLICITUD DE PAGO</v>
          </cell>
          <cell r="O587">
            <v>43263</v>
          </cell>
          <cell r="P587">
            <v>43252</v>
          </cell>
          <cell r="Q587" t="str">
            <v>EXT18-00052605</v>
          </cell>
          <cell r="R587" t="str">
            <v>ABOGADO</v>
          </cell>
          <cell r="S587" t="str">
            <v>ALLEGA DOCUMENTOS</v>
          </cell>
          <cell r="T587">
            <v>43291</v>
          </cell>
          <cell r="U587">
            <v>43291</v>
          </cell>
          <cell r="V587" t="str">
            <v>EXT18-00063120</v>
          </cell>
          <cell r="W587" t="str">
            <v>ABOGADA</v>
          </cell>
          <cell r="X587" t="str">
            <v>ALLEGA DOCUMENTOS</v>
          </cell>
          <cell r="Y587">
            <v>43896</v>
          </cell>
          <cell r="Z587">
            <v>43896</v>
          </cell>
          <cell r="AA587" t="str">
            <v>EXT20-00022781</v>
          </cell>
          <cell r="AB587" t="str">
            <v>ABOGADA</v>
          </cell>
          <cell r="AC587" t="str">
            <v>SOLICITUD ESTADO PAGO</v>
          </cell>
          <cell r="AN587" t="str">
            <v>24/05/2017
DEVUELVE 03/01/2018
23/02/18 LTK
FUERA DE CONTRATO NPA
ENTREGADOS LTK</v>
          </cell>
          <cell r="AQ587" t="str">
            <v>41 001 3331 001 2011 00103 00</v>
          </cell>
          <cell r="AR587" t="str">
            <v>PAGO SENTENCIA</v>
          </cell>
          <cell r="AS587">
            <v>38415</v>
          </cell>
          <cell r="AT587">
            <v>39813</v>
          </cell>
          <cell r="AU587" t="str">
            <v xml:space="preserve">EN EL ANEXO ES EL REGISTRO 179
SE DA RESPUESTA MEDIANTE OFI18-00016496 26/04/18 L
CORREO ELECTRONICO 25/06/18 L
CORREO ELCTRÓNICO 11/07/18 L
</v>
          </cell>
          <cell r="AW587" t="str">
            <v>DECRETO 01 DE 1984</v>
          </cell>
          <cell r="AX587" t="str">
            <v>JUZGADO QUINTO ADMINISTRATIVO DE DESCONGESTION DE NEIVA</v>
          </cell>
          <cell r="AY587">
            <v>41624</v>
          </cell>
          <cell r="AZ587" t="str">
            <v>TRIBUNAL ADMINISTRATIVO DEL HUILA</v>
          </cell>
          <cell r="BA587">
            <v>42564</v>
          </cell>
          <cell r="BB587">
            <v>42584</v>
          </cell>
          <cell r="BC587" t="str">
            <v>NRD-CONTRATO REALIDAD</v>
          </cell>
        </row>
        <row r="588">
          <cell r="B588" t="str">
            <v>WILSON DE JESUS HERNANDEZ ROJANO</v>
          </cell>
          <cell r="C588">
            <v>92515562</v>
          </cell>
          <cell r="D588" t="str">
            <v>CLAUDIA PATRICIA CORREA PINEDA</v>
          </cell>
          <cell r="E588">
            <v>42636</v>
          </cell>
          <cell r="F588">
            <v>42614</v>
          </cell>
          <cell r="G588" t="str">
            <v>EXT16-00074316</v>
          </cell>
          <cell r="H588" t="str">
            <v>JUZGADO</v>
          </cell>
          <cell r="I588" t="str">
            <v>REMITE FALLO</v>
          </cell>
          <cell r="J588">
            <v>43089</v>
          </cell>
          <cell r="K588">
            <v>43070</v>
          </cell>
          <cell r="L588" t="str">
            <v>EXT17-00100381</v>
          </cell>
          <cell r="M588" t="str">
            <v>ABOGADA</v>
          </cell>
          <cell r="N588" t="str">
            <v>DERECHO DE PETICION CUMPLIMIENTO DE PAGO</v>
          </cell>
          <cell r="O588">
            <v>43150</v>
          </cell>
          <cell r="P588">
            <v>43132</v>
          </cell>
          <cell r="Q588" t="str">
            <v>EXT18-00014459</v>
          </cell>
          <cell r="R588" t="str">
            <v>ABOGADA</v>
          </cell>
          <cell r="S588" t="str">
            <v>DERECHO DE PETICION</v>
          </cell>
          <cell r="T588">
            <v>43222</v>
          </cell>
          <cell r="U588">
            <v>43221</v>
          </cell>
          <cell r="V588" t="str">
            <v>EXT18-00038469</v>
          </cell>
          <cell r="W588" t="str">
            <v>ABOGADA</v>
          </cell>
          <cell r="X588" t="str">
            <v>SOLICITUD DE PAGO</v>
          </cell>
          <cell r="Y588">
            <v>43735</v>
          </cell>
          <cell r="Z588">
            <v>43735</v>
          </cell>
          <cell r="AA588" t="str">
            <v>EXT19-00114710</v>
          </cell>
          <cell r="AB588" t="str">
            <v>BENEFICIARIO</v>
          </cell>
          <cell r="AC588" t="str">
            <v>SOLICITUD ESTADO DEL PAGO</v>
          </cell>
          <cell r="AD588">
            <v>43879</v>
          </cell>
          <cell r="AE588">
            <v>43879</v>
          </cell>
          <cell r="AF588" t="str">
            <v>EXT20-00016688</v>
          </cell>
          <cell r="AG588" t="str">
            <v>ABOGADA</v>
          </cell>
          <cell r="AH588" t="str">
            <v>SOLICITUD ESTADO PAGO</v>
          </cell>
          <cell r="AI588">
            <v>44027</v>
          </cell>
          <cell r="AJ588">
            <v>44027</v>
          </cell>
          <cell r="AK588" t="str">
            <v>EXT20-00050754</v>
          </cell>
          <cell r="AL588" t="str">
            <v>ABOGADA</v>
          </cell>
          <cell r="AM588" t="str">
            <v>Solicitud estado pago</v>
          </cell>
          <cell r="AN588" t="str">
            <v>24/05/2017
FIRMA DEVUELVE 25/07/2017
POR ENTREGAR LTK
20/02/18 LTK
ENTREGADO POR LTK 26-06-2018</v>
          </cell>
          <cell r="AP588" t="str">
            <v>SI-LTK</v>
          </cell>
          <cell r="AQ588" t="str">
            <v>11 001 3331 012 2012 00249 00</v>
          </cell>
          <cell r="AR588" t="str">
            <v>PAGO SENTENCIA</v>
          </cell>
          <cell r="AS588">
            <v>40084</v>
          </cell>
          <cell r="AT588">
            <v>40268</v>
          </cell>
          <cell r="AU588" t="str">
            <v>EN EL ANEXO ES LA No. 118
SE DA RESPUESTA MEDIANTE OFI17-00048231 28/12/17 L OFI18-00001938 17/01/18 L  OFI18-0008480 01/03/18 E OFI18-00020796 24/05/18 E</v>
          </cell>
          <cell r="AW588" t="str">
            <v>DECRETO 01 DE 1984</v>
          </cell>
          <cell r="AX588" t="str">
            <v>JUZGADO DECIMO ADMINISTRATIVO DE BOGOTA</v>
          </cell>
          <cell r="AY588">
            <v>41607</v>
          </cell>
          <cell r="AZ588" t="str">
            <v>TRIBUNAL ADMINISTRATIVO DE CUNDINAMARCA</v>
          </cell>
          <cell r="BA588">
            <v>42593</v>
          </cell>
          <cell r="BB588">
            <v>42612</v>
          </cell>
          <cell r="BC588" t="str">
            <v>NRD-CONTRATO REALIDAD</v>
          </cell>
        </row>
        <row r="589">
          <cell r="B589" t="str">
            <v>CARLOS WILLIAM MENDOZA TAMARA</v>
          </cell>
          <cell r="C589">
            <v>88253743</v>
          </cell>
          <cell r="D589" t="str">
            <v>GREYDA ANGELIK COLMENARES URIBE</v>
          </cell>
          <cell r="E589">
            <v>42243</v>
          </cell>
          <cell r="F589">
            <v>42243</v>
          </cell>
          <cell r="G589" t="str">
            <v>EXT15-00048175</v>
          </cell>
          <cell r="H589" t="str">
            <v>ANDJE</v>
          </cell>
          <cell r="I589" t="str">
            <v>REMITE SOLICITUD PAGO</v>
          </cell>
          <cell r="J589">
            <v>42419</v>
          </cell>
          <cell r="K589">
            <v>42401</v>
          </cell>
          <cell r="L589" t="str">
            <v>EXT16-00012612</v>
          </cell>
          <cell r="M589" t="str">
            <v>ABOGADA</v>
          </cell>
          <cell r="N589" t="str">
            <v>SOLICITUD PAGO</v>
          </cell>
          <cell r="O589">
            <v>43158</v>
          </cell>
          <cell r="P589">
            <v>43132</v>
          </cell>
          <cell r="Q589" t="str">
            <v>EXT18-00017763</v>
          </cell>
          <cell r="R589" t="str">
            <v>ANDJE</v>
          </cell>
          <cell r="S589" t="str">
            <v>INFORMA PAGO</v>
          </cell>
          <cell r="T589">
            <v>43248</v>
          </cell>
          <cell r="U589">
            <v>43221</v>
          </cell>
          <cell r="V589" t="str">
            <v>EXT18-00047856</v>
          </cell>
          <cell r="W589" t="str">
            <v>FIDUPREVISORA</v>
          </cell>
          <cell r="X589" t="str">
            <v>INFORMATIVO</v>
          </cell>
          <cell r="AN589" t="str">
            <v>23/02/18 LTK
ENTREGADOS LTK</v>
          </cell>
          <cell r="AQ589" t="str">
            <v>54 001 3331 702 2011 00081 00</v>
          </cell>
          <cell r="AR589" t="str">
            <v>PAGO SENTENCIA</v>
          </cell>
          <cell r="AS589">
            <v>37837</v>
          </cell>
          <cell r="AT589">
            <v>39813</v>
          </cell>
          <cell r="AU589" t="str">
            <v>NO APARECE EN EL DECRETO ESTA IMPUESTA A LA AGENCIA EN EL REGISTRO 165
SE REMITE POR COMPETENCIA A LA AGENCIA  MEDIANTE OFI16-00031324 25/07/16 G
SE SOLICITA ESTADO DEL PROCESO A LA AGENCIA MEDIANTE OFI18-00004721  L
EXT18-00017763 27/02/18 LA ANDJE INFORMA EL PAGO EFECTUADO POR LA FIDUPREVISORA EL 25/11/16 POR VALOR DE $ 63.751.409,59
"MEDIANTE EL EXT18-00047856 28/05/18 LA FIDUPREVISORA INFORMA QUE EL VALOR PAGADO FUE $97.927.180
EXT8-00017763 27/02/18 LA ANDJE INFORMA QUE LA FIDUPREVISORA PAGÓ $97.927.180
(POR FAVOR TENER CAMBIAR LA OTRA CIFRA TODA VEZ QUE SE TUVO EN CUENTA EL VALOR PAGADO AL BENEFICIARIO Y NO A SU APODERADA)"
LO PAGó LA FIDUPREVISORA. PASó COMUNICADO</v>
          </cell>
          <cell r="AW589" t="str">
            <v>DECRETO 01 DE 1984</v>
          </cell>
          <cell r="AX589" t="str">
            <v>JUZGADO SEGUNDO ADMINISTRATIVO DE DESCONGESTION DEL CIRCUITO DE CUCUTA</v>
          </cell>
          <cell r="AY589">
            <v>41788</v>
          </cell>
          <cell r="AZ589" t="str">
            <v>N/A</v>
          </cell>
          <cell r="BA589" t="str">
            <v>N/A</v>
          </cell>
          <cell r="BB589">
            <v>41877</v>
          </cell>
          <cell r="BC589" t="str">
            <v>NRD-CONTRATO REALIDAD</v>
          </cell>
        </row>
        <row r="590">
          <cell r="B590" t="str">
            <v>OMAR CASTRO MUÑOZ</v>
          </cell>
          <cell r="C590">
            <v>12237338</v>
          </cell>
          <cell r="D590" t="str">
            <v>MILTON HERNAN SANCHEZ CORTES</v>
          </cell>
          <cell r="E590">
            <v>42641</v>
          </cell>
          <cell r="F590">
            <v>42614</v>
          </cell>
          <cell r="G590" t="str">
            <v>EXT16-00075896</v>
          </cell>
          <cell r="H590" t="str">
            <v>JUZGADO</v>
          </cell>
          <cell r="I590" t="str">
            <v>REMITE FALLO</v>
          </cell>
          <cell r="J590">
            <v>42670</v>
          </cell>
          <cell r="K590">
            <v>42644</v>
          </cell>
          <cell r="L590" t="str">
            <v>EXT16-00083866</v>
          </cell>
          <cell r="M590" t="str">
            <v>ABOGADO</v>
          </cell>
          <cell r="N590" t="str">
            <v>SOLICITUD DE PAGO</v>
          </cell>
          <cell r="O590">
            <v>42732</v>
          </cell>
          <cell r="P590">
            <v>42705</v>
          </cell>
          <cell r="Q590" t="str">
            <v>EXT16-00100147</v>
          </cell>
          <cell r="R590" t="str">
            <v>PROCURADURIA</v>
          </cell>
          <cell r="S590" t="str">
            <v>SOLICITA INFORMACION</v>
          </cell>
          <cell r="T590">
            <v>42733</v>
          </cell>
          <cell r="U590">
            <v>42705</v>
          </cell>
          <cell r="V590" t="str">
            <v>EXT16-00100184</v>
          </cell>
          <cell r="W590" t="str">
            <v>ABOGADO</v>
          </cell>
          <cell r="X590" t="str">
            <v>PETICION</v>
          </cell>
          <cell r="Y590">
            <v>42793</v>
          </cell>
          <cell r="Z590">
            <v>42767</v>
          </cell>
          <cell r="AA590" t="str">
            <v>EXT17-00013947</v>
          </cell>
          <cell r="AB590" t="str">
            <v>ABOGADO</v>
          </cell>
          <cell r="AC590" t="str">
            <v>REMITE DOCUMENTOS</v>
          </cell>
          <cell r="AD590">
            <v>43158</v>
          </cell>
          <cell r="AE590">
            <v>43132</v>
          </cell>
          <cell r="AF590" t="str">
            <v>EXT18-00017550</v>
          </cell>
          <cell r="AG590" t="str">
            <v>ABOGADO</v>
          </cell>
          <cell r="AH590" t="str">
            <v>RESPUESTA OFI18-00002620</v>
          </cell>
          <cell r="AI590">
            <v>43881</v>
          </cell>
          <cell r="AJ590">
            <v>43881</v>
          </cell>
          <cell r="AK590" t="str">
            <v>EXT20-00017772</v>
          </cell>
          <cell r="AL590" t="str">
            <v>BENEFICIARIO</v>
          </cell>
          <cell r="AM590" t="str">
            <v>SOLICITUD ESTADO PAGO</v>
          </cell>
          <cell r="AN590" t="str">
            <v>24/05/2017
ENTREGADO Y LIQUIDADO 02/10/2017
LIQUIDADO NPA</v>
          </cell>
          <cell r="AO590">
            <v>42793</v>
          </cell>
          <cell r="AQ590" t="str">
            <v>41 001 3331 702 2011 00083 00</v>
          </cell>
          <cell r="AR590" t="str">
            <v>PAGO SENTENCIA</v>
          </cell>
          <cell r="AS590">
            <v>38518</v>
          </cell>
          <cell r="AT590">
            <v>39804</v>
          </cell>
          <cell r="AU590" t="str">
            <v>EN EL ANEXO ES EL 582
SOLICITA DOCUMENTACION MEDIANTE OFI18-00002620 22/01/18 L</v>
          </cell>
          <cell r="AW590" t="str">
            <v>DECRETO 01 DE 1984</v>
          </cell>
          <cell r="AX590" t="str">
            <v>JUZGADO SEGUNDO ADMINISTRATIVO DE DESCONGESTION DE NEIVA</v>
          </cell>
          <cell r="AY590">
            <v>41971</v>
          </cell>
          <cell r="AZ590" t="str">
            <v>TRIBUNAL CONTENCIOSO ADMINISTRATIVO DEL HUILA</v>
          </cell>
          <cell r="BA590">
            <v>42585</v>
          </cell>
          <cell r="BB590">
            <v>42608</v>
          </cell>
          <cell r="BC590" t="str">
            <v>NRD-CONTRATO REALIDAD</v>
          </cell>
        </row>
        <row r="591">
          <cell r="B591" t="str">
            <v>ARLEY DE JESUS BORJA PINO</v>
          </cell>
          <cell r="C591">
            <v>98631868</v>
          </cell>
          <cell r="D591" t="str">
            <v>FERNANDO ALVAREZ ECHEVERRI</v>
          </cell>
          <cell r="E591">
            <v>42643</v>
          </cell>
          <cell r="F591">
            <v>42614</v>
          </cell>
          <cell r="G591" t="str">
            <v>EXT16-00071573</v>
          </cell>
          <cell r="H591" t="str">
            <v>TRIBUNAL</v>
          </cell>
          <cell r="I591" t="str">
            <v>REMITE FALLO</v>
          </cell>
          <cell r="J591">
            <v>41905</v>
          </cell>
          <cell r="K591">
            <v>41883</v>
          </cell>
          <cell r="L591" t="str">
            <v>EXT14-00047912</v>
          </cell>
          <cell r="M591" t="str">
            <v>ANDJE</v>
          </cell>
          <cell r="N591" t="str">
            <v>OFICIO</v>
          </cell>
          <cell r="O591">
            <v>41949</v>
          </cell>
          <cell r="P591">
            <v>41944</v>
          </cell>
          <cell r="Q591" t="str">
            <v>EXT14-00057340</v>
          </cell>
          <cell r="R591" t="str">
            <v>JUZGADO</v>
          </cell>
          <cell r="S591" t="str">
            <v>OFICIO</v>
          </cell>
          <cell r="T591">
            <v>41961</v>
          </cell>
          <cell r="U591">
            <v>41944</v>
          </cell>
          <cell r="V591" t="str">
            <v>EXT14-00059883</v>
          </cell>
          <cell r="W591" t="str">
            <v>JUZGADO</v>
          </cell>
          <cell r="X591" t="str">
            <v>OFICIO</v>
          </cell>
          <cell r="Y591">
            <v>42647</v>
          </cell>
          <cell r="Z591">
            <v>42644</v>
          </cell>
          <cell r="AA591" t="str">
            <v>EXT16-00077431</v>
          </cell>
          <cell r="AB591" t="str">
            <v>ANDJE</v>
          </cell>
          <cell r="AC591" t="str">
            <v>NOTIFICACION ACLARACION SENTENCIA</v>
          </cell>
          <cell r="AD591">
            <v>43374</v>
          </cell>
          <cell r="AE591">
            <v>43374</v>
          </cell>
          <cell r="AF591" t="str">
            <v>EXT18-00098811</v>
          </cell>
          <cell r="AG591" t="str">
            <v>ABOGADO</v>
          </cell>
          <cell r="AH591" t="str">
            <v>SOLICITUD DE PAGO</v>
          </cell>
          <cell r="AN591" t="str">
            <v>24/05/2017
DEVUELVE 03/01/2018
OFICIOS LTK
FUERA DE CONTRATO NPA
20/02/18 LTK
ENTREGADO POR LTK 25-07-2018</v>
          </cell>
          <cell r="AP591" t="str">
            <v>SI-LTK</v>
          </cell>
          <cell r="AQ591" t="str">
            <v>05 001 3333 011 2013 00648 01</v>
          </cell>
          <cell r="AR591" t="str">
            <v>PAGO SENTENCIA</v>
          </cell>
          <cell r="AS591">
            <v>40328</v>
          </cell>
          <cell r="AT591">
            <v>40908</v>
          </cell>
          <cell r="AU591" t="str">
            <v>NO APARECE EN  EL DECRETO, TRIBUNAL DECRETA SUCESION  AGENCIA REMITE CORREO ELECTRONICO DONDE SE RELACIONA A LA UNP COMO SUCESRO PROCESAL, NO REMITEN FALLO
TRIBUNAL ACLARA SENTENCIA
MEDIANTE OFI18-00046149 19/10/18 SE DIO RESPUESTA AL EXT18-00098811  L.</v>
          </cell>
          <cell r="AW591" t="str">
            <v>LEY 1437 DE 2011</v>
          </cell>
          <cell r="AX591" t="str">
            <v>JUZGADO ONCE ADMINISTRATIVO ORAL DE MEDELLIN</v>
          </cell>
          <cell r="AY591">
            <v>42198</v>
          </cell>
          <cell r="AZ591" t="str">
            <v>TRIBUNAL ADMIINSTRATIVO DE  ANTIOQUIA</v>
          </cell>
          <cell r="BA591">
            <v>42621</v>
          </cell>
          <cell r="BB591">
            <v>42664</v>
          </cell>
          <cell r="BC591" t="str">
            <v>NRD-PRIMA DE RIESGO</v>
          </cell>
        </row>
        <row r="592">
          <cell r="B592" t="str">
            <v>ROBERTO ALFREDO VARGAS GONZALEZ</v>
          </cell>
          <cell r="C592">
            <v>79706321</v>
          </cell>
          <cell r="D592" t="str">
            <v>GREYDA ANGELIK COLMENARES URIBE</v>
          </cell>
          <cell r="E592">
            <v>42648</v>
          </cell>
          <cell r="F592">
            <v>42644</v>
          </cell>
          <cell r="G592" t="str">
            <v>EXT16-00077800</v>
          </cell>
          <cell r="H592" t="str">
            <v>TRIBUNAL</v>
          </cell>
          <cell r="I592" t="str">
            <v>REMITE FALLO</v>
          </cell>
          <cell r="J592">
            <v>43368</v>
          </cell>
          <cell r="K592">
            <v>43368</v>
          </cell>
          <cell r="L592" t="str">
            <v xml:space="preserve"> EXT18-00095983</v>
          </cell>
          <cell r="M592" t="str">
            <v>ABOGADO</v>
          </cell>
          <cell r="N592" t="str">
            <v>SOLICITUD DE PAGO Y ANEXOS</v>
          </cell>
          <cell r="O592">
            <v>44000</v>
          </cell>
          <cell r="P592">
            <v>44000</v>
          </cell>
          <cell r="Q592" t="str">
            <v>EXT20-00044099</v>
          </cell>
          <cell r="R592" t="str">
            <v>ABOGADA</v>
          </cell>
          <cell r="S592" t="str">
            <v>SOLCITUD DE DOCUMENTOS</v>
          </cell>
          <cell r="AN592" t="str">
            <v>24/05/2017
DEVUELVE 03/01/2018
23/02/18 LTK
FUERA DE CONTRATO NPA
ENTREGADOS LTK</v>
          </cell>
          <cell r="AQ592" t="str">
            <v>11 001 3331 021 2011 00565 00</v>
          </cell>
          <cell r="AR592" t="str">
            <v>PAGO SENTENCIA</v>
          </cell>
          <cell r="AS592">
            <v>37712</v>
          </cell>
          <cell r="AT592">
            <v>39813</v>
          </cell>
          <cell r="AU592" t="str">
            <v>EN EL ANEXO ES EL No. 134
MEDIANTE OFI18-00044731 SE DA RESPUESTA AL   EXT18-00095983  F.</v>
          </cell>
          <cell r="AW592" t="str">
            <v>DECRETO 01 DE 1984</v>
          </cell>
          <cell r="AX592" t="str">
            <v>JUZGADO DIECIOCHO ADMINISTRATIVO DE DESCONGESTION DE BOGOTA</v>
          </cell>
          <cell r="AY592">
            <v>41729</v>
          </cell>
          <cell r="AZ592" t="str">
            <v>TRIBUNAL ADMINISTRATIVO DE CUNDINAMARCA</v>
          </cell>
          <cell r="BA592">
            <v>42621</v>
          </cell>
          <cell r="BB592">
            <v>42640</v>
          </cell>
          <cell r="BC592" t="str">
            <v>NRD-CONTRATO REALIDAD</v>
          </cell>
        </row>
        <row r="593">
          <cell r="B593" t="str">
            <v>LUZ BELEN RICARDO HERNANDEZ
(se eliminó por solo contar con primera instancia)</v>
          </cell>
        </row>
        <row r="594">
          <cell r="B594" t="str">
            <v>MAURICIO RUBIANO JIMENEZ</v>
          </cell>
          <cell r="C594" t="str">
            <v>PENDIENTE</v>
          </cell>
          <cell r="D594" t="str">
            <v>PENDIENTE</v>
          </cell>
          <cell r="E594">
            <v>42654</v>
          </cell>
          <cell r="F594">
            <v>42644</v>
          </cell>
          <cell r="G594" t="str">
            <v>CORREO ELECTRONICO</v>
          </cell>
          <cell r="H594" t="str">
            <v>JUZGADO</v>
          </cell>
          <cell r="I594" t="str">
            <v>REMITE FALLO</v>
          </cell>
          <cell r="AQ594" t="str">
            <v>05 001 3333 008 2013 00187 00</v>
          </cell>
          <cell r="AR594" t="str">
            <v>PAGO SENTENCIA</v>
          </cell>
          <cell r="AS594" t="str">
            <v>PENDIENTE</v>
          </cell>
          <cell r="AT594" t="str">
            <v>PENDIENTE</v>
          </cell>
          <cell r="AU594" t="str">
            <v>NO SE ENCUENTRA EN LOS ANEXOS
NO APARECE IMPUESTO</v>
          </cell>
          <cell r="AW594" t="str">
            <v>PENDIENTE</v>
          </cell>
          <cell r="AX594" t="str">
            <v>JUZGADO OCTAVO ADMINISTRATIVO DE MEDELLIN</v>
          </cell>
          <cell r="AY594" t="str">
            <v>PENDIENTE</v>
          </cell>
          <cell r="AZ594" t="str">
            <v>TRIBUNAL ADMIISTRATIVO DE ANTIOQUIA</v>
          </cell>
          <cell r="BA594" t="str">
            <v>PENDIENTE</v>
          </cell>
          <cell r="BC594" t="str">
            <v>NRD-</v>
          </cell>
        </row>
        <row r="595">
          <cell r="B595" t="str">
            <v>JEISSON HERNANDO HERNANDEZ CARVAJAL</v>
          </cell>
          <cell r="C595">
            <v>79218682</v>
          </cell>
          <cell r="D595" t="str">
            <v>RONAL ALEXIS JIMENEZ SANCHEZ</v>
          </cell>
          <cell r="E595">
            <v>42655</v>
          </cell>
          <cell r="F595">
            <v>42644</v>
          </cell>
          <cell r="G595" t="str">
            <v>EXT16-00079758</v>
          </cell>
          <cell r="H595" t="str">
            <v>TRIBUNAL</v>
          </cell>
          <cell r="I595" t="str">
            <v>REMITE FALLO</v>
          </cell>
          <cell r="J595">
            <v>43150</v>
          </cell>
          <cell r="K595">
            <v>43132</v>
          </cell>
          <cell r="L595" t="str">
            <v>EXT18-00014474</v>
          </cell>
          <cell r="M595" t="str">
            <v>ABOGADO</v>
          </cell>
          <cell r="N595" t="str">
            <v>SOLICITUD DE PAGO</v>
          </cell>
          <cell r="O595">
            <v>43424</v>
          </cell>
          <cell r="P595">
            <v>43424</v>
          </cell>
          <cell r="Q595" t="str">
            <v>EXT18-00118587</v>
          </cell>
          <cell r="R595" t="str">
            <v>BENEFICIARIO</v>
          </cell>
          <cell r="S595" t="str">
            <v>DERECHO DE PETICION-SOLICITA INFORMACION SOBRE EL PAGO</v>
          </cell>
          <cell r="T595">
            <v>43579</v>
          </cell>
          <cell r="U595">
            <v>43579</v>
          </cell>
          <cell r="V595" t="str">
            <v>EXT19-00043899</v>
          </cell>
          <cell r="W595" t="str">
            <v>BENEFICIARIO</v>
          </cell>
          <cell r="X595" t="str">
            <v>SOLICITUD ESTADO DEL PAGO</v>
          </cell>
          <cell r="Y595">
            <v>43720</v>
          </cell>
          <cell r="Z595">
            <v>43720</v>
          </cell>
          <cell r="AA595" t="str">
            <v>EXT19-00105865</v>
          </cell>
          <cell r="AB595" t="str">
            <v>BENEFICIARIO</v>
          </cell>
          <cell r="AC595" t="str">
            <v>SOLICITUD ESTADO DEL PAGO</v>
          </cell>
          <cell r="AN595" t="str">
            <v>24/05/2017
DEVUELVE 02/10/2017
23/02/18 LTK
DEVUELTOS NPA
ENTREGADOS LTK</v>
          </cell>
          <cell r="AQ595" t="str">
            <v>23 001 3331 005 2012 00049 00</v>
          </cell>
          <cell r="AR595" t="str">
            <v>PAGO SENTENCIA</v>
          </cell>
          <cell r="AS595">
            <v>38352</v>
          </cell>
          <cell r="AT595">
            <v>40694</v>
          </cell>
          <cell r="AU595" t="str">
            <v>EN EL DECRETO ES EL No. 373
EN EL PODER NO AUTORIZA AL ABOGADO PARA QUE RECIBA SOLO AL BENEFICIARIO OJO
MEDIANTE OFI18-00052066 SE DA RESPUESTA AL EXT18-00118587</v>
          </cell>
          <cell r="AW595" t="str">
            <v>DECRETO 01 DE 1984</v>
          </cell>
          <cell r="AX595" t="str">
            <v>JUZGADO QUINTO ADMINISTRATIVO DE MONTERIA</v>
          </cell>
          <cell r="AY595" t="str">
            <v>27/112013</v>
          </cell>
          <cell r="AZ595" t="str">
            <v>TRIBUNAL ADMINISTRATIVO DE CORDOBA</v>
          </cell>
          <cell r="BA595">
            <v>42614</v>
          </cell>
          <cell r="BB595">
            <v>42619</v>
          </cell>
          <cell r="BC595" t="str">
            <v>NRD-CONTRATO REALIDAD</v>
          </cell>
        </row>
        <row r="596">
          <cell r="B596" t="str">
            <v>BELLY ANACONA URRUTIA 
CRISTIAN MANUEL ARTUNDUAGA ANACONA
EDGAR HUMBERTO ARTUNDUAGA ANACONA
JOHN ALEXANDER ARTUNDUAGA ANACONA
CLAUDIA JANETH ARTUNDUAGA ARGOTE
ANA BELISA NOGUERA DE ARTUNDUAGA
MARTHA CECILIA  ARTUNDUAGA NOGUERA
MANUEL ANTONIO ARTUNDUAGA NOGUERA
JORGE ARMANDO ARTUNDUAGA NOGUERA
CARLOS ANTONIO ARTUNDUAGA NOGUERA</v>
          </cell>
          <cell r="C596" t="str">
            <v>26.567.055
1.082.773.561
1.082.775.007
55.184.111
26.563.650
26.566.729
80.489.853
12.144.770
80.371.514</v>
          </cell>
          <cell r="D596" t="str">
            <v>LUIS FRANCISCO MUÑOZ VARGAS</v>
          </cell>
          <cell r="E596">
            <v>42656</v>
          </cell>
          <cell r="F596">
            <v>42644</v>
          </cell>
          <cell r="G596" t="str">
            <v>EXT16-00080365</v>
          </cell>
          <cell r="H596" t="str">
            <v>JUZGADO</v>
          </cell>
          <cell r="I596" t="str">
            <v>REMITE FALLO</v>
          </cell>
          <cell r="J596">
            <v>42747</v>
          </cell>
          <cell r="K596">
            <v>42736</v>
          </cell>
          <cell r="L596" t="str">
            <v>EXT17-00001788</v>
          </cell>
          <cell r="M596" t="str">
            <v>ABOGADO</v>
          </cell>
          <cell r="N596" t="str">
            <v>SOLICITUD PAGO</v>
          </cell>
          <cell r="O596">
            <v>42765</v>
          </cell>
          <cell r="P596">
            <v>42736</v>
          </cell>
          <cell r="Q596" t="str">
            <v>EXT17-00005809</v>
          </cell>
          <cell r="R596" t="str">
            <v>ABOGADO</v>
          </cell>
          <cell r="S596" t="str">
            <v>REMITE DOCUMENTOS</v>
          </cell>
          <cell r="T596">
            <v>43180</v>
          </cell>
          <cell r="U596">
            <v>43160</v>
          </cell>
          <cell r="V596" t="str">
            <v>EXT|8-00024856</v>
          </cell>
          <cell r="W596" t="str">
            <v>ABOGADO</v>
          </cell>
          <cell r="X596" t="str">
            <v>INFORMATIVO</v>
          </cell>
          <cell r="Y596">
            <v>43222</v>
          </cell>
          <cell r="Z596">
            <v>43221</v>
          </cell>
          <cell r="AA596" t="str">
            <v>EXT18-00037886</v>
          </cell>
          <cell r="AB596" t="str">
            <v>ABOGADO</v>
          </cell>
          <cell r="AC596" t="str">
            <v>ALLEGA DOCUMENTOS</v>
          </cell>
          <cell r="AD596" t="str">
            <v>20/05/2018
29/05/2018</v>
          </cell>
          <cell r="AE596" t="str">
            <v>may-18
may-18</v>
          </cell>
          <cell r="AF596" t="str">
            <v>EXT18-00048157 
EXT18-00028157</v>
          </cell>
          <cell r="AG596" t="str">
            <v>ABOGADO
ABOGADO</v>
          </cell>
          <cell r="AH596" t="str">
            <v>SOLICITUD DE INFORMACION
SOLICITUD DE INFORMACION</v>
          </cell>
          <cell r="AI596" t="str">
            <v>10/09/2018
11/09/2018
05/04/2019
31-07-2019</v>
          </cell>
          <cell r="AJ596" t="str">
            <v>sep-18
sep-18
abr-19
jul-19</v>
          </cell>
          <cell r="AK596" t="str">
            <v>EXT18-00089034
EXT18-00089459
EXT19-00037842
EXT19-00087126</v>
          </cell>
          <cell r="AL596" t="str">
            <v>ABOGADO
ABOGADO
ABOGADO
ABOGADO</v>
          </cell>
          <cell r="AM596" t="str">
            <v>DERECHO DE PETICION
DERECHO DE PETICION
ALLEGA DOCUMENTOS
Allega documentos</v>
          </cell>
          <cell r="AN596" t="str">
            <v>24/05/2017
ENTREGADO Y LIQUIDADO 02/10/2017
LIQUIDADO NPA</v>
          </cell>
          <cell r="AO596">
            <v>42765</v>
          </cell>
          <cell r="AQ596" t="str">
            <v>41 001 3331 001 2008 00100 01</v>
          </cell>
          <cell r="AR596" t="str">
            <v>PAGO SENTENCIA</v>
          </cell>
          <cell r="AS596" t="str">
            <v>N/A</v>
          </cell>
          <cell r="AT596" t="str">
            <v>N/A</v>
          </cell>
          <cell r="AU596" t="str">
            <v>EN EL DECRETO ES LA No.03
SE DA RESPUESTA MEDIANTE OFI18-00020391 22/05/18 E 
CORREO ELECTRÓNICO 12/09/18
CORREO ELECTRÓNICO 12/09/18</v>
          </cell>
          <cell r="AW596" t="str">
            <v>DECRETO 01 DE 1984</v>
          </cell>
          <cell r="AX596" t="str">
            <v>JUZGADP PRIMERO ADMINISTRATIVO DE NEIVA</v>
          </cell>
          <cell r="AY596">
            <v>40308</v>
          </cell>
          <cell r="AZ596" t="str">
            <v>TRIBUNAL ADMINISTRATIVO DEL HUILA</v>
          </cell>
          <cell r="BA596">
            <v>42552</v>
          </cell>
          <cell r="BB596">
            <v>42584</v>
          </cell>
          <cell r="BC596" t="str">
            <v>REPARACION DIRECTA</v>
          </cell>
        </row>
        <row r="597">
          <cell r="B597" t="str">
            <v>ROBERTO SOPO CARRILLO</v>
          </cell>
          <cell r="C597">
            <v>79378125</v>
          </cell>
          <cell r="D597" t="str">
            <v>ADRIANA ROMERO PEREIRA</v>
          </cell>
          <cell r="E597">
            <v>42661</v>
          </cell>
          <cell r="F597">
            <v>42644</v>
          </cell>
          <cell r="G597" t="str">
            <v>CORREO ELECTRONICO</v>
          </cell>
          <cell r="H597" t="str">
            <v>TRBUNAL</v>
          </cell>
          <cell r="I597" t="str">
            <v>REMITE FALLO</v>
          </cell>
          <cell r="J597">
            <v>42782</v>
          </cell>
          <cell r="K597">
            <v>42767</v>
          </cell>
          <cell r="L597" t="str">
            <v>EXT17-00011143</v>
          </cell>
          <cell r="M597" t="str">
            <v>ABOGADA</v>
          </cell>
          <cell r="N597" t="str">
            <v>SOLICITUD DE PAGO OFICIOSO</v>
          </cell>
          <cell r="O597">
            <v>42850</v>
          </cell>
          <cell r="P597">
            <v>42826</v>
          </cell>
          <cell r="Q597" t="str">
            <v>EXT17-00030010</v>
          </cell>
          <cell r="R597" t="str">
            <v>ABOGADA</v>
          </cell>
          <cell r="S597" t="str">
            <v>ALLEGA DOCUMENTOS</v>
          </cell>
          <cell r="T597">
            <v>43097</v>
          </cell>
          <cell r="U597">
            <v>43070</v>
          </cell>
          <cell r="V597" t="str">
            <v>EXT17-00101974</v>
          </cell>
          <cell r="W597" t="str">
            <v>ABOGADA</v>
          </cell>
          <cell r="X597" t="str">
            <v>SOLICITUD DE PAGO</v>
          </cell>
          <cell r="Y597">
            <v>41948</v>
          </cell>
          <cell r="Z597">
            <v>41944</v>
          </cell>
          <cell r="AA597" t="str">
            <v>EXT14-00057019</v>
          </cell>
          <cell r="AB597" t="str">
            <v>BENEFICIARIO</v>
          </cell>
          <cell r="AC597" t="str">
            <v>SOLICITUD DE CORRECCION</v>
          </cell>
          <cell r="AD597" t="str">
            <v>23/11/2016
26/04/2017
29/01/2018
17/04/2018</v>
          </cell>
          <cell r="AE597" t="str">
            <v>nov-16
abr-17
ene-18
abr-18</v>
          </cell>
          <cell r="AF597" t="str">
            <v>EXT16-00090791
EXT17-00030430
EXT18-00007037
EXT18-00033622</v>
          </cell>
          <cell r="AG597" t="str">
            <v>TRIBUNAL
ABOGADA
ABOGADA
ABOGADA</v>
          </cell>
          <cell r="AH597" t="str">
            <v>COMUNICACIÓN SENTENCIA
COMUNICADO PARA INICIAR TRAMITE DE PAGO
ALLEGA CERTIFICACION BANCARIA ACTUALIZADA
ALLEGA PODER</v>
          </cell>
          <cell r="AN597" t="str">
            <v>24/05/2017
ENTREGADO Y LIQUIDADO 29/08/2017
LIQUIDADO NPA</v>
          </cell>
          <cell r="AO597">
            <v>42850</v>
          </cell>
          <cell r="AQ597" t="str">
            <v>11 001 3331 708 2010 00286 00</v>
          </cell>
          <cell r="AR597" t="str">
            <v>PAGO SENTENCIA</v>
          </cell>
          <cell r="AS597">
            <v>38412</v>
          </cell>
          <cell r="AT597">
            <v>39994</v>
          </cell>
          <cell r="AU597" t="str">
            <v>EN EL ANEXO ES EL No.49 LA SENTENCIA DEL TRIBUNAL ORDENA LIQUIDAR SEGÚN LO DEVENGADO POR EL ESCOLTA DE PLANTA OJO
(SE DA RESPUESTA MEDIANTE OFI17-00007814 03/03/17/ OFI17-00016489 10/05/17)A OFI17-00048300 28/12/17 N</v>
          </cell>
          <cell r="AW597" t="str">
            <v>DECRETO 01 DE 1984</v>
          </cell>
          <cell r="AX597" t="str">
            <v>JUZGADO OCTAVO ADMINISTRATIVO DE DESCONGESTION DE BOGOTA</v>
          </cell>
          <cell r="AY597">
            <v>41484</v>
          </cell>
          <cell r="AZ597" t="str">
            <v>TRIBUNAL ADMINISTRATIVO DE CUNDINAMARCA</v>
          </cell>
          <cell r="BA597">
            <v>42635</v>
          </cell>
          <cell r="BB597">
            <v>42649</v>
          </cell>
          <cell r="BC597" t="str">
            <v>NRD-CONTRATO REALIDAD</v>
          </cell>
        </row>
        <row r="598">
          <cell r="B598" t="str">
            <v>RAMIRO SEGUNDO BENITEZ DIAZ</v>
          </cell>
          <cell r="C598">
            <v>78712789</v>
          </cell>
          <cell r="D598" t="str">
            <v>FERNANDO ALFONSO SALGADO JURIS</v>
          </cell>
          <cell r="E598">
            <v>42661</v>
          </cell>
          <cell r="F598">
            <v>42644</v>
          </cell>
          <cell r="G598" t="str">
            <v>EXT16-00080922</v>
          </cell>
          <cell r="H598" t="str">
            <v>TRIBUNAL</v>
          </cell>
          <cell r="I598" t="str">
            <v>REMITE FALLO</v>
          </cell>
          <cell r="J598">
            <v>42716</v>
          </cell>
          <cell r="K598">
            <v>42705</v>
          </cell>
          <cell r="L598" t="str">
            <v>EXT16-00095569</v>
          </cell>
          <cell r="M598" t="str">
            <v>ABOGADO</v>
          </cell>
          <cell r="N598" t="str">
            <v>SOLICITUD PAGO</v>
          </cell>
          <cell r="O598">
            <v>42727</v>
          </cell>
          <cell r="P598">
            <v>42705</v>
          </cell>
          <cell r="Q598" t="str">
            <v>EXT16-00098849</v>
          </cell>
          <cell r="R598" t="str">
            <v xml:space="preserve">TRIBUNAL </v>
          </cell>
          <cell r="S598" t="str">
            <v>REMITE FALLO</v>
          </cell>
          <cell r="T598">
            <v>42751</v>
          </cell>
          <cell r="U598">
            <v>42736</v>
          </cell>
          <cell r="V598" t="str">
            <v>EXT17-00002546</v>
          </cell>
          <cell r="W598" t="str">
            <v>ABOGADO</v>
          </cell>
          <cell r="X598" t="str">
            <v>PETICION</v>
          </cell>
          <cell r="Y598">
            <v>43122</v>
          </cell>
          <cell r="Z598">
            <v>43101</v>
          </cell>
          <cell r="AA598" t="str">
            <v>EXT18-00005160</v>
          </cell>
          <cell r="AB598" t="str">
            <v>ABOGADO</v>
          </cell>
          <cell r="AC598" t="str">
            <v>INFORMATIVO</v>
          </cell>
          <cell r="AD598">
            <v>43612</v>
          </cell>
          <cell r="AE598">
            <v>43612</v>
          </cell>
          <cell r="AF598" t="str">
            <v>EXT19-00058747</v>
          </cell>
          <cell r="AG598" t="str">
            <v>BENEFICIARIO</v>
          </cell>
          <cell r="AH598" t="str">
            <v>SOLICITUD ESTADO DE PAGO</v>
          </cell>
          <cell r="AI598" t="str">
            <v>19/06/2020
15/07/2020</v>
          </cell>
          <cell r="AJ598" t="str">
            <v>19/06/2020
15/07/2020</v>
          </cell>
          <cell r="AK598" t="str">
            <v>EXT20-00044562
EXT20-00050612</v>
          </cell>
          <cell r="AL598" t="str">
            <v>ABOGADO
ABOGADO</v>
          </cell>
          <cell r="AM598" t="str">
            <v>ALLEGA DOCUMENTOS
Allega documentos</v>
          </cell>
          <cell r="AN598" t="str">
            <v>24/05/2017
ENTREGADO Y LIQUIDADO 22/11/2017
LIQUIDADO NPA</v>
          </cell>
          <cell r="AO598">
            <v>42716</v>
          </cell>
          <cell r="AQ598" t="str">
            <v>23 001 3331 003 2011 00235 00</v>
          </cell>
          <cell r="AR598" t="str">
            <v>PAGO SENTENCIA</v>
          </cell>
          <cell r="AS598">
            <v>38534</v>
          </cell>
          <cell r="AT598">
            <v>40630</v>
          </cell>
          <cell r="AU598" t="str">
            <v>EN EL DECRETO ES LA No. 372
(SE DA RESPUESTA MEDIANTE OFI17-00001327 17/01/17)A OFI18-00001992 17/01/18 L</v>
          </cell>
          <cell r="AW598" t="str">
            <v>DECRETO 01 DE 1984</v>
          </cell>
          <cell r="AX598" t="str">
            <v>JUZGADO PRIMERO ADMIISTRATIVO DE DESCONGESTION DE MONTERIA</v>
          </cell>
          <cell r="AY598">
            <v>41667</v>
          </cell>
          <cell r="AZ598" t="str">
            <v>TRIBUNAL ADMINISTRATIVO DE CORDOBA</v>
          </cell>
          <cell r="BA598">
            <v>42614</v>
          </cell>
          <cell r="BB598">
            <v>42627</v>
          </cell>
          <cell r="BC598" t="str">
            <v>NRD-CONTRATO REALIDAD</v>
          </cell>
        </row>
        <row r="599">
          <cell r="B599" t="str">
            <v>YONY JAIRO MARQUEZ BELTRAN</v>
          </cell>
          <cell r="C599">
            <v>92523417</v>
          </cell>
          <cell r="D599" t="str">
            <v>CARLOS HERNAN RIAÑO ORDOÑEZ</v>
          </cell>
          <cell r="E599">
            <v>42664</v>
          </cell>
          <cell r="F599">
            <v>42644</v>
          </cell>
          <cell r="G599" t="str">
            <v>EXT16-00082465</v>
          </cell>
          <cell r="H599" t="str">
            <v>TRIBUNAL</v>
          </cell>
          <cell r="I599" t="str">
            <v>REMITE FALLO</v>
          </cell>
          <cell r="J599">
            <v>44410</v>
          </cell>
          <cell r="K599">
            <v>44409</v>
          </cell>
          <cell r="L599" t="str">
            <v>EXT21-00061129</v>
          </cell>
          <cell r="M599" t="str">
            <v>BENEFICIARIO</v>
          </cell>
          <cell r="N599" t="str">
            <v>PETICION</v>
          </cell>
          <cell r="AN599" t="str">
            <v>24/05/2017
MEDIANTE OFI17-00031864 01/09/2017 SE ENVIAN 12 FOLIOS DEL EXPEDIANTE EN FOTOCOPIAS
DEVUELVE 02/10/2017
23/02/18 LTK
DEVUELTOS NPA
POR ENTREGAR LTK</v>
          </cell>
          <cell r="AQ599" t="str">
            <v>11 001 3335 011 2015 00252 00</v>
          </cell>
          <cell r="AR599" t="str">
            <v>PAGO SENTENCIA</v>
          </cell>
          <cell r="AS599">
            <v>40540</v>
          </cell>
          <cell r="AT599">
            <v>40663</v>
          </cell>
          <cell r="AU599" t="str">
            <v>EN EL DECRERO ES LA No. 37 DEL ACAPITE DE CONCILIACIONES PREJUDICALES</v>
          </cell>
          <cell r="AW599" t="str">
            <v>LEY 1437 DE 2011</v>
          </cell>
          <cell r="AX599" t="str">
            <v>JUZGADO ONCE ADMINISTRATIVO DE BOGOTA</v>
          </cell>
          <cell r="AY599">
            <v>42338</v>
          </cell>
          <cell r="AZ599" t="str">
            <v>TRIBUNAL ADMINISTRATIVO DE CUNDINAMARCA</v>
          </cell>
          <cell r="BA599">
            <v>42649</v>
          </cell>
          <cell r="BB599">
            <v>42671</v>
          </cell>
          <cell r="BC599" t="str">
            <v>NRD-CONTRATO REALIDAD</v>
          </cell>
        </row>
        <row r="600">
          <cell r="B600" t="str">
            <v>OBER HERNEY ROJAS MORALES</v>
          </cell>
          <cell r="C600">
            <v>11206937</v>
          </cell>
          <cell r="D600" t="str">
            <v>ALEJANDRO HORTUA INSUASTI</v>
          </cell>
          <cell r="E600">
            <v>42667</v>
          </cell>
          <cell r="F600">
            <v>42644</v>
          </cell>
          <cell r="G600" t="str">
            <v>EXT16-00082787</v>
          </cell>
          <cell r="H600" t="str">
            <v>ABOGADO</v>
          </cell>
          <cell r="I600" t="str">
            <v>SOLICITUD PAGO</v>
          </cell>
          <cell r="J600">
            <v>42885</v>
          </cell>
          <cell r="K600">
            <v>42856</v>
          </cell>
          <cell r="L600" t="str">
            <v>EXT17-00039766</v>
          </cell>
          <cell r="M600" t="str">
            <v>TRIBUNAL</v>
          </cell>
          <cell r="N600" t="str">
            <v>REMITE FALLO</v>
          </cell>
          <cell r="O600">
            <v>42685</v>
          </cell>
          <cell r="P600">
            <v>42675</v>
          </cell>
          <cell r="Q600" t="str">
            <v>EXT16-00087919</v>
          </cell>
          <cell r="R600" t="str">
            <v>PROCURADURIA</v>
          </cell>
          <cell r="S600" t="str">
            <v>CUMPLIMIENTO DE SENTENCIA</v>
          </cell>
          <cell r="T600">
            <v>43585</v>
          </cell>
          <cell r="U600">
            <v>43585</v>
          </cell>
          <cell r="V600" t="str">
            <v>EXT19-00046730</v>
          </cell>
          <cell r="W600" t="str">
            <v>BENEFICIARIO</v>
          </cell>
          <cell r="X600" t="str">
            <v>SOLICITUD ESTADO DEL PAGO</v>
          </cell>
          <cell r="AN600" t="str">
            <v>05/05/2017
ENTREGADO Y LIQUIDADO 29/08/2017
23/02/18 LTK
LIQUIDADO NPA
DEVUELTOS LTK,  RAD:LTK-004-026-2018 , 27/04/2018</v>
          </cell>
          <cell r="AO600">
            <v>42667</v>
          </cell>
          <cell r="AQ600" t="str">
            <v>05 001 3331 002 2012 00179 00</v>
          </cell>
          <cell r="AR600" t="str">
            <v>PAGO SENTENCIA</v>
          </cell>
          <cell r="AS600">
            <v>112776</v>
          </cell>
          <cell r="AT600">
            <v>40267</v>
          </cell>
          <cell r="AU600" t="str">
            <v>EN EL DECRETO ES EL No.580  Y 632 APARECE COMO REINTEGRO
SE DA RESPUESTA MEDIANTE OFI16-00050077 25/11/16 G OFI16-00050813 30/11/16 G OFI18-00002301 19/01/18 L</v>
          </cell>
          <cell r="AW600" t="str">
            <v>DECRETO 01 DE 1984</v>
          </cell>
          <cell r="AX600" t="str">
            <v>JUZGADO CATORCE ADMINISTRATIVO DE MEDELLIN</v>
          </cell>
          <cell r="AY600">
            <v>42115</v>
          </cell>
          <cell r="AZ600" t="str">
            <v>TRIBUNAL ADMINISTRATIVO DE ANTIOQUIA</v>
          </cell>
          <cell r="BA600">
            <v>42517</v>
          </cell>
          <cell r="BB600">
            <v>42531</v>
          </cell>
          <cell r="BC600" t="str">
            <v>NRD-CONTRATO REALIDAD</v>
          </cell>
        </row>
        <row r="601">
          <cell r="B601" t="str">
            <v>MARCO FABIAN CLAVIJO AMAYA</v>
          </cell>
          <cell r="C601">
            <v>94539396</v>
          </cell>
          <cell r="D601" t="str">
            <v>SANDRA MARISOL VASQUEZ MORALES</v>
          </cell>
          <cell r="E601">
            <v>42303</v>
          </cell>
          <cell r="F601">
            <v>42303</v>
          </cell>
          <cell r="G601" t="str">
            <v>EXT15-00064129</v>
          </cell>
          <cell r="H601" t="str">
            <v>TRIBUNAL</v>
          </cell>
          <cell r="I601" t="str">
            <v>REMITE FALLO</v>
          </cell>
          <cell r="J601">
            <v>43735</v>
          </cell>
          <cell r="K601">
            <v>43735</v>
          </cell>
          <cell r="L601" t="str">
            <v>EXT19-00114522</v>
          </cell>
          <cell r="M601" t="str">
            <v>CONSEJO DE ESTADO</v>
          </cell>
          <cell r="N601" t="str">
            <v>REMITE FALLO DE SEGUNDA INSTANCIA</v>
          </cell>
          <cell r="AN601" t="str">
            <v>18/05/18 LTK
20/02/18 LTK
ENTREGADO POR LTK 26-06-2018
ENTREGADO POR LTK 04-09-2018</v>
          </cell>
          <cell r="AP601" t="str">
            <v>SI-LTK</v>
          </cell>
          <cell r="AQ601" t="str">
            <v>76 001 2333 000 2013 00409 01</v>
          </cell>
          <cell r="AR601" t="str">
            <v>PAGO SENTENCIA</v>
          </cell>
          <cell r="AS601">
            <v>39387</v>
          </cell>
          <cell r="AT601">
            <v>39860</v>
          </cell>
          <cell r="AU601" t="str">
            <v xml:space="preserve">EN EL ANEXO ES EL REGISTRO 271 (249) OJO APARECE CON OTRO RADICADO PROBABLEMENTE DEL JUZGADO DE DESCONGESTION QUE APARECE </v>
          </cell>
          <cell r="AW601" t="str">
            <v>LEY 1437 DE 2011</v>
          </cell>
          <cell r="AX601" t="str">
            <v>TRIBUNAL ADMIISTRATIVO DE VALLE DEL CAUCA</v>
          </cell>
          <cell r="AY601">
            <v>42299</v>
          </cell>
          <cell r="AZ601" t="str">
            <v>CONSEJO DE ESTADO, SALA DE LO CONTENCIOSO ADMINISTRATIVO, SECCION SEGUNDA SUBSECCION A</v>
          </cell>
          <cell r="BA601">
            <v>43167</v>
          </cell>
          <cell r="BB601">
            <v>43699</v>
          </cell>
          <cell r="BC601" t="str">
            <v>NRD-CONTRATO REALIDAD</v>
          </cell>
        </row>
        <row r="602">
          <cell r="B602" t="str">
            <v>HERNAN EDUARDO MENESES RODRIGUEZ</v>
          </cell>
          <cell r="C602">
            <v>76328803</v>
          </cell>
          <cell r="D602" t="str">
            <v>MILTON HERNAN SANCHEZ CORTES</v>
          </cell>
          <cell r="E602">
            <v>42670</v>
          </cell>
          <cell r="F602">
            <v>42644</v>
          </cell>
          <cell r="G602" t="str">
            <v>EXT16-00083864</v>
          </cell>
          <cell r="H602" t="str">
            <v>ABOGADO</v>
          </cell>
          <cell r="I602" t="str">
            <v>SOLICITUD PAGO</v>
          </cell>
          <cell r="J602">
            <v>42735</v>
          </cell>
          <cell r="K602">
            <v>42705</v>
          </cell>
          <cell r="L602" t="str">
            <v>EXT16-00100329</v>
          </cell>
          <cell r="M602" t="str">
            <v>ABOGADO</v>
          </cell>
          <cell r="N602" t="str">
            <v>PETICION</v>
          </cell>
          <cell r="O602">
            <v>42817</v>
          </cell>
          <cell r="P602">
            <v>42795</v>
          </cell>
          <cell r="Q602" t="str">
            <v>EXT17-00021214</v>
          </cell>
          <cell r="R602" t="str">
            <v>ABOGADO</v>
          </cell>
          <cell r="S602" t="str">
            <v>ALLEGA DOCUMENTOS</v>
          </cell>
          <cell r="T602">
            <v>42020</v>
          </cell>
          <cell r="U602">
            <v>42005</v>
          </cell>
          <cell r="V602" t="str">
            <v>EXT15-00001666</v>
          </cell>
          <cell r="W602" t="str">
            <v>JUZGADO</v>
          </cell>
          <cell r="X602" t="str">
            <v>OFICIO</v>
          </cell>
          <cell r="Y602">
            <v>42765</v>
          </cell>
          <cell r="Z602">
            <v>42736</v>
          </cell>
          <cell r="AA602" t="str">
            <v>EXT17-00005995</v>
          </cell>
          <cell r="AB602" t="str">
            <v>PROCURADURIA</v>
          </cell>
          <cell r="AC602" t="str">
            <v>CUMPLIMIENTO SENTENCIA</v>
          </cell>
          <cell r="AD602">
            <v>43158</v>
          </cell>
          <cell r="AE602">
            <v>43132</v>
          </cell>
          <cell r="AF602" t="str">
            <v>EXT18-00017563</v>
          </cell>
          <cell r="AG602" t="str">
            <v>ABOGADO</v>
          </cell>
          <cell r="AH602" t="str">
            <v>ALLEGA DOCUMENTOS</v>
          </cell>
          <cell r="AI602" t="str">
            <v>23/07/2018
08/02/2019
7/03/2019</v>
          </cell>
          <cell r="AJ602" t="str">
            <v>jul-18
feb-19
mar-19</v>
          </cell>
          <cell r="AK602" t="str">
            <v>EXT18-00068444
EXT19-00013555
EXT19-00026606</v>
          </cell>
          <cell r="AL602" t="str">
            <v>BENEFICIARIO
BENEFICIARIO 
BENEFICIARIO</v>
          </cell>
          <cell r="AM602" t="str">
            <v>DERECHO DE PETICION
SOLICITA INFORMACION ESTADO DE PAGO
ALLEGA DOCUMENTOS</v>
          </cell>
          <cell r="AN602" t="str">
            <v>24/05/2017
ENTREGADO Y LIQUIDADO 29/08/2017
23/02/18 LTK
LIQUIDADO NPA
DEVUELTOS LTK,  RAD:LTK-004-026-2018 , 27/04/2018</v>
          </cell>
          <cell r="AO602">
            <v>42832</v>
          </cell>
          <cell r="AQ602" t="str">
            <v>41 001 3331 003 2011 00291 00</v>
          </cell>
          <cell r="AR602" t="str">
            <v>PAGO SENTENCIA</v>
          </cell>
          <cell r="AS602">
            <v>37837</v>
          </cell>
          <cell r="AT602">
            <v>39813</v>
          </cell>
          <cell r="AU602" t="str">
            <v>EN EL DECRETO ES EL No.191, LA CEDULA EN EL DTO. ES OTRA
(SE DA RESPUESTA MEDIANTE OFI17-00012728  07/04717)A OFI18-00003132 24/01/18 L OFI18-00009876 09/03/18 E
CORREO ELECTRONICO 10/08/18 L.
RESPUESTA AL EXT19-00013555 MEDIANTE OFI19-00006979 EC.</v>
          </cell>
          <cell r="AW602" t="str">
            <v>DECRETO 01 DE 1984</v>
          </cell>
          <cell r="AX602" t="str">
            <v>JUZGADO PRIMERO ADMINISTRATIVO DE DESCONGESTION DE NEIVA</v>
          </cell>
          <cell r="AY602">
            <v>41943</v>
          </cell>
          <cell r="AZ602" t="str">
            <v>TRIBUNAL CONTENCIOSO ADMINISTRATIVO DEL HUILA</v>
          </cell>
          <cell r="BA602">
            <v>42558</v>
          </cell>
          <cell r="BB602">
            <v>42577</v>
          </cell>
          <cell r="BC602" t="str">
            <v>NRD-CONTRATO REALIDAD</v>
          </cell>
        </row>
        <row r="603">
          <cell r="B603" t="str">
            <v>FAIVER ALEXANDER ACERO MARTINEZ</v>
          </cell>
          <cell r="C603">
            <v>80016617</v>
          </cell>
          <cell r="D603" t="str">
            <v>JOSE ALIRIO JIMENEZ PATIÑO</v>
          </cell>
          <cell r="E603">
            <v>42684</v>
          </cell>
          <cell r="F603">
            <v>42675</v>
          </cell>
          <cell r="G603" t="str">
            <v>EXT16-00087421</v>
          </cell>
          <cell r="H603" t="str">
            <v>TRIBUNAL ADMINISTRATIVO DE CUNDINAMARCA</v>
          </cell>
          <cell r="I603" t="str">
            <v>REMITE FALLO</v>
          </cell>
          <cell r="J603">
            <v>42779</v>
          </cell>
          <cell r="K603">
            <v>42767</v>
          </cell>
          <cell r="L603" t="str">
            <v>EXT17-00009294</v>
          </cell>
          <cell r="M603" t="str">
            <v>ABOGADO</v>
          </cell>
          <cell r="N603" t="str">
            <v>SOLICITUD PAGO</v>
          </cell>
          <cell r="O603">
            <v>42171</v>
          </cell>
          <cell r="P603">
            <v>42156</v>
          </cell>
          <cell r="Q603" t="str">
            <v>EXT15-00029647</v>
          </cell>
          <cell r="R603" t="str">
            <v>JUZGADO</v>
          </cell>
          <cell r="S603" t="str">
            <v>COMUNICADO</v>
          </cell>
          <cell r="AN603" t="str">
            <v>04/05/2017
MEDIANTE OFI17-00028621 DEL 09/08/2017 SE ENTREGAN DOCUMENTOS EN 84 FOLIOS
ENTREGADO Y LIQUIDADO 29/08/2017
23/02/18 LTK
LIQUIDADO NPA
POR ENTREGAR LTK</v>
          </cell>
          <cell r="AO603" t="str">
            <v>REVISAR</v>
          </cell>
          <cell r="AQ603" t="str">
            <v>11 001 3331 716 2012 00037 00</v>
          </cell>
          <cell r="AR603" t="str">
            <v>PAGO SENTENCIA</v>
          </cell>
          <cell r="AS603">
            <v>37238</v>
          </cell>
          <cell r="AT603">
            <v>40694</v>
          </cell>
          <cell r="AU603" t="str">
            <v>EN EL DECRETO ES LA 144
SE SOLICITAN DOCUMENTOS OFI18-00003071 24/01/18 L</v>
          </cell>
          <cell r="AW603" t="str">
            <v>DECRETO 01 DE 1984</v>
          </cell>
          <cell r="AX603" t="str">
            <v>JUZGADO ONCE ADMINISTRATIVO DE BOGOTA</v>
          </cell>
          <cell r="AY603">
            <v>42062</v>
          </cell>
          <cell r="AZ603" t="str">
            <v>TRIBUNAL ADMIISTRATIVO DE CUNDINAMARCA</v>
          </cell>
          <cell r="BA603">
            <v>42656</v>
          </cell>
          <cell r="BB603">
            <v>42675</v>
          </cell>
          <cell r="BC603" t="str">
            <v>NRD-CONTRATO REALIDAD</v>
          </cell>
        </row>
        <row r="604">
          <cell r="B604" t="str">
            <v>MIGUEL ANGEL MUÑOZ NAVIA</v>
          </cell>
          <cell r="C604">
            <v>76333689</v>
          </cell>
          <cell r="D604" t="str">
            <v>FERNANDO ALVAREZ ECHEVERRI</v>
          </cell>
          <cell r="E604">
            <v>42689</v>
          </cell>
          <cell r="F604">
            <v>42675</v>
          </cell>
          <cell r="G604" t="str">
            <v>EXT16-00088352</v>
          </cell>
          <cell r="H604" t="str">
            <v>ABOGADO</v>
          </cell>
          <cell r="I604" t="str">
            <v>SOLICITUD PAGO</v>
          </cell>
          <cell r="J604">
            <v>42689</v>
          </cell>
          <cell r="K604">
            <v>42675</v>
          </cell>
          <cell r="L604" t="str">
            <v>EXT16-00088352</v>
          </cell>
          <cell r="M604" t="str">
            <v>ABOGADO</v>
          </cell>
          <cell r="N604" t="str">
            <v>CUMPLIMIENTO SENTENCIA</v>
          </cell>
          <cell r="AN604" t="str">
            <v>24/05/2017
NO PERTENECIERON AL CONTRATO 438/17 NPA NO TIENE INFORMACION
23/02/18 LTK 
ENTREGADOS LTK</v>
          </cell>
          <cell r="AQ604" t="str">
            <v>05 001 3333 028 2013 00087 00</v>
          </cell>
          <cell r="AR604" t="str">
            <v>PAGO SENTENCIA</v>
          </cell>
          <cell r="AS604">
            <v>33637</v>
          </cell>
          <cell r="AT604">
            <v>40908</v>
          </cell>
          <cell r="AU604" t="str">
            <v>NO SE ENCUENTRA EN EL DECRETO EL FALLO DICE QUE SE INCORPORO A MIGRACION COLOMBIA
SE REMITEN A MIGRACION MEDIANTE OFI17-00020395 07/06/17 G SE DEJA COPIA COPIA DE LOS DOCUMENTOS Y SE ENVIAN LOS ORIGINALES 
MEDIANTE OFI18-00004707 L SE SOLICITA EL ESTADO DEL PROCESO A MIGRACION</v>
          </cell>
          <cell r="AW604" t="str">
            <v>DECRETO 01 DE 1984</v>
          </cell>
          <cell r="AX604" t="str">
            <v>JUZGADO VEINTIOCHO ADMISTRATIVO ORAL DE MEDELLIN</v>
          </cell>
          <cell r="AY604">
            <v>41715</v>
          </cell>
          <cell r="AZ604" t="str">
            <v>TRIBUNAL ADMINISTRATIVO DE ANTIOQUIA</v>
          </cell>
          <cell r="BA604">
            <v>42164</v>
          </cell>
          <cell r="BB604">
            <v>42171</v>
          </cell>
          <cell r="BC604" t="str">
            <v>NRD-PRIMA DE RIESGO</v>
          </cell>
        </row>
        <row r="605">
          <cell r="B605" t="str">
            <v>MILTON CESAR RINCON GARCIA</v>
          </cell>
          <cell r="C605">
            <v>93295097</v>
          </cell>
          <cell r="D605" t="str">
            <v>ADRIANA ROMERO PEREIRA</v>
          </cell>
          <cell r="E605">
            <v>42689</v>
          </cell>
          <cell r="F605">
            <v>42675</v>
          </cell>
          <cell r="G605" t="str">
            <v xml:space="preserve">EXT16-00088700
</v>
          </cell>
          <cell r="H605" t="str">
            <v>ABOGADA</v>
          </cell>
          <cell r="I605" t="str">
            <v>REMITE FALLO</v>
          </cell>
          <cell r="J605">
            <v>42746</v>
          </cell>
          <cell r="K605">
            <v>42736</v>
          </cell>
          <cell r="L605" t="str">
            <v>EXT17-00001346</v>
          </cell>
          <cell r="M605" t="str">
            <v>TRIBUNAL</v>
          </cell>
          <cell r="N605" t="str">
            <v>REMITE FALLO</v>
          </cell>
          <cell r="O605">
            <v>43207</v>
          </cell>
          <cell r="P605">
            <v>43191</v>
          </cell>
          <cell r="Q605" t="str">
            <v>EXT18-00033625</v>
          </cell>
          <cell r="R605" t="str">
            <v>ABOGADA</v>
          </cell>
          <cell r="S605" t="str">
            <v>SOLICITUD DE PAGO- ALLEGA DOCUMENTOS</v>
          </cell>
          <cell r="AN605" t="str">
            <v>24/05/2017
ENTREGADO Y LIQUIDADO 02/10/2017
23/02/18 LTK
LIQUIDADO NPA
DEVUELTOS LTK,  RAD:LTK-004-026-2018 , 27/04/2018</v>
          </cell>
          <cell r="AO605">
            <v>42686</v>
          </cell>
          <cell r="AQ605" t="str">
            <v>11 001 3331 011 2011 00153 00</v>
          </cell>
          <cell r="AR605" t="str">
            <v>PAGO SENTENCIA</v>
          </cell>
          <cell r="AS605">
            <v>38281</v>
          </cell>
          <cell r="AT605">
            <v>40084</v>
          </cell>
          <cell r="AU605" t="str">
            <v>EN EL ANEXO ES EL 55 PEDIR CD
SE SOLICITAN DCUMENTOS MEDIANTE OFI18-00003216 25/01/18 L</v>
          </cell>
          <cell r="AW605" t="str">
            <v>DECRETO 01 DE 1984</v>
          </cell>
          <cell r="AX605" t="str">
            <v>JUZGADO PRIMERO ADMINISTRATIVO DE DESCONGESTION DEBOGOTA</v>
          </cell>
          <cell r="AY605">
            <v>41355</v>
          </cell>
          <cell r="AZ605" t="str">
            <v>TRIBUNAL ADMINISTRATIVO DE CUNDINAMARCA</v>
          </cell>
          <cell r="BA605">
            <v>42621</v>
          </cell>
          <cell r="BB605">
            <v>42635</v>
          </cell>
          <cell r="BC605" t="str">
            <v>NRD-CONTRATO REALIDAD</v>
          </cell>
        </row>
        <row r="606">
          <cell r="B606" t="str">
            <v>EDGAR ALBERTO RONCANCIO VILLA</v>
          </cell>
          <cell r="C606">
            <v>11221028</v>
          </cell>
          <cell r="D606" t="str">
            <v>ADRIANA ROMERO PEREIRA</v>
          </cell>
          <cell r="E606">
            <v>42690</v>
          </cell>
          <cell r="F606">
            <v>42675</v>
          </cell>
          <cell r="G606" t="str">
            <v xml:space="preserve">EXT16-00088964 
</v>
          </cell>
          <cell r="H606" t="str">
            <v>ANDJE</v>
          </cell>
          <cell r="I606" t="str">
            <v>REMITE FALLO</v>
          </cell>
          <cell r="J606">
            <v>42697</v>
          </cell>
          <cell r="K606">
            <v>42675</v>
          </cell>
          <cell r="L606" t="str">
            <v>EXT16-00090846</v>
          </cell>
          <cell r="M606" t="str">
            <v>TRIBUNAL</v>
          </cell>
          <cell r="N606" t="str">
            <v>REMITE FALLO</v>
          </cell>
          <cell r="O606">
            <v>42664</v>
          </cell>
          <cell r="P606">
            <v>42644</v>
          </cell>
          <cell r="Q606" t="str">
            <v>EXT16-00082482</v>
          </cell>
          <cell r="R606" t="str">
            <v>TRIBUNAL</v>
          </cell>
          <cell r="S606" t="str">
            <v>REMITE FALLO</v>
          </cell>
          <cell r="T606">
            <v>42752</v>
          </cell>
          <cell r="U606">
            <v>42736</v>
          </cell>
          <cell r="V606" t="str">
            <v>EXT17-00002540</v>
          </cell>
          <cell r="W606" t="str">
            <v>ABOGADA</v>
          </cell>
          <cell r="X606" t="str">
            <v>REMITE FALLO</v>
          </cell>
          <cell r="Y606">
            <v>42750</v>
          </cell>
          <cell r="Z606">
            <v>42736</v>
          </cell>
          <cell r="AA606" t="str">
            <v>EXT17-00002330</v>
          </cell>
          <cell r="AB606" t="str">
            <v>ABOGADA</v>
          </cell>
          <cell r="AC606" t="str">
            <v>REMITE FALLO</v>
          </cell>
          <cell r="AD606" t="str">
            <v>17/01/2017
24/10/2017
30/10/2014
08/05/2015
16/01/2017
28/03/2017</v>
          </cell>
          <cell r="AE606" t="str">
            <v>ene-17
oct-17
oct-14
may-15
ene-16
mar-17</v>
          </cell>
          <cell r="AF606" t="str">
            <v>EXT17-00002983
EXT17-00082881
EXT14-00056115
EXT15-00020165
EXT17-00002540
EXT17-00022323</v>
          </cell>
          <cell r="AG606" t="str">
            <v xml:space="preserve">ABOGADA
ABOGADA
JUZGADO
JUZGADO
ABOGADA
ABOGADA
</v>
          </cell>
          <cell r="AH606" t="str">
            <v>SOLICITUD DE PAGO
SOLICITUD DE PAGO / RESPUESTA OFI17-00012002 03/04/17
COMUNICACIÓN
SOLICITUD
COMUNICADO INICIAR TRAMITE OFICIOSO
SOLICITUD DE PAGO</v>
          </cell>
          <cell r="AN606" t="str">
            <v>24/05/2017
MEDIANTE  OFI17-00031878  04/09/2017 SE ENVIAN DOCUMENTOS EN FOTOCOPIAS EN 3 FOLIOS
ENTREGADO Y LIQUIDADO 02/10/2017
23/02/18 LTK
LIQUIDADO NPA
DEVUELTOS LTK,  RAD:LTK-004-026-2018 , 27/04/2018</v>
          </cell>
          <cell r="AO606">
            <v>42822</v>
          </cell>
          <cell r="AQ606" t="str">
            <v>11 001 3335 025 2012 00325 00</v>
          </cell>
          <cell r="AR606" t="str">
            <v>PAGO SENTENCIA</v>
          </cell>
          <cell r="AS606">
            <v>40391</v>
          </cell>
          <cell r="AT606">
            <v>40858</v>
          </cell>
          <cell r="AU606" t="str">
            <v>EN EL ANEXO ES EL 159 PERO EL NUMERO DEL PROCESO NO COINCIDE
(SE DA RESPUESTA MEDIANTE OFI17-00001978 20/01/2017)A</v>
          </cell>
          <cell r="AW606" t="str">
            <v>LEY 1437 DE 2011</v>
          </cell>
          <cell r="AX606" t="str">
            <v>JUZGADO VEINTICINCO ADMINISTRATIVO ORAL DE BOGOTA</v>
          </cell>
          <cell r="AY606">
            <v>42244</v>
          </cell>
          <cell r="AZ606" t="str">
            <v xml:space="preserve">TRIBUNAL ADMINISTRATIVO DE CUNDINAMARCA </v>
          </cell>
          <cell r="BA606">
            <v>42494</v>
          </cell>
          <cell r="BB606">
            <v>42668</v>
          </cell>
          <cell r="BC606" t="str">
            <v>NRD-CONTRATO REALIDAD</v>
          </cell>
        </row>
        <row r="607">
          <cell r="B607" t="str">
            <v>JHON GERARDO GIRALDO RUBIO</v>
          </cell>
          <cell r="C607">
            <v>75100184</v>
          </cell>
          <cell r="D607" t="str">
            <v>NIYIRETH ORTIGOZA MAYORGA</v>
          </cell>
          <cell r="E607">
            <v>42692</v>
          </cell>
          <cell r="F607">
            <v>42675</v>
          </cell>
          <cell r="G607" t="str">
            <v>EXT16-00087039</v>
          </cell>
          <cell r="H607" t="str">
            <v>FIDUPREVISORA</v>
          </cell>
          <cell r="I607" t="str">
            <v>REMITE DOCUMENTOS</v>
          </cell>
          <cell r="J607">
            <v>42683</v>
          </cell>
          <cell r="K607">
            <v>42675</v>
          </cell>
          <cell r="L607" t="str">
            <v>EXT16-00089592</v>
          </cell>
          <cell r="M607" t="str">
            <v>ABOGADA</v>
          </cell>
          <cell r="N607" t="str">
            <v>SOLICITUD PAGO</v>
          </cell>
          <cell r="O607">
            <v>42747</v>
          </cell>
          <cell r="P607">
            <v>42736</v>
          </cell>
          <cell r="Q607" t="str">
            <v>EXT17-00001925</v>
          </cell>
          <cell r="R607" t="str">
            <v>ABOGADA</v>
          </cell>
          <cell r="S607" t="str">
            <v>DOCUMENTOS FALTANTES</v>
          </cell>
          <cell r="T607">
            <v>42765</v>
          </cell>
          <cell r="U607">
            <v>42736</v>
          </cell>
          <cell r="V607" t="str">
            <v>EXT17-00006028</v>
          </cell>
          <cell r="W607" t="str">
            <v>ABOGADA</v>
          </cell>
          <cell r="X607" t="str">
            <v>REMITE DOCUMENTOS</v>
          </cell>
          <cell r="Y607">
            <v>42786</v>
          </cell>
          <cell r="Z607">
            <v>42767</v>
          </cell>
          <cell r="AA607" t="str">
            <v>EXT17-00012134</v>
          </cell>
          <cell r="AB607" t="str">
            <v>ABOGADA</v>
          </cell>
          <cell r="AC607" t="str">
            <v>REMITE DOCUMENTOS</v>
          </cell>
          <cell r="AD607" t="str">
            <v>08/09/2017
18/12/2017
18/11/2016
30/11/2017
26/04/2017
22/02/2018
04/05/2018
07/05/2021</v>
          </cell>
          <cell r="AE607" t="str">
            <v>sep-17
dic-17
nov-16
nov-17
abr-17
feb-18
may-18
may-21</v>
          </cell>
          <cell r="AF607" t="str">
            <v>EXT17-00069334
EXT17-00099431
EXT16-00089537
EXT17-00022951
EXT17-00030532
EXT18-00016034
EXT18-00039527
EXT21-00035869</v>
          </cell>
          <cell r="AG607" t="str">
            <v>ABOGADA
ABOGADA
CONSEJO DE ESTADO
SOLICITUD CUMPLIMIENTO DE SENTENCIA
SOLICITUD DE CUMPLIMIENTO
ABOGADA
ABOGADA
ABOGADA</v>
          </cell>
          <cell r="AH607" t="str">
            <v>RATIFICACION 
SOLICITUD DE PAGO
RATIFICACION SOLICITUD DE CUMPLIMIENTO DE SENTENCIA
COMUNICACIÓN
ABOGADA
ABOGADA
RATIFICA SOLICITUD DE CUMPLIMIENTO 
CUMPLIMIENTO DE SENTENCIA
Solicitud estado pago</v>
          </cell>
          <cell r="AI607" t="str">
            <v>18/06/2018
11/07/2018
14/06/2018
23/11/2018
12/06/2019
30/08/2019
20/09/2019</v>
          </cell>
          <cell r="AJ607" t="str">
            <v>jun-2018
jul-2018
jun-2018
nov-2018
jun-2019
ago-2018
sep-2019</v>
          </cell>
          <cell r="AK607" t="str">
            <v>EXT18-00054497
EXT18-00063750
EXT18-00053647
EXT18-00120193
EXT19-00066017
EXT19-00100852
EXT19-00111179</v>
          </cell>
          <cell r="AL607" t="str">
            <v>ABOGADO
ABOGADO
MINISTERIO DE HACIENDA
ABOGADA 
ABOGADA
ABOGADA
ABOGADA</v>
          </cell>
          <cell r="AM607" t="str">
            <v>SOLICITUD DE CUMPLIMIENTO
DERECHO DE PETICION
OFICIO RATIFICA INFORMACION OFI18-00011264 Y OFI18-00020802
DERECHO DE PETICION
SOLICITUD ESTADO DEL PAGO
Solicitud estado pago.
Allega documentos</v>
          </cell>
          <cell r="AN607" t="str">
            <v>24/05/2017
ENTREGADO Y LIQUIDADO 02/10/2017
23/02/18 LTK
LIQUIDADO NPA
DEVUELTOS LTK,  RAD:LTK-004-026-2018 , 27/04/2018</v>
          </cell>
          <cell r="AO607">
            <v>42765</v>
          </cell>
          <cell r="AQ607" t="str">
            <v>68 001 2331 000 2009 00146 00</v>
          </cell>
          <cell r="AR607" t="str">
            <v>PAGO SENTENCIA</v>
          </cell>
          <cell r="AS607">
            <v>37956</v>
          </cell>
          <cell r="AT607">
            <v>39447</v>
          </cell>
          <cell r="AU607" t="str">
            <v>EN EL ANEXO ES EL 66
LLEGA DERECHO DE PETICION ALLEGADO A LA AGENCIA EN EL ANEXO ES EL No. 66
SE DA RESPUESTA MEDIANTE OFI17-00048071 N  OFI18-00003129 24/01/18 L OFI18-00020802 24/05/18 E
OFI18-00025596 25/06/18
OFI18-00031885 01/07/18
OFICIO RATIFICA INFORMACION OFI18-00011264 Y OFI18-00020802
MEDIANTE OFI18-00053586 SE DA RESPUESTA AL  EXT18-00120193  L.</v>
          </cell>
          <cell r="AW607" t="str">
            <v>DECRETO 01 DE 1984</v>
          </cell>
          <cell r="AX607" t="str">
            <v>TRIBUNAL ADMINISTRATIVO DE SANTANDER</v>
          </cell>
          <cell r="AY607">
            <v>42047</v>
          </cell>
          <cell r="AZ607" t="str">
            <v xml:space="preserve">CONSEJO DE ESTADO </v>
          </cell>
          <cell r="BA607">
            <v>42649</v>
          </cell>
          <cell r="BB607">
            <v>42671</v>
          </cell>
          <cell r="BC607" t="str">
            <v>NRD-CONTRATO REALIDAD</v>
          </cell>
        </row>
        <row r="608">
          <cell r="B608" t="str">
            <v>EDGAR RUIDIAZ VILLAREAL</v>
          </cell>
          <cell r="C608">
            <v>17583126</v>
          </cell>
          <cell r="D608" t="str">
            <v>FERNANDO ALVAREZ ECHEVERRI</v>
          </cell>
          <cell r="E608">
            <v>42695</v>
          </cell>
          <cell r="F608">
            <v>42675</v>
          </cell>
          <cell r="G608" t="str">
            <v>EXT16-00089761</v>
          </cell>
          <cell r="H608" t="str">
            <v>TRIBUNAL</v>
          </cell>
          <cell r="I608" t="str">
            <v>REMITE FALLO</v>
          </cell>
          <cell r="J608">
            <v>42783</v>
          </cell>
          <cell r="K608">
            <v>42767</v>
          </cell>
          <cell r="L608" t="str">
            <v>EXT17-00011913</v>
          </cell>
          <cell r="M608" t="str">
            <v>JUZGADO</v>
          </cell>
          <cell r="N608" t="str">
            <v>REMITE AUTO</v>
          </cell>
          <cell r="AN608" t="str">
            <v>24/05/2017
DEVUELVE 03/01/2018
23/02/18 LTK
FUERA DE CONTRATO NPA
ENTREGADOS LTK</v>
          </cell>
          <cell r="AQ608" t="str">
            <v>11 001 3335 011 2014 00251 00</v>
          </cell>
          <cell r="AR608" t="str">
            <v>PAGO SENTENCIA</v>
          </cell>
          <cell r="AS608">
            <v>40527</v>
          </cell>
          <cell r="AT608">
            <v>40908</v>
          </cell>
          <cell r="AU608" t="str">
            <v xml:space="preserve">NO SE ENCUENTRA EN LOS ANEXOS
TRIBUNAL DECRETA SUCESION PROCESAL </v>
          </cell>
          <cell r="AW608" t="str">
            <v>LEY 1437 DE 2011</v>
          </cell>
          <cell r="AX608" t="str">
            <v>JUZGADO ONCE ADMINISTRATIVO ORAL DE BOGOTA</v>
          </cell>
          <cell r="AY608">
            <v>42174</v>
          </cell>
          <cell r="AZ608" t="str">
            <v>TRIBUNAL ADMINISTRATIVO DE CUNDINAMARCA</v>
          </cell>
          <cell r="BA608">
            <v>42565</v>
          </cell>
          <cell r="BB608">
            <v>42697</v>
          </cell>
          <cell r="BC608" t="str">
            <v>NRD-PRIMA DE RIESGO</v>
          </cell>
        </row>
        <row r="609">
          <cell r="B609" t="str">
            <v>CARLOS HERNANDO SARMIENTO GARZON</v>
          </cell>
          <cell r="C609">
            <v>80068604</v>
          </cell>
          <cell r="D609" t="str">
            <v>RAUL IGNACIO MOLANO FRANCO</v>
          </cell>
          <cell r="E609">
            <v>42695</v>
          </cell>
          <cell r="F609">
            <v>42675</v>
          </cell>
          <cell r="G609" t="str">
            <v>EXT16-00090155</v>
          </cell>
          <cell r="H609" t="str">
            <v>JUZGADO</v>
          </cell>
          <cell r="I609" t="str">
            <v>REMITE FALLO</v>
          </cell>
          <cell r="J609">
            <v>42719</v>
          </cell>
          <cell r="K609">
            <v>42705</v>
          </cell>
          <cell r="L609" t="str">
            <v>EXT16-00096760</v>
          </cell>
          <cell r="M609" t="str">
            <v>ABOGADO</v>
          </cell>
          <cell r="N609" t="str">
            <v>SOLICITUD PAGO</v>
          </cell>
          <cell r="O609">
            <v>42621</v>
          </cell>
          <cell r="P609">
            <v>42614</v>
          </cell>
          <cell r="Q609" t="str">
            <v>EXT16-00069858</v>
          </cell>
          <cell r="R609" t="str">
            <v>JUZGADO</v>
          </cell>
          <cell r="S609" t="str">
            <v>SOLICITUD</v>
          </cell>
          <cell r="T609">
            <v>42608</v>
          </cell>
          <cell r="U609">
            <v>42608</v>
          </cell>
          <cell r="V609" t="str">
            <v>EXT16-00066128</v>
          </cell>
          <cell r="W609" t="str">
            <v>JUZGADO</v>
          </cell>
          <cell r="X609" t="str">
            <v>SOLICITUD</v>
          </cell>
          <cell r="Y609">
            <v>42724</v>
          </cell>
          <cell r="Z609">
            <v>42705</v>
          </cell>
          <cell r="AA609" t="str">
            <v>EXT16-000978901</v>
          </cell>
          <cell r="AB609" t="str">
            <v>PROCURADURIA</v>
          </cell>
          <cell r="AC609" t="str">
            <v>REMISION DE SENTENCIA</v>
          </cell>
          <cell r="AD609">
            <v>43686</v>
          </cell>
          <cell r="AE609">
            <v>43686</v>
          </cell>
          <cell r="AF609" t="str">
            <v>EXT19-00091338</v>
          </cell>
          <cell r="AG609" t="str">
            <v>ABOGADO</v>
          </cell>
          <cell r="AH609" t="str">
            <v>SOLICITUD ESTADO DEL PAGO</v>
          </cell>
          <cell r="AI609" t="str">
            <v>17/03/2020
03/03/2021</v>
          </cell>
          <cell r="AJ609" t="str">
            <v>17/03/2020
mar/21</v>
          </cell>
          <cell r="AK609" t="str">
            <v>EXT20-00026326
EXT21-00017152</v>
          </cell>
          <cell r="AL609" t="str">
            <v>BENEFICIARIO
ABOGADO</v>
          </cell>
          <cell r="AM609" t="str">
            <v>Solicitud estado pago
Solicitud estado pago</v>
          </cell>
          <cell r="AN609" t="str">
            <v>24/05/2017
NO PERTENECIERON AL CONTRATO 438/17 NPA NO TIENE INFORMACION 
23/02/18 LTK
ENTREGADOS LTK</v>
          </cell>
          <cell r="AQ609" t="str">
            <v>11 001 3335 013 2013 00592 00</v>
          </cell>
          <cell r="AR609" t="str">
            <v>PAGO SENTENCIA</v>
          </cell>
          <cell r="AS609">
            <v>37987</v>
          </cell>
          <cell r="AT609">
            <v>40862</v>
          </cell>
          <cell r="AU609" t="str">
            <v>EN EL ANEXO ES EL 553</v>
          </cell>
          <cell r="AW609" t="str">
            <v>LEY 1437 DE 2011</v>
          </cell>
          <cell r="AX609" t="str">
            <v>JUZGADO TRECE ADMINISTRATIVO DE BOGOTA</v>
          </cell>
          <cell r="AY609">
            <v>42573</v>
          </cell>
          <cell r="AZ609" t="str">
            <v>N/A</v>
          </cell>
          <cell r="BA609" t="str">
            <v>N/A</v>
          </cell>
          <cell r="BB609">
            <v>42592</v>
          </cell>
          <cell r="BC609" t="str">
            <v>NRD-CONTRATO REALIDAD</v>
          </cell>
        </row>
        <row r="610">
          <cell r="B610" t="str">
            <v>ALEJANDRO CAMERO MARTINEZ</v>
          </cell>
          <cell r="C610">
            <v>88219594</v>
          </cell>
          <cell r="D610" t="str">
            <v>ADRIANA ROMERO PEREIRA</v>
          </cell>
          <cell r="E610">
            <v>42697</v>
          </cell>
          <cell r="F610">
            <v>42675</v>
          </cell>
          <cell r="G610" t="str">
            <v>EXT16-00090799</v>
          </cell>
          <cell r="H610" t="str">
            <v xml:space="preserve">TRIBUNAL </v>
          </cell>
          <cell r="I610" t="str">
            <v>REMITE FALLO</v>
          </cell>
          <cell r="J610">
            <v>42782</v>
          </cell>
          <cell r="K610">
            <v>42767</v>
          </cell>
          <cell r="L610" t="str">
            <v>EXT17-00011140</v>
          </cell>
          <cell r="M610" t="str">
            <v>ABOGADA</v>
          </cell>
          <cell r="N610" t="str">
            <v>REMITE FALLO</v>
          </cell>
          <cell r="O610">
            <v>42887</v>
          </cell>
          <cell r="P610">
            <v>42887</v>
          </cell>
          <cell r="Q610" t="str">
            <v>EXT17-00040656</v>
          </cell>
          <cell r="R610" t="str">
            <v>ABOGADA</v>
          </cell>
          <cell r="S610" t="str">
            <v>SOLICITUD PAGO</v>
          </cell>
          <cell r="T610">
            <v>43097</v>
          </cell>
          <cell r="U610">
            <v>43070</v>
          </cell>
          <cell r="V610" t="str">
            <v>EXT17-00101976</v>
          </cell>
          <cell r="W610" t="str">
            <v>ABOGADA</v>
          </cell>
          <cell r="X610" t="str">
            <v>ALCANCE A LA SOLICITUD DE PAGO</v>
          </cell>
          <cell r="AN610" t="str">
            <v>24/05/2017
DEVUELVE 03/01/2018
23/02/18 LTK
FUERA DE CONTRATO NPA
ENTREGADOS LTK</v>
          </cell>
          <cell r="AQ610" t="str">
            <v>11 001 3331 708 2011 00143 00</v>
          </cell>
          <cell r="AR610" t="str">
            <v>PAGO SENTENCIA</v>
          </cell>
          <cell r="AS610">
            <v>38139</v>
          </cell>
          <cell r="AT610">
            <v>39813</v>
          </cell>
          <cell r="AU610" t="str">
            <v>EN EL ANEXO ES LA 54
SE DA RESPUESTA MEDIANTE OFI17-00048304 N OFI17-00006208 21/02/17 G</v>
          </cell>
          <cell r="AW610" t="str">
            <v>DECRETO 01 DE 1984</v>
          </cell>
          <cell r="AX610" t="str">
            <v>JUZGADO OCTAVO ADMINISTRATIVO DE BOGOTA</v>
          </cell>
          <cell r="AY610">
            <v>41486</v>
          </cell>
          <cell r="AZ610" t="str">
            <v>TRIBUNAL ADMINISTRATIVO DE CUNDINAMARCA</v>
          </cell>
          <cell r="BA610">
            <v>42649</v>
          </cell>
          <cell r="BB610">
            <v>42664</v>
          </cell>
          <cell r="BC610" t="str">
            <v>NRD-CONTRATO REALIDAD</v>
          </cell>
        </row>
        <row r="611">
          <cell r="B611" t="str">
            <v>DIANA ZORAYA CARABAÑO PLAZAS</v>
          </cell>
          <cell r="C611">
            <v>7988362</v>
          </cell>
          <cell r="D611" t="str">
            <v>CESAR AUGUSTO TORRES ESPINEL</v>
          </cell>
          <cell r="E611">
            <v>42697</v>
          </cell>
          <cell r="F611">
            <v>42675</v>
          </cell>
          <cell r="G611" t="str">
            <v>EXT16-00090822</v>
          </cell>
          <cell r="H611" t="str">
            <v>TRIBUNAL</v>
          </cell>
          <cell r="I611" t="str">
            <v>REMITE FALLO</v>
          </cell>
          <cell r="AN611" t="str">
            <v>23/02/18 LTK
DEVUELVE 27/03/18
DEVUELTOS LTK</v>
          </cell>
          <cell r="AQ611" t="str">
            <v>11 001 3335 019 2014 00169 00</v>
          </cell>
          <cell r="AR611" t="str">
            <v>PAGO SENTENCIA</v>
          </cell>
          <cell r="AS611" t="str">
            <v>N/A</v>
          </cell>
          <cell r="AT611" t="str">
            <v>N/A</v>
          </cell>
          <cell r="AU611" t="str">
            <v>EN EL ANEXO ES LA 19
DIRECTA
JUZGADO VEINTIDOS ADMINISTRATIVO DE ORALIDAD ORDENA EL PAGO
MEDIANTE SENTENCIA DE SEGUNDA INSTANCIA PROFERIDA POR EL TRIBUNAL ADMINISTRATIVO DE CUNDINAMARCA SECCION SEGUNDA SUBSECCION A DEL 03/11/16 REVOCA LA SENTENCIA PROFERIDA POR EL JUZGADO DIECINUEVE ADMINISTRATIVO DE ORALIDAD DEL CIRCUITO JUDICIAL DE BOGOTA DEL 14/06/16. NEGANDOSE LAS PRETENSIONES DEL ACCIONANTE.
HOY OCT 18/18, VEO QUE EN 2A INSTANCIA LE NEGARON TODO  W.</v>
          </cell>
          <cell r="AW611" t="str">
            <v>LEY 1437 DE 2011</v>
          </cell>
          <cell r="AX611" t="str">
            <v>JUZGADO DIECINUEVE ADMINISTRATIVODE ORALIDAD DEL CIRCUITO JUDIACIAL DE BOGOTA</v>
          </cell>
          <cell r="AY611">
            <v>42535</v>
          </cell>
          <cell r="AZ611" t="str">
            <v>TRIBUNAL ADMINISTRATIVO DE CUNDINAMARCA SECCION SEGUNDA SUBSECCION A</v>
          </cell>
          <cell r="BA611">
            <v>42677</v>
          </cell>
          <cell r="BB611">
            <v>42684</v>
          </cell>
          <cell r="BC611" t="str">
            <v>NRD-PRIMA DE RIESGO</v>
          </cell>
        </row>
        <row r="612">
          <cell r="B612" t="str">
            <v>OSCAR VACA SALGUERO</v>
          </cell>
          <cell r="C612">
            <v>79644200</v>
          </cell>
          <cell r="D612" t="str">
            <v>JOSE ALIRIO JIMENEZ PATIÑO</v>
          </cell>
          <cell r="E612">
            <v>42697</v>
          </cell>
          <cell r="F612">
            <v>42675</v>
          </cell>
          <cell r="G612" t="str">
            <v>EXT16-00090804</v>
          </cell>
          <cell r="H612" t="str">
            <v xml:space="preserve">TRIBUNAL </v>
          </cell>
          <cell r="I612" t="str">
            <v>REMITE FALLO</v>
          </cell>
          <cell r="J612">
            <v>42726</v>
          </cell>
          <cell r="K612">
            <v>42705</v>
          </cell>
          <cell r="L612" t="str">
            <v>EXT16-00098353</v>
          </cell>
          <cell r="M612" t="str">
            <v>ABOGADO</v>
          </cell>
          <cell r="N612" t="str">
            <v>SOLICITUD PAGO</v>
          </cell>
          <cell r="AN612" t="str">
            <v>05/05/2017
ENTREGADO Y LIQUIDADO 29/08/2017
LIQUIDADO NPA</v>
          </cell>
          <cell r="AO612">
            <v>42726</v>
          </cell>
          <cell r="AQ612" t="str">
            <v>11 001 3331 028 2011 00529 00</v>
          </cell>
          <cell r="AR612" t="str">
            <v>PAGO SENTENCIA</v>
          </cell>
          <cell r="AS612">
            <v>39608</v>
          </cell>
          <cell r="AT612">
            <v>40547</v>
          </cell>
          <cell r="AU612" t="str">
            <v>EN EL ANEXO ES EL 95</v>
          </cell>
          <cell r="AW612" t="str">
            <v>DECRETO 01 DE 1984</v>
          </cell>
          <cell r="AX612" t="str">
            <v>JUZGADO DIECIOCHO ADMINISTRATIVO DE BOGOTA</v>
          </cell>
          <cell r="AY612">
            <v>41789</v>
          </cell>
          <cell r="AZ612" t="str">
            <v>TRIBUNAL ADMINISTRATIVO DE CUNDINAMARCA</v>
          </cell>
          <cell r="BA612">
            <v>42656</v>
          </cell>
          <cell r="BB612">
            <v>42685</v>
          </cell>
          <cell r="BC612" t="str">
            <v>NRD-CONTRATO REALIDAD</v>
          </cell>
        </row>
        <row r="613">
          <cell r="B613" t="str">
            <v>GUILLERMO BENEDETTI CHARRY</v>
          </cell>
          <cell r="C613">
            <v>19446918</v>
          </cell>
          <cell r="D613" t="str">
            <v>JORGE LUIS PARRA RAMOS</v>
          </cell>
          <cell r="E613">
            <v>42699</v>
          </cell>
          <cell r="F613">
            <v>42675</v>
          </cell>
          <cell r="G613" t="str">
            <v>EXT16-00090811</v>
          </cell>
          <cell r="H613" t="str">
            <v>TRIBUNAL</v>
          </cell>
          <cell r="I613" t="str">
            <v>REMITE FALLO</v>
          </cell>
          <cell r="J613" t="str">
            <v>23/01/2017
28/02/2017</v>
          </cell>
          <cell r="K613" t="str">
            <v>ene-17
feb-17</v>
          </cell>
          <cell r="L613" t="str">
            <v>EXT17-00004049
EXT17-00014424</v>
          </cell>
          <cell r="M613" t="str">
            <v>ABOGADO
ABOGADO</v>
          </cell>
          <cell r="N613" t="str">
            <v>Solicitud de pago
PETICION</v>
          </cell>
          <cell r="O613">
            <v>42853</v>
          </cell>
          <cell r="P613">
            <v>42826</v>
          </cell>
          <cell r="Q613" t="str">
            <v>EXT17-00031124</v>
          </cell>
          <cell r="R613" t="str">
            <v>ABOGADO</v>
          </cell>
          <cell r="S613" t="str">
            <v>ALLEGA DOCUEMNTOS</v>
          </cell>
          <cell r="T613">
            <v>42990</v>
          </cell>
          <cell r="U613">
            <v>42979</v>
          </cell>
          <cell r="V613" t="str">
            <v>EXT17-00070919</v>
          </cell>
          <cell r="W613" t="str">
            <v>ABOGADO</v>
          </cell>
          <cell r="X613" t="str">
            <v>DERECHO DE PETICION</v>
          </cell>
          <cell r="Y613">
            <v>42758</v>
          </cell>
          <cell r="Z613">
            <v>42736</v>
          </cell>
          <cell r="AA613" t="str">
            <v>EXT17-00004049</v>
          </cell>
          <cell r="AB613" t="str">
            <v>ABOGADO</v>
          </cell>
          <cell r="AC613" t="str">
            <v>MEDIO DE CONTROL</v>
          </cell>
          <cell r="AD613" t="str">
            <v>29/03/2017
30/04/18</v>
          </cell>
          <cell r="AE613" t="str">
            <v>mar-17
abr-18</v>
          </cell>
          <cell r="AF613" t="str">
            <v>EXT17-00022803
EXT18-00037539</v>
          </cell>
          <cell r="AG613" t="str">
            <v>ABOGADO
BENEFICIARIO</v>
          </cell>
          <cell r="AH613" t="str">
            <v>MEDIO DE CONTROL
DERECHO DE PETICION</v>
          </cell>
          <cell r="AI613" t="str">
            <v>28/06/2018
30/10/2018
21/01/2019
22/05/2019
22/05/2019
04/06/2019
10/06/2020
13/11/2020
26/11/2020
01/12/2020
31/03/2021
28/06/2021
1/09/2021</v>
          </cell>
          <cell r="AJ613" t="str">
            <v>jun-18
oct-18
ene-19
may-19
may-19
jun-19
jun-20
nov-20
nov-20
dic-20
mar-21
jun-21
Sep-21</v>
          </cell>
          <cell r="AK613" t="str">
            <v>EXT18-00058944
EXT18-00111212
EXT19-00005878
EXT19-00056776
EXT19-00056810
EXT19-00062344
EXT20-00042242
EXT20-00083573
EXT20-00087601
EXT20-00088629
EXT21-00025443
EXT21-00050880
EXT21-00071242</v>
          </cell>
          <cell r="AL613" t="str">
            <v>BENEFICIARIO
ABOGADO
BENEFICIARIO
BENEFICIARIO
BENEFICIARIO
BENEFICIARIO
BENEFICIARIO
BENEFICIARIO
BENEFICIARIO
BENEFICIARIO
BENEFICIARIO
BENEFICIARIO
BENEFICIARIO</v>
          </cell>
          <cell r="AM613" t="str">
            <v>ALLEGA DOCUMENTOS...
DERECHO DE PETICION...
DERECHO DE PETICION...
ALLEGA DOCUMENTOS...
SOLICITUD ESTADO DEL PAGO...
ALLEGA DOCUMENTOS…
Solicitud estado pago
Allega documentos
Solicitud estado pago
Solicitud estado pago
Solicitud de estado pago.
PETICIÓN</v>
          </cell>
          <cell r="AN613" t="str">
            <v>24/05/2017
ENTREGADO Y LIQUIDADO 22/11/2017
LIQUIDADO NPA
20/02/18 LTK</v>
          </cell>
          <cell r="AO613">
            <v>42853</v>
          </cell>
          <cell r="AQ613" t="str">
            <v>11 001 3331 010 2011 00447 00</v>
          </cell>
          <cell r="AR613" t="str">
            <v>PAGO SENTENCIA</v>
          </cell>
          <cell r="AS613">
            <v>37617</v>
          </cell>
          <cell r="AT613">
            <v>40630</v>
          </cell>
          <cell r="AU613" t="str">
            <v>EN EL ANEXO ES LA 162
(SE DA RESPUESTA MEDIANTE OFI17-00013661 18/04/17 Y OFI17-00009915 17/ OFI17-00016689 11/05/17)A
CORREO ELECTRÓNICO 28/06/18 L
OFI18-00050451 15/11/18  L.
CORREO ELECTRONICO 15/11/18  L.
SE RESPONDIO CON OFI19-00003415 SP</v>
          </cell>
          <cell r="AW613" t="str">
            <v>DECRETO 01 DE 1984</v>
          </cell>
          <cell r="AX613" t="str">
            <v>JUZGADO DECIMO ADMINISTRATIVO DE BOGOTA</v>
          </cell>
          <cell r="AY613">
            <v>41486</v>
          </cell>
          <cell r="AZ613" t="str">
            <v xml:space="preserve">TRIBUNAL ADMINISTRATIVO DE CUNDINAMARCA </v>
          </cell>
          <cell r="BA613">
            <v>42636</v>
          </cell>
          <cell r="BB613">
            <v>42649</v>
          </cell>
          <cell r="BC613" t="str">
            <v>NRD-CONTRATO REALIDAD</v>
          </cell>
        </row>
        <row r="614">
          <cell r="B614" t="str">
            <v>JORGE GREGORIO CORZO GOMEZ</v>
          </cell>
          <cell r="C614">
            <v>80504321</v>
          </cell>
          <cell r="D614" t="str">
            <v>FERNANDO ALVAREZ ECHEVERRI</v>
          </cell>
          <cell r="E614">
            <v>42704</v>
          </cell>
          <cell r="F614">
            <v>42675</v>
          </cell>
          <cell r="G614" t="str">
            <v>EXT16-00092560</v>
          </cell>
          <cell r="H614" t="str">
            <v xml:space="preserve">JUZGADO </v>
          </cell>
          <cell r="I614" t="str">
            <v>REMITE FALLO</v>
          </cell>
          <cell r="J614">
            <v>42765</v>
          </cell>
          <cell r="K614">
            <v>42736</v>
          </cell>
          <cell r="L614" t="str">
            <v>EXT17-00005374</v>
          </cell>
          <cell r="M614" t="str">
            <v>JUZGADO</v>
          </cell>
          <cell r="N614" t="str">
            <v>REMITE AUTO</v>
          </cell>
          <cell r="O614">
            <v>42825</v>
          </cell>
          <cell r="P614">
            <v>42795</v>
          </cell>
          <cell r="Q614" t="str">
            <v>EXT17-00023723</v>
          </cell>
          <cell r="R614" t="str">
            <v>JUZGADO</v>
          </cell>
          <cell r="S614" t="str">
            <v>REMITE AUTO</v>
          </cell>
          <cell r="T614">
            <v>43070</v>
          </cell>
          <cell r="U614">
            <v>43070</v>
          </cell>
          <cell r="V614" t="str">
            <v>EXT17-00094396</v>
          </cell>
          <cell r="W614" t="str">
            <v>ABOGADO</v>
          </cell>
          <cell r="X614" t="str">
            <v>CUMPLIMIENTO DE SENTENCIA</v>
          </cell>
          <cell r="Y614">
            <v>41990</v>
          </cell>
          <cell r="Z614">
            <v>41974</v>
          </cell>
          <cell r="AA614" t="str">
            <v>EXT14-00066490</v>
          </cell>
          <cell r="AB614" t="str">
            <v>ADNJE</v>
          </cell>
          <cell r="AC614" t="str">
            <v>ADMISION DEMANDA</v>
          </cell>
          <cell r="AD614" t="str">
            <v>25/02/2015
22/06/2015</v>
          </cell>
          <cell r="AE614" t="str">
            <v>feb-15
jun-15</v>
          </cell>
          <cell r="AF614" t="str">
            <v>EXT15-00007999
EXT15-00031202</v>
          </cell>
          <cell r="AG614" t="str">
            <v>ANDJE
JUZGADO</v>
          </cell>
          <cell r="AH614" t="str">
            <v>VINCULACIÓN PROCESAL
COPIA DE LA DEMANDA</v>
          </cell>
          <cell r="AN614" t="str">
            <v>24/05/2017
DEVUELVE 03/01/2018
23/02/18 LTK
FUERA DE CONTRATO NPA
ENTREGADOS LTK</v>
          </cell>
          <cell r="AQ614" t="str">
            <v>11 001 3335 013 2014 00252 00</v>
          </cell>
          <cell r="AR614" t="str">
            <v>PAGO SENTENCIA</v>
          </cell>
          <cell r="AS614">
            <v>36844</v>
          </cell>
          <cell r="AT614">
            <v>40908</v>
          </cell>
          <cell r="AU614" t="str">
            <v>NO SE ENCUENTRA EN LOS ANEXOS
CONDENAN A LA ENTIDAD EN EL FALLO (MIRAR LAS COSTAS PARA RECURRIR ESTAR PENDIENTE)
SE DA RESPUESTA MEDIANTE OFI17-00046459 14/12/17 A</v>
          </cell>
          <cell r="AW614" t="str">
            <v>LEY 1437 DE 2011</v>
          </cell>
          <cell r="AX614" t="str">
            <v>JUZGADO CINCUENTA ADMINISTRATIVO DEL CIRCUITO DE BOGOTA</v>
          </cell>
          <cell r="AY614">
            <v>42390</v>
          </cell>
          <cell r="AZ614" t="str">
            <v>TRIBUNAL ADMINISTRATIVO DE CUNDINAMARCA SECCION SEGUNDA SUBSECCION D</v>
          </cell>
          <cell r="BA614">
            <v>42607</v>
          </cell>
          <cell r="BB614">
            <v>43013</v>
          </cell>
          <cell r="BC614" t="str">
            <v>NRD-PRIMA DE RIESGO</v>
          </cell>
        </row>
        <row r="615">
          <cell r="B615" t="str">
            <v>RICARDO GUERRERO RODRIGUEZ</v>
          </cell>
          <cell r="C615">
            <v>79390322</v>
          </cell>
          <cell r="D615" t="str">
            <v>ARNULFO GARCIA</v>
          </cell>
          <cell r="E615">
            <v>42710</v>
          </cell>
          <cell r="F615">
            <v>42705</v>
          </cell>
          <cell r="G615" t="str">
            <v>EXT16-00094401</v>
          </cell>
          <cell r="H615" t="str">
            <v>TRIBUNAL</v>
          </cell>
          <cell r="I615" t="str">
            <v>REMITE FALLO</v>
          </cell>
          <cell r="J615">
            <v>42941</v>
          </cell>
          <cell r="K615">
            <v>42917</v>
          </cell>
          <cell r="L615" t="str">
            <v>EXT17-00056728</v>
          </cell>
          <cell r="M615" t="str">
            <v>AGN</v>
          </cell>
          <cell r="N615" t="str">
            <v>REMISION POR COMPETENCIA</v>
          </cell>
          <cell r="O615">
            <v>42943</v>
          </cell>
          <cell r="P615">
            <v>42917</v>
          </cell>
          <cell r="Q615" t="str">
            <v>EXT17-00057185</v>
          </cell>
          <cell r="R615" t="str">
            <v>AGN</v>
          </cell>
          <cell r="S615" t="str">
            <v>REMISION POR 
COMPETENCIA</v>
          </cell>
          <cell r="T615">
            <v>43082</v>
          </cell>
          <cell r="U615">
            <v>43070</v>
          </cell>
          <cell r="V615" t="str">
            <v>EXT17-00097778</v>
          </cell>
          <cell r="W615" t="str">
            <v>ABOGADO</v>
          </cell>
          <cell r="X615" t="str">
            <v>ALLEGA  PODER</v>
          </cell>
          <cell r="Y615">
            <v>43053</v>
          </cell>
          <cell r="Z615">
            <v>43040</v>
          </cell>
          <cell r="AA615" t="str">
            <v>EXT17-00088773</v>
          </cell>
          <cell r="AB615" t="str">
            <v>ABOGADO</v>
          </cell>
          <cell r="AC615" t="str">
            <v>SOLICITUD DE PAGO</v>
          </cell>
          <cell r="AD615">
            <v>43250</v>
          </cell>
          <cell r="AE615">
            <v>43250</v>
          </cell>
          <cell r="AF615" t="str">
            <v>EXT18-00048407</v>
          </cell>
          <cell r="AG615" t="str">
            <v>BENEFICIARIO</v>
          </cell>
          <cell r="AH615" t="str">
            <v>SOLICITUD DE PAGO</v>
          </cell>
          <cell r="AI615" t="str">
            <v>29/08/2019
23/06/2021</v>
          </cell>
          <cell r="AJ615" t="str">
            <v>29/08/2019
23/06/2021</v>
          </cell>
          <cell r="AK615" t="str">
            <v>EXT19-00100395
EXT21-00049623</v>
          </cell>
          <cell r="AL615" t="str">
            <v>ABOGADO
ABOGADO</v>
          </cell>
          <cell r="AM615" t="str">
            <v>SOLICITUD ESTADO DEL PAGO</v>
          </cell>
          <cell r="AN615" t="str">
            <v>24/05/2017
DEVUELVE 02/10/2017
23/02/18 LTK
DEVUELTOS NPA
ENTREGADOS LTK</v>
          </cell>
          <cell r="AQ615" t="str">
            <v>11 001 3331 021 2012 00118 01</v>
          </cell>
          <cell r="AR615" t="str">
            <v>PAGO SENTENCIA</v>
          </cell>
          <cell r="AS615">
            <v>37773</v>
          </cell>
          <cell r="AT615">
            <v>40590</v>
          </cell>
          <cell r="AU615" t="str">
            <v xml:space="preserve">EN EL ANEXO ES LA No.150 
OJO EN EL DECRETO APARACE CON RADICADO EN EL AÑO 2010
SE DA  RESPUIESTA MEDIANTE OFI18-00000691  N OFI17-00044788 01/12/17 N
OFI18-00024402-18/06/2018 Decreto 1303-No. 150  N
</v>
          </cell>
          <cell r="AW615" t="str">
            <v>DECRETO 01 DE 1984</v>
          </cell>
          <cell r="AX615" t="str">
            <v>JUZGADO SEGUNDO ADMINISTRATIVO 
DE DESCONGESTION DEL CIRCUITO JUDICIAL DE BOGOTA</v>
          </cell>
          <cell r="AY615">
            <v>41425</v>
          </cell>
          <cell r="AZ615" t="str">
            <v>TRIBUNAL ADMINISTRATIVO 
DE CUNDINAMARCA
SUBSECCION SEGUNDA - 
SUBSDECCION "F"</v>
          </cell>
          <cell r="BA615">
            <v>42635</v>
          </cell>
          <cell r="BB615">
            <v>42649</v>
          </cell>
          <cell r="BC615" t="str">
            <v>NRD-CONTRATO REALIDAD</v>
          </cell>
        </row>
        <row r="616">
          <cell r="B616" t="str">
            <v>GERMAN ANDRES PRADO CUELLAR</v>
          </cell>
          <cell r="C616">
            <v>79869537</v>
          </cell>
          <cell r="D616" t="str">
            <v>ADRIANA ROMERO PEREIRA</v>
          </cell>
          <cell r="E616">
            <v>42716</v>
          </cell>
          <cell r="F616">
            <v>42705</v>
          </cell>
          <cell r="G616" t="str">
            <v>EXT16-00095428</v>
          </cell>
          <cell r="H616" t="str">
            <v>ABOGADA</v>
          </cell>
          <cell r="I616" t="str">
            <v>REMITE FALLO</v>
          </cell>
          <cell r="J616">
            <v>42716</v>
          </cell>
          <cell r="K616">
            <v>42705</v>
          </cell>
          <cell r="L616" t="str">
            <v>EXT16-00094269</v>
          </cell>
          <cell r="M616" t="str">
            <v>TRIBUNAL</v>
          </cell>
          <cell r="N616" t="str">
            <v>REMITE FALLO</v>
          </cell>
          <cell r="O616">
            <v>42723</v>
          </cell>
          <cell r="P616">
            <v>42705</v>
          </cell>
          <cell r="Q616" t="str">
            <v>EXT16-00097528</v>
          </cell>
          <cell r="R616" t="str">
            <v>JUZGADO</v>
          </cell>
          <cell r="S616" t="str">
            <v>REMITE AUTO</v>
          </cell>
          <cell r="T616">
            <v>42726</v>
          </cell>
          <cell r="U616">
            <v>42705</v>
          </cell>
          <cell r="V616" t="str">
            <v>EXT16-00098513</v>
          </cell>
          <cell r="W616" t="str">
            <v>ANDJE</v>
          </cell>
          <cell r="X616" t="str">
            <v>REMITE DOCUMENTOS</v>
          </cell>
          <cell r="Y616">
            <v>42783</v>
          </cell>
          <cell r="Z616">
            <v>42767</v>
          </cell>
          <cell r="AA616" t="str">
            <v>EXT17-00011359</v>
          </cell>
          <cell r="AB616" t="str">
            <v>ADRIANA ROMERO</v>
          </cell>
          <cell r="AC616" t="str">
            <v>SOLICITUD DE PAGO</v>
          </cell>
          <cell r="AD616" t="str">
            <v>16/02/2017
17/03/2017
24/10/2017</v>
          </cell>
          <cell r="AE616" t="str">
            <v>feb-17
mar-17
oct-17</v>
          </cell>
          <cell r="AF616" t="str">
            <v>EXT17-00011359
EXT17-00019741
EXT17-00082893</v>
          </cell>
          <cell r="AG616" t="str">
            <v>ABOGADA
ABOGADA
ABOGADA</v>
          </cell>
          <cell r="AH616" t="str">
            <v>SOLICITUD DE PAGO
SOLICITUD DE PAGO</v>
          </cell>
          <cell r="AI616">
            <v>43700</v>
          </cell>
          <cell r="AJ616">
            <v>43700</v>
          </cell>
          <cell r="AK616" t="str">
            <v>EXT19-00097766</v>
          </cell>
          <cell r="AL616" t="str">
            <v>BENEFICIARIO</v>
          </cell>
          <cell r="AM616" t="str">
            <v>SOLICITUD ESTADO DEL PAGO</v>
          </cell>
          <cell r="AN616" t="str">
            <v>24/05/2017
ENTREGADO Y LIQUIDADO 02/10/2017
LIQUIDADO NPA</v>
          </cell>
          <cell r="AO616">
            <v>42811</v>
          </cell>
          <cell r="AQ616" t="str">
            <v>11 001 3335 011 2013 00224 01</v>
          </cell>
          <cell r="AR616" t="str">
            <v>PAGO SENTENCIA</v>
          </cell>
          <cell r="AS616">
            <v>39814</v>
          </cell>
          <cell r="AT616">
            <v>40862</v>
          </cell>
          <cell r="AU616" t="str">
            <v>EN EL ANEXO ES LA No. 530
(SE DA RESPUESTA MEDIANTE OFI17-00012382 05/04/17)A</v>
          </cell>
          <cell r="AW616" t="str">
            <v>LEY 1437 DE 2011
(SE DA RESPUESTA MEDIANTE OFI17-00007859 03/03/17)A</v>
          </cell>
          <cell r="AX616" t="str">
            <v>JUZGADO ONCE ADMINISTRATIVO DE ORALIDAD DE BOGOTA</v>
          </cell>
          <cell r="AY616">
            <v>42242</v>
          </cell>
          <cell r="AZ616" t="str">
            <v xml:space="preserve">TRIBUNAL ADMINISTRATIVO DE CUNDINAMARCA </v>
          </cell>
          <cell r="BA616">
            <v>42697</v>
          </cell>
          <cell r="BB616">
            <v>42713</v>
          </cell>
          <cell r="BC616" t="str">
            <v>NRD-CONTRATO REALIDAD</v>
          </cell>
        </row>
        <row r="617">
          <cell r="B617" t="str">
            <v>LUIS ADOLFO CARDENAS BARRERA (EN AUTO DICE LUIS ALFONSO CARDENAS BARRERA)</v>
          </cell>
          <cell r="C617">
            <v>3276504</v>
          </cell>
          <cell r="D617" t="str">
            <v>FERNANDO ALVAREZ ECHEVERRI</v>
          </cell>
          <cell r="E617">
            <v>42719</v>
          </cell>
          <cell r="F617">
            <v>42705</v>
          </cell>
          <cell r="G617" t="str">
            <v>EXT16-00096860</v>
          </cell>
          <cell r="H617" t="str">
            <v>TRIBUNAL</v>
          </cell>
          <cell r="I617" t="str">
            <v>REMITE FALLO</v>
          </cell>
          <cell r="J617">
            <v>42748</v>
          </cell>
          <cell r="K617">
            <v>42736</v>
          </cell>
          <cell r="L617" t="str">
            <v>EXT17-00011913</v>
          </cell>
          <cell r="M617" t="str">
            <v>JUZGADO</v>
          </cell>
          <cell r="N617" t="str">
            <v>REMITE ESTADO</v>
          </cell>
          <cell r="O617">
            <v>42808</v>
          </cell>
          <cell r="P617">
            <v>42795</v>
          </cell>
          <cell r="Q617" t="str">
            <v>EXT17-00018158</v>
          </cell>
          <cell r="R617" t="str">
            <v>JUZGADO</v>
          </cell>
          <cell r="S617" t="str">
            <v>REMITE AUTO</v>
          </cell>
          <cell r="T617">
            <v>42054</v>
          </cell>
          <cell r="U617">
            <v>42036</v>
          </cell>
          <cell r="V617" t="str">
            <v>EXT15-00007161</v>
          </cell>
          <cell r="W617" t="str">
            <v>ANDJE</v>
          </cell>
          <cell r="X617" t="str">
            <v>VINCULACION PROCESAL</v>
          </cell>
          <cell r="Y617">
            <v>42804</v>
          </cell>
          <cell r="Z617">
            <v>42795</v>
          </cell>
          <cell r="AA617" t="str">
            <v>EXT17-00018158</v>
          </cell>
          <cell r="AB617" t="str">
            <v>JUZGADO</v>
          </cell>
          <cell r="AC617" t="str">
            <v>NOTIFICA ESTADO</v>
          </cell>
          <cell r="AD617">
            <v>42874</v>
          </cell>
          <cell r="AE617">
            <v>42874</v>
          </cell>
          <cell r="AF617" t="str">
            <v>EXT17-00037180</v>
          </cell>
          <cell r="AG617" t="str">
            <v>ABOGADO</v>
          </cell>
          <cell r="AH617" t="str">
            <v>SOLICITUD DE PAGO</v>
          </cell>
          <cell r="AI617" t="str">
            <v>03/09/2014
01/12/2015
26/05/2016
11/03/2016
29/01/2016
09/06/2016</v>
          </cell>
          <cell r="AJ617" t="str">
            <v>mar-14
dic-15
may.16
mar-16
ene-16
jun-16</v>
          </cell>
          <cell r="AK617" t="str">
            <v>EXT14-00044284
EXT15-00073983
EXT16-00040778
EXT16-00018980
EXT16-00006446
EXT16-00045483</v>
          </cell>
          <cell r="AL617" t="str">
            <v>JUZGADO
TRIBUNAL
TRIBUNAL
JUZGADO
JUZGADO
TRIBUNAL</v>
          </cell>
          <cell r="AM617" t="str">
            <v>CUMPLIMIENTO
AVISO Y ESTADO
NOTIFICACION POR ESTADO
NOTIFICA ESTADO
NOTIFICA ESTADO
NOTIFICA ION POR ESTADO</v>
          </cell>
          <cell r="AN617" t="str">
            <v>24/05/2017
DEVUELVE 03/01/2018
FUERA DE CONTRATO NPA
20/02/18 LTK
05/06/2018 SE ENCUENTRA EL EXPENDIENTE FISICO EN UNP YL
ENVIADOS A LTK 18-10-2018</v>
          </cell>
          <cell r="AQ617" t="str">
            <v>11 001 3335 011 2014 00253 00</v>
          </cell>
          <cell r="AR617" t="str">
            <v>PAGO SENTENCIA</v>
          </cell>
          <cell r="AS617" t="str">
            <v>N/A</v>
          </cell>
          <cell r="AT617" t="str">
            <v>N/A</v>
          </cell>
          <cell r="AU617" t="str">
            <v>NO ESTÁ EN EL DECRETO, PERO EL TRIBUNAL CONFIRMA FALLO DE PRIMERA INSTANCIA DONDE CONDENA A LA UNP,  CONDENA EN COSTAS
11/04/18 SONIA ESPERANZA GARCIA RUEDA  MANIFIESTA SER VIUDA DE LUIS ADOLFO CARDENAS  BARRERA QUIEN FUE ASESINADO EL 05/10/17 L</v>
          </cell>
          <cell r="AW617" t="str">
            <v>LEY 1437 DE 2011</v>
          </cell>
          <cell r="AX617" t="str">
            <v>JUZGADO ONCE ADMINISTRATIVO DE ORALIDAD DE BOGOTA</v>
          </cell>
          <cell r="AY617">
            <v>42417</v>
          </cell>
          <cell r="AZ617" t="str">
            <v xml:space="preserve">TRIBUNAL ADMINISTRATIVO DE CUNDINAMARCA </v>
          </cell>
          <cell r="BA617">
            <v>42586</v>
          </cell>
          <cell r="BB617">
            <v>42592</v>
          </cell>
          <cell r="BC617" t="str">
            <v>NRD-PRIMA DE RIESGO</v>
          </cell>
        </row>
        <row r="618">
          <cell r="B618" t="str">
            <v>JOSE MARIO SANCHEZ BERMUDEZ</v>
          </cell>
          <cell r="C618">
            <v>93206729</v>
          </cell>
          <cell r="D618" t="str">
            <v>ADRIANA ROMERO PEREIRA</v>
          </cell>
          <cell r="E618">
            <v>42719</v>
          </cell>
          <cell r="F618">
            <v>42705</v>
          </cell>
          <cell r="G618" t="str">
            <v>EXT16-00096623</v>
          </cell>
          <cell r="H618" t="str">
            <v>TRIBUNAL</v>
          </cell>
          <cell r="I618" t="str">
            <v>REMITE AUTO</v>
          </cell>
          <cell r="J618">
            <v>42794</v>
          </cell>
          <cell r="K618">
            <v>42767</v>
          </cell>
          <cell r="L618" t="str">
            <v xml:space="preserve"> EXT17-00014870</v>
          </cell>
          <cell r="M618" t="str">
            <v xml:space="preserve">TRIBUNAL </v>
          </cell>
          <cell r="N618" t="str">
            <v>REMITE FALLO</v>
          </cell>
          <cell r="O618">
            <v>42803</v>
          </cell>
          <cell r="P618">
            <v>42795</v>
          </cell>
          <cell r="Q618" t="str">
            <v>EXT17-00017054</v>
          </cell>
          <cell r="R618" t="str">
            <v>ABOGADA</v>
          </cell>
          <cell r="S618" t="str">
            <v>REMITE FALLO</v>
          </cell>
          <cell r="T618">
            <v>42781</v>
          </cell>
          <cell r="U618">
            <v>42767</v>
          </cell>
          <cell r="V618" t="str">
            <v>EXT17-00022373</v>
          </cell>
          <cell r="W618" t="str">
            <v>ABOGADA</v>
          </cell>
          <cell r="X618" t="str">
            <v>SOLICITUD PAGO</v>
          </cell>
          <cell r="Y618">
            <v>43032</v>
          </cell>
          <cell r="Z618">
            <v>43009</v>
          </cell>
          <cell r="AA618" t="str">
            <v>EXT17-00082888</v>
          </cell>
          <cell r="AB618" t="str">
            <v>ABOGADA</v>
          </cell>
          <cell r="AC618" t="str">
            <v>SOLICITUD DE PAGO /RESPUESTA OFI17-00012002 03/04/17</v>
          </cell>
          <cell r="AN618" t="str">
            <v>24/05/2017
ENTREGADO Y LIQUIDADO 22/11/2017
LIQUIDADO NPA
20/02/18 LTK</v>
          </cell>
          <cell r="AO618">
            <v>42822</v>
          </cell>
          <cell r="AQ618" t="str">
            <v>11 001 3335 008 2013 00032 00</v>
          </cell>
          <cell r="AR618" t="str">
            <v>PAGO SENTENCIA</v>
          </cell>
          <cell r="AS618">
            <v>38601</v>
          </cell>
          <cell r="AT618">
            <v>40858</v>
          </cell>
          <cell r="AU618" t="str">
            <v xml:space="preserve">EN EL DECRETO ES LA No.537 </v>
          </cell>
          <cell r="AW618" t="str">
            <v>LEY 1437 DE 2011</v>
          </cell>
          <cell r="AX618" t="str">
            <v>JUZGADO OCTAVO ADMIISTRATIVO DE DE BOGOTA</v>
          </cell>
          <cell r="AY618">
            <v>42243</v>
          </cell>
          <cell r="AZ618" t="str">
            <v xml:space="preserve">TRIBUNAL ADMINISTRATIVO DE CUNDINAMARCA </v>
          </cell>
          <cell r="BA618">
            <v>42711</v>
          </cell>
          <cell r="BB618">
            <v>42723</v>
          </cell>
          <cell r="BC618" t="str">
            <v>NRD-CONTRATO REALIDAD</v>
          </cell>
        </row>
        <row r="619">
          <cell r="B619" t="str">
            <v>HERNAN ALONSO RUIZ PADILLA</v>
          </cell>
          <cell r="C619">
            <v>10768390</v>
          </cell>
          <cell r="D619" t="str">
            <v>FERNANDO ALFONSO SALGADO JURIS</v>
          </cell>
          <cell r="E619">
            <v>42723</v>
          </cell>
          <cell r="F619">
            <v>42705</v>
          </cell>
          <cell r="G619" t="str">
            <v>EXT16-00097511</v>
          </cell>
          <cell r="H619" t="str">
            <v>ABOGADO</v>
          </cell>
          <cell r="I619" t="str">
            <v>SOLICITUD PAGO</v>
          </cell>
          <cell r="J619">
            <v>44001</v>
          </cell>
          <cell r="K619">
            <v>44001</v>
          </cell>
          <cell r="L619" t="str">
            <v>EXT20-00044566</v>
          </cell>
          <cell r="M619" t="str">
            <v>ABOGADO</v>
          </cell>
          <cell r="N619" t="str">
            <v>ALLEGA DOCUMENTOS</v>
          </cell>
          <cell r="O619">
            <v>44027</v>
          </cell>
          <cell r="P619">
            <v>44027</v>
          </cell>
          <cell r="Q619" t="str">
            <v>EXT20-00050614</v>
          </cell>
          <cell r="R619" t="str">
            <v>ABOGADO</v>
          </cell>
          <cell r="S619" t="str">
            <v>Allega documentos</v>
          </cell>
          <cell r="AN619" t="str">
            <v>24/05/2017
ENTREGADO Y LIQUIDADO 22/11/2017
LIQUIDADO NPA
20/02/18 LTK</v>
          </cell>
          <cell r="AO619">
            <v>42723</v>
          </cell>
          <cell r="AQ619" t="str">
            <v xml:space="preserve">23 001 3332 003 2011 00136 00 </v>
          </cell>
          <cell r="AR619" t="str">
            <v>PAGO SENTENCIA</v>
          </cell>
          <cell r="AS619">
            <v>38534</v>
          </cell>
          <cell r="AT619">
            <v>40064</v>
          </cell>
          <cell r="AU619" t="str">
            <v xml:space="preserve">EN EL ANEXO ES LA No. 364 </v>
          </cell>
          <cell r="AW619" t="str">
            <v>DECRETO 01 DE 1984</v>
          </cell>
          <cell r="AX619" t="str">
            <v>JUZGADO PRIMERO ADMINISTRATIVO DE DESCONGESTION DE MONTERIA</v>
          </cell>
          <cell r="AY619">
            <v>41667</v>
          </cell>
          <cell r="AZ619" t="str">
            <v>TRIBUNAL ADMINISTRATIVO DE CORDOBA</v>
          </cell>
          <cell r="BA619">
            <v>42614</v>
          </cell>
          <cell r="BB619">
            <v>42622</v>
          </cell>
          <cell r="BC619" t="str">
            <v>NRD-CONTRATO REALIDAD</v>
          </cell>
        </row>
        <row r="620">
          <cell r="B620" t="str">
            <v>DANIEL FERNANDO GOMEZ RIOS</v>
          </cell>
          <cell r="C620">
            <v>11515248</v>
          </cell>
          <cell r="D620" t="str">
            <v>FERNANDO ALVAREZ ECHEVERRI</v>
          </cell>
          <cell r="E620">
            <v>42748</v>
          </cell>
          <cell r="F620">
            <v>42736</v>
          </cell>
          <cell r="G620" t="str">
            <v>CORREO ELECTRONICO</v>
          </cell>
          <cell r="H620" t="str">
            <v>TRIBUNAL</v>
          </cell>
          <cell r="I620" t="str">
            <v>REMITE FALLO</v>
          </cell>
          <cell r="J620">
            <v>42788</v>
          </cell>
          <cell r="K620">
            <v>42767</v>
          </cell>
          <cell r="L620" t="str">
            <v>EXT17-00012831</v>
          </cell>
          <cell r="M620" t="str">
            <v>ABOGADO</v>
          </cell>
          <cell r="N620" t="str">
            <v>SOLICITUD PAGO</v>
          </cell>
          <cell r="AN620" t="str">
            <v>24/05/2017
ENTREGADO Y LIQUIDADO 22/11/2017
LIQUIDADO NPA
20/02/18 LTK</v>
          </cell>
          <cell r="AO620">
            <v>42788</v>
          </cell>
          <cell r="AQ620" t="str">
            <v>11 001 3335 021 2014 00265 00</v>
          </cell>
          <cell r="AR620" t="str">
            <v>PAGO SENTENCIA</v>
          </cell>
          <cell r="AS620">
            <v>40522</v>
          </cell>
          <cell r="AT620">
            <v>40908</v>
          </cell>
          <cell r="AU620" t="str">
            <v>EN EL ANEXO ES LA No.619
(SE DA RESPUESTA MEDIANTE OFI17-00008400 17/04/17 Y OFI17-00013423 07/04/17)A</v>
          </cell>
          <cell r="AW620" t="str">
            <v>LEY 1437 DE 2011</v>
          </cell>
          <cell r="AX620" t="str">
            <v>JUZGADO VEINTIUNO ADMIISTRATIVO RAL DE BOGOTA</v>
          </cell>
          <cell r="AY620">
            <v>42139</v>
          </cell>
          <cell r="AZ620" t="str">
            <v>TRIBUNAL ADMINISTRATIVO DE CUNDINAMARCA</v>
          </cell>
          <cell r="BA620">
            <v>42285</v>
          </cell>
          <cell r="BB620">
            <v>42422</v>
          </cell>
          <cell r="BC620" t="str">
            <v>NRD-PRIMA DE RIESGO</v>
          </cell>
        </row>
        <row r="621">
          <cell r="B621" t="str">
            <v>JOSE FLORENTINO ZOLAQUE URREGO</v>
          </cell>
          <cell r="C621">
            <v>11408468</v>
          </cell>
          <cell r="D621" t="str">
            <v>FERNANDO ALVAREZ ECHEVERRI</v>
          </cell>
          <cell r="E621">
            <v>42748</v>
          </cell>
          <cell r="F621">
            <v>42736</v>
          </cell>
          <cell r="G621" t="str">
            <v>CORREO ELECTRONICO</v>
          </cell>
          <cell r="H621" t="str">
            <v>TRIBUNAL</v>
          </cell>
          <cell r="I621" t="str">
            <v>REMITE FALLO</v>
          </cell>
          <cell r="J621">
            <v>42928</v>
          </cell>
          <cell r="K621">
            <v>42917</v>
          </cell>
          <cell r="L621" t="str">
            <v>EXT17-00053186</v>
          </cell>
          <cell r="M621" t="str">
            <v>ABOGADO</v>
          </cell>
          <cell r="N621" t="str">
            <v>SOLICITUD DE PAGO</v>
          </cell>
          <cell r="O621">
            <v>41893</v>
          </cell>
          <cell r="P621">
            <v>41883</v>
          </cell>
          <cell r="Q621" t="str">
            <v>EXT14-00045123</v>
          </cell>
          <cell r="R621" t="str">
            <v>JUZGADO</v>
          </cell>
          <cell r="S621" t="str">
            <v>CUMPLIIMIENTO AUTO</v>
          </cell>
          <cell r="T621">
            <v>42772</v>
          </cell>
          <cell r="U621">
            <v>42767</v>
          </cell>
          <cell r="V621" t="str">
            <v>EXT17-00008009</v>
          </cell>
          <cell r="W621" t="str">
            <v>PROCURADURIA</v>
          </cell>
          <cell r="X621" t="str">
            <v>REMISION SENTENCIA</v>
          </cell>
          <cell r="AN621" t="str">
            <v>23/02/18 LTK
ENTREGADOS LTK</v>
          </cell>
          <cell r="AO621">
            <v>42928</v>
          </cell>
          <cell r="AQ621" t="str">
            <v>11 001 3335 008 2014 00267 00</v>
          </cell>
          <cell r="AR621" t="str">
            <v>PAGO SENTENCIA</v>
          </cell>
          <cell r="AS621">
            <v>39478</v>
          </cell>
          <cell r="AT621">
            <v>40908</v>
          </cell>
          <cell r="AU621" t="str">
            <v>NO SE ENCUENTRA EN EL ANEXO 
EL TRIBUNAL CONFIRMA FALLO DE PRIMERA INSTANCIA EN DONDE ORDENA QUE EL PAGO LO REALICE LA UNP
(SE DA RESPUESTA MEDIANTE OFI17-00025729 21/07/17)A</v>
          </cell>
          <cell r="AW621" t="str">
            <v>LEY 1437 DE 2011</v>
          </cell>
          <cell r="AX621" t="str">
            <v>JUZGADO OCTAVO ADMINISTRATIVO DE ORALIDAD DE BOGOTA</v>
          </cell>
          <cell r="AY621">
            <v>42080</v>
          </cell>
          <cell r="AZ621" t="str">
            <v xml:space="preserve">TRIBUNAL ADMINISTRATIVO DE CUNDINAMARCA </v>
          </cell>
          <cell r="BA621">
            <v>42585</v>
          </cell>
          <cell r="BB621">
            <v>42600</v>
          </cell>
          <cell r="BC621" t="str">
            <v>NRD-PRIMA DE RIESGO</v>
          </cell>
        </row>
        <row r="622">
          <cell r="B622" t="str">
            <v>JOSE FIDERNANDO HUERTAS PATIÑO</v>
          </cell>
          <cell r="C622">
            <v>12988050</v>
          </cell>
          <cell r="D622" t="str">
            <v>ANDREA MARGARITA LASSO</v>
          </cell>
          <cell r="E622">
            <v>42751</v>
          </cell>
          <cell r="F622">
            <v>42736</v>
          </cell>
          <cell r="G622" t="str">
            <v>EXT17-00002565</v>
          </cell>
          <cell r="H622" t="str">
            <v>ABOGADA</v>
          </cell>
          <cell r="I622" t="str">
            <v>SOLICITUD PAGO</v>
          </cell>
          <cell r="J622">
            <v>42943</v>
          </cell>
          <cell r="K622">
            <v>42917</v>
          </cell>
          <cell r="L622" t="str">
            <v xml:space="preserve">EXT17-00057522 </v>
          </cell>
          <cell r="M622" t="str">
            <v>ABOGADA</v>
          </cell>
          <cell r="N622" t="str">
            <v>SOLICITUD INFORMACION</v>
          </cell>
          <cell r="O622">
            <v>42948</v>
          </cell>
          <cell r="P622">
            <v>42948</v>
          </cell>
          <cell r="Q622" t="str">
            <v>EXT17-00058681</v>
          </cell>
          <cell r="R622" t="str">
            <v>ABOGADA</v>
          </cell>
          <cell r="S622" t="str">
            <v>SOLICITUD 
INFORMACION</v>
          </cell>
          <cell r="T622">
            <v>42943</v>
          </cell>
          <cell r="U622">
            <v>42917</v>
          </cell>
          <cell r="V622" t="str">
            <v>EXT17-00057522</v>
          </cell>
          <cell r="W622" t="str">
            <v>ABOGADA</v>
          </cell>
          <cell r="X622" t="str">
            <v>ESTADO CUENTA 
DE COBRO</v>
          </cell>
          <cell r="Y622">
            <v>42948</v>
          </cell>
          <cell r="Z622">
            <v>42948</v>
          </cell>
          <cell r="AA622" t="str">
            <v>EXT17-00058681</v>
          </cell>
          <cell r="AB622" t="str">
            <v>ABOGADA</v>
          </cell>
          <cell r="AC622" t="str">
            <v>SOLICITUD
 INFORRMACION
 CUENTA DE COBRO</v>
          </cell>
          <cell r="AD622">
            <v>43139</v>
          </cell>
          <cell r="AE622">
            <v>43132</v>
          </cell>
          <cell r="AF622" t="str">
            <v>EXT18-00011437</v>
          </cell>
          <cell r="AG622" t="str">
            <v>ABOGADA</v>
          </cell>
          <cell r="AH622" t="str">
            <v>SOLICITUD DE INFORMACION</v>
          </cell>
          <cell r="AI622" t="str">
            <v>28/09/2018
14/01/2019
21/02/2019
27/05/2019
24/06/2020</v>
          </cell>
          <cell r="AJ622" t="str">
            <v>sep-18
ene-19
feb-19
may-19
jun-20</v>
          </cell>
          <cell r="AK622" t="str">
            <v>EXT18-00098372
EXT19-00003721
EXT19-00020265
EXT19-00058893
EXT20-00045554</v>
          </cell>
          <cell r="AL622" t="str">
            <v>ABOGADO
ABOGADA
ABOGADO
ABOGADO
ABOGADO</v>
          </cell>
          <cell r="AM622" t="str">
            <v>DERECHO DE PETICION
SOLICITUD DE INFORMACION
ALLEGA DOCUMENTOS..
SOLICITUD ESTADO DEL PAGO.
Solicitud de informacion</v>
          </cell>
          <cell r="AN622" t="str">
            <v>24/05/2017
MEDIANTE OFI17-00030580 24/08/2017  SE ENVIAN DOCUMENTOS ORIGINALES (IMPRESOS LOS DE ÉL) (22 FOLIOS EN GENERAL)
ENTREGADO Y LIQUIDADO 02/10/2017
LIQUIDADO NPA</v>
          </cell>
          <cell r="AO622">
            <v>42874</v>
          </cell>
          <cell r="AQ622" t="str">
            <v>52 001 3331 002 2011 00231 00</v>
          </cell>
          <cell r="AR622" t="str">
            <v>PAGO SENTENCIA</v>
          </cell>
          <cell r="AS622">
            <v>37771</v>
          </cell>
          <cell r="AT622">
            <v>40543</v>
          </cell>
          <cell r="AU622" t="str">
            <v>EN EL DECRETO ES LA No 289.
(SE DA RESPUESTA MEDIANTE OFI17-00001373 17/01/17)A  OFI17-00030336 23/08/17 N  OFI18-00006012 14/02/18 E
POR MEDIO DE OFI18-00045674  17/10/18 SE DA RESPUESTA AL EXT18-00098372. L.
MEDIANTE OFI19-00003022 SE DA RESPUESTA AL EXT19-00003721
SE DIO RESPUESTA AL EXT19-00020265 MEDIANTE OFI19-00009301.
OFI19-00021048 DE 10-06-2019 E.C.</v>
          </cell>
          <cell r="AW622" t="str">
            <v>DECRETO 01 DE 1984</v>
          </cell>
          <cell r="AX622" t="str">
            <v>JUZGADO SEGUNDO ADMINISTRATIVO DE PASTO</v>
          </cell>
          <cell r="AY622">
            <v>41765</v>
          </cell>
          <cell r="AZ622" t="str">
            <v>TRIBUNAL ADMINISTRATIVO DE NARIÑO</v>
          </cell>
          <cell r="BA622">
            <v>42566</v>
          </cell>
          <cell r="BB622">
            <v>42598</v>
          </cell>
          <cell r="BC622" t="str">
            <v>NRD-CONTRATO REALIDAD</v>
          </cell>
        </row>
        <row r="623">
          <cell r="B623" t="str">
            <v>JESUS ANTONIO ENCISO GARCIA</v>
          </cell>
          <cell r="C623">
            <v>79834858</v>
          </cell>
          <cell r="D623" t="str">
            <v>FERNANDO ALVAREZ ECHEVERRI</v>
          </cell>
          <cell r="E623">
            <v>42751</v>
          </cell>
          <cell r="F623">
            <v>42736</v>
          </cell>
          <cell r="G623" t="str">
            <v>EXT17-00007093</v>
          </cell>
          <cell r="H623" t="str">
            <v>TRIBUNAL</v>
          </cell>
          <cell r="I623" t="str">
            <v>REMITE FALLO</v>
          </cell>
          <cell r="J623">
            <v>42768</v>
          </cell>
          <cell r="K623">
            <v>42767</v>
          </cell>
          <cell r="L623" t="str">
            <v>EXT17-00004512</v>
          </cell>
          <cell r="M623" t="str">
            <v>JUZGADO</v>
          </cell>
          <cell r="N623" t="str">
            <v>REMITE FALLO</v>
          </cell>
          <cell r="O623">
            <v>42247</v>
          </cell>
          <cell r="P623">
            <v>42217</v>
          </cell>
          <cell r="Q623" t="str">
            <v>EXT15-00048888</v>
          </cell>
          <cell r="R623" t="str">
            <v>JUZGADO</v>
          </cell>
          <cell r="S623" t="str">
            <v>ADMITE DEMANDA</v>
          </cell>
          <cell r="T623">
            <v>42054</v>
          </cell>
          <cell r="U623">
            <v>42036</v>
          </cell>
          <cell r="V623" t="str">
            <v>EXT15-00007101</v>
          </cell>
          <cell r="W623" t="str">
            <v>ANDJE</v>
          </cell>
          <cell r="X623" t="str">
            <v>VINCULACION PROCESAL</v>
          </cell>
          <cell r="Y623">
            <v>42117</v>
          </cell>
          <cell r="Z623">
            <v>42117</v>
          </cell>
          <cell r="AA623" t="str">
            <v>EXT17-00077562</v>
          </cell>
          <cell r="AB623" t="str">
            <v>ABOGADO</v>
          </cell>
          <cell r="AC623" t="str">
            <v>CUMPLIMIENTO SENTENCIA</v>
          </cell>
          <cell r="AD623">
            <v>42117</v>
          </cell>
          <cell r="AE623">
            <v>42117</v>
          </cell>
          <cell r="AF623" t="str">
            <v>EXT15-00017291</v>
          </cell>
          <cell r="AG623" t="str">
            <v>ANDJE</v>
          </cell>
          <cell r="AH623" t="str">
            <v>AUTO</v>
          </cell>
          <cell r="AN623" t="str">
            <v>23/02/18 LTK
ENTREGADOS LTK</v>
          </cell>
          <cell r="AQ623" t="str">
            <v>11 001 3335 023 2014 00261 00</v>
          </cell>
          <cell r="AR623" t="str">
            <v>PAGO SENTENCIA</v>
          </cell>
          <cell r="AS623">
            <v>40503</v>
          </cell>
          <cell r="AT623">
            <v>40908</v>
          </cell>
          <cell r="AU623" t="str">
            <v xml:space="preserve">NO ESTA EN EL ANEXO 4
 (EN LA PARTE RESOLUTIVA CONDENAN A LA UNP / (08/08/2017 NO SE ENCONTRO EN EL ARCHIVO)
SE DA RESPUESTA MEDIANTE OFI17-00038156 17/10/17 A
</v>
          </cell>
          <cell r="AW623" t="str">
            <v>LEY 1437 DE 2011</v>
          </cell>
          <cell r="AX623" t="str">
            <v>JUZGADO VEINTITRES ADMINISTRATIVO DEL CIRCUITO DE BOGOTA</v>
          </cell>
          <cell r="AY623">
            <v>42418</v>
          </cell>
          <cell r="AZ623" t="str">
            <v>TRIBUNAL ADMINISTRATIVO DE CUNDINAMARCA SECCION SEGUNDA SUBSECCION D</v>
          </cell>
          <cell r="BA623">
            <v>42670</v>
          </cell>
          <cell r="BB623">
            <v>42754</v>
          </cell>
          <cell r="BC623" t="str">
            <v>NRD-PRIMA DE RIESGO</v>
          </cell>
        </row>
        <row r="624">
          <cell r="B624" t="str">
            <v>WILLIAM GARZON ARAMBULO</v>
          </cell>
          <cell r="C624">
            <v>79467834</v>
          </cell>
          <cell r="D624" t="str">
            <v>FERNANDO ALVAREZ ECHEVERRI</v>
          </cell>
          <cell r="E624">
            <v>42751</v>
          </cell>
          <cell r="F624">
            <v>42736</v>
          </cell>
          <cell r="G624" t="str">
            <v>EXT17-00007073</v>
          </cell>
          <cell r="H624" t="str">
            <v>TRIBUNAL</v>
          </cell>
          <cell r="I624" t="str">
            <v>REMITE FALLO</v>
          </cell>
          <cell r="J624">
            <v>42830</v>
          </cell>
          <cell r="K624">
            <v>42826</v>
          </cell>
          <cell r="L624" t="str">
            <v>EXT17-00025209</v>
          </cell>
          <cell r="M624" t="str">
            <v>ABOGADO</v>
          </cell>
          <cell r="N624" t="str">
            <v>CUMPLIMIENTO DE SENTENCIA</v>
          </cell>
          <cell r="AN624" t="str">
            <v>24/05/2017
ENTREGADO Y LIQUIDADO 22/11/2017
LIQUIDADO NPA
20/02/18 LTK</v>
          </cell>
          <cell r="AO624">
            <v>42830</v>
          </cell>
          <cell r="AQ624" t="str">
            <v>11 001 3335 009 2014 00319 00</v>
          </cell>
          <cell r="AR624" t="str">
            <v>PAGO SENTENCIA</v>
          </cell>
          <cell r="AS624">
            <v>40573</v>
          </cell>
          <cell r="AT624">
            <v>40908</v>
          </cell>
          <cell r="AU624" t="str">
            <v xml:space="preserve">NO ESTA EN EL ANEXO 4, PERO EN LA PARTE RESOLUTIVA CONDENAN A LA UNP
</v>
          </cell>
          <cell r="AW624" t="str">
            <v>LEY 1437 DE 2011</v>
          </cell>
          <cell r="AX624" t="str">
            <v>JUZGADO 9 ADMINISTRATIVO DEL CIRCUITO DE BOGOTA</v>
          </cell>
          <cell r="AY624">
            <v>42538</v>
          </cell>
          <cell r="AZ624" t="str">
            <v>TRIBUNAL ADMINISTRATIVO DE CUNDINAMARCA</v>
          </cell>
          <cell r="BA624">
            <v>42717</v>
          </cell>
          <cell r="BB624">
            <v>42754</v>
          </cell>
          <cell r="BC624" t="str">
            <v>NRD-PRIMA DE RIESGO</v>
          </cell>
        </row>
        <row r="625">
          <cell r="B625" t="str">
            <v>RUDY ALEJANDRO CUBILLOS ESPEJO</v>
          </cell>
          <cell r="C625">
            <v>79848401</v>
          </cell>
          <cell r="D625" t="str">
            <v>ADRIANA ROMERO PEREIRA</v>
          </cell>
          <cell r="E625">
            <v>42758</v>
          </cell>
          <cell r="F625">
            <v>42736</v>
          </cell>
          <cell r="G625" t="str">
            <v>EXT17-00004123</v>
          </cell>
          <cell r="H625" t="str">
            <v>TRIBUNAL</v>
          </cell>
          <cell r="I625" t="str">
            <v>REMITE FALLO</v>
          </cell>
          <cell r="J625">
            <v>42782</v>
          </cell>
          <cell r="K625">
            <v>42767</v>
          </cell>
          <cell r="L625" t="str">
            <v>EXT17-00011139</v>
          </cell>
          <cell r="M625" t="str">
            <v>ABOGADA</v>
          </cell>
          <cell r="N625" t="str">
            <v>REMITE FALLO</v>
          </cell>
          <cell r="O625">
            <v>42930</v>
          </cell>
          <cell r="P625">
            <v>46569</v>
          </cell>
          <cell r="Q625" t="str">
            <v>EXT17-00053979</v>
          </cell>
          <cell r="R625" t="str">
            <v>ABOGADA</v>
          </cell>
          <cell r="S625" t="str">
            <v>SOLICITUD DE PAGO</v>
          </cell>
          <cell r="T625">
            <v>43032</v>
          </cell>
          <cell r="U625">
            <v>43009</v>
          </cell>
          <cell r="V625" t="str">
            <v>EXT17-00082894</v>
          </cell>
          <cell r="W625" t="str">
            <v>ABOGADA</v>
          </cell>
          <cell r="X625" t="str">
            <v>SOLICITUD DE PAGO / RESPUESTA OFI17-00027498 02/08/17</v>
          </cell>
          <cell r="Y625">
            <v>42248</v>
          </cell>
          <cell r="Z625">
            <v>42248</v>
          </cell>
          <cell r="AA625" t="str">
            <v>EXT15-00049185</v>
          </cell>
          <cell r="AB625" t="str">
            <v>TRIBUNAL</v>
          </cell>
          <cell r="AC625" t="str">
            <v>TELEGRAMA</v>
          </cell>
          <cell r="AD625">
            <v>43892</v>
          </cell>
          <cell r="AE625">
            <v>43892</v>
          </cell>
          <cell r="AF625" t="str">
            <v>EXT20-00020985</v>
          </cell>
          <cell r="AG625" t="str">
            <v>BENEFICIARIO</v>
          </cell>
          <cell r="AH625" t="str">
            <v>SOLICITUD ESTADO PAGO</v>
          </cell>
          <cell r="AN625" t="str">
            <v>24/05/2017
NO PERTENECIERON AL CONTRATO 438/17 NPA NO TIENE INFORMACION 
05/06/2018 SE ENCUENTRA EL EXPENDIENTE FISICO EN UNP YL LIQUIDADO UNP
ENTREGADO POR LTK 25-07-2018</v>
          </cell>
          <cell r="AO625" t="str">
            <v>23/01/2017
REVISAR</v>
          </cell>
          <cell r="AQ625" t="str">
            <v>11 001 3331 015 2010 00206 02</v>
          </cell>
          <cell r="AR625" t="str">
            <v>PAGO SENTENCIA</v>
          </cell>
          <cell r="AS625">
            <v>37992</v>
          </cell>
          <cell r="AT625">
            <v>39813</v>
          </cell>
          <cell r="AU625" t="str">
            <v>EN EL ANEXO ES LA 168 Y EL TRIBUNAL DECRETA SUCESION PROCESAL/ SE REQUIEREN DOCUMENTOS MEDIANTE OFI17-00027498 / ALLEGAN SALUD Y PENSION
SE DA RESPUESTA MEDIANTE OFI17-00006208 21/02/17 G  OFI17-00027498 02/08/17 N OFI17-00040243 31/10/17 N</v>
          </cell>
          <cell r="AW625" t="str">
            <v>DECRETO 01 DE 1984</v>
          </cell>
          <cell r="AX625" t="str">
            <v>JUZGADO SEPTIMO ADMINISTRATIVO DE DESCONGESTION DE BOGOTA</v>
          </cell>
          <cell r="AY625">
            <v>41470</v>
          </cell>
          <cell r="AZ625" t="str">
            <v>TRIBUNAL ADMINISTRATIVO DE CUNDINAMARCA</v>
          </cell>
          <cell r="BA625">
            <v>42691</v>
          </cell>
          <cell r="BB625">
            <v>42718</v>
          </cell>
          <cell r="BC625" t="str">
            <v>NRD-CONTRATO REALIDAD</v>
          </cell>
        </row>
        <row r="626">
          <cell r="B626" t="str">
            <v>GUILLERMO ORLANDO VELASCO DEL VALLE</v>
          </cell>
          <cell r="C626">
            <v>79697873</v>
          </cell>
          <cell r="D626" t="str">
            <v>RUTH ANGELA SALAZAR ARIAS</v>
          </cell>
          <cell r="E626">
            <v>42762</v>
          </cell>
          <cell r="F626">
            <v>42736</v>
          </cell>
          <cell r="G626" t="str">
            <v>EXT17-00005650</v>
          </cell>
          <cell r="H626" t="str">
            <v>ABOGADA</v>
          </cell>
          <cell r="I626" t="str">
            <v>SOLICITUD PAGO</v>
          </cell>
          <cell r="J626">
            <v>43199</v>
          </cell>
          <cell r="K626">
            <v>43191</v>
          </cell>
          <cell r="L626" t="str">
            <v>EXT18-00030612</v>
          </cell>
          <cell r="M626" t="str">
            <v>ABOGADA</v>
          </cell>
          <cell r="N626" t="str">
            <v>DERECHO DE PETICION</v>
          </cell>
          <cell r="O626">
            <v>43220</v>
          </cell>
          <cell r="P626">
            <v>43191</v>
          </cell>
          <cell r="Q626" t="str">
            <v>EXT18-00037669</v>
          </cell>
          <cell r="R626" t="str">
            <v>BENEFICIARIO</v>
          </cell>
          <cell r="S626" t="str">
            <v>DERECHO DE PETICION</v>
          </cell>
          <cell r="T626">
            <v>43670</v>
          </cell>
          <cell r="U626">
            <v>43670</v>
          </cell>
          <cell r="V626" t="str">
            <v>EXT19-00084594</v>
          </cell>
          <cell r="W626" t="str">
            <v>ABOGADA</v>
          </cell>
          <cell r="X626" t="str">
            <v>SOLICITUD DE INFORMACION</v>
          </cell>
          <cell r="Y626">
            <v>43755</v>
          </cell>
          <cell r="Z626">
            <v>43755</v>
          </cell>
          <cell r="AA626" t="str">
            <v>EXT19-00124146</v>
          </cell>
          <cell r="AB626" t="str">
            <v>BENEFICIARIO</v>
          </cell>
          <cell r="AC626" t="str">
            <v>SOLICITUD ESTADO DEL PAGO</v>
          </cell>
          <cell r="AD626">
            <v>43907</v>
          </cell>
          <cell r="AE626">
            <v>43907</v>
          </cell>
          <cell r="AF626" t="str">
            <v>EXT20-00026367</v>
          </cell>
          <cell r="AG626" t="str">
            <v>BENEFICIARIO</v>
          </cell>
          <cell r="AH626" t="str">
            <v>SOLICITUD ESTADO PAGO</v>
          </cell>
          <cell r="AI626" t="str">
            <v>17/07/2020
10/08/2020
31/03/2021</v>
          </cell>
          <cell r="AJ626" t="str">
            <v>jul-20
ago-20
mar-21</v>
          </cell>
          <cell r="AK626" t="str">
            <v>EXT20-00051452
EXT20-00056916
EXT21-00025313</v>
          </cell>
          <cell r="AL626" t="str">
            <v>BENEFICIARIO
BENEFICIARIO 
ABOGADA</v>
          </cell>
          <cell r="AM626" t="str">
            <v>Solicitud estado pago
Solicitud estado pago
Solicitud de informacion</v>
          </cell>
          <cell r="AN626" t="str">
            <v>24/05/2017
ENTREGADO Y LIQUIDADO 02/10/2017
LIQUIDADO NPA</v>
          </cell>
          <cell r="AO626">
            <v>42866</v>
          </cell>
          <cell r="AQ626" t="str">
            <v>11 001 3331 022 2011 00490 00</v>
          </cell>
          <cell r="AR626" t="str">
            <v>PAGO SENTENCIA</v>
          </cell>
          <cell r="AS626">
            <v>37818</v>
          </cell>
          <cell r="AT626">
            <v>39843</v>
          </cell>
          <cell r="AU626" t="str">
            <v>EN EL ANEXO ES LA 509
SE DA RESPUESTA MEDIANTE OFI18-00016495 26/04/18 L
OFI19-00025966  S.P.</v>
          </cell>
          <cell r="AW626" t="str">
            <v>DECRETO 01 DE 1984</v>
          </cell>
          <cell r="AX626" t="str">
            <v>JUZGADO ONCE ADMINISTRATIVO DE DESCONGESTION DE BOGOTA</v>
          </cell>
          <cell r="AY626">
            <v>41817</v>
          </cell>
          <cell r="AZ626" t="str">
            <v>TRIBUNAL ADMINISTRATIVO DE CUNDINAMARCA</v>
          </cell>
          <cell r="BA626">
            <v>42621</v>
          </cell>
          <cell r="BB626" t="str">
            <v>2209/2016</v>
          </cell>
          <cell r="BC626" t="str">
            <v>NRD-CONTRATO REALIDAD</v>
          </cell>
        </row>
        <row r="627">
          <cell r="B627" t="str">
            <v>OSWALDO PATIÑO RODRIGUEZ</v>
          </cell>
          <cell r="C627">
            <v>19404837</v>
          </cell>
          <cell r="D627" t="str">
            <v>FERNANDO ALVAREZ ECHEVERRI</v>
          </cell>
          <cell r="E627">
            <v>42768</v>
          </cell>
          <cell r="F627">
            <v>42767</v>
          </cell>
          <cell r="G627" t="str">
            <v>EXT17-00007094</v>
          </cell>
          <cell r="H627" t="str">
            <v>JUZGADO</v>
          </cell>
          <cell r="I627" t="str">
            <v>REMITE FALLO</v>
          </cell>
          <cell r="J627">
            <v>43013</v>
          </cell>
          <cell r="K627">
            <v>43009</v>
          </cell>
          <cell r="L627" t="str">
            <v>EXT17-00077559</v>
          </cell>
          <cell r="M627" t="str">
            <v>ABOGADO</v>
          </cell>
          <cell r="N627" t="str">
            <v>CUMPLIMIENTO SENTENCIA</v>
          </cell>
          <cell r="O627">
            <v>43084</v>
          </cell>
          <cell r="P627">
            <v>43070</v>
          </cell>
          <cell r="Q627" t="str">
            <v>EXT17-00099507</v>
          </cell>
          <cell r="R627" t="str">
            <v xml:space="preserve">JUZGADO </v>
          </cell>
          <cell r="S627" t="str">
            <v>NOTIFICACION ESTADO</v>
          </cell>
          <cell r="T627">
            <v>42247</v>
          </cell>
          <cell r="U627">
            <v>42217</v>
          </cell>
          <cell r="V627" t="str">
            <v>EXT15-00048881</v>
          </cell>
          <cell r="W627" t="str">
            <v>JUZGADO</v>
          </cell>
          <cell r="X627" t="str">
            <v>COMUNICA SENTENCIA</v>
          </cell>
          <cell r="AN627" t="str">
            <v>POR ENTREGAR LTK
20/02/18 LTK</v>
          </cell>
          <cell r="AQ627" t="str">
            <v>11 001 3335 023 2014 00263 00</v>
          </cell>
          <cell r="AR627" t="str">
            <v>PAGO SENTENCIA</v>
          </cell>
          <cell r="AS627" t="str">
            <v>N/A</v>
          </cell>
          <cell r="AT627" t="str">
            <v>N/A</v>
          </cell>
          <cell r="AU627" t="str">
            <v>NO SE ENCUENTRA EN LOS ANEXOS
JUZGADO DECRETA SUCESION PROCESAL</v>
          </cell>
          <cell r="AW627" t="str">
            <v>LEY 1437 DE 2011</v>
          </cell>
          <cell r="AX627" t="str">
            <v>JUZGADO VEINTITRES ADMINISTRATIVO DE BOGOTA</v>
          </cell>
          <cell r="AY627">
            <v>42416</v>
          </cell>
          <cell r="AZ627" t="str">
            <v>TRIBUNAL ADMINISTRATIVO DE CUNDINAMARCA</v>
          </cell>
          <cell r="BA627">
            <v>42572</v>
          </cell>
          <cell r="BB627">
            <v>42690</v>
          </cell>
          <cell r="BC627" t="str">
            <v>NRD-PRIMA DE RIESGO</v>
          </cell>
        </row>
        <row r="628">
          <cell r="B628" t="str">
            <v>JOSE APOLINAR ZULETA QUERUBIN</v>
          </cell>
          <cell r="C628">
            <v>70256023</v>
          </cell>
          <cell r="D628" t="str">
            <v xml:space="preserve">ALEJANDRO HORTUA INSUASTI </v>
          </cell>
          <cell r="E628">
            <v>42768</v>
          </cell>
          <cell r="F628">
            <v>42767</v>
          </cell>
          <cell r="G628" t="str">
            <v>EXT17-00007075</v>
          </cell>
          <cell r="H628" t="str">
            <v>ABOGADO</v>
          </cell>
          <cell r="I628" t="str">
            <v>SOLICITUD DE PAGO</v>
          </cell>
          <cell r="AN628" t="str">
            <v>05/05/2017
MEDIANTE OFI17-00024232
10/07/2017 SE ENVIAN DOCUMENTOS EN 115 FOLIOS
ENTREGADO Y LIQUIDADO 29/08/2017
LIQUIDADO NPA</v>
          </cell>
          <cell r="AO628">
            <v>42768</v>
          </cell>
          <cell r="AQ628" t="str">
            <v>05 001 3333 030 2013 00240 00</v>
          </cell>
          <cell r="AR628" t="str">
            <v>PAGO SENTENCIA</v>
          </cell>
          <cell r="AS628" t="str">
            <v>PENDIENTE</v>
          </cell>
          <cell r="AT628" t="str">
            <v>PENDIENTE</v>
          </cell>
          <cell r="AU628" t="str">
            <v>NO APARECE EN EL ANEXO  SE DECRETA SUCESION PROCESAL EN SEGUNDA INST. PAG 21
(SE DA RESPUESTA MEDIANTE OFI17-00005766)A</v>
          </cell>
          <cell r="AW628" t="str">
            <v>LEY 1437 DE 2011</v>
          </cell>
          <cell r="AX628" t="str">
            <v>JUZGADO TREINTA ADMINISTRATIVO DE MEDELLIN</v>
          </cell>
          <cell r="AY628">
            <v>41831</v>
          </cell>
          <cell r="AZ628" t="str">
            <v>TRIBUNAL ADMINISTRATIVO DE ANTIOQUIA</v>
          </cell>
          <cell r="BA628">
            <v>42691</v>
          </cell>
          <cell r="BB628">
            <v>42706</v>
          </cell>
          <cell r="BC628" t="str">
            <v>NRD-CONTRATO REALIDAD</v>
          </cell>
        </row>
        <row r="629">
          <cell r="B629" t="str">
            <v>FABIO ALFREDO GUATAQUIRA SANTANA</v>
          </cell>
          <cell r="C629">
            <v>3102638</v>
          </cell>
          <cell r="D629" t="str">
            <v>FERNANDO ALVAREZ ECHEVERRI</v>
          </cell>
          <cell r="E629">
            <v>42772</v>
          </cell>
          <cell r="F629">
            <v>42736</v>
          </cell>
          <cell r="G629" t="str">
            <v>EXT17-00010763</v>
          </cell>
          <cell r="H629" t="str">
            <v>JUZGADO</v>
          </cell>
          <cell r="I629" t="str">
            <v>REMITE AUTO</v>
          </cell>
          <cell r="J629">
            <v>42768</v>
          </cell>
          <cell r="K629">
            <v>42767</v>
          </cell>
          <cell r="L629" t="str">
            <v>EXT17-00007068</v>
          </cell>
          <cell r="M629" t="str">
            <v xml:space="preserve">TRIBUNAL </v>
          </cell>
          <cell r="N629" t="str">
            <v>REMITE FALLO</v>
          </cell>
          <cell r="O629">
            <v>43032</v>
          </cell>
          <cell r="P629">
            <v>43009</v>
          </cell>
          <cell r="Q629" t="str">
            <v>EXT17-00082852</v>
          </cell>
          <cell r="R629" t="str">
            <v>JUZGADO</v>
          </cell>
          <cell r="S629" t="str">
            <v>NOTIFICA ESTADO</v>
          </cell>
          <cell r="T629">
            <v>41891</v>
          </cell>
          <cell r="U629">
            <v>42979</v>
          </cell>
          <cell r="V629" t="str">
            <v>EXT14-00045110</v>
          </cell>
          <cell r="W629" t="str">
            <v>JUZGADO</v>
          </cell>
          <cell r="X629" t="str">
            <v>ADMITE DEMANDA</v>
          </cell>
          <cell r="Y629">
            <v>42569</v>
          </cell>
          <cell r="Z629">
            <v>42552</v>
          </cell>
          <cell r="AA629" t="str">
            <v>EXT16-00055564</v>
          </cell>
          <cell r="AB629" t="str">
            <v>JUZGADO</v>
          </cell>
          <cell r="AC629" t="str">
            <v>COMUNICACIÓN SENTENCIA</v>
          </cell>
          <cell r="AD629" t="str">
            <v>06/10/2016
02/02/2017</v>
          </cell>
          <cell r="AE629" t="str">
            <v>oct-16
feb-17</v>
          </cell>
          <cell r="AF629" t="str">
            <v>EXT16-00078876
EXT17-00007068</v>
          </cell>
          <cell r="AG629" t="str">
            <v>TRIBUNAL
TRIBUNAL</v>
          </cell>
          <cell r="AH629" t="str">
            <v>NOTIFICA AUTO
COMUNICACIÓN SENTENCIA</v>
          </cell>
          <cell r="AN629" t="str">
            <v>23/02/18 LTK
ENTREGADOS LTK</v>
          </cell>
          <cell r="AQ629" t="str">
            <v>11 001 3335 009 2014 00239 00</v>
          </cell>
          <cell r="AR629" t="str">
            <v>PAGO SENTENCIA</v>
          </cell>
          <cell r="AS629" t="str">
            <v>N/A</v>
          </cell>
          <cell r="AT629" t="str">
            <v>N/A</v>
          </cell>
          <cell r="AU629" t="str">
            <v>EL SUCESOR PROCESAL FUE MIGRACION COLOMBIA
NO  SE ENCUENTRA EN LOS ANEXOS
JUZGADO DECRETA SUCESION PROCESAL
SE DA RESPUESTA MEDIANTE OFI17-00022685 27/06/17 G</v>
          </cell>
          <cell r="AW629" t="str">
            <v>LEY 1437 DE 2011</v>
          </cell>
          <cell r="AX629" t="str">
            <v>JUZGADO NOVENO ADMINISTRATIVO DE BOGOTA</v>
          </cell>
          <cell r="AY629">
            <v>42200</v>
          </cell>
          <cell r="AZ629" t="str">
            <v>TRIBUNAL ADMINISTRATIVO DE CUNDINAMARCA</v>
          </cell>
          <cell r="BA629">
            <v>42717</v>
          </cell>
          <cell r="BB629">
            <v>42754</v>
          </cell>
          <cell r="BC629" t="str">
            <v>NRD-PRIMA DE RIESGO</v>
          </cell>
        </row>
        <row r="630">
          <cell r="B630" t="str">
            <v>JUAN FERNANDO MUÑOZ PIMIENTO</v>
          </cell>
          <cell r="C630">
            <v>91878431</v>
          </cell>
          <cell r="D630" t="str">
            <v>JOSE ALIRIO JIMENEZ PATIÑO</v>
          </cell>
          <cell r="E630">
            <v>42772</v>
          </cell>
          <cell r="F630">
            <v>42767</v>
          </cell>
          <cell r="G630" t="str">
            <v>EXT17-00006039</v>
          </cell>
          <cell r="H630" t="str">
            <v>CONSEJO</v>
          </cell>
          <cell r="I630" t="str">
            <v>REMITE FALLO</v>
          </cell>
          <cell r="J630">
            <v>42795</v>
          </cell>
          <cell r="K630">
            <v>42795</v>
          </cell>
          <cell r="L630" t="str">
            <v>EXT17-00014705</v>
          </cell>
          <cell r="M630" t="str">
            <v>CONSEJO</v>
          </cell>
          <cell r="N630" t="str">
            <v>REMITE FALLO</v>
          </cell>
          <cell r="O630">
            <v>42831</v>
          </cell>
          <cell r="P630">
            <v>42826</v>
          </cell>
          <cell r="Q630" t="str">
            <v>EXT17-00025674</v>
          </cell>
          <cell r="R630" t="str">
            <v>ABOGADO</v>
          </cell>
          <cell r="S630" t="str">
            <v>SOLICITUD PAGO</v>
          </cell>
          <cell r="T630">
            <v>43157</v>
          </cell>
          <cell r="U630">
            <v>43132</v>
          </cell>
          <cell r="V630" t="str">
            <v>EXT18-00016962</v>
          </cell>
          <cell r="W630" t="str">
            <v>BENEFICIARIO</v>
          </cell>
          <cell r="X630" t="str">
            <v>DERECHO DE PETICION</v>
          </cell>
          <cell r="Y630">
            <v>43630</v>
          </cell>
          <cell r="Z630">
            <v>43630</v>
          </cell>
          <cell r="AA630" t="str">
            <v>EXT19-00067441</v>
          </cell>
          <cell r="AB630" t="str">
            <v>BENEFICIARIO</v>
          </cell>
          <cell r="AC630" t="str">
            <v>SOLICITA INFORMACION ESTADO DEL PAGO</v>
          </cell>
          <cell r="AN630" t="str">
            <v>05/05/2017
SE ENVIARON DOCUMENTOS MEDIANTE OFI17-00029258
14/08/2017
CON 66 FOLIOS ORIGINALES
ENTREGADO Y LIQUIDADO 29/08/2017
MEDIANTE OFI17-00030187 22/08/2017 SE ENVIAN  SE ENVIAN FOTOCOPIAS DE DOCUMENTOS EN 62 FOLIOS
ENTREGADO 26/09/17
LIQUIDADO NPA</v>
          </cell>
          <cell r="AO630">
            <v>42831</v>
          </cell>
          <cell r="AQ630" t="str">
            <v>68 001 2333 000 2012 00399 00</v>
          </cell>
          <cell r="AR630" t="str">
            <v>PAGO SENTENCIA</v>
          </cell>
          <cell r="AS630">
            <v>39052</v>
          </cell>
          <cell r="AT630">
            <v>40633</v>
          </cell>
          <cell r="AU630" t="str">
            <v>EN EL ANEXO ES LA 340
SE DA RESPUESTA MEDIANTE OFI18-00008849  E
Mediante OFI19-00023050 se dio respuesta al EXT1900067441 E.C.</v>
          </cell>
          <cell r="AW630" t="str">
            <v>DECRETO 01 DE 1984</v>
          </cell>
          <cell r="AX630" t="str">
            <v>TRIBUNAL ADMINISTRATIVO DE CUNDINAMARCA</v>
          </cell>
          <cell r="AY630">
            <v>41600</v>
          </cell>
          <cell r="AZ630" t="str">
            <v>CONSEJO DE ESTADO</v>
          </cell>
          <cell r="BA630">
            <v>42691</v>
          </cell>
          <cell r="BB630">
            <v>42767</v>
          </cell>
          <cell r="BC630" t="str">
            <v>NRD-CONTRATO REALIDAD</v>
          </cell>
        </row>
        <row r="631">
          <cell r="B631" t="str">
            <v>YOVANY ACERO BAREÑO</v>
          </cell>
          <cell r="C631">
            <v>80470899</v>
          </cell>
          <cell r="D631" t="str">
            <v>FERNANDO ALVAREZ ECHEVERRI</v>
          </cell>
          <cell r="E631">
            <v>42772</v>
          </cell>
          <cell r="F631">
            <v>42767</v>
          </cell>
          <cell r="G631" t="str">
            <v>EXT17-00003077</v>
          </cell>
          <cell r="H631" t="str">
            <v>TRIBUNAL</v>
          </cell>
          <cell r="I631" t="str">
            <v>REMITE FALLO</v>
          </cell>
          <cell r="J631">
            <v>42776</v>
          </cell>
          <cell r="K631">
            <v>42767</v>
          </cell>
          <cell r="L631" t="str">
            <v>EXT17-00009355</v>
          </cell>
          <cell r="M631" t="str">
            <v>TRIBUNAL</v>
          </cell>
          <cell r="N631" t="str">
            <v>COMUNICACIÓN SENTENCIA</v>
          </cell>
          <cell r="O631">
            <v>42874</v>
          </cell>
          <cell r="P631">
            <v>42856</v>
          </cell>
          <cell r="Q631" t="str">
            <v>EXT17-00037186</v>
          </cell>
          <cell r="R631" t="str">
            <v>ABOGADO</v>
          </cell>
          <cell r="S631" t="str">
            <v>SOLICITUD DE PAGO</v>
          </cell>
          <cell r="T631">
            <v>41984</v>
          </cell>
          <cell r="U631">
            <v>41974</v>
          </cell>
          <cell r="V631" t="str">
            <v>EXT14-00065301</v>
          </cell>
          <cell r="W631" t="str">
            <v>ANDJE</v>
          </cell>
          <cell r="X631" t="str">
            <v>RESPUESTA OFICIO</v>
          </cell>
          <cell r="Y631">
            <v>42060</v>
          </cell>
          <cell r="Z631">
            <v>42036</v>
          </cell>
          <cell r="AA631" t="str">
            <v>EXT15-00007993</v>
          </cell>
          <cell r="AB631" t="str">
            <v>ANDJE</v>
          </cell>
          <cell r="AC631" t="str">
            <v>VINCULACION PROCESAL</v>
          </cell>
          <cell r="AD631" t="str">
            <v>22/06/2015
24/02/2017</v>
          </cell>
          <cell r="AE631" t="str">
            <v>jun-15
feb-17</v>
          </cell>
          <cell r="AF631" t="str">
            <v>EXT15-00031200
EXT17-00013561</v>
          </cell>
          <cell r="AG631" t="str">
            <v>JUZGADO
JUZGADO</v>
          </cell>
          <cell r="AH631" t="str">
            <v xml:space="preserve">COPIA DE AUTO
REMISION DE ESTADO
</v>
          </cell>
          <cell r="AN631" t="str">
            <v>24/05/2017
NO PERTENECIERON AL CONTRATO 438/17 NPA NO TIENE INFORMACION
POR ENTREGAR LTK 
20/02/18 LTK</v>
          </cell>
          <cell r="AQ631" t="str">
            <v>11 001 3335 010 2014 00284 00</v>
          </cell>
          <cell r="AR631" t="str">
            <v>PAGO SENTENCIA</v>
          </cell>
          <cell r="AS631">
            <v>35575</v>
          </cell>
          <cell r="AT631">
            <v>40908</v>
          </cell>
          <cell r="AU631" t="str">
            <v>JUZGADO CONDENA A LA UNP
(SE DA RESPUESTA MEDIANTE OFI17-00020587 08/06/17)A</v>
          </cell>
          <cell r="AW631" t="str">
            <v>LEY 1437 DE 2011</v>
          </cell>
          <cell r="AX631" t="str">
            <v>JUZGADO CINCUENTA ADMINISTRATIVO DE ORALIDAD DE BOGOTA</v>
          </cell>
          <cell r="AY631">
            <v>42391</v>
          </cell>
          <cell r="AZ631" t="str">
            <v>TRIBUNAL ADMINISTRATIVO DE CUNDINAMARCA</v>
          </cell>
          <cell r="BA631">
            <v>42697</v>
          </cell>
          <cell r="BB631">
            <v>42754</v>
          </cell>
          <cell r="BC631" t="str">
            <v>NRD-PRIMA DE RIESGO</v>
          </cell>
        </row>
        <row r="632">
          <cell r="B632" t="str">
            <v>LUIS ALBERTO PAEZ OLARTE</v>
          </cell>
          <cell r="C632">
            <v>79900517</v>
          </cell>
          <cell r="D632" t="str">
            <v>JOSE ALIRIO JIMENEZ PATIÑO</v>
          </cell>
          <cell r="E632">
            <v>42772</v>
          </cell>
          <cell r="F632">
            <v>42767</v>
          </cell>
          <cell r="G632" t="str">
            <v>EXT17-00005043</v>
          </cell>
          <cell r="H632" t="str">
            <v>TRIBUNAL</v>
          </cell>
          <cell r="I632" t="str">
            <v>REMITE FALLO</v>
          </cell>
          <cell r="J632">
            <v>42811</v>
          </cell>
          <cell r="K632">
            <v>42795</v>
          </cell>
          <cell r="L632" t="str">
            <v>EXT17-00019569</v>
          </cell>
          <cell r="M632" t="str">
            <v>TRIBUNAL</v>
          </cell>
          <cell r="N632" t="str">
            <v>REMITE FALLO</v>
          </cell>
          <cell r="O632">
            <v>42831</v>
          </cell>
          <cell r="P632">
            <v>42826</v>
          </cell>
          <cell r="Q632" t="str">
            <v>EXT17-00025670</v>
          </cell>
          <cell r="R632" t="str">
            <v>ABOGADO</v>
          </cell>
          <cell r="S632" t="str">
            <v>SOLICITUD PAGO</v>
          </cell>
          <cell r="T632">
            <v>42412</v>
          </cell>
          <cell r="U632">
            <v>42412</v>
          </cell>
          <cell r="V632" t="str">
            <v>EXT16-00010592</v>
          </cell>
          <cell r="W632" t="str">
            <v>JUZGADO</v>
          </cell>
          <cell r="X632" t="str">
            <v>NOTIFICA ESTADO</v>
          </cell>
          <cell r="Y632">
            <v>42471</v>
          </cell>
          <cell r="Z632">
            <v>42471</v>
          </cell>
          <cell r="AA632" t="str">
            <v>EXT16-00026132</v>
          </cell>
          <cell r="AB632" t="str">
            <v>JUZGADO</v>
          </cell>
          <cell r="AC632" t="str">
            <v>NOTIFICA ESTADO</v>
          </cell>
          <cell r="AD632" t="str">
            <v>22/07/2016
02/08/2016
20/03/2015
16/04/2015</v>
          </cell>
          <cell r="AE632" t="str">
            <v>jul-16
ago-16
mar-15
abr-15</v>
          </cell>
          <cell r="AF632" t="str">
            <v>EXT16-00056677
EXT16-00059942
EXT15-00012809
EXT15-00016101</v>
          </cell>
          <cell r="AG632" t="str">
            <v>TRIBUNAL
TRIBUNAL
JUZGADO
JUZGADO</v>
          </cell>
          <cell r="AH632" t="str">
            <v>NOTIFICA ESTADO
NOTIFICA ESTADO
REMITE DOCUMENTOS
ENVIA COPIA DEMANDA</v>
          </cell>
          <cell r="AN632" t="str">
            <v>05/05/2017
MEDIANTE OFI17-00031027 28/08/2017 SE ENVIAN DOCUMENTOS EN FOTOCOPIAS EN 64 FOLIOS
ENTREGADO Y LIQUIDADO 02/10/2017
LIQUIDADO NPA</v>
          </cell>
          <cell r="AO632">
            <v>42831</v>
          </cell>
          <cell r="AQ632" t="str">
            <v>11 001 3335 016 2014 00250 00</v>
          </cell>
          <cell r="AR632" t="str">
            <v>PAGO SENTENCIA</v>
          </cell>
          <cell r="AS632">
            <v>38545</v>
          </cell>
          <cell r="AT632">
            <v>40724</v>
          </cell>
          <cell r="AU632" t="str">
            <v>NO SE ENCUENTRA EN LOS ANEXOS
FALLO CONDENA A LA UNP</v>
          </cell>
          <cell r="AW632" t="str">
            <v>LEY 1437 DE 2011</v>
          </cell>
          <cell r="AX632" t="str">
            <v>JUZGADO CUARENTA Y NUEVE ADMINISTRATIVO DE BOGOTA</v>
          </cell>
          <cell r="AY632">
            <v>42411</v>
          </cell>
          <cell r="AZ632" t="str">
            <v>TRIBUNAL ADMINISTRATIVO DE CUNDINAMARCA</v>
          </cell>
          <cell r="BA632">
            <v>42677</v>
          </cell>
          <cell r="BB632">
            <v>42762</v>
          </cell>
          <cell r="BC632" t="str">
            <v>NRD-CONTRATO REALIDAD</v>
          </cell>
        </row>
        <row r="633">
          <cell r="B633" t="str">
            <v>CARLOS ALBERTO VESCANCE CISNEROS</v>
          </cell>
          <cell r="C633">
            <v>9431399</v>
          </cell>
          <cell r="D633" t="str">
            <v>IVAN DANILO LEON LIZCANO</v>
          </cell>
          <cell r="E633">
            <v>42773</v>
          </cell>
          <cell r="F633">
            <v>42767</v>
          </cell>
          <cell r="G633" t="str">
            <v>EXT17-00007674</v>
          </cell>
          <cell r="H633" t="str">
            <v>CONSEJO</v>
          </cell>
          <cell r="I633" t="str">
            <v>REMITE FALLO</v>
          </cell>
          <cell r="J633">
            <v>42808</v>
          </cell>
          <cell r="K633">
            <v>42795</v>
          </cell>
          <cell r="L633" t="str">
            <v>EXT17-00018291</v>
          </cell>
          <cell r="M633" t="str">
            <v>CONSEJO</v>
          </cell>
          <cell r="N633" t="str">
            <v>REMITE FALLO AUTENTICO</v>
          </cell>
          <cell r="O633">
            <v>42809</v>
          </cell>
          <cell r="P633">
            <v>42795</v>
          </cell>
          <cell r="Q633" t="str">
            <v>EXT17-00018658</v>
          </cell>
          <cell r="R633" t="str">
            <v>ABOGADO</v>
          </cell>
          <cell r="S633" t="str">
            <v>SOLICITUD PAGO</v>
          </cell>
          <cell r="T633">
            <v>42879</v>
          </cell>
          <cell r="U633">
            <v>42856</v>
          </cell>
          <cell r="V633" t="str">
            <v>EXT17-00038518</v>
          </cell>
          <cell r="W633" t="str">
            <v>TRIBUNAL</v>
          </cell>
          <cell r="X633" t="str">
            <v>ALLEGA CONSTANCIA</v>
          </cell>
          <cell r="Y633">
            <v>42977</v>
          </cell>
          <cell r="Z633">
            <v>42948</v>
          </cell>
          <cell r="AA633" t="str">
            <v>EXT17-00066972</v>
          </cell>
          <cell r="AB633" t="str">
            <v>TRIBUNAL</v>
          </cell>
          <cell r="AC633" t="str">
            <v>COMUNICACION AUTO</v>
          </cell>
          <cell r="AD633" t="str">
            <v>17/11/2017
27/02/2018
02/03/2018
04/04/2018
02/03/2018
22/07/2019</v>
          </cell>
          <cell r="AE633" t="str">
            <v>nov-17
feb-18
mar-18
abr-18
mar-18
jul-19</v>
          </cell>
          <cell r="AF633" t="str">
            <v>EXT17-00090394
EXT18-00017757
EXT18-00019343
EXT18-00028767
EXT18-00019343
EXT19-00082923</v>
          </cell>
          <cell r="AG633" t="str">
            <v>ALBA LILIANA BERRIO BECERRA
ABOGADO
ABOGADO
ABOGADO
ABOGADO
ABOGADO</v>
          </cell>
          <cell r="AH633" t="str">
            <v>EMBARGO
ALLEGA DOCUMENTOS
PETICION DE INFORMACION
DERECHO DE PETICION
SOLICITUD DE PAGO
SOLICITUD ESTADO PAGO</v>
          </cell>
          <cell r="AI633" t="str">
            <v xml:space="preserve">16/10/2018
17/05/2019  
15-08-2019  
25/8/2021              </v>
          </cell>
          <cell r="AJ633" t="str">
            <v>oct-2018
may-2019
ago-2019</v>
          </cell>
          <cell r="AK633" t="str">
            <v>EXT18-00104919
EXT19-00055146
EXT19-00094181 
EXT21-00068792</v>
          </cell>
          <cell r="AL633" t="str">
            <v>ABOGADO
ABOGADO
ABOGADO 
ABOGADO</v>
          </cell>
          <cell r="AM633" t="str">
            <v xml:space="preserve">SOLICITA INFORMACION Y ALLEGA DOCUMENTOS.
SOLICITUD ESTADO DEL PAGO
</v>
          </cell>
          <cell r="AN633" t="str">
            <v>05/06/2018 SE ENCUENTRA EL EXPENDIENTE FISICO EN UNP YL LIQUIDADO UNP
07/06/18 LTK
ENTREGADO POR LTK 25-07-2018</v>
          </cell>
          <cell r="AO633">
            <v>42900</v>
          </cell>
          <cell r="AP633" t="str">
            <v>SI-LTK</v>
          </cell>
          <cell r="AQ633" t="str">
            <v>81 001 2333 000 2013 00073 00</v>
          </cell>
          <cell r="AR633" t="str">
            <v>PAGO SENTENCIA</v>
          </cell>
          <cell r="AS633">
            <v>39417</v>
          </cell>
          <cell r="AT633">
            <v>40534</v>
          </cell>
          <cell r="AU633" t="str">
            <v>EN EL ANEXO ES LA 357 / (08/08/2017 
ASIGNADA A NATALIA URBANO
PENDIENTE RESOLUCION)
OJO: MEDIANTE AUTO DE FECHA 26/07/17 SE DECRETÓ EL EMBARGO Y RETENCION DE LAS SUMAS DE DINERO QUE RECIBA EL SEÑOR CARLOS ALBERTO VESCANCE CISNEROS. VER EXT17-00090394 17/11/17
SE DA RESPUESTA MEDIANTE OFI17-00013147 11/04/17 G OFI18-00011278 16/03/18 E OFI18-00015938 24/04/18 L OFI18-00014966 17/04/18 E
RESPUESTA MEDIANTE OFI18-00048400  F.</v>
          </cell>
          <cell r="AW633" t="str">
            <v>DECRETO 01 DE 1984</v>
          </cell>
          <cell r="AX633" t="str">
            <v>TRIBUNAL ADMINISTRATIVO DE CUNDINAMARCA</v>
          </cell>
          <cell r="AY633">
            <v>41774</v>
          </cell>
          <cell r="AZ633" t="str">
            <v>CONSEJO DE ESTADO</v>
          </cell>
          <cell r="BA633">
            <v>42754</v>
          </cell>
          <cell r="BB633">
            <v>42774</v>
          </cell>
          <cell r="BC633" t="str">
            <v>NRD-CONTRATO REALIDAD</v>
          </cell>
        </row>
        <row r="634">
          <cell r="B634" t="str">
            <v>ANGEL MARIA SEGURA VARGAS</v>
          </cell>
          <cell r="C634">
            <v>80398730</v>
          </cell>
          <cell r="D634" t="str">
            <v>CLAUDIA PATRICIA CORREA PINEDA</v>
          </cell>
          <cell r="E634">
            <v>42774</v>
          </cell>
          <cell r="F634">
            <v>42767</v>
          </cell>
          <cell r="G634" t="str">
            <v>EXT17-00008725</v>
          </cell>
          <cell r="H634" t="str">
            <v>TRIBUNAL ADMINISTRATIVO DE CUNDINAMRACA</v>
          </cell>
          <cell r="I634" t="str">
            <v>COMUNICACIÓN SENTENCIA</v>
          </cell>
          <cell r="J634">
            <v>43089</v>
          </cell>
          <cell r="K634">
            <v>43070</v>
          </cell>
          <cell r="L634" t="str">
            <v>EXT17-00100385</v>
          </cell>
          <cell r="M634" t="str">
            <v>ABOGADA</v>
          </cell>
          <cell r="N634" t="str">
            <v>DERECHO DE PETICION CUMPLIMIENTO DE PAGO</v>
          </cell>
          <cell r="O634">
            <v>43151</v>
          </cell>
          <cell r="P634">
            <v>43132</v>
          </cell>
          <cell r="Q634" t="str">
            <v>EXT18-00015162</v>
          </cell>
          <cell r="R634" t="str">
            <v>ABOGADA</v>
          </cell>
          <cell r="S634" t="str">
            <v>DERECHO DE PETICION</v>
          </cell>
          <cell r="T634">
            <v>43150</v>
          </cell>
          <cell r="U634">
            <v>43132</v>
          </cell>
          <cell r="V634" t="str">
            <v>EXT18-00014459</v>
          </cell>
          <cell r="W634" t="str">
            <v>ABOGADA</v>
          </cell>
          <cell r="X634" t="str">
            <v>DERECHO DE PETICION</v>
          </cell>
          <cell r="Y634">
            <v>43151</v>
          </cell>
          <cell r="Z634">
            <v>43132</v>
          </cell>
          <cell r="AA634" t="str">
            <v>EXT18-00015162</v>
          </cell>
          <cell r="AB634" t="str">
            <v>ABOGADA</v>
          </cell>
          <cell r="AC634" t="str">
            <v>ALLEGA DOCUMENTOS</v>
          </cell>
          <cell r="AD634">
            <v>43222</v>
          </cell>
          <cell r="AE634">
            <v>43221</v>
          </cell>
          <cell r="AF634" t="str">
            <v>EXT18-00038468</v>
          </cell>
          <cell r="AG634" t="str">
            <v>ABOGADA</v>
          </cell>
          <cell r="AH634" t="str">
            <v>PAGO DE SENTENCIA</v>
          </cell>
          <cell r="AI634" t="str">
            <v>28/09/2018
18/02/2020
15/07/2020</v>
          </cell>
          <cell r="AJ634" t="str">
            <v>sep-18
feb-20
jul-20</v>
          </cell>
          <cell r="AK634" t="str">
            <v>EXT18-00098065
EXT20-00016688
EXT20-00050754</v>
          </cell>
          <cell r="AL634" t="str">
            <v>ABOGADA
ABOGADA
ABOGADA</v>
          </cell>
          <cell r="AM634" t="str">
            <v>SOLICITUD DE PAGO
Solicitud estado pago</v>
          </cell>
          <cell r="AN634" t="str">
            <v>POR ENTREGAR LTK
20/02/18 LTK
ENTREGADO POR LTK 26-06-2018</v>
          </cell>
          <cell r="AP634" t="str">
            <v>SI-LTK</v>
          </cell>
          <cell r="AQ634" t="str">
            <v>11 001 3331 014 2012 00096 01</v>
          </cell>
          <cell r="AR634" t="str">
            <v>PAGO SENTENCIA</v>
          </cell>
          <cell r="AS634">
            <v>37366</v>
          </cell>
          <cell r="AT634">
            <v>39794</v>
          </cell>
          <cell r="AU634" t="str">
            <v>EN EL ANEXO ES LA 13
SE DA RESPUESTA MEDIANTE OFI17-00048241 28/12/17 OFI18-00008480 01/03/18 E OFI18-00009158 05/03/18 L OFI18-00020418 22/05/18 L
MEDIANTE OFI18-00046149 19/10/18 SE DIO RESPUESTA AL EXT18-00098065  L.</v>
          </cell>
          <cell r="AW634" t="str">
            <v>DECRETO 01 DE 1984</v>
          </cell>
          <cell r="AX634" t="str">
            <v>JUZGADO DECIMO ADMINISTRATIVO DE BOGOTA</v>
          </cell>
          <cell r="AY634">
            <v>41355</v>
          </cell>
          <cell r="AZ634" t="str">
            <v>TRIBUNAL ADMINISTRATIVO DE CUNDINAMARCA</v>
          </cell>
          <cell r="BA634">
            <v>42699</v>
          </cell>
          <cell r="BB634">
            <v>42759</v>
          </cell>
          <cell r="BC634" t="str">
            <v>NRD-CONTRATO REALIDAD</v>
          </cell>
        </row>
        <row r="635">
          <cell r="B635" t="str">
            <v>HECTOR CERVANDO SANCHEZ ORTIZ</v>
          </cell>
          <cell r="C635">
            <v>79574885</v>
          </cell>
          <cell r="D635" t="str">
            <v>ADRIANA ROMERO PEREIRA</v>
          </cell>
          <cell r="E635">
            <v>42780</v>
          </cell>
          <cell r="F635">
            <v>42767</v>
          </cell>
          <cell r="G635" t="str">
            <v>EXT17-00010162</v>
          </cell>
          <cell r="H635" t="str">
            <v>TRIBUNAL</v>
          </cell>
          <cell r="I635" t="str">
            <v>REMITE FALLO</v>
          </cell>
          <cell r="J635">
            <v>42787</v>
          </cell>
          <cell r="K635">
            <v>42767</v>
          </cell>
          <cell r="L635" t="str">
            <v>EXT17-00012444</v>
          </cell>
          <cell r="M635" t="str">
            <v>TRIBUNAL</v>
          </cell>
          <cell r="N635" t="str">
            <v>REMITE FALLO</v>
          </cell>
          <cell r="O635">
            <v>42172</v>
          </cell>
          <cell r="P635">
            <v>42156</v>
          </cell>
          <cell r="Q635" t="str">
            <v>EXT15-00030458</v>
          </cell>
          <cell r="R635" t="str">
            <v>ANDJE</v>
          </cell>
          <cell r="S635" t="str">
            <v>OFICIO</v>
          </cell>
          <cell r="T635">
            <v>42228</v>
          </cell>
          <cell r="U635">
            <v>42217</v>
          </cell>
          <cell r="V635" t="str">
            <v>EXT15-00044272</v>
          </cell>
          <cell r="W635" t="str">
            <v>JUZGADO</v>
          </cell>
          <cell r="X635" t="str">
            <v>CUNMPLIMIENTO</v>
          </cell>
          <cell r="Y635">
            <v>42278</v>
          </cell>
          <cell r="Z635">
            <v>42278</v>
          </cell>
          <cell r="AA635" t="str">
            <v>EXT15-00057851</v>
          </cell>
          <cell r="AB635" t="str">
            <v xml:space="preserve">JUZGADO </v>
          </cell>
          <cell r="AC635" t="str">
            <v xml:space="preserve">CUMPLIMIENTO </v>
          </cell>
          <cell r="AD635">
            <v>42871</v>
          </cell>
          <cell r="AE635">
            <v>42856</v>
          </cell>
          <cell r="AF635" t="str">
            <v>EXT17-00035978</v>
          </cell>
          <cell r="AG635" t="str">
            <v>ABOGADA</v>
          </cell>
          <cell r="AH635" t="str">
            <v>SOLICITUD DE PAGO</v>
          </cell>
          <cell r="AI635">
            <v>42887</v>
          </cell>
          <cell r="AJ635">
            <v>42887</v>
          </cell>
          <cell r="AK635" t="str">
            <v>EXT17-00040648</v>
          </cell>
          <cell r="AL635" t="str">
            <v>ABOGADA</v>
          </cell>
          <cell r="AM635" t="str">
            <v>SOLICITUD DE PAGO</v>
          </cell>
          <cell r="AN635" t="str">
            <v>23/02/18 LTK
ENTREGADOS LTK</v>
          </cell>
          <cell r="AQ635" t="str">
            <v>11 001 3335 049 2014 00094 00</v>
          </cell>
          <cell r="AR635" t="str">
            <v>PAGO SENTENCIA</v>
          </cell>
          <cell r="AS635">
            <v>38323</v>
          </cell>
          <cell r="AT635">
            <v>39303</v>
          </cell>
          <cell r="AU635" t="str">
            <v>NO SE ENCUENTRA EN EL ANEXO
TRIBUNAL ADMINISTRTIVO CONFIRMA FALLO CONDENA A LA UNP</v>
          </cell>
          <cell r="AW635" t="str">
            <v>LEY 1437 DE 2011</v>
          </cell>
          <cell r="AX635" t="str">
            <v>JUZGADO CUARENTA Y NUEVE ADMINISTRATIVO DE BOGOTA</v>
          </cell>
          <cell r="AY635">
            <v>42416</v>
          </cell>
          <cell r="AZ635" t="str">
            <v xml:space="preserve">TRIBUNAL ADMINISTRATIVO DE CUNDINAMARCA </v>
          </cell>
          <cell r="BA635">
            <v>42628</v>
          </cell>
          <cell r="BB635">
            <v>42782</v>
          </cell>
          <cell r="BC635" t="str">
            <v>NRD-CONTRATO REALIDAD</v>
          </cell>
        </row>
        <row r="636">
          <cell r="B636" t="str">
            <v>JAIRO DOVALES VILLAMIZAR</v>
          </cell>
          <cell r="C636">
            <v>91427848</v>
          </cell>
          <cell r="D636" t="str">
            <v>JOSE ALIRIO JIMENEZ PATIÑO</v>
          </cell>
          <cell r="E636">
            <v>42780</v>
          </cell>
          <cell r="F636">
            <v>42767</v>
          </cell>
          <cell r="G636" t="str">
            <v>EXT17-00009816</v>
          </cell>
          <cell r="H636" t="str">
            <v xml:space="preserve">CONSEJO </v>
          </cell>
          <cell r="I636" t="str">
            <v>REMITE FALLO</v>
          </cell>
          <cell r="J636">
            <v>42794</v>
          </cell>
          <cell r="K636">
            <v>42767</v>
          </cell>
          <cell r="L636" t="str">
            <v>EXT17-00014271</v>
          </cell>
          <cell r="M636" t="str">
            <v>ANDJE</v>
          </cell>
          <cell r="N636" t="str">
            <v>REMITE DOCUMENTOS</v>
          </cell>
          <cell r="O636">
            <v>42795</v>
          </cell>
          <cell r="P636">
            <v>42795</v>
          </cell>
          <cell r="Q636" t="str">
            <v>EXT17-00014635</v>
          </cell>
          <cell r="R636" t="str">
            <v>CONSEJO</v>
          </cell>
          <cell r="S636" t="str">
            <v>REMITE FALLO</v>
          </cell>
          <cell r="T636">
            <v>42066</v>
          </cell>
          <cell r="U636">
            <v>42064</v>
          </cell>
          <cell r="V636" t="str">
            <v>EXT15-00009090</v>
          </cell>
          <cell r="W636" t="str">
            <v>CONSEJO DE ESTADO</v>
          </cell>
          <cell r="X636" t="str">
            <v>AUTO</v>
          </cell>
          <cell r="Y636">
            <v>42118</v>
          </cell>
          <cell r="Z636">
            <v>42095</v>
          </cell>
          <cell r="AA636" t="str">
            <v>EXT15-00017382</v>
          </cell>
          <cell r="AB636" t="str">
            <v>CONSEJO DE ESTADO</v>
          </cell>
          <cell r="AC636" t="str">
            <v>SOLICITUD</v>
          </cell>
          <cell r="AD636" t="str">
            <v>17/07/2015
22/09/2017
01/03/2017</v>
          </cell>
          <cell r="AE636" t="str">
            <v>jul-15
sep-17
mar-17</v>
          </cell>
          <cell r="AF636" t="str">
            <v>EXT15-00038027
EXT17-00073616
EXT17-00014635</v>
          </cell>
          <cell r="AG636" t="str">
            <v>CONSEJO DE ESTADO
ABOGADO
CONSEJO DE ESTADO</v>
          </cell>
          <cell r="AH636" t="str">
            <v>SOLICITUD
SOLICITUD DE PAGO
REMISION DE PROVIDENCIA</v>
          </cell>
          <cell r="AI636" t="str">
            <v>6/02/2020
30/07/2020</v>
          </cell>
          <cell r="AJ636" t="str">
            <v>feb-20
jul-20</v>
          </cell>
          <cell r="AK636" t="str">
            <v>EXT20-00012130
EXT20-00054592</v>
          </cell>
          <cell r="AL636" t="str">
            <v>BENEFICIARIO
BENEFICIARIO</v>
          </cell>
          <cell r="AM636" t="str">
            <v>SOLICITUD ESTADO PAGO
Solicitud estado pago</v>
          </cell>
          <cell r="AN636" t="str">
            <v>23/02/18 LTK
ENTREGADOS LTK</v>
          </cell>
          <cell r="AQ636" t="str">
            <v>68 001 2333 000 2013 00021 00</v>
          </cell>
          <cell r="AR636" t="str">
            <v>PAGO SENTENCIA</v>
          </cell>
          <cell r="AS636">
            <v>37956</v>
          </cell>
          <cell r="AT636">
            <v>40713</v>
          </cell>
          <cell r="AU636" t="str">
            <v>EN EL ANEXO ES LA 218 / (08/08/2017 
NULIDAD (RELACION LABORAL) LA 
PARTE BENEFICIARIA O APODERADO NO HAN ALLEGADO SOLICITUD DE PAGO CON LOS DOCUMENTOS REQUERIDOS)</v>
          </cell>
          <cell r="AW636" t="str">
            <v>DECRETO 01 DE 1984</v>
          </cell>
          <cell r="AX636" t="str">
            <v>TRIBUNAL ADMINISTRATIVO DE SANTANDER</v>
          </cell>
          <cell r="AY636">
            <v>41570</v>
          </cell>
          <cell r="AZ636" t="str">
            <v>CONSEJO DE ESTADO</v>
          </cell>
          <cell r="BA636">
            <v>42762</v>
          </cell>
          <cell r="BB636">
            <v>42781</v>
          </cell>
          <cell r="BC636" t="str">
            <v>NRD-CONTRATO REALIDAD</v>
          </cell>
        </row>
        <row r="637">
          <cell r="B637" t="str">
            <v>LUIS EDUARDO SUAREZ ALVAREZ</v>
          </cell>
          <cell r="C637">
            <v>19485247</v>
          </cell>
          <cell r="D637" t="str">
            <v>FERNANDO ALVAREZ ECHEVERRI</v>
          </cell>
          <cell r="E637">
            <v>42780</v>
          </cell>
          <cell r="F637">
            <v>42767</v>
          </cell>
          <cell r="G637" t="str">
            <v>EXT17-00009958</v>
          </cell>
          <cell r="H637" t="str">
            <v>TRIBUNAL</v>
          </cell>
          <cell r="I637" t="str">
            <v>REMITE FALLO</v>
          </cell>
          <cell r="J637">
            <v>42793</v>
          </cell>
          <cell r="K637">
            <v>42767</v>
          </cell>
          <cell r="L637" t="str">
            <v>EXT17-00014182</v>
          </cell>
          <cell r="M637" t="str">
            <v>ANDJE</v>
          </cell>
          <cell r="N637" t="str">
            <v>REMITE FALLO</v>
          </cell>
          <cell r="O637">
            <v>42853</v>
          </cell>
          <cell r="P637">
            <v>42826</v>
          </cell>
          <cell r="Q637" t="str">
            <v>EXT17-00031112</v>
          </cell>
          <cell r="R637" t="str">
            <v xml:space="preserve">TRIBUNAL </v>
          </cell>
          <cell r="S637" t="str">
            <v>REMITE FALLO</v>
          </cell>
          <cell r="T637">
            <v>42965</v>
          </cell>
          <cell r="U637">
            <v>42948</v>
          </cell>
          <cell r="V637" t="str">
            <v>EXT17-00063890</v>
          </cell>
          <cell r="W637" t="str">
            <v>ABOGADO</v>
          </cell>
          <cell r="X637" t="str">
            <v>CUMPLIMIENTO DE 
SENTENCIA</v>
          </cell>
          <cell r="Y637">
            <v>43885</v>
          </cell>
          <cell r="Z637">
            <v>43885</v>
          </cell>
          <cell r="AA637" t="str">
            <v>EXT20-00018751</v>
          </cell>
          <cell r="AB637" t="str">
            <v>BENEFICIARIO</v>
          </cell>
          <cell r="AC637" t="str">
            <v>SOLICITUD ESTADO DEL PAGO</v>
          </cell>
          <cell r="AN637" t="str">
            <v>23/02/18 LTK
ENTREGADOS LTK</v>
          </cell>
          <cell r="AQ637" t="str">
            <v>11 001 3335 027 2014 00256 00</v>
          </cell>
          <cell r="AR637" t="str">
            <v>PAGO SENTENCIA</v>
          </cell>
          <cell r="AS637">
            <v>40488</v>
          </cell>
          <cell r="AT637">
            <v>40908</v>
          </cell>
          <cell r="AU637" t="str">
            <v>NO SE ENCUENTRA EN LOS ANEXOS
TRIBUNAL ADMINISTRATIVO CONDENA A LA UNP / (08/08/2017 ASIGNADA A NATALIA URBANO SE REITERA SOLICITUD DE DOCUMENTOS MEDIENTE OFI17-00028176/ 18/08/2017 ALLEGA DOCUMENTACION Y CD (2014-256 LUIS EDUARDO SUAREZ VS DAS)</v>
          </cell>
          <cell r="AW637" t="str">
            <v>LEY 1437 DE 2011</v>
          </cell>
          <cell r="AX637" t="str">
            <v>JUZGADO QUINTO ADMINISTRATIVO DE DESCONGESTION DEL CIRCULO JUDICIAL DE BOGOTA SECCION SEGUNDA ORALIDAD</v>
          </cell>
          <cell r="AY637">
            <v>42177</v>
          </cell>
          <cell r="AZ637" t="str">
            <v>TRIBUNAL ADMINISTRATIVO DE CUNDINAMARCA SECCION SEGUNDA SUBSECCION "C"</v>
          </cell>
          <cell r="BA637">
            <v>42767</v>
          </cell>
          <cell r="BB637">
            <v>42781</v>
          </cell>
          <cell r="BC637" t="str">
            <v>NRD-PRIMA DE RIESGO</v>
          </cell>
        </row>
        <row r="638">
          <cell r="B638" t="str">
            <v>JOSE IGNACIO SILVA RAMIREZ
Se eliminó por solo tener primera instancia</v>
          </cell>
        </row>
        <row r="639">
          <cell r="B639" t="str">
            <v>OMAR BAUTISTA DIAZ</v>
          </cell>
          <cell r="C639">
            <v>79117388</v>
          </cell>
          <cell r="D639" t="str">
            <v>JOSE ALIRIO JIMENEZ PATIÑO</v>
          </cell>
          <cell r="E639">
            <v>42774</v>
          </cell>
          <cell r="F639">
            <v>42767</v>
          </cell>
          <cell r="G639" t="str">
            <v>EXT17-00008718</v>
          </cell>
          <cell r="H639" t="str">
            <v>TRIBUNAL</v>
          </cell>
          <cell r="I639" t="str">
            <v>REMITE FALLO</v>
          </cell>
          <cell r="J639">
            <v>42831</v>
          </cell>
          <cell r="K639">
            <v>42826</v>
          </cell>
          <cell r="L639" t="str">
            <v>EXT17-00025673</v>
          </cell>
          <cell r="M639" t="str">
            <v>ABOGADO</v>
          </cell>
          <cell r="N639" t="str">
            <v>SOLICITUD DE PAGO</v>
          </cell>
          <cell r="AN639" t="str">
            <v>POR ENTREGAR LTK
20/02/18 LTK
ENTREGADO POR LTK 26-06-2018</v>
          </cell>
          <cell r="AO639">
            <v>42831</v>
          </cell>
          <cell r="AP639" t="str">
            <v>SI-LTK</v>
          </cell>
          <cell r="AQ639" t="str">
            <v>11 001 3331 023 2012 00080 00</v>
          </cell>
          <cell r="AR639" t="str">
            <v>PAGO SENTENCIA</v>
          </cell>
          <cell r="AS639">
            <v>37251</v>
          </cell>
          <cell r="AT639">
            <v>40694</v>
          </cell>
          <cell r="AU639" t="str">
            <v>EN EL ANEXO ES LA 22</v>
          </cell>
          <cell r="AW639" t="str">
            <v>DECRETO 01 DE 1984</v>
          </cell>
          <cell r="AX639" t="str">
            <v>JUZGADO SEGUNDO ADMINISTRATIVO DE BOGOTA</v>
          </cell>
          <cell r="AY639">
            <v>41578</v>
          </cell>
          <cell r="AZ639" t="str">
            <v xml:space="preserve">TRIBUNAL ADMINISTRATIVO DE CUNDINAMARCA </v>
          </cell>
          <cell r="BA639">
            <v>42704</v>
          </cell>
          <cell r="BB639">
            <v>42759</v>
          </cell>
          <cell r="BC639" t="str">
            <v>NRD-CONTRATO REALIDAD</v>
          </cell>
        </row>
        <row r="640">
          <cell r="B640" t="str">
            <v>RICARDO SILVA GARCIA</v>
          </cell>
          <cell r="C640">
            <v>4133203</v>
          </cell>
          <cell r="D640" t="str">
            <v>FERNANDO ALVAREZ ECHEVERRI</v>
          </cell>
          <cell r="E640">
            <v>42780</v>
          </cell>
          <cell r="F640">
            <v>42767</v>
          </cell>
          <cell r="G640" t="str">
            <v>EXT17-00010777</v>
          </cell>
          <cell r="H640" t="str">
            <v>TRIBUNAL</v>
          </cell>
          <cell r="I640" t="str">
            <v>REMITE FALLO</v>
          </cell>
          <cell r="J640">
            <v>42811</v>
          </cell>
          <cell r="K640">
            <v>42795</v>
          </cell>
          <cell r="L640" t="str">
            <v xml:space="preserve"> EXT17-00020084</v>
          </cell>
          <cell r="M640" t="str">
            <v>JUZGADO</v>
          </cell>
          <cell r="N640" t="str">
            <v>REMITE AUTO</v>
          </cell>
          <cell r="O640">
            <v>43019</v>
          </cell>
          <cell r="P640">
            <v>43009</v>
          </cell>
          <cell r="Q640" t="str">
            <v>EXT17-00079231</v>
          </cell>
          <cell r="R640" t="str">
            <v>JUZGADO</v>
          </cell>
          <cell r="S640" t="str">
            <v>REMITE AUTO</v>
          </cell>
          <cell r="T640">
            <v>43362</v>
          </cell>
          <cell r="U640">
            <v>43362</v>
          </cell>
          <cell r="V640" t="str">
            <v>EXT18-00092885</v>
          </cell>
          <cell r="W640" t="str">
            <v>ABOGADO</v>
          </cell>
          <cell r="X640" t="str">
            <v>SOLICITUD DE PAGO</v>
          </cell>
          <cell r="AN640" t="str">
            <v>23/02/18 LTK
ENTREGADOS LTK</v>
          </cell>
          <cell r="AQ640" t="str">
            <v>11 001 3335 013 2014 00086 00</v>
          </cell>
          <cell r="AR640" t="str">
            <v>PAGO SENTENCIA</v>
          </cell>
          <cell r="AS640" t="str">
            <v>N/A</v>
          </cell>
          <cell r="AT640" t="str">
            <v>N/A</v>
          </cell>
          <cell r="AU640" t="str">
            <v>NO SE ENCUENTRA EN LOS ANEXOS
TRIBUNAL CONDENA A LA UNP
OFI18-00043454 02/10/18   L.</v>
          </cell>
          <cell r="AW640" t="str">
            <v>LEY 1437 DE 2011</v>
          </cell>
          <cell r="AX640" t="str">
            <v>JUZGADO TRECEADMINISTRATIVO ORAL DE BOGOTA</v>
          </cell>
          <cell r="AY640">
            <v>42551</v>
          </cell>
          <cell r="AZ640" t="str">
            <v>TRIBUNAL ADMINISTRATIVO DE CUNDINAMARCA</v>
          </cell>
          <cell r="BA640">
            <v>42766</v>
          </cell>
          <cell r="BB640">
            <v>42783</v>
          </cell>
          <cell r="BC640" t="str">
            <v>NRD-PRIMA DE RIESGO</v>
          </cell>
        </row>
        <row r="641">
          <cell r="B641" t="str">
            <v>OSCAR SIERRA PEREZ</v>
          </cell>
          <cell r="C641">
            <v>79736366</v>
          </cell>
          <cell r="D641" t="str">
            <v>FERNANDO ALVAREZ ECHEVERRI</v>
          </cell>
          <cell r="E641">
            <v>42853</v>
          </cell>
          <cell r="F641">
            <v>42853</v>
          </cell>
          <cell r="G641" t="str">
            <v>EXT17-00031121</v>
          </cell>
          <cell r="H641" t="str">
            <v>TRIBUNAL</v>
          </cell>
          <cell r="I641" t="str">
            <v>REMITE FALLO</v>
          </cell>
          <cell r="J641">
            <v>43553</v>
          </cell>
          <cell r="K641">
            <v>43553</v>
          </cell>
          <cell r="L641" t="str">
            <v>EXT19-00034998</v>
          </cell>
          <cell r="M641" t="str">
            <v>ABOGADO</v>
          </cell>
          <cell r="N641" t="str">
            <v>SOLICITUD DE PAGO</v>
          </cell>
          <cell r="AN641" t="str">
            <v>23/02/18 LTK
ENTREGADOS LTK</v>
          </cell>
          <cell r="AQ641" t="str">
            <v>11 001 3335 025 2014 00209 00</v>
          </cell>
          <cell r="AR641" t="str">
            <v>PAGO SENTENCIA</v>
          </cell>
          <cell r="AS641">
            <v>36238</v>
          </cell>
          <cell r="AT641">
            <v>40908</v>
          </cell>
          <cell r="AU641" t="str">
            <v>NO SE ENCUENTRA EN LOS ANEXOS
TRIBUNAL CONDENA A LA UNP</v>
          </cell>
          <cell r="AW641" t="str">
            <v>LEY 1437 DE 2011</v>
          </cell>
          <cell r="AX641" t="str">
            <v>JUZGADO VEINTICINCO ADMINISTRATIVO DE ORALIDAD DE BOGOTA</v>
          </cell>
          <cell r="AY641">
            <v>42244</v>
          </cell>
          <cell r="AZ641" t="str">
            <v>TRIBUNAL ADMINISTRATIVO DE CUNDINAMARCA</v>
          </cell>
          <cell r="BA641">
            <v>42767</v>
          </cell>
          <cell r="BB641">
            <v>42775</v>
          </cell>
          <cell r="BC641" t="str">
            <v>NRD-PRIMA DE RIESGO</v>
          </cell>
        </row>
        <row r="642">
          <cell r="B642" t="str">
            <v>JOSE LORENZO DIAZ CASTAÑEDA</v>
          </cell>
          <cell r="C642">
            <v>19484800</v>
          </cell>
          <cell r="D642" t="str">
            <v>ADRIANA ROMERO PEREIRA</v>
          </cell>
          <cell r="E642">
            <v>42780</v>
          </cell>
          <cell r="F642">
            <v>42767</v>
          </cell>
          <cell r="G642" t="str">
            <v>EXT17-00011272</v>
          </cell>
          <cell r="H642" t="str">
            <v>TRIBUNAL</v>
          </cell>
          <cell r="I642" t="str">
            <v>REMITE FALLO</v>
          </cell>
          <cell r="J642">
            <v>42874</v>
          </cell>
          <cell r="K642">
            <v>42856</v>
          </cell>
          <cell r="L642" t="str">
            <v>EXT17-00037108</v>
          </cell>
          <cell r="M642" t="str">
            <v>ABOGADA</v>
          </cell>
          <cell r="N642" t="str">
            <v>SOLICITUD DE PAGO</v>
          </cell>
          <cell r="AN642" t="str">
            <v>07/06/18 LTK
ENTREGADO POR LTK 26-06-2018</v>
          </cell>
          <cell r="AP642" t="str">
            <v>SI-LTK</v>
          </cell>
          <cell r="AQ642" t="str">
            <v>11 001 3335 008 2014 00127 00</v>
          </cell>
          <cell r="AR642" t="str">
            <v>PAGO SENTENCIA</v>
          </cell>
          <cell r="AS642">
            <v>38601</v>
          </cell>
          <cell r="AT642">
            <v>40703</v>
          </cell>
          <cell r="AU642" t="str">
            <v>EN EL ANEXO ES LA 607</v>
          </cell>
          <cell r="AW642" t="str">
            <v>LEY 1437 DE 2011</v>
          </cell>
          <cell r="AX642" t="str">
            <v>JUZGADO OCTAVO ADMINISTRTIVO ORAL DE BOGOTA</v>
          </cell>
          <cell r="AY642">
            <v>42445</v>
          </cell>
          <cell r="AZ642" t="str">
            <v>TRIBUNAL ADMINISTRATIVO DE CUNDINAMARCA</v>
          </cell>
          <cell r="BA642">
            <v>42768</v>
          </cell>
          <cell r="BB642">
            <v>42786</v>
          </cell>
          <cell r="BC642" t="str">
            <v>NRD-CONTRATO REALIDAD</v>
          </cell>
        </row>
        <row r="643">
          <cell r="B643" t="str">
            <v>JOSE ARNOLDO GOMEZ GARZON</v>
          </cell>
          <cell r="C643">
            <v>424085</v>
          </cell>
          <cell r="D643" t="str">
            <v>FERNANDO ALVAREZ ECHEVERRI</v>
          </cell>
          <cell r="E643">
            <v>42781</v>
          </cell>
          <cell r="F643">
            <v>42781</v>
          </cell>
          <cell r="G643" t="str">
            <v>EXT17-00010751</v>
          </cell>
          <cell r="H643" t="str">
            <v>TRIBUNAL ADMINISTRATIVO DE CUNDINAMARCA</v>
          </cell>
          <cell r="I643" t="str">
            <v>COMUNICACION SENTENCIA</v>
          </cell>
          <cell r="J643">
            <v>42793</v>
          </cell>
          <cell r="K643">
            <v>42767</v>
          </cell>
          <cell r="L643" t="str">
            <v>EXT17-00013955</v>
          </cell>
          <cell r="M643" t="str">
            <v>TRIBUNAL ADMINISTRATIVO DE CUNDINAMRCA</v>
          </cell>
          <cell r="N643" t="str">
            <v>NOTIFICACION 
SENTENCIA</v>
          </cell>
          <cell r="O643">
            <v>42828</v>
          </cell>
          <cell r="P643">
            <v>42826</v>
          </cell>
          <cell r="Q643" t="str">
            <v>EXT17-00023723</v>
          </cell>
          <cell r="R643" t="str">
            <v>JUZGADO</v>
          </cell>
          <cell r="S643" t="str">
            <v>REMITE AUTO</v>
          </cell>
          <cell r="AN643" t="str">
            <v>23/02/18 LTK
DEVUELTOS LTK RAD: LTK-004-020-2018
ENVIADOS A LTK 18-10-2018</v>
          </cell>
          <cell r="AQ643" t="str">
            <v>11 001 3335 029 2014 00181 01</v>
          </cell>
          <cell r="AR643" t="str">
            <v>PAGO SENTENCIA</v>
          </cell>
          <cell r="AS643">
            <v>35269</v>
          </cell>
          <cell r="AT643">
            <v>40908</v>
          </cell>
          <cell r="AU643" t="str">
            <v>NO SE ENCUENTRA EN LOS ANEXOS</v>
          </cell>
          <cell r="AW643" t="str">
            <v>LEY 1437 DE 2011</v>
          </cell>
          <cell r="AX643" t="str">
            <v>JUZGADO CINCUENTA ADMINISTRATIVO DE BOGOTA</v>
          </cell>
          <cell r="AY643">
            <v>42487</v>
          </cell>
          <cell r="AZ643" t="str">
            <v>TRIBUNAL ADMINISTRATIVO DE CUNDINAMARCA</v>
          </cell>
          <cell r="BA643">
            <v>42766</v>
          </cell>
          <cell r="BB643">
            <v>42782</v>
          </cell>
          <cell r="BC643" t="str">
            <v>NRD-PRIMA DE RIESGO</v>
          </cell>
        </row>
        <row r="644">
          <cell r="B644" t="str">
            <v>RAFAEL ROJAS TOVAR</v>
          </cell>
          <cell r="C644">
            <v>7706766</v>
          </cell>
          <cell r="D644" t="str">
            <v>MILTON HERNAN SANCHEZ CORTES</v>
          </cell>
          <cell r="E644">
            <v>42781</v>
          </cell>
          <cell r="F644">
            <v>42767</v>
          </cell>
          <cell r="G644" t="str">
            <v>EXT17-00010556</v>
          </cell>
          <cell r="H644" t="str">
            <v>ABOGADO</v>
          </cell>
          <cell r="I644" t="str">
            <v>SOLICITUD DE PAGO</v>
          </cell>
          <cell r="J644">
            <v>42815</v>
          </cell>
          <cell r="K644">
            <v>42795</v>
          </cell>
          <cell r="L644" t="str">
            <v>EXT17-00020418</v>
          </cell>
          <cell r="M644" t="str">
            <v>ABOGADO</v>
          </cell>
          <cell r="N644" t="str">
            <v>ALLEGA
DOCUMENTACION COMPLETA</v>
          </cell>
          <cell r="O644">
            <v>42956</v>
          </cell>
          <cell r="P644">
            <v>42948</v>
          </cell>
          <cell r="Q644" t="str">
            <v>EXT17-00060671</v>
          </cell>
          <cell r="R644" t="str">
            <v>JUZGADO</v>
          </cell>
          <cell r="S644" t="str">
            <v>COMUNICACIÓN 
DE SENTENCIA</v>
          </cell>
          <cell r="T644">
            <v>43509</v>
          </cell>
          <cell r="U644">
            <v>43509</v>
          </cell>
          <cell r="V644" t="str">
            <v>EXT19-00015187</v>
          </cell>
          <cell r="W644" t="str">
            <v>BENEFICIARIO</v>
          </cell>
          <cell r="X644" t="str">
            <v>SOLICITUD DE INFORMACION SOBRE EL PAGO</v>
          </cell>
          <cell r="AN644" t="str">
            <v>23/02/18 LTK
ENTREGADOS LTK</v>
          </cell>
          <cell r="AQ644" t="str">
            <v>41 001 3331 002 2011 00280 00</v>
          </cell>
          <cell r="AR644" t="str">
            <v>PAGO SENTENCIA</v>
          </cell>
          <cell r="AS644">
            <v>38322</v>
          </cell>
          <cell r="AT644">
            <v>39804</v>
          </cell>
          <cell r="AU644" t="str">
            <v>EN EL ANEXO ES LA 494
(SE DA RESPUESTA MEDIANTE OFI17-00007194 28/02/17 Y OFI17-00012342 05/04/17)A
RESPUESTA AL EXT19-00015187 MEDIANTE OFI19-00007364 EC.</v>
          </cell>
          <cell r="AW644" t="str">
            <v>DECRETO 01 DE 1984</v>
          </cell>
          <cell r="AX644" t="str">
            <v>JUZGADO NOVENO ADMINISTRATIVO DEL CIRCUITO DE HUILA</v>
          </cell>
          <cell r="AY644">
            <v>42062</v>
          </cell>
          <cell r="AZ644" t="str">
            <v>TRIBUNAL ADMINISTRATIVO DEL HUILA</v>
          </cell>
          <cell r="BA644">
            <v>42558</v>
          </cell>
          <cell r="BB644">
            <v>42577</v>
          </cell>
          <cell r="BC644" t="str">
            <v>NRD-CONTRATO REALIDAD</v>
          </cell>
        </row>
        <row r="645">
          <cell r="B645" t="str">
            <v>REINELIO SALAZAR PEREIRA</v>
          </cell>
          <cell r="C645">
            <v>6208995</v>
          </cell>
          <cell r="D645" t="str">
            <v>FERNANDO ALVAREZ ECHEVERRI</v>
          </cell>
          <cell r="E645">
            <v>42786</v>
          </cell>
          <cell r="F645">
            <v>42767</v>
          </cell>
          <cell r="G645" t="str">
            <v>CORREO ELECTRONICO</v>
          </cell>
          <cell r="H645" t="str">
            <v>TRIBUNAL</v>
          </cell>
          <cell r="I645" t="str">
            <v>REMITE FALLO</v>
          </cell>
          <cell r="J645">
            <v>42781</v>
          </cell>
          <cell r="K645">
            <v>42767</v>
          </cell>
          <cell r="L645" t="str">
            <v>EXT17-00010799</v>
          </cell>
          <cell r="M645" t="str">
            <v>TRIBUNAL</v>
          </cell>
          <cell r="N645" t="str">
            <v>NOTIFICACION 
SENTENCIA</v>
          </cell>
          <cell r="O645">
            <v>42858</v>
          </cell>
          <cell r="P645">
            <v>42856</v>
          </cell>
          <cell r="Q645" t="str">
            <v>EXT17-00031786</v>
          </cell>
          <cell r="R645" t="str">
            <v xml:space="preserve">TRIBUNAL </v>
          </cell>
          <cell r="S645" t="str">
            <v>REMITE SENTENCIAS</v>
          </cell>
          <cell r="T645">
            <v>42859</v>
          </cell>
          <cell r="U645">
            <v>42856</v>
          </cell>
          <cell r="V645" t="str">
            <v>EXT17-00032256</v>
          </cell>
          <cell r="W645" t="str">
            <v>TRIBUNAL</v>
          </cell>
          <cell r="X645" t="str">
            <v>COMUNICACIÓN SENTENCIA</v>
          </cell>
          <cell r="Y645">
            <v>42915</v>
          </cell>
          <cell r="Z645">
            <v>42887</v>
          </cell>
          <cell r="AA645" t="str">
            <v>EXT17-00049578</v>
          </cell>
          <cell r="AB645" t="str">
            <v>JUZGADO</v>
          </cell>
          <cell r="AC645" t="str">
            <v>AUTO CUMPLASE</v>
          </cell>
          <cell r="AD645">
            <v>43207</v>
          </cell>
          <cell r="AE645">
            <v>43191</v>
          </cell>
          <cell r="AF645" t="str">
            <v>EXT18-00033560</v>
          </cell>
          <cell r="AG645" t="str">
            <v>ABOGADO</v>
          </cell>
          <cell r="AH645" t="str">
            <v>CUMPLIMIENTO DE SENTENCIA</v>
          </cell>
          <cell r="AN645" t="str">
            <v>20/02/18 LTK
05/06/2018 SE ENCUENTRA EN EXPENDIENTE FISICO EN UNP
07/06/18 LTK
ENTREGADO POR LTK 25-07-2018</v>
          </cell>
          <cell r="AP645" t="str">
            <v>SI-LTK</v>
          </cell>
          <cell r="AQ645" t="str">
            <v>11 001 3335 008 2014 00268 00</v>
          </cell>
          <cell r="AR645" t="str">
            <v>PAGO SENTENCIA</v>
          </cell>
          <cell r="AS645">
            <v>34625</v>
          </cell>
          <cell r="AT645">
            <v>40846</v>
          </cell>
          <cell r="AU645" t="str">
            <v>NO SE ENCUENTRA EN LOS ANEXOS
TRIBUNAL EN LA PARTE CONSIDERATIVA DECRETA SUCESION PROCESAL A FAVOR DE LA UNP
SE DA RESPUESTA MEDIANTE OFI18-00015544 20/04/18 E</v>
          </cell>
          <cell r="AW645" t="str">
            <v>LEY 1437 DE 2011</v>
          </cell>
          <cell r="AX645" t="str">
            <v>JUZGADO OCTAVO ADMINISTRATIVO DE BOGOTA</v>
          </cell>
          <cell r="AY645">
            <v>42109</v>
          </cell>
          <cell r="AZ645" t="str">
            <v>TRIBUNAL ADMINISTRATIVO DE CUNDINAMARCA</v>
          </cell>
          <cell r="BA645">
            <v>42775</v>
          </cell>
          <cell r="BB645">
            <v>42780</v>
          </cell>
          <cell r="BC645" t="str">
            <v>NRD-PRIMA DE RIESGO</v>
          </cell>
        </row>
        <row r="646">
          <cell r="B646" t="str">
            <v>JORGE ENRIQUE PEDRAZA</v>
          </cell>
          <cell r="C646">
            <v>192077117</v>
          </cell>
          <cell r="D646" t="str">
            <v>FERNANDO ALVAREZ ECHEVERRI</v>
          </cell>
          <cell r="E646">
            <v>42786</v>
          </cell>
          <cell r="F646">
            <v>42767</v>
          </cell>
          <cell r="G646" t="str">
            <v>CORREO ELECTRONICO</v>
          </cell>
          <cell r="H646" t="str">
            <v>TRIBUNAL</v>
          </cell>
          <cell r="I646" t="str">
            <v>REMITE FALLO</v>
          </cell>
          <cell r="J646">
            <v>42793</v>
          </cell>
          <cell r="K646">
            <v>42767</v>
          </cell>
          <cell r="L646" t="str">
            <v>EXT17-00013953</v>
          </cell>
          <cell r="M646" t="str">
            <v>TRIBUNAL ADMINISTRATIVO DE CUNDINAMRCA</v>
          </cell>
          <cell r="N646" t="str">
            <v>COMUNICACIÓN SENTENCIA</v>
          </cell>
          <cell r="O646">
            <v>42809</v>
          </cell>
          <cell r="P646">
            <v>42795</v>
          </cell>
          <cell r="Q646" t="str">
            <v>EXT17-00018603</v>
          </cell>
          <cell r="R646" t="str">
            <v>LUIS FERNANDO</v>
          </cell>
          <cell r="T646">
            <v>36206</v>
          </cell>
          <cell r="U646">
            <v>40908</v>
          </cell>
          <cell r="V646" t="str">
            <v>EXT17-00010772</v>
          </cell>
          <cell r="W646" t="str">
            <v>TRIBUNAL</v>
          </cell>
          <cell r="X646" t="str">
            <v>NOTIFICACION 
SENTENCIA</v>
          </cell>
          <cell r="Y646">
            <v>44077</v>
          </cell>
          <cell r="Z646">
            <v>44077</v>
          </cell>
          <cell r="AA646" t="str">
            <v>EXT20-00063473 - EXT20-00063512</v>
          </cell>
          <cell r="AB646" t="str">
            <v xml:space="preserve">APODERADO </v>
          </cell>
          <cell r="AC646" t="str">
            <v xml:space="preserve">ALLEGA SOLICITUD DE PAGO </v>
          </cell>
          <cell r="AD646">
            <v>44258</v>
          </cell>
          <cell r="AE646">
            <v>44258</v>
          </cell>
          <cell r="AF646" t="str">
            <v>EXT21-00016891</v>
          </cell>
          <cell r="AG646" t="str">
            <v>ABOGADO</v>
          </cell>
          <cell r="AH646" t="str">
            <v>ALLEGA DOCUMENTOS</v>
          </cell>
          <cell r="AN646" t="str">
            <v>23/02/18 LTK
ENTREGADOS LTK</v>
          </cell>
          <cell r="AQ646" t="str">
            <v>11 001 3335 027 2014 00214 00</v>
          </cell>
          <cell r="AR646" t="str">
            <v>PAGO SENTENCIA</v>
          </cell>
          <cell r="AS646">
            <v>36383</v>
          </cell>
          <cell r="AT646">
            <v>40908</v>
          </cell>
          <cell r="AU646" t="str">
            <v>NO SE ENCUENTRA EN LOS ANEXOS 
TRIBUNAL ORDENA QUE EL PAGO LO HAGA LA UNP / (08/08/2017 PRIMA DE RIESGO LA PARTE SOLICITANTE NO HA ALLEGADO SOLICITUD DE PAGO CON LOS DOCUMENTOS REQUERIDOS)</v>
          </cell>
          <cell r="AW646" t="str">
            <v>LEY 1437 DE 2011</v>
          </cell>
          <cell r="AX646" t="str">
            <v>JUUZGADO VEINTISIETE ADMINISTRATIVO ORAL DE BOGOTA</v>
          </cell>
          <cell r="AY646">
            <v>42521</v>
          </cell>
          <cell r="AZ646" t="str">
            <v>TRIBUNAL ADMINISTRATIVO DE CUNDINAMARCA</v>
          </cell>
          <cell r="BA646">
            <v>42766</v>
          </cell>
          <cell r="BB646">
            <v>42779</v>
          </cell>
          <cell r="BC646" t="str">
            <v>NRD-PRIMA DE RIESGO</v>
          </cell>
        </row>
        <row r="647">
          <cell r="B647" t="str">
            <v>AIRALDE TRUJILLO BARRERO</v>
          </cell>
          <cell r="C647">
            <v>83090752</v>
          </cell>
          <cell r="D647" t="str">
            <v>MELANNIE VIDAL ZAMORA</v>
          </cell>
          <cell r="E647">
            <v>42786</v>
          </cell>
          <cell r="F647">
            <v>42767</v>
          </cell>
          <cell r="G647" t="str">
            <v>EXT17-00012047</v>
          </cell>
          <cell r="H647" t="str">
            <v>JUZGADO</v>
          </cell>
          <cell r="I647" t="str">
            <v>REMITE AUTO</v>
          </cell>
          <cell r="J647">
            <v>43173</v>
          </cell>
          <cell r="K647">
            <v>43160</v>
          </cell>
          <cell r="L647" t="str">
            <v>EXT18-00022824</v>
          </cell>
          <cell r="M647" t="str">
            <v>ABOGADA</v>
          </cell>
          <cell r="N647" t="str">
            <v>SOLICITUD DE PAGO</v>
          </cell>
          <cell r="O647">
            <v>43896</v>
          </cell>
          <cell r="P647">
            <v>43896</v>
          </cell>
          <cell r="Q647" t="str">
            <v>EXT20-00022781</v>
          </cell>
          <cell r="R647" t="str">
            <v>ABOGADA</v>
          </cell>
          <cell r="S647" t="str">
            <v>SOLICITUD ESTADO PAGO</v>
          </cell>
          <cell r="AN647" t="str">
            <v>23/02/18 LTK
ENTREGADOS LTK</v>
          </cell>
          <cell r="AQ647" t="str">
            <v>41 001 3331 001 2011 00128 00</v>
          </cell>
          <cell r="AR647" t="str">
            <v>PAGO SENTENCIA</v>
          </cell>
          <cell r="AS647">
            <v>38785</v>
          </cell>
          <cell r="AT647">
            <v>39813</v>
          </cell>
          <cell r="AU647" t="str">
            <v>EN EL ANEXO ES LA 09
SE DA RSEPUESTA MEDANTE OFI18-00011979 22/03/18 E</v>
          </cell>
          <cell r="AW647" t="str">
            <v>DECRETO 01 DE 1984</v>
          </cell>
          <cell r="AX647" t="str">
            <v>JUZGADO PRIMERO ADMINISTRATIVO DE DESCONGESTIONDE NEIVA</v>
          </cell>
          <cell r="AY647">
            <v>41817</v>
          </cell>
          <cell r="AZ647" t="str">
            <v>TRIBUNAL ADMINISTRATIVO DEL HUILA</v>
          </cell>
          <cell r="BA647">
            <v>42421</v>
          </cell>
          <cell r="BB647">
            <v>42671</v>
          </cell>
          <cell r="BC647" t="str">
            <v>NRD-CONTRATO REALIDAD</v>
          </cell>
        </row>
        <row r="648">
          <cell r="B648" t="str">
            <v>ANDRES ORLANDO CARDENAS SIERRA</v>
          </cell>
          <cell r="C648">
            <v>80812226</v>
          </cell>
          <cell r="D648" t="str">
            <v>ADRIANA ROMERO PEREIRA</v>
          </cell>
          <cell r="E648">
            <v>42793</v>
          </cell>
          <cell r="F648">
            <v>42767</v>
          </cell>
          <cell r="G648" t="str">
            <v>EXT17-00013952</v>
          </cell>
          <cell r="H648" t="str">
            <v>TRIBUNAL ADMINISTRATIVO DE CUNDINAMARCA</v>
          </cell>
          <cell r="I648" t="str">
            <v>COMUNICACIÓN SENTENCIA</v>
          </cell>
          <cell r="J648">
            <v>42940</v>
          </cell>
          <cell r="K648">
            <v>42917</v>
          </cell>
          <cell r="L648" t="str">
            <v>EXT17-00056349</v>
          </cell>
          <cell r="M648" t="str">
            <v>ABOGADA</v>
          </cell>
          <cell r="N648" t="str">
            <v>SOLICITUD PAGO</v>
          </cell>
          <cell r="O648">
            <v>43032</v>
          </cell>
          <cell r="P648">
            <v>43009</v>
          </cell>
          <cell r="Q648" t="str">
            <v>EXT17-00082890</v>
          </cell>
          <cell r="R648" t="str">
            <v>ABOGADA</v>
          </cell>
          <cell r="S648" t="str">
            <v>SOLICITUD DE PAGO / RESPUESTA OFI17-00027611 02/08/17</v>
          </cell>
          <cell r="T648">
            <v>43564</v>
          </cell>
          <cell r="U648">
            <v>43564</v>
          </cell>
          <cell r="V648" t="str">
            <v>EXT19-00039491</v>
          </cell>
          <cell r="W648" t="str">
            <v>BENEFICIARIO</v>
          </cell>
          <cell r="X648" t="str">
            <v>SOLICITUD ESTADO DEL PAGO</v>
          </cell>
          <cell r="AN648" t="str">
            <v>23/02/18 LTK
ENTREGADOS LTK</v>
          </cell>
          <cell r="AQ648" t="str">
            <v>11 001 3331 023 2012 00051 01</v>
          </cell>
          <cell r="AR648" t="str">
            <v>PAGO SENTENCIA</v>
          </cell>
          <cell r="AS648">
            <v>38515</v>
          </cell>
          <cell r="AT648">
            <v>39814</v>
          </cell>
          <cell r="AU648" t="str">
            <v>EN EL ANEXO ES LA 30 
ALLEGAN SALUD Y 
PENSION</v>
          </cell>
          <cell r="AW648" t="str">
            <v>DECRETO 01 DE 1984</v>
          </cell>
          <cell r="AX648" t="str">
            <v>JUZGADO SEXTO ADMINISTRATIVO DE DESCONGESTION DEL CIRCUITO DE BOGOTA</v>
          </cell>
          <cell r="AY648">
            <v>41486</v>
          </cell>
          <cell r="AZ648" t="str">
            <v>TRIBUNAL ADMINISTRATIVO DE CUNDINAMARCA SECCION SEGUNDA - SUBSECCION "F"</v>
          </cell>
          <cell r="BA648">
            <v>42720</v>
          </cell>
          <cell r="BB648">
            <v>42768</v>
          </cell>
          <cell r="BC648" t="str">
            <v>NRD-CONTRATO REALIDAD</v>
          </cell>
        </row>
        <row r="649">
          <cell r="B649" t="str">
            <v>MIRTHA CRISTINA PERDOMO DEVIA</v>
          </cell>
          <cell r="C649">
            <v>41649598</v>
          </cell>
          <cell r="D649" t="str">
            <v>FERNANDO ALVAREZ ECHEVERRI</v>
          </cell>
          <cell r="E649">
            <v>42793</v>
          </cell>
          <cell r="F649">
            <v>42767</v>
          </cell>
          <cell r="G649" t="str">
            <v>EXT17-00013958</v>
          </cell>
          <cell r="H649" t="str">
            <v>TRIBUNAL ADMINISTRATIVO DE CUNDINAMARCA</v>
          </cell>
          <cell r="I649" t="str">
            <v>COMUNICACIÓN SENTENCIA</v>
          </cell>
          <cell r="AN649" t="str">
            <v>23/02/18 LTK
DEVUELTOS LTK</v>
          </cell>
          <cell r="AQ649" t="str">
            <v>11 001 3335 019 2014 00084 01</v>
          </cell>
          <cell r="AR649" t="str">
            <v>PAGO SENTENCIA</v>
          </cell>
          <cell r="AS649" t="str">
            <v>PENDIENTE</v>
          </cell>
          <cell r="AT649" t="str">
            <v>PENDIENTE</v>
          </cell>
          <cell r="AU649" t="str">
            <v>NO SE ENCUENTRA EN LOS ANEXOS
HOY OCT 18/18, VEO QUE FUE CONDENADA LA POLICIA NACIONAL  W.</v>
          </cell>
          <cell r="AW649" t="str">
            <v>LEY 1437 DE 2011</v>
          </cell>
          <cell r="AX649" t="str">
            <v>JUZGADO PRIMERO ADMINISTRATIVO DE BOGOTA</v>
          </cell>
          <cell r="AY649">
            <v>42535</v>
          </cell>
          <cell r="AZ649" t="str">
            <v>TRIBUNAL ADMINISTRATIVO DE CUNDINAMARCA</v>
          </cell>
          <cell r="BA649">
            <v>42766</v>
          </cell>
          <cell r="BB649">
            <v>42782</v>
          </cell>
          <cell r="BC649" t="str">
            <v>NRD-PRIMA DE RIESGO</v>
          </cell>
        </row>
        <row r="650">
          <cell r="B650" t="str">
            <v>HUGO RAMIRO CAÑON CANDELA</v>
          </cell>
          <cell r="C650">
            <v>79840142</v>
          </cell>
          <cell r="D650" t="str">
            <v>ADRIANA ROMERO PEREIRA</v>
          </cell>
          <cell r="E650">
            <v>42793</v>
          </cell>
          <cell r="F650">
            <v>42767</v>
          </cell>
          <cell r="G650" t="str">
            <v>EXT17-00013990</v>
          </cell>
          <cell r="H650" t="str">
            <v>TRIBUNAL ADMINISTRATIVO DE CUNDINAMARCA</v>
          </cell>
          <cell r="I650" t="str">
            <v>COMUNICACCION SENTENCIA</v>
          </cell>
          <cell r="J650">
            <v>42836</v>
          </cell>
          <cell r="K650">
            <v>42826</v>
          </cell>
          <cell r="L650" t="str">
            <v>EXT17-00026735</v>
          </cell>
          <cell r="M650" t="str">
            <v>ABOGADA</v>
          </cell>
          <cell r="N650" t="str">
            <v>SOLICITUD PAGO 
OFICIOSO</v>
          </cell>
          <cell r="O650">
            <v>42949</v>
          </cell>
          <cell r="P650">
            <v>42948</v>
          </cell>
          <cell r="Q650" t="str">
            <v>EXT17-00059048</v>
          </cell>
          <cell r="R650" t="str">
            <v>ABOGADA</v>
          </cell>
          <cell r="S650" t="str">
            <v>SOLICITUD DE PAGO</v>
          </cell>
          <cell r="T650">
            <v>43097</v>
          </cell>
          <cell r="U650">
            <v>43070</v>
          </cell>
          <cell r="V650" t="str">
            <v>EXT17-00101973</v>
          </cell>
          <cell r="W650" t="str">
            <v>ABOGADA</v>
          </cell>
          <cell r="X650" t="str">
            <v>SOLICITUD DE PAGO</v>
          </cell>
          <cell r="AN650" t="str">
            <v>23/02/18 LTK
ENTREGADOS LTK</v>
          </cell>
          <cell r="AQ650" t="str">
            <v>11 001 3331 020 2010 00477 01</v>
          </cell>
          <cell r="AR650" t="str">
            <v>PAGO SENTENCIA</v>
          </cell>
          <cell r="AS650">
            <v>38412</v>
          </cell>
          <cell r="AT650">
            <v>39822</v>
          </cell>
          <cell r="AU650" t="str">
            <v>EN EL ANEXO ES LA 97
(SE DA RESPUESTA MEDIANTE OFI17-00015408 02/05/17 / OFI17-00028595 09/08/17)A</v>
          </cell>
          <cell r="AW650" t="str">
            <v>DECRETO 01 DE 1984</v>
          </cell>
          <cell r="AX650" t="str">
            <v>JUZGADO DIECISIETE ADMINISTRATIVO DE BOGOTA</v>
          </cell>
          <cell r="AY650">
            <v>41516</v>
          </cell>
          <cell r="AZ650" t="str">
            <v>TRIBUNAL ADMINISTRATIVO DE CUNDINAMARCA</v>
          </cell>
          <cell r="BA650">
            <v>42720</v>
          </cell>
          <cell r="BB650">
            <v>42775</v>
          </cell>
          <cell r="BC650" t="str">
            <v>NRD-CONTRATO REALIDAD</v>
          </cell>
        </row>
        <row r="651">
          <cell r="B651" t="str">
            <v>NEMECIO MORENO BARRERA</v>
          </cell>
          <cell r="C651">
            <v>79132771</v>
          </cell>
          <cell r="D651" t="str">
            <v>FERNANDO ALVAREZ ECHEVERRI</v>
          </cell>
          <cell r="E651">
            <v>42794</v>
          </cell>
          <cell r="F651">
            <v>42767</v>
          </cell>
          <cell r="G651" t="str">
            <v>EXT17-00014460</v>
          </cell>
          <cell r="H651" t="str">
            <v>JUZGADO</v>
          </cell>
          <cell r="I651" t="str">
            <v>REMITE FALLO</v>
          </cell>
          <cell r="J651">
            <v>43325</v>
          </cell>
          <cell r="K651">
            <v>43325</v>
          </cell>
          <cell r="L651" t="str">
            <v>EXT18-00076884</v>
          </cell>
          <cell r="M651" t="str">
            <v>ABOGADO</v>
          </cell>
          <cell r="N651" t="str">
            <v>CUMPLIMIENTO DE SENTENCIA</v>
          </cell>
          <cell r="O651">
            <v>43566</v>
          </cell>
          <cell r="P651">
            <v>43566</v>
          </cell>
          <cell r="Q651" t="str">
            <v>EXT19-00040460</v>
          </cell>
          <cell r="R651" t="str">
            <v>BENEFICIARIO</v>
          </cell>
          <cell r="S651" t="str">
            <v>SOLICITUD ESTADO DE PAGO</v>
          </cell>
          <cell r="AN651" t="str">
            <v>OFICIOS LTK
20/02/18 LTK
05/06/2018 SE ENCUENTRA EL EXPENDIENTE FISICO EN UNP YL</v>
          </cell>
          <cell r="AQ651" t="str">
            <v>11 001 3335 026 2014 00200 01</v>
          </cell>
          <cell r="AR651" t="str">
            <v>PAGO SENTENCIA</v>
          </cell>
          <cell r="AS651">
            <v>36305</v>
          </cell>
          <cell r="AT651">
            <v>40908</v>
          </cell>
          <cell r="AU651" t="str">
            <v>NO APARECE EN EL ANEXO
FALLO DEL TRIBUNAL CONDENA A LA UNP
MEDIANTE OFI18-00037022 29/08/18, SE DA RESPUESTA A EXT18-00076884</v>
          </cell>
          <cell r="AW651" t="str">
            <v>LEY 1437 DE 2011</v>
          </cell>
          <cell r="AX651" t="str">
            <v>JUZGADO CINCUENTA Y CINCO ADMINISTRATIVO DE BOGOTA</v>
          </cell>
          <cell r="AY651">
            <v>42529</v>
          </cell>
          <cell r="AZ651" t="str">
            <v>TRIBUNAL ADMINISTRATIVO DE CUNDINAMARCA</v>
          </cell>
          <cell r="BA651">
            <v>42782</v>
          </cell>
          <cell r="BB651">
            <v>42807</v>
          </cell>
          <cell r="BC651" t="str">
            <v>NRD-PRIMA DE RIESGO</v>
          </cell>
        </row>
        <row r="652">
          <cell r="B652" t="str">
            <v>DIEGO ALEXANDER OCHOA BULLA</v>
          </cell>
          <cell r="C652">
            <v>80740384</v>
          </cell>
          <cell r="D652" t="str">
            <v>BERTHA CECILIA SERNA GUTIERREZ</v>
          </cell>
          <cell r="E652">
            <v>42794</v>
          </cell>
          <cell r="F652">
            <v>42767</v>
          </cell>
          <cell r="G652" t="str">
            <v>EXT17-00014242</v>
          </cell>
          <cell r="H652" t="str">
            <v>TRIBUNAL ADMINISTRATIVO DE CUNDINAMARCA</v>
          </cell>
          <cell r="I652" t="str">
            <v>COMUNICACIÓN SENTENCIA</v>
          </cell>
          <cell r="J652">
            <v>43011</v>
          </cell>
          <cell r="K652">
            <v>43011</v>
          </cell>
          <cell r="L652" t="str">
            <v>EXT17-00076736</v>
          </cell>
          <cell r="M652" t="str">
            <v>ABOGADA</v>
          </cell>
          <cell r="N652" t="str">
            <v>SOLICITUD DE PAGO</v>
          </cell>
          <cell r="O652">
            <v>43145</v>
          </cell>
          <cell r="P652">
            <v>43132</v>
          </cell>
          <cell r="Q652" t="str">
            <v>EXT18-00013530</v>
          </cell>
          <cell r="R652" t="str">
            <v>ABOGADA</v>
          </cell>
          <cell r="S652" t="str">
            <v>SOLICITUD DE PAGO</v>
          </cell>
          <cell r="T652">
            <v>43601</v>
          </cell>
          <cell r="U652">
            <v>43601</v>
          </cell>
          <cell r="V652" t="str">
            <v>EXT19-00054602</v>
          </cell>
          <cell r="W652" t="str">
            <v>ABOGADO</v>
          </cell>
          <cell r="X652" t="str">
            <v>SOLICITUD ESTADO DEL PAGO</v>
          </cell>
          <cell r="Y652">
            <v>44035</v>
          </cell>
          <cell r="Z652">
            <v>44035</v>
          </cell>
          <cell r="AA652" t="str">
            <v>EXT20-00052553</v>
          </cell>
          <cell r="AB652" t="str">
            <v>ABOGADA</v>
          </cell>
          <cell r="AC652" t="str">
            <v>Allega documentos</v>
          </cell>
          <cell r="AD652">
            <v>44473</v>
          </cell>
          <cell r="AE652">
            <v>44470</v>
          </cell>
          <cell r="AF652" t="str">
            <v>EXT21-00083817</v>
          </cell>
          <cell r="AG652" t="str">
            <v>Abogado</v>
          </cell>
          <cell r="AH652" t="str">
            <v>Petición</v>
          </cell>
          <cell r="AI652">
            <v>44474</v>
          </cell>
          <cell r="AJ652">
            <v>44470</v>
          </cell>
          <cell r="AK652" t="str">
            <v xml:space="preserve">EXT21-00082905                                            </v>
          </cell>
          <cell r="AL652" t="str">
            <v xml:space="preserve">PETICIÓN </v>
          </cell>
          <cell r="AN652" t="str">
            <v>POR ENTREGAR LTK
20/02/18 LTK
ENTREGADO POR LTK 26-06-2018</v>
          </cell>
          <cell r="AP652" t="str">
            <v>SI-LTK</v>
          </cell>
          <cell r="AQ652" t="str">
            <v>11 001 3335 017 2014 00253 00</v>
          </cell>
          <cell r="AR652" t="str">
            <v>PAGO SENTENCIA</v>
          </cell>
          <cell r="AS652">
            <v>37617</v>
          </cell>
          <cell r="AT652">
            <v>40861</v>
          </cell>
          <cell r="AU652" t="str">
            <v>NO APARECE EN EL ANEXO PERO EN LA SENTENCIA DE SEGUNDA CONDENAN A LA UNP
SE DA RESPUESTA MEDIANTE OFI18-00006911 20/02/18 E
OFI19-00020002 DE 29/05/2019 E.C.</v>
          </cell>
          <cell r="AW652" t="str">
            <v>LEY 1437 DE 2011</v>
          </cell>
          <cell r="AX652" t="str">
            <v>JUZGADO QUINTO ADMINISTRATIVO DE DESCONGESTION DE BOGOTA</v>
          </cell>
          <cell r="AY652">
            <v>42293</v>
          </cell>
          <cell r="AZ652" t="str">
            <v>TRIBUNAL ADMINISTRATIVO DE CUNDINAMARCA</v>
          </cell>
          <cell r="BA652">
            <v>42628</v>
          </cell>
          <cell r="BB652">
            <v>42796</v>
          </cell>
          <cell r="BC652" t="str">
            <v>NRD-CONTRATO REALIDAD</v>
          </cell>
        </row>
        <row r="653">
          <cell r="B653" t="str">
            <v>GIOVANNY ERNESTO MORENO SANCHEZ</v>
          </cell>
          <cell r="C653">
            <v>3096795</v>
          </cell>
          <cell r="D653" t="str">
            <v>ADRIANA ROMERO PEREIRA</v>
          </cell>
          <cell r="E653">
            <v>42800</v>
          </cell>
          <cell r="F653">
            <v>42795</v>
          </cell>
          <cell r="G653" t="str">
            <v>EXT17-00013951</v>
          </cell>
          <cell r="H653" t="str">
            <v>TRIBUNAL</v>
          </cell>
          <cell r="I653" t="str">
            <v>REMITE FALLO</v>
          </cell>
          <cell r="J653">
            <v>42940</v>
          </cell>
          <cell r="K653">
            <v>42917</v>
          </cell>
          <cell r="L653" t="str">
            <v>EXT17-00056351</v>
          </cell>
          <cell r="M653" t="str">
            <v>ABOGADA</v>
          </cell>
          <cell r="N653" t="str">
            <v>SOLICITUD DE PAGO</v>
          </cell>
          <cell r="O653">
            <v>43032</v>
          </cell>
          <cell r="P653">
            <v>43009</v>
          </cell>
          <cell r="Q653" t="str">
            <v>EXT17-00082892</v>
          </cell>
          <cell r="R653" t="str">
            <v>ABOGADA</v>
          </cell>
          <cell r="S653" t="str">
            <v>SOLICITUD DE PAGO / RESPUESTA OFI17-00027576 02/08/17</v>
          </cell>
          <cell r="AN653" t="str">
            <v>23/02/18 LTK
ENTREGADOS LTK</v>
          </cell>
          <cell r="AQ653" t="str">
            <v>11 001 3331 009 2011 00571 00</v>
          </cell>
          <cell r="AR653" t="str">
            <v>PAGO SENTENCIA</v>
          </cell>
          <cell r="AS653">
            <v>38275</v>
          </cell>
          <cell r="AT653">
            <v>39856</v>
          </cell>
          <cell r="AU653" t="str">
            <v>EN EL ANEXO ES LA 297 / ALLEGA SALUD 
Y PENSION</v>
          </cell>
          <cell r="AW653" t="str">
            <v>DECRETO 01 DE 1984</v>
          </cell>
          <cell r="AX653" t="str">
            <v xml:space="preserve">JUZGADO SEPTIMO ADMINISTRATIVO DE DESCONGESTION DEL CIRCUITO JUDICIAL DE BOGOTA </v>
          </cell>
          <cell r="AY653">
            <v>41992</v>
          </cell>
          <cell r="AZ653" t="str">
            <v>TRIBUNAL ADMINISTRATIVO DE CUNDINAMARCA</v>
          </cell>
          <cell r="BA653">
            <v>42717</v>
          </cell>
          <cell r="BB653">
            <v>42773</v>
          </cell>
          <cell r="BC653" t="str">
            <v>NRD-CONTRATO REALIDAD</v>
          </cell>
        </row>
        <row r="654">
          <cell r="B654" t="str">
            <v>EDWAR DANILO RODRIGUEZ HERREÑO</v>
          </cell>
          <cell r="C654">
            <v>7730551</v>
          </cell>
          <cell r="D654" t="str">
            <v>MELANNIE VIDAL ZAMORA</v>
          </cell>
          <cell r="E654">
            <v>42800</v>
          </cell>
          <cell r="F654">
            <v>42795</v>
          </cell>
          <cell r="G654" t="str">
            <v>EXT17-00015985</v>
          </cell>
          <cell r="H654" t="str">
            <v>JUZGADO</v>
          </cell>
          <cell r="I654" t="str">
            <v>COMUNICACIÓN SENTENCIA</v>
          </cell>
          <cell r="J654">
            <v>43208</v>
          </cell>
          <cell r="K654">
            <v>43191</v>
          </cell>
          <cell r="L654" t="str">
            <v>EXT18-00034143</v>
          </cell>
          <cell r="M654" t="str">
            <v>ABOGADA</v>
          </cell>
          <cell r="N654" t="str">
            <v>SOLICITUD DE PAGO</v>
          </cell>
          <cell r="O654">
            <v>43263</v>
          </cell>
          <cell r="P654">
            <v>43263</v>
          </cell>
          <cell r="Q654" t="str">
            <v>EXT18-00052609</v>
          </cell>
          <cell r="R654" t="str">
            <v xml:space="preserve">ABOGADA </v>
          </cell>
          <cell r="S654" t="str">
            <v>ALLEGA DOCUMENTOS</v>
          </cell>
          <cell r="T654">
            <v>43896</v>
          </cell>
          <cell r="U654">
            <v>43896</v>
          </cell>
          <cell r="V654" t="str">
            <v>EXT20-00022781</v>
          </cell>
          <cell r="W654" t="str">
            <v>ABOGADA</v>
          </cell>
          <cell r="X654" t="str">
            <v>SOLICITUD ESTADO DEL PAGO</v>
          </cell>
          <cell r="AN654" t="str">
            <v>23/02/18 LTK
ENTREGADOS LTK</v>
          </cell>
          <cell r="AQ654" t="str">
            <v>41 001 3331 004 2011 00074 00</v>
          </cell>
          <cell r="AR654" t="str">
            <v>PAGO SENTENCIA</v>
          </cell>
          <cell r="AS654">
            <v>39448</v>
          </cell>
          <cell r="AT654">
            <v>39813</v>
          </cell>
          <cell r="AU654" t="str">
            <v xml:space="preserve">NO APARECE EN EL ANEXO PERO EN LA SENTENCIA DE SEGUNDA INSTACIA SE CONDE A LA UNP
SE DA RESPUESTA MEDIANTE OFI18-00016498 26/04/18 L
OFI18-00025570-25/06/2018-Decreto 1303 No. 196.  N.
</v>
          </cell>
          <cell r="AW654" t="str">
            <v>DECRETO 01 DE 1984</v>
          </cell>
          <cell r="AX654" t="str">
            <v>JUZGADO QUINTO ADMINISTRATIVO DE DESCONGESTION DE NEIVA</v>
          </cell>
          <cell r="AY654">
            <v>41578</v>
          </cell>
          <cell r="AZ654" t="str">
            <v>TRIBUNAL ADMINISTRATIVO DEL HUILA</v>
          </cell>
          <cell r="BA654">
            <v>42704</v>
          </cell>
          <cell r="BB654">
            <v>42773</v>
          </cell>
          <cell r="BC654" t="str">
            <v>NRD-CONTRATO REALIDAD</v>
          </cell>
        </row>
        <row r="655">
          <cell r="B655" t="str">
            <v>JORGE ANDRES PALACIOS MANRIQUE</v>
          </cell>
          <cell r="C655">
            <v>80407481</v>
          </cell>
          <cell r="D655" t="str">
            <v>FERNANDO ALVAREZ ECHEVERRI</v>
          </cell>
          <cell r="E655">
            <v>42801</v>
          </cell>
          <cell r="F655">
            <v>42795</v>
          </cell>
          <cell r="G655" t="str">
            <v>CORREO ELECTRONICO</v>
          </cell>
          <cell r="H655" t="str">
            <v>TRIBUNAL</v>
          </cell>
          <cell r="I655" t="str">
            <v>REMITE FALLO</v>
          </cell>
          <cell r="J655">
            <v>42853</v>
          </cell>
          <cell r="K655">
            <v>42826</v>
          </cell>
          <cell r="L655" t="str">
            <v>EXT17-00031102</v>
          </cell>
          <cell r="M655" t="str">
            <v xml:space="preserve">TRIBUNAL </v>
          </cell>
          <cell r="N655" t="str">
            <v>REMITE FALLO</v>
          </cell>
          <cell r="O655">
            <v>43398</v>
          </cell>
          <cell r="P655">
            <v>43398</v>
          </cell>
          <cell r="Q655" t="str">
            <v>EXT18-00109298</v>
          </cell>
          <cell r="R655" t="str">
            <v>ABOGADO</v>
          </cell>
          <cell r="S655" t="str">
            <v>CUMPLIMIENTO DE SENTENCIA</v>
          </cell>
          <cell r="AN655" t="str">
            <v>23/02/18 LTK
ENTREGADOS LTK</v>
          </cell>
          <cell r="AQ655" t="str">
            <v>11 001 3331 023 2014 00260 00</v>
          </cell>
          <cell r="AR655" t="str">
            <v>PAGO SENTENCIA</v>
          </cell>
          <cell r="AS655">
            <v>38104</v>
          </cell>
          <cell r="AT655">
            <v>40908</v>
          </cell>
          <cell r="AU655" t="str">
            <v>NO SE ENCUENTRA EN LOS ANEXOS
EN EL FALLO DEL TRIBUNAL SE CONDENA A LA UNP
MEDIANTE OFI18-00049979 SE DIO RESPUESTA AL EXT18-00109298</v>
          </cell>
          <cell r="AW655" t="str">
            <v>LEY 1437 DE 2011</v>
          </cell>
          <cell r="AX655" t="str">
            <v>JUZGADO VEINTITRES ADMINISTRATIVO DE BOGOTA</v>
          </cell>
          <cell r="AY655">
            <v>42411</v>
          </cell>
          <cell r="AZ655" t="str">
            <v>TRIBUNAL ADMINISTRATIVO DE CUNDINAMARCA</v>
          </cell>
          <cell r="BA655">
            <v>42781</v>
          </cell>
          <cell r="BB655">
            <v>42802</v>
          </cell>
          <cell r="BC655" t="str">
            <v>NRD-PRIMA DE RIESGO</v>
          </cell>
        </row>
        <row r="656">
          <cell r="B656" t="str">
            <v>LUIS FERNANDO SOTELO ROJAS</v>
          </cell>
          <cell r="C656">
            <v>80116944</v>
          </cell>
          <cell r="D656" t="str">
            <v>RAUL IGNACIO MOLANO FRANCO</v>
          </cell>
          <cell r="E656">
            <v>42801</v>
          </cell>
          <cell r="F656">
            <v>42795</v>
          </cell>
          <cell r="G656" t="str">
            <v>CORREO ELECTRONICO</v>
          </cell>
          <cell r="H656" t="str">
            <v>JUZGADO</v>
          </cell>
          <cell r="I656" t="str">
            <v>REMITE AUTO</v>
          </cell>
          <cell r="J656">
            <v>42782</v>
          </cell>
          <cell r="K656">
            <v>42767</v>
          </cell>
          <cell r="L656" t="str">
            <v>EXT17-00011134</v>
          </cell>
          <cell r="M656" t="str">
            <v>JUZGADO</v>
          </cell>
          <cell r="N656" t="str">
            <v>NOTIFICACION 
SENTENCIA</v>
          </cell>
          <cell r="O656">
            <v>42759</v>
          </cell>
          <cell r="P656">
            <v>42736</v>
          </cell>
          <cell r="Q656" t="str">
            <v>EXT17-00004600</v>
          </cell>
          <cell r="R656" t="str">
            <v>ABOGADO</v>
          </cell>
          <cell r="S656" t="str">
            <v>SOLICITUD PAGO</v>
          </cell>
          <cell r="AN656" t="str">
            <v>23/02/18 LTK
ENTREGADOS LTK</v>
          </cell>
          <cell r="AQ656" t="str">
            <v>66 001 3333 003 2013 00555 00</v>
          </cell>
          <cell r="AR656" t="str">
            <v>PAGO SENTENCIA</v>
          </cell>
          <cell r="AS656">
            <v>38621</v>
          </cell>
          <cell r="AT656">
            <v>40801</v>
          </cell>
          <cell r="AU656" t="str">
            <v>EN EL ANEXO ES LA 599
(SE DA RESPUESTA MEDIANTE EL OFI17-00005077 14/02/17)A</v>
          </cell>
          <cell r="AW656" t="str">
            <v>DECRETO 01 DE 1984</v>
          </cell>
          <cell r="AX656" t="str">
            <v xml:space="preserve">JUZGADO TERCERO ADMINISTRATIVO DE PEREIRA </v>
          </cell>
          <cell r="AY656">
            <v>42160</v>
          </cell>
          <cell r="AZ656" t="str">
            <v>TRIBUNAL DE LO 
CONTENCIOSO ADMINISTRATIVO DE RISARALDA SALA CUARTA DE DECISION</v>
          </cell>
          <cell r="BA656">
            <v>42684</v>
          </cell>
          <cell r="BB656">
            <v>42717</v>
          </cell>
          <cell r="BC656" t="str">
            <v>NRD-CONTRATO REALIDAD</v>
          </cell>
        </row>
        <row r="657">
          <cell r="B657" t="str">
            <v>JHON ALBEIRO PRIETO HURTADO</v>
          </cell>
          <cell r="C657">
            <v>7551250</v>
          </cell>
          <cell r="D657" t="str">
            <v>ELSA MILENA LEYTON ARISTIZABAL</v>
          </cell>
          <cell r="E657">
            <v>42801</v>
          </cell>
          <cell r="F657">
            <v>42795</v>
          </cell>
          <cell r="G657" t="str">
            <v>CORREO ELECTRONICO</v>
          </cell>
          <cell r="H657" t="str">
            <v>CONSEJO</v>
          </cell>
          <cell r="I657" t="str">
            <v>REMITE FALLO</v>
          </cell>
          <cell r="J657">
            <v>42843</v>
          </cell>
          <cell r="K657">
            <v>42826</v>
          </cell>
          <cell r="L657" t="str">
            <v>EXT17-00027742</v>
          </cell>
          <cell r="M657" t="str">
            <v>ABOGADA</v>
          </cell>
          <cell r="N657" t="str">
            <v>SOLICITUD DE PAGO</v>
          </cell>
          <cell r="O657">
            <v>42872</v>
          </cell>
          <cell r="P657">
            <v>42856</v>
          </cell>
          <cell r="Q657" t="str">
            <v>EXT17-00032268</v>
          </cell>
          <cell r="R657" t="str">
            <v>ABOGADA</v>
          </cell>
          <cell r="S657" t="str">
            <v>ALLEGA DOCUMENTOS</v>
          </cell>
          <cell r="T657">
            <v>44063</v>
          </cell>
          <cell r="U657">
            <v>44063</v>
          </cell>
          <cell r="V657" t="str">
            <v>EXT20-00059449</v>
          </cell>
          <cell r="W657" t="str">
            <v xml:space="preserve">ABOGADO </v>
          </cell>
          <cell r="X657" t="str">
            <v xml:space="preserve">INFORMACIÓN SOBRE ACUERDO DE PAGO </v>
          </cell>
          <cell r="Y657">
            <v>44106</v>
          </cell>
          <cell r="Z657">
            <v>44106</v>
          </cell>
          <cell r="AA657" t="str">
            <v>EXT20-00071676</v>
          </cell>
          <cell r="AB657" t="str">
            <v>ABOGADA</v>
          </cell>
          <cell r="AC657" t="str">
            <v>ALLEGA DOCUMENTOS</v>
          </cell>
          <cell r="AD657">
            <v>44126</v>
          </cell>
          <cell r="AE657">
            <v>44126</v>
          </cell>
          <cell r="AF657" t="str">
            <v>EXT20-00076713</v>
          </cell>
          <cell r="AG657" t="str">
            <v>ABOGADA</v>
          </cell>
          <cell r="AH657" t="str">
            <v>ALLEGA DOCUMENTOS</v>
          </cell>
          <cell r="AN657" t="str">
            <v>23/02/18 LTK
ENTREGADOS LTK RAD.LTK-005-036-2018 17/05/18</v>
          </cell>
          <cell r="AQ657" t="str">
            <v>63 001 2333 000 2012 00095 00</v>
          </cell>
          <cell r="AR657" t="str">
            <v>PAGO SENTENCIA</v>
          </cell>
          <cell r="AS657">
            <v>38419</v>
          </cell>
          <cell r="AT657">
            <v>40623</v>
          </cell>
          <cell r="AU657" t="str">
            <v xml:space="preserve">EN EL ANEXO ES LA 282 /(08/08/2017
MEDIANTE OFI17-00014649 DE FECHA 
28/04/2017 SE REQUIRIO ALLEGAR 
DOCUMENTOS SIN TENER RESPUESTA 
DE LO REQUERIDO A LA FECHA </v>
          </cell>
          <cell r="AW657" t="str">
            <v>DECRETO 01 DE 1984</v>
          </cell>
          <cell r="AX657" t="str">
            <v>TRIBUNAL ADMINISTRATIVO DE QUINDIO</v>
          </cell>
          <cell r="AY657">
            <v>41544</v>
          </cell>
          <cell r="AZ657" t="str">
            <v>CONSEJO DE ESTADO</v>
          </cell>
          <cell r="BA657">
            <v>42705</v>
          </cell>
          <cell r="BB657">
            <v>42760</v>
          </cell>
          <cell r="BC657" t="str">
            <v>NRD-CONTRATO REALIDAD</v>
          </cell>
        </row>
        <row r="658">
          <cell r="B658" t="str">
            <v>HUGO ALBERTO SOLER SANCHEZ
(se elimino por solo contar con primera instancia)</v>
          </cell>
        </row>
        <row r="659">
          <cell r="B659" t="str">
            <v>JOSE HERIBERTO MORENO RODRIGUEZ</v>
          </cell>
          <cell r="C659">
            <v>17594290</v>
          </cell>
          <cell r="D659" t="str">
            <v>IVAN DANILO LEON LIZCANO</v>
          </cell>
          <cell r="E659">
            <v>42809</v>
          </cell>
          <cell r="F659">
            <v>42795</v>
          </cell>
          <cell r="G659" t="str">
            <v>EXT17-00018657</v>
          </cell>
          <cell r="H659" t="str">
            <v>ABOGADO</v>
          </cell>
          <cell r="I659" t="str">
            <v>SOLICITUD DE PAGO</v>
          </cell>
          <cell r="J659">
            <v>42822</v>
          </cell>
          <cell r="K659">
            <v>42795</v>
          </cell>
          <cell r="L659" t="str">
            <v>EXT17-00022374</v>
          </cell>
          <cell r="M659" t="str">
            <v>ABOGADO</v>
          </cell>
          <cell r="N659" t="str">
            <v>RESPUESTA 
SOLICITUD DE DOCUMENTOS</v>
          </cell>
          <cell r="O659">
            <v>42881</v>
          </cell>
          <cell r="P659">
            <v>42856</v>
          </cell>
          <cell r="Q659" t="str">
            <v>EXT17-00039347</v>
          </cell>
          <cell r="R659" t="str">
            <v>ABOGADO</v>
          </cell>
          <cell r="S659" t="str">
            <v>ALLEGA DOCUMENTOS</v>
          </cell>
          <cell r="T659">
            <v>42900</v>
          </cell>
          <cell r="U659">
            <v>42887</v>
          </cell>
          <cell r="V659" t="str">
            <v>EXT17-00044876</v>
          </cell>
          <cell r="W659" t="str">
            <v>ABOGADO</v>
          </cell>
          <cell r="X659" t="str">
            <v>CUMPLIMIENTO DE 
SENTENCIA</v>
          </cell>
          <cell r="Y659">
            <v>43389</v>
          </cell>
          <cell r="Z659">
            <v>43389</v>
          </cell>
          <cell r="AA659" t="str">
            <v>EXT18-00104915</v>
          </cell>
          <cell r="AB659" t="str">
            <v>ABOGADO</v>
          </cell>
          <cell r="AC659" t="str">
            <v>REITERACION CUMPLIMIENTO DE SENTENCIA</v>
          </cell>
          <cell r="AN659" t="str">
            <v>ENVIADOS A LTK 18-10-2018</v>
          </cell>
          <cell r="AQ659" t="str">
            <v>81 001 2339 000 2014 00011 00</v>
          </cell>
          <cell r="AR659" t="str">
            <v>PAGO SENTENCIA</v>
          </cell>
          <cell r="AS659">
            <v>39055</v>
          </cell>
          <cell r="AT659">
            <v>40629</v>
          </cell>
          <cell r="AU659" t="str">
            <v>NO SE ENCUENTRA ENL OS ANEXOS
PENDIENTE / (08/08/2017 NULIDAD 
(RELACION LABORAL) COMPLETA SE 
ENTREGO A WILSON PARA LIQUIDAR) (SE DA RESPUESTA MEDIANTE OFI17-00010254 22/03/17 Y OFI17-00012736 07/04/17/ SE DA RESPUESTA MEDIANTE CORREO ELECTRONICO 12/06/17 /  29/06/17)A
OFI18-00048737 02/11/18  L.</v>
          </cell>
          <cell r="AW659" t="str">
            <v>LEY 1437 DE 2011</v>
          </cell>
          <cell r="AX659" t="str">
            <v>TRIBUNAL CONTENSIOSO ADMINISTRATIVO DE ARAUCA</v>
          </cell>
          <cell r="AY659">
            <v>42674</v>
          </cell>
          <cell r="AZ659" t="str">
            <v>N/A</v>
          </cell>
          <cell r="BA659" t="str">
            <v>N/A</v>
          </cell>
          <cell r="BB659">
            <v>42807</v>
          </cell>
          <cell r="BC659" t="str">
            <v>NRD-CONTRATO REALIDAD</v>
          </cell>
        </row>
        <row r="660">
          <cell r="B660" t="str">
            <v>ROLANDO DIAZ RESTREPO</v>
          </cell>
          <cell r="C660">
            <v>79974263</v>
          </cell>
          <cell r="D660" t="str">
            <v>CARLOS HERNAN RIAÑO ORDOÑEZ</v>
          </cell>
          <cell r="E660">
            <v>42810</v>
          </cell>
          <cell r="F660">
            <v>42795</v>
          </cell>
          <cell r="G660" t="str">
            <v>EXT17-00018309</v>
          </cell>
          <cell r="H660" t="str">
            <v>ABOGADO</v>
          </cell>
          <cell r="I660" t="str">
            <v>SOLICITUD DE PAGO</v>
          </cell>
          <cell r="J660">
            <v>42810</v>
          </cell>
          <cell r="K660">
            <v>42795</v>
          </cell>
          <cell r="L660" t="str">
            <v>EXT17-00019030</v>
          </cell>
          <cell r="M660" t="str">
            <v>ABOGADO</v>
          </cell>
          <cell r="N660" t="str">
            <v>SOLICITUD DE PAGO</v>
          </cell>
          <cell r="O660">
            <v>43564</v>
          </cell>
          <cell r="P660">
            <v>43564</v>
          </cell>
          <cell r="Q660" t="str">
            <v>EXT19-00039255</v>
          </cell>
          <cell r="R660" t="str">
            <v>ABOGADO</v>
          </cell>
          <cell r="S660" t="str">
            <v>ALLEGA DOCUMENTOS</v>
          </cell>
          <cell r="T660">
            <v>43595</v>
          </cell>
          <cell r="U660">
            <v>43595</v>
          </cell>
          <cell r="V660" t="str">
            <v>EXT19-00051278</v>
          </cell>
          <cell r="W660" t="str">
            <v xml:space="preserve">ABOGADO </v>
          </cell>
          <cell r="X660" t="str">
            <v>ALLEGA DOCUMENTOS</v>
          </cell>
          <cell r="AN660" t="str">
            <v>05/06/2018 SE ENCUENTRA EL EXPENDIENTE FISICO EN UNP YL LIQUIDADO UNP
07/06/18 LTK
DEVUELTO POR LTK 26-06-2018 FALTAN DOCUMENTOS</v>
          </cell>
          <cell r="AO660">
            <v>42808</v>
          </cell>
          <cell r="AQ660" t="str">
            <v>11 001 3335 007 2014 00080 00</v>
          </cell>
          <cell r="AR660" t="str">
            <v>PAGO SENTENCIA</v>
          </cell>
          <cell r="AS660">
            <v>39714</v>
          </cell>
          <cell r="AT660">
            <v>40663</v>
          </cell>
          <cell r="AU660" t="str">
            <v>NO SE ENCUENTRA EN LOS ANEXOS
JUZGADO ORDENA QUE LA UNP 
PAGUE
(SE RESPONDE MEDIANTE OFI17-00009728 16/03/17)A</v>
          </cell>
          <cell r="AW660" t="str">
            <v>LEY 1437 DE 2011</v>
          </cell>
          <cell r="AX660" t="str">
            <v xml:space="preserve">JUZGADO SEPTIMO ADMINISTRATIVO DE BOGOTA </v>
          </cell>
          <cell r="AY660">
            <v>42304</v>
          </cell>
          <cell r="AZ660" t="str">
            <v>TRIBUNAL ADMINISTRATIVO DE CUNDINAMARCA</v>
          </cell>
          <cell r="BA660">
            <v>42781</v>
          </cell>
          <cell r="BB660">
            <v>42794</v>
          </cell>
          <cell r="BC660" t="str">
            <v>NRD-CONTRATO REALIDAD</v>
          </cell>
        </row>
        <row r="661">
          <cell r="B661" t="str">
            <v>LUIS ANTONIO BERNAL MOLINA</v>
          </cell>
          <cell r="C661">
            <v>4182997</v>
          </cell>
          <cell r="D661" t="str">
            <v>FERNANDO ALVAREZ ECHEVERRI</v>
          </cell>
          <cell r="E661">
            <v>42810</v>
          </cell>
          <cell r="F661">
            <v>42795</v>
          </cell>
          <cell r="G661" t="str">
            <v>CORREO ELECTRONICO</v>
          </cell>
          <cell r="H661" t="str">
            <v xml:space="preserve">JUZGADO </v>
          </cell>
          <cell r="I661" t="str">
            <v>REMITE FALLO</v>
          </cell>
          <cell r="J661">
            <v>42786</v>
          </cell>
          <cell r="K661">
            <v>42767</v>
          </cell>
          <cell r="L661" t="str">
            <v>EXT17-00012052</v>
          </cell>
          <cell r="M661" t="str">
            <v>ABOGADO</v>
          </cell>
          <cell r="N661" t="str">
            <v>SOLICITUD DE PAGO</v>
          </cell>
          <cell r="AN661" t="str">
            <v>23/02/18 LTK
ENTREGADOS LTK</v>
          </cell>
          <cell r="AO661">
            <v>42786</v>
          </cell>
          <cell r="AQ661" t="str">
            <v>11 001 3335 007 2014 00212 00</v>
          </cell>
          <cell r="AR661" t="str">
            <v>PAGO SENTENCIA</v>
          </cell>
          <cell r="AS661">
            <v>40496</v>
          </cell>
          <cell r="AT661">
            <v>40908</v>
          </cell>
          <cell r="AU661" t="str">
            <v>NO SE ENCUENTRA EN LOS ANEXOS 
JUZGADO ORDENA QUE LA UNP PAGUE
(SE DA RESPUESTA MEDIANTE OFI17-00008386 Y OFI17-00013450 )A</v>
          </cell>
          <cell r="AW661" t="str">
            <v>LEY 1437 DE 2011</v>
          </cell>
          <cell r="AX661" t="str">
            <v xml:space="preserve">JUZGADO SEPTIMO ADMINISTRATIVO DE BOGOTA </v>
          </cell>
          <cell r="AY661">
            <v>42237</v>
          </cell>
          <cell r="AZ661" t="str">
            <v>TRIBUNAL ADMINISTRATIVO DE CUNDINAMARCA</v>
          </cell>
          <cell r="BA661">
            <v>42566</v>
          </cell>
          <cell r="BB661">
            <v>42577</v>
          </cell>
          <cell r="BC661" t="str">
            <v>NRD-PRIMA DE RIESGO</v>
          </cell>
        </row>
        <row r="662">
          <cell r="B662" t="str">
            <v>LUIS OSWALDO PEÑA OLIVEROS</v>
          </cell>
          <cell r="C662">
            <v>17587079</v>
          </cell>
          <cell r="D662" t="str">
            <v>IVAN DANILO LEON LIZCANO</v>
          </cell>
          <cell r="E662">
            <v>42822</v>
          </cell>
          <cell r="F662">
            <v>42795</v>
          </cell>
          <cell r="G662" t="str">
            <v>CORREO ELECTRONICO</v>
          </cell>
          <cell r="H662" t="str">
            <v>CONSEJO</v>
          </cell>
          <cell r="I662" t="str">
            <v>REMITE FALLO</v>
          </cell>
          <cell r="J662">
            <v>42997</v>
          </cell>
          <cell r="K662">
            <v>42979</v>
          </cell>
          <cell r="L662" t="str">
            <v>EXT17-00072100</v>
          </cell>
          <cell r="M662" t="str">
            <v>TRIBUNAL</v>
          </cell>
          <cell r="N662" t="str">
            <v>ALLEGA SENTENCIA Y EJECUTORIA</v>
          </cell>
          <cell r="O662">
            <v>42900</v>
          </cell>
          <cell r="P662">
            <v>42887</v>
          </cell>
          <cell r="Q662" t="str">
            <v>EXT17-00044879</v>
          </cell>
          <cell r="R662" t="str">
            <v>ABOGADO</v>
          </cell>
          <cell r="S662" t="str">
            <v>SOLICITUD DE PAGO</v>
          </cell>
          <cell r="T662">
            <v>43003</v>
          </cell>
          <cell r="U662">
            <v>43003</v>
          </cell>
          <cell r="V662" t="str">
            <v>EXT17-00074144</v>
          </cell>
          <cell r="W662" t="str">
            <v>SOLICITUD DE PAGO</v>
          </cell>
          <cell r="X662" t="str">
            <v>ABOGADO</v>
          </cell>
          <cell r="Y662">
            <v>42921</v>
          </cell>
          <cell r="Z662">
            <v>42917</v>
          </cell>
          <cell r="AA662" t="str">
            <v>EXT17-00050817</v>
          </cell>
          <cell r="AB662" t="str">
            <v>TRIBUNAL</v>
          </cell>
          <cell r="AC662" t="str">
            <v>AUTO CUMPLASE</v>
          </cell>
          <cell r="AD662">
            <v>43389</v>
          </cell>
          <cell r="AE662">
            <v>43389</v>
          </cell>
          <cell r="AF662" t="str">
            <v>EXT18-00104914</v>
          </cell>
          <cell r="AG662" t="str">
            <v>ABOGADO</v>
          </cell>
          <cell r="AH662" t="str">
            <v>SOLICITUD ESTADO DEL PAGO</v>
          </cell>
          <cell r="AN662" t="str">
            <v>23/02/18 LTK
ENTREGADOS LTK</v>
          </cell>
          <cell r="AQ662" t="str">
            <v>81 001 2333 000 2013 00072 00</v>
          </cell>
          <cell r="AR662" t="str">
            <v>PAGO SENTENCIA</v>
          </cell>
          <cell r="AS662">
            <v>39265</v>
          </cell>
          <cell r="AT662">
            <v>40862</v>
          </cell>
          <cell r="AU662" t="str">
            <v>EN EL ANEXO ES LA No. 359
/SE DA RESPUESTA MEDIANTE OFI17-00022948 28/06/17)A
OFI18-00047786 29/10/18  L.</v>
          </cell>
          <cell r="AW662" t="str">
            <v>DECRETO 01 DE 1984</v>
          </cell>
          <cell r="AX662" t="str">
            <v>TRIBUNAL ADMINISTRATIVO DE ARAUCA</v>
          </cell>
          <cell r="AY662">
            <v>41781</v>
          </cell>
          <cell r="AZ662" t="str">
            <v>CONSEJO DE ESTADO</v>
          </cell>
          <cell r="BA662">
            <v>42810</v>
          </cell>
          <cell r="BB662">
            <v>42825</v>
          </cell>
          <cell r="BC662" t="str">
            <v>NRD-CONTRATO REALIDAD</v>
          </cell>
        </row>
        <row r="663">
          <cell r="B663" t="str">
            <v>VICTOR HUGO HERRERA PEREZ</v>
          </cell>
          <cell r="C663">
            <v>79462983</v>
          </cell>
          <cell r="D663" t="str">
            <v>FERNANDO ALVAREZ ECHEVERRI</v>
          </cell>
          <cell r="E663">
            <v>42594</v>
          </cell>
          <cell r="F663">
            <v>42583</v>
          </cell>
          <cell r="G663" t="str">
            <v>EXT16-00062849</v>
          </cell>
          <cell r="H663" t="str">
            <v>TRIBUNAL</v>
          </cell>
          <cell r="I663" t="str">
            <v>COMUNICACIÓN</v>
          </cell>
          <cell r="J663">
            <v>42822</v>
          </cell>
          <cell r="K663">
            <v>42795</v>
          </cell>
          <cell r="L663" t="str">
            <v>EXT17-00021313</v>
          </cell>
          <cell r="M663" t="str">
            <v>JUZGADO</v>
          </cell>
          <cell r="N663" t="str">
            <v>REMITE AUTO</v>
          </cell>
          <cell r="AN663" t="str">
            <v>12/02/2018 LTK
DEVUELVE 27/03/18
DEVUELTOS LTK RAD: LTK-003-018-2018 27/03/2018</v>
          </cell>
          <cell r="AQ663" t="str">
            <v>11 001 3335 011 2014 00257 00</v>
          </cell>
          <cell r="AR663" t="str">
            <v>PENDIENTE</v>
          </cell>
          <cell r="AS663" t="str">
            <v>PENDIENTE</v>
          </cell>
          <cell r="AT663" t="str">
            <v>PENDIENTE</v>
          </cell>
          <cell r="AU663" t="str">
            <v>EL TRIBUNAL ADMINISTRATIVO DE CUNDINAMARCA MEDIANTE SENTENCIA DEL 28/07/2016 RESUELVE REVOCAR LA SENTENCIA PROFERIDA EN AUDIENCIA INICIAL 28/08/2015 
MEDIANTE EXT16-00062849 12/08/16 EL TRIBUNAL ADMINISTRATIVO DE CUNDINAMARCA SECCION SEGUNDA SUBSECCION A, MEDIANTE SENTENCIA DE SEGUNDA INSTANCIA FECHADA 28/07/16 REVOCA LA SENTENCIA  DEL JUZGADO ONCE ADMINISTRATIVO DE ORALIDAD DEL CIRCUITO DE BOGOTA SECCION SEGUNDA DEL 28/08/15  
ERA REALMENTE VIATICOS W.</v>
          </cell>
          <cell r="AW663" t="str">
            <v>LEY 1437 DE 2011</v>
          </cell>
          <cell r="AX663" t="str">
            <v>JUZGADO ONCE ADMINISTRATIVO DE ORALIDAD DEL CIRCUITO DE BOGOTA SECCION SEGUNDA</v>
          </cell>
          <cell r="AY663" t="str">
            <v>PENDIENTE</v>
          </cell>
          <cell r="AZ663" t="str">
            <v>TRIBUNAL ADMINISTRATIVO DE CUNDINAMARCA SECCION SEGUNDA - SUBSECCION "A"</v>
          </cell>
          <cell r="BA663">
            <v>42579</v>
          </cell>
          <cell r="BC663" t="str">
            <v xml:space="preserve">PENDIENTE </v>
          </cell>
        </row>
        <row r="664">
          <cell r="B664" t="str">
            <v>DONALDO ALFREDO CORTES HERMOSO</v>
          </cell>
          <cell r="C664">
            <v>79634259</v>
          </cell>
          <cell r="D664" t="str">
            <v>FERNANDO ALVAREZ ECHEVERRI</v>
          </cell>
          <cell r="E664">
            <v>42793</v>
          </cell>
          <cell r="F664">
            <v>42793</v>
          </cell>
          <cell r="G664" t="str">
            <v>EXT17-00013954</v>
          </cell>
          <cell r="H664" t="str">
            <v>TRIBUNAL</v>
          </cell>
          <cell r="I664" t="str">
            <v>REMITE SENTENCIA</v>
          </cell>
          <cell r="J664">
            <v>42822</v>
          </cell>
          <cell r="K664">
            <v>42795</v>
          </cell>
          <cell r="L664" t="str">
            <v>CORREO ELECTRONICO</v>
          </cell>
          <cell r="M664" t="str">
            <v xml:space="preserve">JUZGADO </v>
          </cell>
          <cell r="N664" t="str">
            <v>REMITE AUTO</v>
          </cell>
          <cell r="AQ664" t="str">
            <v>11 001 3335 023 2014 00147 00</v>
          </cell>
          <cell r="AR664" t="str">
            <v>PAGO SENTENCIA</v>
          </cell>
          <cell r="AS664">
            <v>33935</v>
          </cell>
          <cell r="AT664">
            <v>40908</v>
          </cell>
          <cell r="AU664" t="str">
            <v>REVISAR FALLO
HOY, OCT 17 DE 2018, SE EXAMINó UN EXT DE FEB DE 2017 Y SALIO EN CONTRA DE LA FIDUPREVISORA, NO LA UNP  W.</v>
          </cell>
          <cell r="AW664" t="str">
            <v>LEY 1437 DE 2011</v>
          </cell>
          <cell r="AX664" t="str">
            <v xml:space="preserve">JUZGADO VEINTITRES ADMINISTRATIVO DE BOGOTA </v>
          </cell>
          <cell r="AY664">
            <v>42544</v>
          </cell>
          <cell r="AZ664" t="str">
            <v>TRIBUNAL ADMINISTRATIVO DE CUNDINAMARCA</v>
          </cell>
          <cell r="BA664">
            <v>42776</v>
          </cell>
          <cell r="BB664">
            <v>42787</v>
          </cell>
          <cell r="BC664" t="str">
            <v>NRD-PRIMA DE RIESGO</v>
          </cell>
        </row>
        <row r="665">
          <cell r="B665" t="str">
            <v>JORGE HERNANDO ROJAS JIMENEZ</v>
          </cell>
          <cell r="C665">
            <v>19384585</v>
          </cell>
          <cell r="D665" t="str">
            <v>ADRIANA ROMERO PEREIRA</v>
          </cell>
          <cell r="E665">
            <v>42825</v>
          </cell>
          <cell r="F665">
            <v>42795</v>
          </cell>
          <cell r="G665" t="str">
            <v>EXT17-00023325</v>
          </cell>
          <cell r="H665" t="str">
            <v>TRIBUNAL ADMINISTRATIVO DE CUNDINAMRACA</v>
          </cell>
          <cell r="I665" t="str">
            <v>COMUNICACIÓN SENTENCIA</v>
          </cell>
          <cell r="AN665" t="str">
            <v>23/02/18 LTK
ENTREGADOS LTK</v>
          </cell>
          <cell r="AQ665" t="str">
            <v>11 001 3331 027 2011 00398 01</v>
          </cell>
          <cell r="AR665" t="str">
            <v>PAGO SENTENCIA</v>
          </cell>
          <cell r="AS665">
            <v>37408</v>
          </cell>
          <cell r="AT665" t="str">
            <v>31/1272004</v>
          </cell>
          <cell r="AU665" t="str">
            <v>EN EL ANEXO ES LA 19</v>
          </cell>
          <cell r="AW665" t="str">
            <v>DECRETO 01 DE 1984</v>
          </cell>
          <cell r="AX665" t="str">
            <v>JUZGADO 27 ADMINISTRATIVO DE BOGOTA</v>
          </cell>
          <cell r="AY665">
            <v>41404</v>
          </cell>
          <cell r="AZ665" t="str">
            <v>TRIBUNAL ADMINISTRATIVO DE CUNDINAMARCA</v>
          </cell>
          <cell r="BA665">
            <v>42718</v>
          </cell>
          <cell r="BB665">
            <v>42780</v>
          </cell>
          <cell r="BC665" t="str">
            <v>NRD-CONTRATO REALIDAD</v>
          </cell>
        </row>
        <row r="666">
          <cell r="B666" t="str">
            <v>DANIEL ANDRES SIERRA OSPINA</v>
          </cell>
          <cell r="C666">
            <v>1012345215</v>
          </cell>
          <cell r="D666" t="str">
            <v>RAUL IGNACIO MOLANO FRANCO</v>
          </cell>
          <cell r="E666">
            <v>42825</v>
          </cell>
          <cell r="F666">
            <v>42795</v>
          </cell>
          <cell r="G666" t="str">
            <v>EXT17-00023320</v>
          </cell>
          <cell r="H666" t="str">
            <v>TRIBUNAL ADMINISTRATIVO DE CUNDINAMRCA</v>
          </cell>
          <cell r="I666" t="str">
            <v>COMUNICACIÓN SENTENCIA</v>
          </cell>
          <cell r="J666">
            <v>42789</v>
          </cell>
          <cell r="K666">
            <v>42767</v>
          </cell>
          <cell r="L666" t="str">
            <v>EXT17-00015735</v>
          </cell>
          <cell r="M666" t="str">
            <v>tribunal administrativo de cundinamarca</v>
          </cell>
          <cell r="N666" t="str">
            <v>NOTIFICA SENTENCIA</v>
          </cell>
          <cell r="O666">
            <v>42859</v>
          </cell>
          <cell r="P666">
            <v>42856</v>
          </cell>
          <cell r="Q666" t="str">
            <v>EXT17-00032247</v>
          </cell>
          <cell r="R666" t="str">
            <v>JUZGADO</v>
          </cell>
          <cell r="S666" t="str">
            <v>AUTO
OBEDEZCASE Y CUMPLASE</v>
          </cell>
          <cell r="T666">
            <v>42909</v>
          </cell>
          <cell r="U666">
            <v>42887</v>
          </cell>
          <cell r="V666" t="str">
            <v>EXT17-00048149</v>
          </cell>
          <cell r="W666" t="str">
            <v>ABOGADO</v>
          </cell>
          <cell r="X666" t="str">
            <v>SOLICITUD DE PAGO</v>
          </cell>
          <cell r="AN666" t="str">
            <v>23/02/18 LTK
ENTREGADOS LTK</v>
          </cell>
          <cell r="AQ666" t="str">
            <v>11 001 3335 019 2013 00647 01</v>
          </cell>
          <cell r="AR666" t="str">
            <v>PAGO SENTENCIA</v>
          </cell>
          <cell r="AS666">
            <v>40513</v>
          </cell>
          <cell r="AT666">
            <v>40862</v>
          </cell>
          <cell r="AU666" t="str">
            <v>EN EL ANEXO ES LA 540
(SE DA RESPUESTA MEDIANTE OFI17-00023667 04/07/2017)A</v>
          </cell>
          <cell r="AW666" t="str">
            <v>LEY 1437 DE 2011</v>
          </cell>
          <cell r="AX666" t="str">
            <v>JUZGADO DIECINUEVE ADMINISTRATIVO DE BOGOTA</v>
          </cell>
          <cell r="AY666">
            <v>42557</v>
          </cell>
          <cell r="AZ666" t="str">
            <v>TRIBUNAL ADMINISTRATIVO DE CUNDINAMARCA</v>
          </cell>
          <cell r="BA666">
            <v>42789</v>
          </cell>
          <cell r="BB666">
            <v>42801</v>
          </cell>
          <cell r="BC666" t="str">
            <v>NRD-CONTRATO REALIDAD</v>
          </cell>
        </row>
        <row r="667">
          <cell r="B667" t="str">
            <v>FIDEL ANTONIO MENDOZA ARRIETA</v>
          </cell>
          <cell r="C667">
            <v>92556244</v>
          </cell>
          <cell r="D667" t="str">
            <v>JOSE ALIRIO JIMENEZ PATIÑO</v>
          </cell>
          <cell r="E667">
            <v>42826</v>
          </cell>
          <cell r="F667">
            <v>42826</v>
          </cell>
          <cell r="G667" t="str">
            <v>EXT17-00023315</v>
          </cell>
          <cell r="H667" t="str">
            <v>TRIBUNAL</v>
          </cell>
          <cell r="I667" t="str">
            <v>REMITE FALLO</v>
          </cell>
          <cell r="J667">
            <v>42923</v>
          </cell>
          <cell r="K667">
            <v>42917</v>
          </cell>
          <cell r="L667" t="str">
            <v>EXT17-00051535</v>
          </cell>
          <cell r="M667" t="str">
            <v>ABOGADO</v>
          </cell>
          <cell r="N667" t="str">
            <v>SOLICITUD DE PAGO</v>
          </cell>
          <cell r="O667">
            <v>42977</v>
          </cell>
          <cell r="P667">
            <v>42948</v>
          </cell>
          <cell r="Q667" t="str">
            <v>EXT17-00066793</v>
          </cell>
          <cell r="R667" t="str">
            <v>ABOGADO</v>
          </cell>
          <cell r="S667" t="str">
            <v>ALLEGA DOCUMENTOS</v>
          </cell>
          <cell r="T667">
            <v>43878</v>
          </cell>
          <cell r="U667">
            <v>43878</v>
          </cell>
          <cell r="V667" t="str">
            <v>EXT20-00015924</v>
          </cell>
          <cell r="W667" t="str">
            <v>BENEFICIARIO</v>
          </cell>
          <cell r="X667" t="str">
            <v>SOLICITUD ESTADO DEL PAGO</v>
          </cell>
          <cell r="AN667" t="str">
            <v>05/05/2017
14/08/2017 MEDIANTE 
OFI17-00029283
14/08/2017
CON 85 FOLIOS ORIGINALES
ENTREGADO Y LIQUIDADO 29/08/2017
LIQUIDADO NPA</v>
          </cell>
          <cell r="AO667">
            <v>42923</v>
          </cell>
          <cell r="AQ667" t="str">
            <v>11 001 3331 008 2011 00505 00</v>
          </cell>
          <cell r="AR667" t="str">
            <v>PAGO SENTENCIA</v>
          </cell>
          <cell r="AS667">
            <v>37292</v>
          </cell>
          <cell r="AT667">
            <v>40562</v>
          </cell>
          <cell r="AU667" t="str">
            <v xml:space="preserve">EN EL ANEXO ES EL 31
 /ALLEGAN SALUD 
Y PENSION /EL 14/08/2017 MEDIANTE 
OFI17-00028621 DEL 09/08/2017, SE DA RESPUESTA MEDIANTE OFI17-00032120 05/09/2017)A </v>
          </cell>
          <cell r="AW667" t="str">
            <v>DECRETO 01 DE 1984</v>
          </cell>
          <cell r="AX667" t="str">
            <v>JUZGDO DIECISES ADMIISTRATIVO DE DESCONGESTION CIRCUITO JUDICIAL DE BOGOTA SECCION SEGUNDA</v>
          </cell>
          <cell r="AY667">
            <v>41691</v>
          </cell>
          <cell r="AZ667" t="str">
            <v>TRIBUNAL ADMINISTRATIVO DE CUNDINAMARCA SECCION SEUNDA - SUBSECCION "F"</v>
          </cell>
          <cell r="BA667">
            <v>42723</v>
          </cell>
          <cell r="BB667">
            <v>42801</v>
          </cell>
          <cell r="BC667" t="str">
            <v>NRD-CONTRATO REALIDAD</v>
          </cell>
        </row>
        <row r="668">
          <cell r="B668" t="str">
            <v>YAMBER ANTONIO ARIZA DELGADO</v>
          </cell>
          <cell r="C668">
            <v>79694174</v>
          </cell>
          <cell r="D668" t="str">
            <v>PENDIENTE</v>
          </cell>
          <cell r="E668">
            <v>42828</v>
          </cell>
          <cell r="F668">
            <v>42826</v>
          </cell>
          <cell r="G668" t="str">
            <v>CORREO ELECTRONICO</v>
          </cell>
          <cell r="H668" t="str">
            <v>JUZGADO</v>
          </cell>
          <cell r="I668" t="str">
            <v>REMITE AUTO</v>
          </cell>
          <cell r="AQ668" t="str">
            <v>11 001 3335 013 2014 00171 00</v>
          </cell>
          <cell r="AR668" t="str">
            <v>PAGO SENTENCIA</v>
          </cell>
          <cell r="AS668" t="str">
            <v>PENDIENTE</v>
          </cell>
          <cell r="AT668" t="str">
            <v>PENDIENTE</v>
          </cell>
          <cell r="AU668" t="str">
            <v>COMUNICAN POR ESTADO 
MEDIENTE EXT17-00013996 27/02/17 LA ENTIDAD DEMANDADA ES LA FIDUPREVISORA Y ESTA ES LA CONDENADA A PAGAR L</v>
          </cell>
          <cell r="AW668" t="str">
            <v>PENDIENTE</v>
          </cell>
          <cell r="AX668" t="str">
            <v>JUZGADO CINCUENTA ADMINISTRATIVO DEL CIRCUITO JUDICIAL DE  BOGOTA</v>
          </cell>
          <cell r="AY668">
            <v>42521</v>
          </cell>
          <cell r="AZ668" t="str">
            <v>TRIBUNAL ADMINISTRATIVO DE CUNDINAMARCA - SECCION SEGUNDA- SEBSECCION F</v>
          </cell>
          <cell r="BA668">
            <v>42766</v>
          </cell>
          <cell r="BB668">
            <v>42782</v>
          </cell>
          <cell r="BC668" t="str">
            <v xml:space="preserve">PENDIENTE </v>
          </cell>
        </row>
        <row r="669">
          <cell r="B669" t="str">
            <v>LEANDRO MARCELO CHICAIZA</v>
          </cell>
          <cell r="C669">
            <v>87491852</v>
          </cell>
          <cell r="D669" t="str">
            <v>PEDRO LEON TORRES BURBANO</v>
          </cell>
          <cell r="E669">
            <v>42830</v>
          </cell>
          <cell r="F669">
            <v>42826</v>
          </cell>
          <cell r="G669" t="str">
            <v>EXT17-00024780</v>
          </cell>
          <cell r="H669" t="str">
            <v>TRIBUNAL</v>
          </cell>
          <cell r="I669" t="str">
            <v>REMITE FALLO</v>
          </cell>
          <cell r="J669">
            <v>43297</v>
          </cell>
          <cell r="K669">
            <v>43297</v>
          </cell>
          <cell r="L669" t="str">
            <v>EXT18-00065342</v>
          </cell>
          <cell r="M669" t="str">
            <v>ABOGADO</v>
          </cell>
          <cell r="N669" t="str">
            <v>SOLICITUD DE PAGO</v>
          </cell>
          <cell r="O669">
            <v>43343</v>
          </cell>
          <cell r="P669">
            <v>43343</v>
          </cell>
          <cell r="Q669" t="str">
            <v>EXT18-00084646</v>
          </cell>
          <cell r="R669" t="str">
            <v>ABOGADO</v>
          </cell>
          <cell r="S669" t="str">
            <v>ALLEGA DOCUMENTOS</v>
          </cell>
          <cell r="T669">
            <v>43857</v>
          </cell>
          <cell r="U669">
            <v>43857</v>
          </cell>
          <cell r="V669" t="str">
            <v>EXT20-00008694
EXT20-00010054</v>
          </cell>
          <cell r="W669" t="str">
            <v>ABOGADO</v>
          </cell>
          <cell r="X669" t="str">
            <v>SOLICITUD ESTADO DEL PAGO</v>
          </cell>
          <cell r="Y669">
            <v>43992</v>
          </cell>
          <cell r="Z669">
            <v>43992</v>
          </cell>
          <cell r="AA669" t="str">
            <v>EXT20-00042293</v>
          </cell>
          <cell r="AB669" t="str">
            <v>ABOGADO</v>
          </cell>
          <cell r="AC669" t="str">
            <v>Solicitud estado pago</v>
          </cell>
          <cell r="AD669">
            <v>44067</v>
          </cell>
          <cell r="AE669">
            <v>44067</v>
          </cell>
          <cell r="AF669" t="str">
            <v>EXT20-00059879</v>
          </cell>
          <cell r="AG669" t="str">
            <v>ABOGADO</v>
          </cell>
          <cell r="AH669" t="str">
            <v xml:space="preserve">SOLICITUD DE RELIQUIDAR VALORES </v>
          </cell>
          <cell r="AI669" t="str">
            <v>23/08/2021
14-10-21</v>
          </cell>
          <cell r="AJ669" t="str">
            <v>1/08/2021
10-21</v>
          </cell>
          <cell r="AK669" t="str">
            <v xml:space="preserve">EXT21-00068076 - 
EXT21-00086385 - EXT21-00088851
</v>
          </cell>
          <cell r="AL669" t="str">
            <v>ABOGADO
ABOGADO</v>
          </cell>
          <cell r="AM669" t="str">
            <v>SOLICITUD DE CUMPLIMIENTO
PETICIÓN</v>
          </cell>
          <cell r="AN669" t="str">
            <v>POR ENTREGAR LTK
20/02/18 LTK
ENTREGADO POR LTK 26-06-2018</v>
          </cell>
          <cell r="AP669" t="str">
            <v>SI-LTK</v>
          </cell>
          <cell r="AQ669" t="str">
            <v>52 001 3331 002 2012 00074 00</v>
          </cell>
          <cell r="AR669" t="str">
            <v>PAGO SENTENCIA</v>
          </cell>
          <cell r="AS669">
            <v>39372</v>
          </cell>
          <cell r="AT669">
            <v>40786</v>
          </cell>
          <cell r="AU669" t="str">
            <v>EN EL ANEXO ES LA 293
OFI18-00031441 31/07/18
OFI18-00040247 14/09/18  L.</v>
          </cell>
          <cell r="AW669" t="str">
            <v>DECRETO 01 DE 1984</v>
          </cell>
          <cell r="AX669" t="str">
            <v>JUZGADO SEGUNDO ADMINISTRATIVO DE PASTO</v>
          </cell>
          <cell r="AY669" t="str">
            <v>PENDIENTE</v>
          </cell>
          <cell r="AZ669" t="str">
            <v>TRIBUNAL ADMINISTRATIVO DE NARIÑO</v>
          </cell>
          <cell r="BA669">
            <v>42802</v>
          </cell>
          <cell r="BB669">
            <v>42823</v>
          </cell>
          <cell r="BC669" t="str">
            <v>NRD-CONTRATO REALIDAD</v>
          </cell>
        </row>
        <row r="670">
          <cell r="B670" t="str">
            <v>HECTOR FABIO GOMEZ LOPEZ</v>
          </cell>
          <cell r="C670">
            <v>79487494</v>
          </cell>
          <cell r="D670" t="str">
            <v>DANIEL ALEXANDER OSPITIA CARRILLO</v>
          </cell>
          <cell r="E670">
            <v>42830</v>
          </cell>
          <cell r="F670">
            <v>42826</v>
          </cell>
          <cell r="G670" t="str">
            <v>EXT17-00024937</v>
          </cell>
          <cell r="H670" t="str">
            <v>ABOGADO</v>
          </cell>
          <cell r="I670" t="str">
            <v>SOLICITUD DE PAGO</v>
          </cell>
          <cell r="J670">
            <v>43501</v>
          </cell>
          <cell r="K670">
            <v>43501</v>
          </cell>
          <cell r="L670" t="str">
            <v>EXT19-00012313</v>
          </cell>
          <cell r="M670" t="str">
            <v>TRIBUNAL</v>
          </cell>
          <cell r="N670" t="str">
            <v>NOTIFICA SENTENCIA SEGUNDA INSTANCIA</v>
          </cell>
          <cell r="O670">
            <v>43608</v>
          </cell>
          <cell r="P670">
            <v>43608</v>
          </cell>
          <cell r="Q670" t="str">
            <v>EXT19-00057091</v>
          </cell>
          <cell r="R670" t="str">
            <v>ABOGADO</v>
          </cell>
          <cell r="S670" t="str">
            <v>SOLICITUD DE PAGO</v>
          </cell>
          <cell r="T670">
            <v>43787</v>
          </cell>
          <cell r="U670">
            <v>43787</v>
          </cell>
          <cell r="V670" t="str">
            <v>EXT19-00135415</v>
          </cell>
          <cell r="W670" t="str">
            <v>JUZGADO</v>
          </cell>
          <cell r="X670" t="str">
            <v>APRUEBA LIQUIDACIONES EN COSTAS</v>
          </cell>
          <cell r="Y670">
            <v>43902</v>
          </cell>
          <cell r="Z670">
            <v>43902</v>
          </cell>
          <cell r="AA670" t="str">
            <v>EXT20-00024670</v>
          </cell>
          <cell r="AB670" t="str">
            <v>ABOGADO</v>
          </cell>
          <cell r="AC670" t="str">
            <v>ALLEGA DOCUMENTOS</v>
          </cell>
          <cell r="AD670">
            <v>43993</v>
          </cell>
          <cell r="AE670">
            <v>43993</v>
          </cell>
          <cell r="AF670" t="str">
            <v>EXT20-00042524</v>
          </cell>
          <cell r="AG670" t="str">
            <v>ABOGADO</v>
          </cell>
          <cell r="AH670" t="str">
            <v>ALLEGA DOCUMENTOS</v>
          </cell>
          <cell r="AQ670" t="str">
            <v>11 001 3335 019 2015 00273 01</v>
          </cell>
          <cell r="AR670" t="str">
            <v>NOTIFICA SENTENCIA</v>
          </cell>
          <cell r="AS670" t="str">
            <v>N/A</v>
          </cell>
          <cell r="AT670" t="str">
            <v>N/A</v>
          </cell>
          <cell r="AU670" t="str">
            <v>NO APARECE EN EL ANEXO PERO SE CONDENA A LA UNP A REINTEGRAR AL BENEFICIARIO
(SE DA RESPUESTA MEDIANTE OFI17-00014761 26/04/17)A
Mediante Resolucion 0813 de 2019 se reintegro al señor GOMEZ LOPEZ.</v>
          </cell>
          <cell r="AW670" t="str">
            <v>LEY 1437 DE 2011</v>
          </cell>
          <cell r="AX670" t="str">
            <v>JUZGADO 19 ADMINISTRATIVO DE BOGOTA</v>
          </cell>
          <cell r="AY670">
            <v>42943</v>
          </cell>
          <cell r="AZ670" t="str">
            <v>TRIBUNAL ADMINISTRATIVO DE CUNDINAMARCA-SECCION SEGUNDA</v>
          </cell>
          <cell r="BA670">
            <v>43426</v>
          </cell>
          <cell r="BB670">
            <v>43502</v>
          </cell>
          <cell r="BC670" t="str">
            <v>NRD-REINTEGRO</v>
          </cell>
        </row>
        <row r="671">
          <cell r="B671" t="str">
            <v>JORGE ELIECER AGUDELO ARROYAVE</v>
          </cell>
          <cell r="C671">
            <v>79912527</v>
          </cell>
          <cell r="D671" t="str">
            <v>ADRIANA ROMERO PEREIRA</v>
          </cell>
          <cell r="E671">
            <v>42831</v>
          </cell>
          <cell r="F671">
            <v>42826</v>
          </cell>
          <cell r="G671" t="str">
            <v>CORREO ELECTRONICO</v>
          </cell>
          <cell r="H671" t="str">
            <v>TRIBUNAL</v>
          </cell>
          <cell r="I671" t="str">
            <v>REMITE FALLO</v>
          </cell>
          <cell r="J671">
            <v>42909</v>
          </cell>
          <cell r="K671">
            <v>42887</v>
          </cell>
          <cell r="L671" t="str">
            <v>EXT17-00048203</v>
          </cell>
          <cell r="M671" t="str">
            <v>ANDJE</v>
          </cell>
          <cell r="N671" t="str">
            <v>REMITE FALLO</v>
          </cell>
          <cell r="O671">
            <v>42922</v>
          </cell>
          <cell r="P671">
            <v>42917</v>
          </cell>
          <cell r="Q671" t="str">
            <v>EXT17-00051136</v>
          </cell>
          <cell r="R671" t="str">
            <v>ABOGADA</v>
          </cell>
          <cell r="S671" t="str">
            <v>CUENTA DE COBRO 
(falta la constancia de ejecutoria)</v>
          </cell>
          <cell r="T671">
            <v>43073</v>
          </cell>
          <cell r="U671">
            <v>43073</v>
          </cell>
          <cell r="V671" t="str">
            <v>EXT17-00094953</v>
          </cell>
          <cell r="W671" t="str">
            <v>ABOGADA</v>
          </cell>
          <cell r="X671" t="str">
            <v>ALCANCE CUENTA DE COBRO</v>
          </cell>
          <cell r="AN671" t="str">
            <v>ENVIADO A LTK EL 23-10-2018</v>
          </cell>
          <cell r="AQ671" t="str">
            <v>11 001 3335 007 2013 00303 00</v>
          </cell>
          <cell r="AR671" t="str">
            <v>PAGO SENTENCIA</v>
          </cell>
          <cell r="AS671">
            <v>38883</v>
          </cell>
          <cell r="AT671">
            <v>40862</v>
          </cell>
          <cell r="AU671" t="str">
            <v>EN EL ANEXO ES EL 169 / (08/08/2017
ASIGNADA A NATALIA URBANO, SE  SOLICITAN DOCUMENTOS FALTANTES MEDIANTE OFI17-00024585/ OFI17-00047807 N</v>
          </cell>
          <cell r="AW671" t="str">
            <v>LEY 1437 DE 2011</v>
          </cell>
          <cell r="AX671" t="str">
            <v xml:space="preserve">JUZGADO SEPTIMO ADMINISTRATIVO DE BOGOTA </v>
          </cell>
          <cell r="AY671">
            <v>41913</v>
          </cell>
          <cell r="AZ671" t="str">
            <v>TRIBUNAL ADMINISTRATIVO DE CUNDINAMARCA</v>
          </cell>
          <cell r="BA671">
            <v>42811</v>
          </cell>
          <cell r="BB671">
            <v>42842</v>
          </cell>
          <cell r="BC671" t="str">
            <v>NRD-CONTRATO REALIDAD</v>
          </cell>
        </row>
        <row r="672">
          <cell r="B672" t="str">
            <v>JULIAN SUAREZ RAMIREZ</v>
          </cell>
          <cell r="C672">
            <v>80154159</v>
          </cell>
          <cell r="D672" t="str">
            <v>ADRIANA ROMERO PEREIRA</v>
          </cell>
          <cell r="E672">
            <v>42835</v>
          </cell>
          <cell r="F672">
            <v>42826</v>
          </cell>
          <cell r="G672" t="str">
            <v>EXT17-00026385</v>
          </cell>
          <cell r="H672" t="str">
            <v>TRIBUNAL</v>
          </cell>
          <cell r="I672" t="str">
            <v>REMITE FALLO</v>
          </cell>
          <cell r="J672">
            <v>42970</v>
          </cell>
          <cell r="K672">
            <v>42948</v>
          </cell>
          <cell r="L672" t="str">
            <v>EXT17-00064880</v>
          </cell>
          <cell r="M672" t="str">
            <v>ABOGADA</v>
          </cell>
          <cell r="N672" t="str">
            <v>INICIO TRAMITE DE 
PAGO</v>
          </cell>
          <cell r="O672">
            <v>43032</v>
          </cell>
          <cell r="P672">
            <v>43009</v>
          </cell>
          <cell r="Q672" t="str">
            <v>EXT17-00082857</v>
          </cell>
          <cell r="R672" t="str">
            <v>ABOGADA</v>
          </cell>
          <cell r="S672" t="str">
            <v>SOLICITUD DE PAGO</v>
          </cell>
          <cell r="AN672" t="str">
            <v>23/02/18 LTK
ENTREGADOS LTK</v>
          </cell>
          <cell r="AQ672" t="str">
            <v>11 001 3331 018 2011 00449 00</v>
          </cell>
          <cell r="AR672" t="str">
            <v>PAGO SENTENCIA</v>
          </cell>
          <cell r="AS672">
            <v>38545</v>
          </cell>
          <cell r="AT672">
            <v>39822</v>
          </cell>
          <cell r="AU672" t="str">
            <v>EN EL ANEXO ES LA 98
EXISTE UN PERIODO QUE NO TRABAJO; SE REMITE A MI SIGOB EL 09 DE MAYO DE 2017</v>
          </cell>
          <cell r="AW672" t="str">
            <v>DECRETO 01 DE 1984</v>
          </cell>
          <cell r="AX672" t="str">
            <v>JUZGDO SEXTO ADMINISTRATIVO DE DESCONGESTION DE BOGOTA</v>
          </cell>
          <cell r="AY672">
            <v>41355</v>
          </cell>
          <cell r="AZ672" t="str">
            <v>TRIBUNAL ADMINISTRATIVO DE CUNDINAMARCA</v>
          </cell>
          <cell r="BA672">
            <v>42789</v>
          </cell>
          <cell r="BB672">
            <v>42808</v>
          </cell>
          <cell r="BC672" t="str">
            <v>NRD-CONTRATO REALIDAD</v>
          </cell>
        </row>
        <row r="673">
          <cell r="B673" t="str">
            <v>ESTOOFER CALDAS PEREZ</v>
          </cell>
          <cell r="C673">
            <v>79522067</v>
          </cell>
          <cell r="D673" t="str">
            <v>JOSE ALIRIO JIMENEZ PATIÑO</v>
          </cell>
          <cell r="E673">
            <v>42844</v>
          </cell>
          <cell r="F673">
            <v>42826</v>
          </cell>
          <cell r="G673" t="str">
            <v>CORREO ELECTRONICO</v>
          </cell>
          <cell r="H673" t="str">
            <v>TRIBUNAL</v>
          </cell>
          <cell r="I673" t="str">
            <v>REMITE FALLO</v>
          </cell>
          <cell r="J673">
            <v>43007</v>
          </cell>
          <cell r="K673">
            <v>42979</v>
          </cell>
          <cell r="L673" t="str">
            <v>EXT17-00075727</v>
          </cell>
          <cell r="M673" t="str">
            <v>ABOGADO</v>
          </cell>
          <cell r="N673" t="str">
            <v>SOLICITUD DE PAGO</v>
          </cell>
          <cell r="AN673" t="str">
            <v>23/02/18 LTK
ENTREGADOS LTK</v>
          </cell>
          <cell r="AO673">
            <v>43007</v>
          </cell>
          <cell r="AQ673" t="str">
            <v>11 001 33 35 013 2014 00049 01</v>
          </cell>
          <cell r="AR673" t="str">
            <v>PAGO SENTENCIA</v>
          </cell>
          <cell r="AS673">
            <v>37818</v>
          </cell>
          <cell r="AT673">
            <v>40603</v>
          </cell>
          <cell r="AU673" t="str">
            <v>NO SE ENCUENTRA EN LOS ANEXOS 
ABOGADO DE LA UNP (DAVID) INFORMA FALLO CONTRA UNP/ (ALLEGA SALUD Y PENSION)</v>
          </cell>
          <cell r="AW673" t="str">
            <v>LEY 1437 DE 2011</v>
          </cell>
          <cell r="AX673" t="str">
            <v>JUZGADO CINCUENTA ADMINISTRATIVO DE ORALIDAD DE BOGOTA</v>
          </cell>
          <cell r="AY673">
            <v>42460</v>
          </cell>
          <cell r="AZ673" t="str">
            <v>TRIBUNAL ADMINISTRATIVO DE CUNDINAMARCA</v>
          </cell>
          <cell r="BA673">
            <v>42824</v>
          </cell>
          <cell r="BB673">
            <v>42849</v>
          </cell>
          <cell r="BC673" t="str">
            <v>NRD-PRESTACIONES SOCIALES</v>
          </cell>
        </row>
        <row r="674">
          <cell r="B674" t="str">
            <v>JANER JOSE VILLARREAL DIAZ</v>
          </cell>
          <cell r="C674">
            <v>8567345</v>
          </cell>
          <cell r="D674" t="str">
            <v>ANGEL PORTO GUZMAN</v>
          </cell>
          <cell r="E674">
            <v>42860</v>
          </cell>
          <cell r="F674">
            <v>42856</v>
          </cell>
          <cell r="G674" t="str">
            <v>EXT17-00032690</v>
          </cell>
          <cell r="H674" t="str">
            <v>ABOGADO</v>
          </cell>
          <cell r="I674" t="str">
            <v>SOLICITUD DE PAGO</v>
          </cell>
          <cell r="J674">
            <v>43397</v>
          </cell>
          <cell r="K674">
            <v>43397</v>
          </cell>
          <cell r="L674" t="str">
            <v>EXT18-00109020</v>
          </cell>
          <cell r="M674" t="str">
            <v>ABOGADO</v>
          </cell>
          <cell r="N674" t="str">
            <v>DERECHO DE PETICION</v>
          </cell>
          <cell r="O674">
            <v>43595</v>
          </cell>
          <cell r="P674">
            <v>43595</v>
          </cell>
          <cell r="Q674" t="str">
            <v>EXT19-00051519</v>
          </cell>
          <cell r="R674" t="str">
            <v>ABOGADO</v>
          </cell>
          <cell r="S674" t="str">
            <v>SOLICITUD ESTADO DE PAGO</v>
          </cell>
          <cell r="AN674" t="str">
            <v>POR ENTREGAR LTK
20/02/18 LTK
ENTREGADO POR LTK 26-06-2018</v>
          </cell>
          <cell r="AP674" t="str">
            <v>SI-LTK</v>
          </cell>
          <cell r="AQ674" t="str">
            <v>08 001 3331 008 2011 00211 00</v>
          </cell>
          <cell r="AR674" t="str">
            <v>PAGO SENTENCIA</v>
          </cell>
          <cell r="AS674">
            <v>38596</v>
          </cell>
          <cell r="AT674">
            <v>40164</v>
          </cell>
          <cell r="AU674" t="str">
            <v>NO ESTA EN EL ANEXO
OFI18-00049968 13/11/18 
CORREO ELECTRONICO 15/11/18  L.</v>
          </cell>
          <cell r="AW674" t="str">
            <v>DECRETO 01 DE 1984</v>
          </cell>
          <cell r="AX674" t="str">
            <v>JUZGADO QUINTO ADMINISTRATIVO DE BARRANQUILLA</v>
          </cell>
          <cell r="AY674">
            <v>41233</v>
          </cell>
          <cell r="AZ674" t="str">
            <v>TRIBUNAL ADMINISTRATIVO DEL ATLANTICO</v>
          </cell>
          <cell r="BA674">
            <v>42474</v>
          </cell>
          <cell r="BB674">
            <v>42514</v>
          </cell>
          <cell r="BC674" t="str">
            <v>NRD-CONTRATO REALIDAD</v>
          </cell>
        </row>
        <row r="675">
          <cell r="B675" t="str">
            <v>OLGA LUCIA SIERRA RAMIREZ</v>
          </cell>
          <cell r="C675">
            <v>52029336</v>
          </cell>
          <cell r="D675" t="str">
            <v>PENDIENTE</v>
          </cell>
          <cell r="E675">
            <v>42865</v>
          </cell>
          <cell r="F675">
            <v>42856</v>
          </cell>
          <cell r="G675" t="str">
            <v>CORREO ELECTRONICO</v>
          </cell>
          <cell r="H675" t="str">
            <v>ABOGADA</v>
          </cell>
          <cell r="I675" t="str">
            <v>SOLICITUD DE  PAGO</v>
          </cell>
          <cell r="AQ675" t="str">
            <v>11 001 3335 021 2014 00264 00</v>
          </cell>
          <cell r="AR675" t="str">
            <v>PAGO SENTENCIA</v>
          </cell>
          <cell r="AS675" t="str">
            <v>PENDIENTE</v>
          </cell>
          <cell r="AT675" t="str">
            <v>PENDIENTE</v>
          </cell>
          <cell r="AU675" t="str">
            <v>NO SEN ENCUENTRA EN LOS ESTADOS
COMUNICAN POR ESTADO 
HOY, OCT 17 DE 2018, SE EXAMINó UN EXT DE FEB DE 2017 Y SALIO EN CONTRA DE LA FIDUPREVISORA, NO LA UNP  W.</v>
          </cell>
          <cell r="AW675" t="str">
            <v>PENDIENTE</v>
          </cell>
          <cell r="AX675" t="str">
            <v>JUZGADO CINCUENTA ADMINISTRATIVO DEL CIRCUITO JUDICIAL DE BOGOTA</v>
          </cell>
          <cell r="AY675">
            <v>41790</v>
          </cell>
          <cell r="AZ675" t="str">
            <v>TRIBUNAL ADIMINISTRATIVO DE CUNDINAMARCA - SECCION SEGUNDA</v>
          </cell>
          <cell r="BA675">
            <v>42766</v>
          </cell>
          <cell r="BB675">
            <v>42782</v>
          </cell>
          <cell r="BC675" t="str">
            <v>NRD-PRIMA DE RIESGO</v>
          </cell>
        </row>
        <row r="676">
          <cell r="B676" t="str">
            <v>UNION TEMPORAL SERVIACTIVA EFICIENTE</v>
          </cell>
          <cell r="C676" t="str">
            <v>900789832-2</v>
          </cell>
          <cell r="D676" t="str">
            <v>ROBINSON FRANCO CASTRO</v>
          </cell>
          <cell r="E676">
            <v>42866</v>
          </cell>
          <cell r="F676">
            <v>42856</v>
          </cell>
          <cell r="G676" t="str">
            <v>CORREO ELECTRONICO</v>
          </cell>
          <cell r="H676" t="str">
            <v>ABOGADA</v>
          </cell>
          <cell r="I676" t="str">
            <v>SOLICITUD DE PAGO</v>
          </cell>
          <cell r="J676">
            <v>42881</v>
          </cell>
          <cell r="K676">
            <v>42856</v>
          </cell>
          <cell r="L676" t="str">
            <v>EXT17-00039560</v>
          </cell>
          <cell r="M676" t="str">
            <v>REPRESENTANTE LEGAL</v>
          </cell>
          <cell r="N676" t="str">
            <v>ALLEGA DOCUMENTOS</v>
          </cell>
          <cell r="AN676" t="str">
            <v>20/02/18 LTK</v>
          </cell>
          <cell r="AQ676" t="str">
            <v>13 001 3333 013 2016 00572 00</v>
          </cell>
          <cell r="AR676" t="str">
            <v>PAGO CONCILIACION</v>
          </cell>
          <cell r="AS676" t="str">
            <v>N/A</v>
          </cell>
          <cell r="AT676" t="str">
            <v>N/A</v>
          </cell>
          <cell r="AU676" t="str">
            <v>CONCILIACION EXTRAJUDICIAL
SE DA RESPUESTA MEDIANTE OFI17-00023099 28/06/17 G</v>
          </cell>
          <cell r="AW676" t="str">
            <v>LEY 1437 DE 2011</v>
          </cell>
          <cell r="AX676" t="str">
            <v>JUZGADO DECIMO QUINTO ADMINISTRATIVO DE ORALIDAD DEL CIRCUITO DE CARTAGENA</v>
          </cell>
          <cell r="AY676">
            <v>42773</v>
          </cell>
          <cell r="AZ676" t="str">
            <v>N/A</v>
          </cell>
          <cell r="BA676" t="str">
            <v>N/A</v>
          </cell>
          <cell r="BB676">
            <v>42779</v>
          </cell>
          <cell r="BC676" t="str">
            <v>CONCILIACION</v>
          </cell>
        </row>
        <row r="677">
          <cell r="B677" t="str">
            <v>JUAN CARLOS GALINDO DIAZ</v>
          </cell>
          <cell r="C677">
            <v>5824714</v>
          </cell>
          <cell r="D677" t="str">
            <v>CESAR AUGUSTO TORRES ESPINEL</v>
          </cell>
          <cell r="E677">
            <v>42878</v>
          </cell>
          <cell r="F677">
            <v>42856</v>
          </cell>
          <cell r="G677" t="str">
            <v>CORREO ELECTRONICO</v>
          </cell>
          <cell r="H677" t="str">
            <v>ABOGADO</v>
          </cell>
          <cell r="I677" t="str">
            <v>REMITE FALLO</v>
          </cell>
          <cell r="J677">
            <v>42969</v>
          </cell>
          <cell r="K677">
            <v>42948</v>
          </cell>
          <cell r="L677" t="str">
            <v>EXT17-00064132</v>
          </cell>
          <cell r="M677" t="str">
            <v>TRIBUNAL</v>
          </cell>
          <cell r="N677" t="str">
            <v>AUTO CORRIGE SENTENCIA</v>
          </cell>
          <cell r="O677">
            <v>42985</v>
          </cell>
          <cell r="P677">
            <v>42979</v>
          </cell>
          <cell r="Q677" t="str">
            <v>EXT17-00068797</v>
          </cell>
          <cell r="R677" t="str">
            <v>TRIBUNAL</v>
          </cell>
          <cell r="S677" t="str">
            <v>COMUNICACIÓN 
SENTENCIA</v>
          </cell>
          <cell r="T677">
            <v>42992</v>
          </cell>
          <cell r="U677">
            <v>42979</v>
          </cell>
          <cell r="V677" t="str">
            <v>EXT17-00071242</v>
          </cell>
          <cell r="W677" t="str">
            <v>FIDUPREVISORA</v>
          </cell>
          <cell r="X677" t="str">
            <v>REMISION POR
COMPETENCIA</v>
          </cell>
          <cell r="Y677">
            <v>42998</v>
          </cell>
          <cell r="Z677">
            <v>42979</v>
          </cell>
          <cell r="AA677" t="str">
            <v>EXT17-00072890</v>
          </cell>
          <cell r="AB677" t="str">
            <v>AGN</v>
          </cell>
          <cell r="AC677" t="str">
            <v>REMISION POR 
COMPETENCIA</v>
          </cell>
          <cell r="AD677">
            <v>43753</v>
          </cell>
          <cell r="AE677">
            <v>43753</v>
          </cell>
          <cell r="AF677" t="str">
            <v>EXT19-00122478</v>
          </cell>
          <cell r="AG677" t="str">
            <v>ABOGADO</v>
          </cell>
          <cell r="AH677" t="str">
            <v>SOLICITUD DE PAGO</v>
          </cell>
          <cell r="AI677">
            <v>44104</v>
          </cell>
          <cell r="AJ677">
            <v>44104</v>
          </cell>
          <cell r="AK677" t="str">
            <v>EXT20-00070852</v>
          </cell>
          <cell r="AL677" t="str">
            <v>ABOGADO</v>
          </cell>
          <cell r="AM677" t="str">
            <v>ALLEGA DOCUMENTOS</v>
          </cell>
          <cell r="AN677" t="str">
            <v>23/02/18 LTK
ENTREGADOS LTK</v>
          </cell>
          <cell r="AQ677" t="str">
            <v>11 001 3335 705 2014 00132 00</v>
          </cell>
          <cell r="AR677" t="str">
            <v>PAGO SENTENCIA</v>
          </cell>
          <cell r="AS677">
            <v>36839</v>
          </cell>
          <cell r="AT677">
            <v>40908</v>
          </cell>
          <cell r="AU677" t="str">
            <v>NO SE ENCUENTRA EN LOS ANEXOS 
TRIBUNAL ORDENA QUE EL PAGO LO HAGA LA UNP</v>
          </cell>
          <cell r="AW677" t="str">
            <v>LEY 1437 DE 2011</v>
          </cell>
          <cell r="AX677" t="str">
            <v>JUZGADO CUARENTA Y  NUEVE ADMINISTRATIVO DE BOGOTA</v>
          </cell>
          <cell r="AY677">
            <v>42534</v>
          </cell>
          <cell r="AZ677" t="str">
            <v>TRIBUNAL ADMIMISTRATIVO DE CUNDINAMARCA</v>
          </cell>
          <cell r="BA677">
            <v>42852</v>
          </cell>
          <cell r="BB677">
            <v>42958</v>
          </cell>
          <cell r="BC677" t="str">
            <v>NRD-PRIMA DE RIESGO</v>
          </cell>
        </row>
        <row r="678">
          <cell r="B678" t="str">
            <v>JULIAN ALBERTO RINCON BAQUERO</v>
          </cell>
          <cell r="C678">
            <v>16288911</v>
          </cell>
          <cell r="D678" t="str">
            <v>RAUL IGNACIO MOLANO FRANCO</v>
          </cell>
          <cell r="E678">
            <v>42879</v>
          </cell>
          <cell r="F678">
            <v>42856</v>
          </cell>
          <cell r="G678" t="str">
            <v>CORREO ELECTRONICO</v>
          </cell>
          <cell r="H678" t="str">
            <v>ABOGADO</v>
          </cell>
          <cell r="I678" t="str">
            <v>REMITE FALLO</v>
          </cell>
          <cell r="J678">
            <v>42979</v>
          </cell>
          <cell r="K678">
            <v>42979</v>
          </cell>
          <cell r="L678" t="str">
            <v>EXT17-00067532</v>
          </cell>
          <cell r="M678" t="str">
            <v>ABOGADO</v>
          </cell>
          <cell r="N678" t="str">
            <v>SOLICITUD DE 
PAGO-ALLEGA 
CERTIFICACION 
DE APORTES</v>
          </cell>
          <cell r="O678">
            <v>42986</v>
          </cell>
          <cell r="P678">
            <v>42979</v>
          </cell>
          <cell r="Q678" t="str">
            <v>EXT17-00069093</v>
          </cell>
          <cell r="R678" t="str">
            <v>TRIBUNAL</v>
          </cell>
          <cell r="S678" t="str">
            <v>COMUNICACIÓN 
SENTENCIA</v>
          </cell>
          <cell r="T678">
            <v>44510</v>
          </cell>
          <cell r="U678">
            <v>44501</v>
          </cell>
          <cell r="V678" t="str">
            <v>EXT21-00095025</v>
          </cell>
          <cell r="W678" t="str">
            <v>BENEFICIARIO</v>
          </cell>
          <cell r="X678" t="str">
            <v>SOLICITUD DE INFORMACIÓN</v>
          </cell>
          <cell r="AN678" t="str">
            <v>23/02/18 LTK
ENTREGADOS LTK</v>
          </cell>
          <cell r="AQ678" t="str">
            <v>11 001 3335 026 2013 00553 00</v>
          </cell>
          <cell r="AR678" t="str">
            <v>PAGO SENTENCIA</v>
          </cell>
          <cell r="AS678">
            <v>39287</v>
          </cell>
          <cell r="AT678">
            <v>40862</v>
          </cell>
          <cell r="AU678" t="str">
            <v>NO SE ENCUENTRA EN LOS ANEXOS
TRIBUNAL ORDENA QUE EL PAGO LO HAGA LA UNP</v>
          </cell>
          <cell r="AW678" t="str">
            <v>LEY 1437 DE 2011</v>
          </cell>
          <cell r="AX678" t="str">
            <v>JUZGADO VEINTISEIS ADMINISTRATIVO ORAL DE BOGOTA</v>
          </cell>
          <cell r="AY678">
            <v>42489</v>
          </cell>
          <cell r="AZ678" t="str">
            <v>TRIBUNAL ADMIMISTRATIVO DE CUNDINAMARCA</v>
          </cell>
          <cell r="BA678">
            <v>42824</v>
          </cell>
          <cell r="BB678">
            <v>42873</v>
          </cell>
          <cell r="BC678" t="str">
            <v>NRD-CONTRATO REALIDAD</v>
          </cell>
        </row>
        <row r="679">
          <cell r="B679" t="str">
            <v>SERGIO ANDRES CALDERON GARZON</v>
          </cell>
          <cell r="C679">
            <v>79989849</v>
          </cell>
          <cell r="D679" t="str">
            <v>JOSE ALIRIO JIMENEZ PATIÑO</v>
          </cell>
          <cell r="E679">
            <v>42880</v>
          </cell>
          <cell r="F679">
            <v>42856</v>
          </cell>
          <cell r="G679" t="str">
            <v>EXT17-00040694</v>
          </cell>
          <cell r="H679" t="str">
            <v>JUZGADO</v>
          </cell>
          <cell r="I679" t="str">
            <v>REMITE FALLO</v>
          </cell>
          <cell r="J679">
            <v>42976</v>
          </cell>
          <cell r="K679">
            <v>42948</v>
          </cell>
          <cell r="L679" t="str">
            <v>EXT17-00066329</v>
          </cell>
          <cell r="M679" t="str">
            <v>TRIBUNAL</v>
          </cell>
          <cell r="N679" t="str">
            <v>NOTIFICACION 
OFICIO</v>
          </cell>
          <cell r="O679">
            <v>43147</v>
          </cell>
          <cell r="P679">
            <v>43147</v>
          </cell>
          <cell r="Q679" t="str">
            <v>EXT18-00014134</v>
          </cell>
          <cell r="R679" t="str">
            <v>ABOGADO</v>
          </cell>
          <cell r="S679" t="str">
            <v>SOLICITUD DE PAGO</v>
          </cell>
          <cell r="T679">
            <v>43762</v>
          </cell>
          <cell r="U679">
            <v>43762</v>
          </cell>
          <cell r="V679" t="str">
            <v>EXT19-00127281</v>
          </cell>
          <cell r="W679" t="str">
            <v>BENEFICIARIO</v>
          </cell>
          <cell r="X679" t="str">
            <v>SOLICITUD ESTADO DEL PAGO</v>
          </cell>
          <cell r="Y679">
            <v>43840</v>
          </cell>
          <cell r="Z679">
            <v>43840</v>
          </cell>
          <cell r="AA679" t="str">
            <v>EXT20-00002591</v>
          </cell>
          <cell r="AB679" t="str">
            <v>BENEFICIARIO</v>
          </cell>
          <cell r="AC679" t="str">
            <v>SOLICITUD ESTADO DEL PAGO</v>
          </cell>
          <cell r="AD679">
            <v>44088</v>
          </cell>
          <cell r="AE679">
            <v>44088</v>
          </cell>
          <cell r="AF679" t="str">
            <v>EXT20-00065799</v>
          </cell>
          <cell r="AG679" t="str">
            <v>BENEFICIARIO</v>
          </cell>
          <cell r="AH679" t="str">
            <v>SOLICITUD ESTADO PAGO</v>
          </cell>
          <cell r="AI679">
            <v>44281</v>
          </cell>
          <cell r="AJ679">
            <v>44281</v>
          </cell>
          <cell r="AK679" t="str">
            <v>EXT21-00023792   EXT21-00083851 - EXT21-00083853</v>
          </cell>
          <cell r="AL679" t="str">
            <v>BENEFICIARIO                                                                                                                                                                   BENEFICIARIO</v>
          </cell>
          <cell r="AM679" t="str">
            <v>Solicitud estado pago</v>
          </cell>
          <cell r="AN679" t="str">
            <v>23/02/18 LTK
ENTREGADOS 
7-10-21</v>
          </cell>
          <cell r="AQ679" t="str">
            <v>11 001 3335 008 2012 00346 00</v>
          </cell>
          <cell r="AR679" t="str">
            <v>SOLICITUD DE PAGO</v>
          </cell>
          <cell r="AS679">
            <v>37181</v>
          </cell>
          <cell r="AT679">
            <v>40862</v>
          </cell>
          <cell r="AU679" t="str">
            <v>EN EL ANEXO ES EL 135 
TRIBUNAL ORDENA QUE EL PAGO LO HAGA LA UNP</v>
          </cell>
          <cell r="AW679" t="str">
            <v>DECRETO 01 DE 1984</v>
          </cell>
          <cell r="AX679" t="str">
            <v>JUZGADO OCTAVO ADMINISTRATIVO ORAL DE BOGOTA</v>
          </cell>
          <cell r="AY679">
            <v>41739</v>
          </cell>
          <cell r="AZ679" t="str">
            <v>TRIBUNAL ADMIMISTRATIVO DE CUNDINAMARCA</v>
          </cell>
          <cell r="BA679">
            <v>42880</v>
          </cell>
          <cell r="BB679">
            <v>42891</v>
          </cell>
          <cell r="BC679" t="str">
            <v>NRD-PRESTACIONES SOCIALES</v>
          </cell>
        </row>
        <row r="680">
          <cell r="B680" t="str">
            <v>CARLOS EDUARDO DE LAS SALAS MIER</v>
          </cell>
          <cell r="C680">
            <v>72126818</v>
          </cell>
          <cell r="D680" t="str">
            <v>CLAUDIA PATRICIA CORREA PINEDA</v>
          </cell>
          <cell r="E680">
            <v>42880</v>
          </cell>
          <cell r="F680">
            <v>42856</v>
          </cell>
          <cell r="G680" t="str">
            <v>EXT17-00039220</v>
          </cell>
          <cell r="H680" t="str">
            <v>JUZGADO</v>
          </cell>
          <cell r="I680" t="str">
            <v>REMITE FALLO</v>
          </cell>
          <cell r="J680">
            <v>43154</v>
          </cell>
          <cell r="K680">
            <v>43132</v>
          </cell>
          <cell r="L680" t="str">
            <v>EXT18-00016435</v>
          </cell>
          <cell r="M680" t="str">
            <v>BENEFICIARIO</v>
          </cell>
          <cell r="N680" t="str">
            <v>DERECHO DE PETICION</v>
          </cell>
          <cell r="O680">
            <v>43222</v>
          </cell>
          <cell r="P680">
            <v>43221</v>
          </cell>
          <cell r="Q680" t="str">
            <v>EXT18-00038471</v>
          </cell>
          <cell r="R680" t="str">
            <v>ABOGADA</v>
          </cell>
          <cell r="S680" t="str">
            <v>PAGO DE SENTENCIA</v>
          </cell>
          <cell r="T680">
            <v>43371</v>
          </cell>
          <cell r="U680">
            <v>43371</v>
          </cell>
          <cell r="V680" t="str">
            <v>EXT18-00098063</v>
          </cell>
          <cell r="W680" t="str">
            <v>ABOGADO</v>
          </cell>
          <cell r="X680" t="str">
            <v>SOLICITUD DE PAGO -ALLEGA DOCUMENTOS</v>
          </cell>
          <cell r="Y680">
            <v>43455</v>
          </cell>
          <cell r="Z680">
            <v>43455</v>
          </cell>
          <cell r="AA680" t="str">
            <v>EXT18-00134286</v>
          </cell>
          <cell r="AB680" t="str">
            <v>ABOGADA</v>
          </cell>
          <cell r="AC680" t="str">
            <v>ALLEDA DOCUMENTOS</v>
          </cell>
          <cell r="AD680">
            <v>43719</v>
          </cell>
          <cell r="AE680">
            <v>43719</v>
          </cell>
          <cell r="AF680" t="str">
            <v>EXT19-00106055</v>
          </cell>
          <cell r="AG680" t="str">
            <v>BENEFICIARIO</v>
          </cell>
          <cell r="AH680" t="str">
            <v>Solicitud estado del pago</v>
          </cell>
          <cell r="AI680" t="str">
            <v>18/02/20202
15/07/2020
4/03/2021
05-03-2021</v>
          </cell>
          <cell r="AJ680" t="str">
            <v>feb-20
jul-20
mar-21
mar-21</v>
          </cell>
          <cell r="AK680" t="str">
            <v>EXT20-00016688
EXT20-00050754
EXT21-00017545
EXT21-00017843</v>
          </cell>
          <cell r="AL680" t="str">
            <v>ABOGADA
ABOGADA
BENEFICIARIO
BENEFICARIO</v>
          </cell>
          <cell r="AM680" t="str">
            <v>Solicitud estado pago
Solicitud estado pago
Solicitud estado pago
Solicitud estado pago</v>
          </cell>
          <cell r="AN680" t="str">
            <v>23/02/18 LTK
POR ENTREGAR LTK</v>
          </cell>
          <cell r="AQ680" t="str">
            <v>11 001 3331 707 2011 00231 00</v>
          </cell>
          <cell r="AR680" t="str">
            <v>PAGO SENTENCIA</v>
          </cell>
          <cell r="AS680">
            <v>38534</v>
          </cell>
          <cell r="AT680">
            <v>40702</v>
          </cell>
          <cell r="AU680" t="str">
            <v>EN EL ANEXO ES EL 164
SE DA RESPUESTA MEDIANTE OFI18-00009336 06/03/18 L OFI18-00038471  23/05/18 L
MEDIANTE OFI18-00044989 SE DA RESPUESTA A EXT18-00098063  F.</v>
          </cell>
          <cell r="AW680" t="str">
            <v>DECRETO 01 DE 1984</v>
          </cell>
          <cell r="AX680" t="str">
            <v>JUZGADO SEPTIMO ADMINSTRATIVO DE DESCONGESTION DE BOOGTA</v>
          </cell>
          <cell r="AY680">
            <v>41586</v>
          </cell>
          <cell r="AZ680" t="str">
            <v>TRIBUNAL ADMIMISTRATIVO DE CUNDINAMARCA</v>
          </cell>
          <cell r="BA680">
            <v>42811</v>
          </cell>
          <cell r="BB680">
            <v>42843</v>
          </cell>
          <cell r="BC680" t="str">
            <v>NRD-PRESTACIONES SOCIALES</v>
          </cell>
        </row>
        <row r="681">
          <cell r="B681" t="str">
            <v>DIEGO FERNANDO PEREZ PINZON</v>
          </cell>
          <cell r="C681">
            <v>91540851</v>
          </cell>
          <cell r="D681" t="str">
            <v>JOSE ALIRIO JIMENEZ PATIÑO</v>
          </cell>
          <cell r="E681">
            <v>42880</v>
          </cell>
          <cell r="F681">
            <v>42856</v>
          </cell>
          <cell r="G681" t="str">
            <v>EXT17-00039220</v>
          </cell>
          <cell r="H681" t="str">
            <v>JUZGADO</v>
          </cell>
          <cell r="I681" t="str">
            <v>REMITE FALLO</v>
          </cell>
          <cell r="J681">
            <v>42965</v>
          </cell>
          <cell r="K681">
            <v>42948</v>
          </cell>
          <cell r="L681" t="str">
            <v>EXT17-00063803</v>
          </cell>
          <cell r="M681" t="str">
            <v>ABOGADO</v>
          </cell>
          <cell r="N681" t="str">
            <v>SOLICITUD DE PAGO</v>
          </cell>
          <cell r="O681">
            <v>43157</v>
          </cell>
          <cell r="P681">
            <v>43132</v>
          </cell>
          <cell r="Q681" t="str">
            <v>EXT18-00016993</v>
          </cell>
          <cell r="R681" t="str">
            <v>BENEFICIARIO</v>
          </cell>
          <cell r="S681" t="str">
            <v>SOLICITUD DE INFORMACION</v>
          </cell>
          <cell r="AN681" t="str">
            <v>23/02/2018 LTK
ENTREGADOS LTK</v>
          </cell>
          <cell r="AQ681" t="str">
            <v>11 001 3335 030 2012 00192 00</v>
          </cell>
          <cell r="AR681" t="str">
            <v>PAGO SENTENCIA</v>
          </cell>
          <cell r="AS681">
            <v>38420</v>
          </cell>
          <cell r="AT681" t="str">
            <v>16/06/211</v>
          </cell>
          <cell r="AU681" t="str">
            <v>EN EL ANEXO ES LA 606
ALLEGA APORTES SALUD Y PENSION
SALIO A FAVOR, LUEGO DE LIQUIDAR  W.</v>
          </cell>
          <cell r="AW681" t="str">
            <v>DECRETO 01 DE 1984</v>
          </cell>
          <cell r="AX681" t="str">
            <v>JUZGADO TREINTA ADMINISTRATIVO 
ORAL DEL CIRCUITO DE BOGOTA D.C.
SECCION SEGUNDA</v>
          </cell>
          <cell r="AY681">
            <v>42524</v>
          </cell>
          <cell r="AZ681" t="str">
            <v>TRIBUNAL ADMIMISTRATIVO DE CUNDINAMARCA SECCION SEGUNDA SUBSECCION "A"</v>
          </cell>
          <cell r="BA681">
            <v>42852</v>
          </cell>
          <cell r="BB681">
            <v>42872</v>
          </cell>
          <cell r="BC681" t="str">
            <v>NRD-CONTRATO REALIDAD</v>
          </cell>
        </row>
        <row r="682">
          <cell r="B682" t="str">
            <v>LUIS EDUARDO RIVEROS PEREZ</v>
          </cell>
          <cell r="C682">
            <v>85473479</v>
          </cell>
          <cell r="D682" t="str">
            <v>EDER ENRIQUE DIAZ OCHOA</v>
          </cell>
          <cell r="E682">
            <v>42887</v>
          </cell>
          <cell r="F682">
            <v>42887</v>
          </cell>
          <cell r="G682" t="str">
            <v>EXT17-00040680</v>
          </cell>
          <cell r="H682" t="str">
            <v>ABOGADO</v>
          </cell>
          <cell r="I682" t="str">
            <v>SOLICITUD PAGO</v>
          </cell>
          <cell r="J682">
            <v>43703</v>
          </cell>
          <cell r="K682">
            <v>43703</v>
          </cell>
          <cell r="L682" t="str">
            <v>EXT19-00098616</v>
          </cell>
          <cell r="M682" t="str">
            <v>ABOGADO</v>
          </cell>
          <cell r="N682" t="str">
            <v>SOLICITUD ESTADO DEL PAGO</v>
          </cell>
          <cell r="AO682">
            <v>42887</v>
          </cell>
          <cell r="AQ682" t="str">
            <v>47 001 3333 006 2014 00010 00</v>
          </cell>
          <cell r="AR682" t="str">
            <v>PAGO SENTENCIA</v>
          </cell>
          <cell r="AS682">
            <v>39170</v>
          </cell>
          <cell r="AT682">
            <v>40604</v>
          </cell>
          <cell r="AU682" t="str">
            <v>EN EL ANEXO ES 533</v>
          </cell>
          <cell r="AW682" t="str">
            <v>DECRETO 01 DE 1984</v>
          </cell>
          <cell r="AX682" t="str">
            <v xml:space="preserve">JUZGADO SEXTO ADMINISTRATIVO DE SANTA MARTA </v>
          </cell>
          <cell r="AY682">
            <v>42788</v>
          </cell>
          <cell r="AZ682" t="str">
            <v>N/A</v>
          </cell>
          <cell r="BA682" t="str">
            <v>N/A</v>
          </cell>
          <cell r="BB682">
            <v>42824</v>
          </cell>
          <cell r="BC682" t="str">
            <v>NRD-CONTRATO REALIDAD</v>
          </cell>
        </row>
        <row r="683">
          <cell r="B683" t="str">
            <v>SERGIN ALEXANDER GIRALDO ORTIZ</v>
          </cell>
          <cell r="C683">
            <v>98595562</v>
          </cell>
          <cell r="D683" t="str">
            <v>ALEJANDRO HORTUA INSUASTI</v>
          </cell>
          <cell r="E683">
            <v>42969</v>
          </cell>
          <cell r="F683">
            <v>42969</v>
          </cell>
          <cell r="G683" t="str">
            <v>EXT17-00064249</v>
          </cell>
          <cell r="H683" t="str">
            <v>CONSEJO DE ESTADO</v>
          </cell>
          <cell r="I683" t="str">
            <v>NOTIFICA SENTENCIA</v>
          </cell>
          <cell r="J683">
            <v>43080</v>
          </cell>
          <cell r="K683">
            <v>43070</v>
          </cell>
          <cell r="L683" t="str">
            <v>EXT17-00096738</v>
          </cell>
          <cell r="M683" t="str">
            <v>ABOGADO</v>
          </cell>
          <cell r="N683" t="str">
            <v>SOLICITUD CUMPLIMIENTO DE SENTENCIA</v>
          </cell>
          <cell r="O683">
            <v>43420</v>
          </cell>
          <cell r="P683">
            <v>43420</v>
          </cell>
          <cell r="Q683" t="str">
            <v>EXT18-00117370</v>
          </cell>
          <cell r="R683" t="str">
            <v>BENEFICIARIO</v>
          </cell>
          <cell r="S683" t="str">
            <v>DERECHO DE PETICION INCOMPLETO</v>
          </cell>
          <cell r="T683">
            <v>43866</v>
          </cell>
          <cell r="U683">
            <v>43866</v>
          </cell>
          <cell r="V683" t="str">
            <v>EXT20-00011808</v>
          </cell>
          <cell r="W683" t="str">
            <v>BENEFICIARIO</v>
          </cell>
          <cell r="X683" t="str">
            <v>SOLICITUD ESTADO DEL PAGO</v>
          </cell>
          <cell r="Y683">
            <v>44027</v>
          </cell>
          <cell r="Z683">
            <v>44027</v>
          </cell>
          <cell r="AA683" t="str">
            <v>EXT20-00050550</v>
          </cell>
          <cell r="AB683" t="str">
            <v>BENEFICIARIO</v>
          </cell>
          <cell r="AC683" t="str">
            <v>Solicitud estado pago</v>
          </cell>
          <cell r="AD683">
            <v>44139</v>
          </cell>
          <cell r="AE683">
            <v>44139</v>
          </cell>
          <cell r="AF683" t="str">
            <v>EXT20-00080464</v>
          </cell>
          <cell r="AG683" t="str">
            <v>BENEFICIARIO</v>
          </cell>
          <cell r="AH683" t="str">
            <v>Solicitud estado pago</v>
          </cell>
          <cell r="AI683" t="str">
            <v>20/11/2020
25/11/2020
02/12/2020</v>
          </cell>
          <cell r="AJ683" t="str">
            <v>nov/20
nov/20
dic/20</v>
          </cell>
          <cell r="AK683" t="str">
            <v>EXT20-00085237
EXT20-00087174
EXT20-00089313</v>
          </cell>
          <cell r="AL683" t="str">
            <v>BENEFICIARIO
BENEFICIARIO
BENEFICIARIO</v>
          </cell>
          <cell r="AM683" t="str">
            <v>Solicitud estado pago
Solicitud estado pago
Solicitud estado pago</v>
          </cell>
          <cell r="AN683" t="str">
            <v>23/02/18 LTK
ENTREGADOS LTK</v>
          </cell>
          <cell r="AQ683" t="str">
            <v>05 001 2331 000 2011 01141 00</v>
          </cell>
          <cell r="AR683" t="str">
            <v>PAGO SENTENCIA</v>
          </cell>
          <cell r="AS683">
            <v>37985</v>
          </cell>
          <cell r="AT683">
            <v>40359</v>
          </cell>
          <cell r="AU683" t="str">
            <v>EN EL ANEXO ES LA 334
SE DA RESPUESTA MEDIANTE OFI17-00096738 14/12/17 L
OFI18-00051444 21/11/18  L.</v>
          </cell>
          <cell r="AW683" t="str">
            <v>DECRETO 01 DE 1984</v>
          </cell>
          <cell r="AX683" t="str">
            <v>TRIBUNAL ADMINISTRATIVO DE ANTIOQUIA</v>
          </cell>
          <cell r="AY683">
            <v>42137</v>
          </cell>
          <cell r="AZ683" t="str">
            <v>CONSEJO DE ESTADO</v>
          </cell>
          <cell r="BA683">
            <v>42894</v>
          </cell>
          <cell r="BB683">
            <v>42913</v>
          </cell>
          <cell r="BC683" t="str">
            <v>NRD-CONTRATO REALIDAD</v>
          </cell>
        </row>
        <row r="684">
          <cell r="B684" t="str">
            <v>DIMAS OVIDIO SUAREZ AYALA</v>
          </cell>
          <cell r="C684">
            <v>79350864</v>
          </cell>
          <cell r="D684" t="str">
            <v>FERNANDO ALVAREZ ECHEVERRI</v>
          </cell>
          <cell r="E684">
            <v>42894</v>
          </cell>
          <cell r="F684">
            <v>42894</v>
          </cell>
          <cell r="G684" t="str">
            <v>EXT17-00043041</v>
          </cell>
          <cell r="H684" t="str">
            <v>ABOGADO</v>
          </cell>
          <cell r="I684" t="str">
            <v>REMITE SENTENCIA</v>
          </cell>
          <cell r="J684">
            <v>42996</v>
          </cell>
          <cell r="K684">
            <v>42979</v>
          </cell>
          <cell r="L684" t="str">
            <v>EXT17-00071873</v>
          </cell>
          <cell r="M684" t="str">
            <v>TRIBUNAL</v>
          </cell>
          <cell r="N684" t="str">
            <v>COMUNICACIÓN 
SENTENCIA</v>
          </cell>
          <cell r="O684">
            <v>43374</v>
          </cell>
          <cell r="P684">
            <v>43374</v>
          </cell>
          <cell r="Q684" t="str">
            <v xml:space="preserve"> EXT18-00098596 </v>
          </cell>
          <cell r="R684" t="str">
            <v>BENEFICIARIO</v>
          </cell>
          <cell r="S684" t="str">
            <v>SOLICITUD DE PAGO Y ANEXOS</v>
          </cell>
          <cell r="T684">
            <v>43374</v>
          </cell>
          <cell r="U684">
            <v>43374</v>
          </cell>
          <cell r="V684" t="str">
            <v>EXT18-00098806</v>
          </cell>
          <cell r="W684" t="str">
            <v>ABOGADO</v>
          </cell>
          <cell r="X684" t="str">
            <v>SOLICITUD DE PAGO</v>
          </cell>
          <cell r="AN684" t="str">
            <v>23/02/18 LTK
ENTREGADOS LTK</v>
          </cell>
          <cell r="AQ684" t="str">
            <v>11 001 3335 030 2014 00213 01</v>
          </cell>
          <cell r="AR684" t="str">
            <v>PAGO SENTENCIA</v>
          </cell>
          <cell r="AS684">
            <v>40501</v>
          </cell>
          <cell r="AT684">
            <v>40908</v>
          </cell>
          <cell r="AU684" t="str">
            <v>EN EL ANEXO ES EL 535
RESPUESTA MEDIANTE (OFI18-00045895)  F.</v>
          </cell>
          <cell r="AW684" t="str">
            <v>LEY 1437 DE 2011</v>
          </cell>
          <cell r="AX684" t="str">
            <v>JUZGADO TREINTA ADMINISTRATIVO DE BOGOTA</v>
          </cell>
          <cell r="AY684">
            <v>42285</v>
          </cell>
          <cell r="AZ684" t="str">
            <v>TRIBUNAL ADMINISTRATIVO DE CUNDINAMARCA</v>
          </cell>
          <cell r="BA684">
            <v>42880</v>
          </cell>
          <cell r="BB684">
            <v>42899</v>
          </cell>
          <cell r="BC684" t="str">
            <v>NRD-PRIMA DE RIESGO</v>
          </cell>
        </row>
        <row r="685">
          <cell r="B685" t="str">
            <v>DAGOBERTO RICARDO GARZON GARZON</v>
          </cell>
          <cell r="C685">
            <v>79753859</v>
          </cell>
          <cell r="D685" t="str">
            <v>JOSE ALIRIO JIMENEZ PATIÑO</v>
          </cell>
          <cell r="E685">
            <v>42915</v>
          </cell>
          <cell r="F685">
            <v>42887</v>
          </cell>
          <cell r="G685" t="str">
            <v>EXT17-00046256</v>
          </cell>
          <cell r="H685" t="str">
            <v>TRIBUNAL</v>
          </cell>
          <cell r="I685" t="str">
            <v>REMITE FALLO</v>
          </cell>
          <cell r="J685">
            <v>42979</v>
          </cell>
          <cell r="K685">
            <v>42979</v>
          </cell>
          <cell r="L685" t="str">
            <v>EXT17-00067490</v>
          </cell>
          <cell r="M685" t="str">
            <v>ABOGADO</v>
          </cell>
          <cell r="N685" t="str">
            <v>SOLICITUD DE PAGO</v>
          </cell>
          <cell r="AN685" t="str">
            <v>23/02/18 LTK
ENTREGADOS LTK
RAD.LTK-002-009-2018 05/03/18 INDICA QUE SE ENTREGARON 2 CARPETAS Y FUERON 3</v>
          </cell>
          <cell r="AQ685" t="str">
            <v>11 001 3331 018 2011 00025 01</v>
          </cell>
          <cell r="AR685" t="str">
            <v>PAGO SENTENCIA</v>
          </cell>
          <cell r="AS685">
            <v>37591</v>
          </cell>
          <cell r="AT685">
            <v>39994</v>
          </cell>
          <cell r="AU685" t="str">
            <v>EN EL ANEXO ES LA 51</v>
          </cell>
          <cell r="AW685" t="str">
            <v>DECRETO 01 DE 1984</v>
          </cell>
          <cell r="AX685" t="str">
            <v>JUZGADO CUARTO ADMINISTRATIVO DE DESCONGESTION DE BOGOTA</v>
          </cell>
          <cell r="AY685">
            <v>41438</v>
          </cell>
          <cell r="AZ685" t="str">
            <v>TRIBUNAL ADMINISTRATIVO DE CUNDINAMARCA</v>
          </cell>
          <cell r="BA685">
            <v>42867</v>
          </cell>
          <cell r="BB685">
            <v>42894</v>
          </cell>
          <cell r="BC685" t="str">
            <v>NRD-CONTRATO REALIDAD</v>
          </cell>
        </row>
        <row r="686">
          <cell r="B686" t="str">
            <v xml:space="preserve">WILLIAM OSWALDO NIÑO PEREZ
</v>
          </cell>
          <cell r="C686" t="str">
            <v xml:space="preserve">80.725.624
</v>
          </cell>
          <cell r="D686" t="str">
            <v>RUTH ANGELA SALAZAR ARIAS</v>
          </cell>
          <cell r="E686">
            <v>42906</v>
          </cell>
          <cell r="F686">
            <v>42887</v>
          </cell>
          <cell r="G686" t="str">
            <v>EXT17-00046275</v>
          </cell>
          <cell r="H686" t="str">
            <v>TRIBUNAL</v>
          </cell>
          <cell r="I686" t="str">
            <v>REMITE FALLO</v>
          </cell>
          <cell r="J686">
            <v>42970</v>
          </cell>
          <cell r="K686">
            <v>42948</v>
          </cell>
          <cell r="L686" t="str">
            <v>EXT17-00064705</v>
          </cell>
          <cell r="M686" t="str">
            <v>ABOGADA</v>
          </cell>
          <cell r="N686" t="str">
            <v>COBRO DE SENTENCIA</v>
          </cell>
          <cell r="O686">
            <v>43159</v>
          </cell>
          <cell r="P686">
            <v>43132</v>
          </cell>
          <cell r="Q686" t="str">
            <v>EXT18-00018210</v>
          </cell>
          <cell r="R686" t="str">
            <v>ABOGADA</v>
          </cell>
          <cell r="S686" t="str">
            <v>DERECHO DE PETICION</v>
          </cell>
          <cell r="T686">
            <v>43199</v>
          </cell>
          <cell r="U686">
            <v>43191</v>
          </cell>
          <cell r="V686" t="str">
            <v>EXT18-00030612</v>
          </cell>
          <cell r="W686" t="str">
            <v>ABOGADA</v>
          </cell>
          <cell r="X686" t="str">
            <v>DERECHO DE PETICION</v>
          </cell>
          <cell r="Y686">
            <v>43670</v>
          </cell>
          <cell r="Z686">
            <v>43670</v>
          </cell>
          <cell r="AA686" t="str">
            <v>EXT19-00084595</v>
          </cell>
          <cell r="AB686" t="str">
            <v>ABOGADA</v>
          </cell>
          <cell r="AC686" t="str">
            <v>SOLICITUD DE INFORMACION</v>
          </cell>
          <cell r="AD686">
            <v>44286</v>
          </cell>
          <cell r="AE686">
            <v>44286</v>
          </cell>
          <cell r="AF686" t="str">
            <v>EXT21-00025313</v>
          </cell>
          <cell r="AG686" t="str">
            <v>ABOGADA</v>
          </cell>
          <cell r="AH686" t="str">
            <v>Solicitud de informacion</v>
          </cell>
          <cell r="AI686">
            <v>44522</v>
          </cell>
          <cell r="AJ686">
            <v>44501</v>
          </cell>
          <cell r="AK686" t="str">
            <v>EXT21-00099018 - EXT21-00099614</v>
          </cell>
          <cell r="AL686" t="str">
            <v>ABOGADO</v>
          </cell>
          <cell r="AM686" t="str">
            <v>ESTADO DE PAGO</v>
          </cell>
          <cell r="AN686" t="str">
            <v>23/02/18 LTK
ENTREGADOS LTK</v>
          </cell>
          <cell r="AQ686" t="str">
            <v>11 001 3331 025 2011 00575 00</v>
          </cell>
          <cell r="AR686" t="str">
            <v>PAGO SENTENCIA</v>
          </cell>
          <cell r="AS686" t="str">
            <v xml:space="preserve">01/01/2004
</v>
          </cell>
          <cell r="AT686" t="str">
            <v xml:space="preserve">30/06/2009
</v>
          </cell>
          <cell r="AU686" t="str">
            <v>EN EL ANEXO ES LA 125
SE DA RESPUESTA MEDIANTE OFI18-00009887 09/03/18 L OFI18-00016495 26/04/18 L
OFI19-00026623  02/08/2019 E.C.</v>
          </cell>
          <cell r="AW686" t="str">
            <v>DECRETO 01 DE 1984</v>
          </cell>
          <cell r="AX686" t="str">
            <v>JUZGADO CUARTO ADMINISTRATIVO DE DESCONGESTION DEL CIRCUITO JUDICIAL DE BOGOTA</v>
          </cell>
          <cell r="AY686">
            <v>41603</v>
          </cell>
          <cell r="AZ686" t="str">
            <v xml:space="preserve">TRIBUNAL ADMINISTRATIVO DE CUNDINAMARCA SECCION SEGUNDA SUBSECCION "E" </v>
          </cell>
          <cell r="BA686">
            <v>42718</v>
          </cell>
          <cell r="BB686">
            <v>42850</v>
          </cell>
          <cell r="BC686" t="str">
            <v>NRD-CONTRATO REALIDAD</v>
          </cell>
        </row>
        <row r="687">
          <cell r="B687" t="str">
            <v>NELSON HUMBERTO BERNAL DIAZ</v>
          </cell>
          <cell r="C687">
            <v>79623190</v>
          </cell>
          <cell r="D687" t="str">
            <v>RUTH ANGELA SALAZAR ARIAS</v>
          </cell>
          <cell r="E687">
            <v>42906</v>
          </cell>
          <cell r="F687">
            <v>42887</v>
          </cell>
          <cell r="G687" t="str">
            <v>EXT17-00046275</v>
          </cell>
          <cell r="H687" t="str">
            <v>TRIBUNAL</v>
          </cell>
          <cell r="I687" t="str">
            <v>REMITE FALLO</v>
          </cell>
          <cell r="J687">
            <v>42970</v>
          </cell>
          <cell r="K687">
            <v>42948</v>
          </cell>
          <cell r="L687" t="str">
            <v>EXT17-00064705</v>
          </cell>
          <cell r="M687" t="str">
            <v>ABOGADA</v>
          </cell>
          <cell r="N687" t="str">
            <v>COBRO DE SENTENCIA</v>
          </cell>
          <cell r="O687">
            <v>43159</v>
          </cell>
          <cell r="P687">
            <v>43132</v>
          </cell>
          <cell r="Q687" t="str">
            <v>EXT18-00018210</v>
          </cell>
          <cell r="R687" t="str">
            <v>ABOGADA</v>
          </cell>
          <cell r="S687" t="str">
            <v>DERECHO DE PETICION</v>
          </cell>
          <cell r="T687">
            <v>43199</v>
          </cell>
          <cell r="U687">
            <v>43191</v>
          </cell>
          <cell r="V687" t="str">
            <v>EXT18-00030612</v>
          </cell>
          <cell r="W687" t="str">
            <v>ABOGADA</v>
          </cell>
          <cell r="X687" t="str">
            <v>DERECHO DE PETICION</v>
          </cell>
          <cell r="Y687">
            <v>43670</v>
          </cell>
          <cell r="Z687">
            <v>43670</v>
          </cell>
          <cell r="AA687" t="str">
            <v>EXT19-00084590</v>
          </cell>
          <cell r="AB687" t="str">
            <v>ABOGADA</v>
          </cell>
          <cell r="AC687" t="str">
            <v>SOLICITUD DE INFORMACION</v>
          </cell>
          <cell r="AD687">
            <v>44286</v>
          </cell>
          <cell r="AE687">
            <v>44286</v>
          </cell>
          <cell r="AF687" t="str">
            <v>EXT21-00025313</v>
          </cell>
          <cell r="AG687" t="str">
            <v>ABOGADA</v>
          </cell>
          <cell r="AH687" t="str">
            <v>Solicitud de informacion</v>
          </cell>
          <cell r="AI687" t="str">
            <v>28/06/2021
29/06/2021
22-11-21</v>
          </cell>
          <cell r="AJ687" t="str">
            <v xml:space="preserve">28/06/2021
29/06/2021
11-21
</v>
          </cell>
          <cell r="AK687" t="str">
            <v xml:space="preserve">EXT21-00050996
EXT21-00051586
EXT21-00099018 - EXT21-00099614
</v>
          </cell>
          <cell r="AL687" t="str">
            <v>ABOGADA
ABOGADA
ABOGADA</v>
          </cell>
          <cell r="AM687" t="str">
            <v>SOLICITUD INFORME LIQUIDACIONES PAGO SENTENCIA
SOLICITUD INFORMACIÓN</v>
          </cell>
          <cell r="AN687" t="str">
            <v>23/02/18 LTK
ENTREGADOS LTK</v>
          </cell>
          <cell r="AQ687" t="str">
            <v>11 001 3331 025 2011 00575 00</v>
          </cell>
          <cell r="AR687" t="str">
            <v>PAGO SENTENCIA</v>
          </cell>
          <cell r="AS687">
            <v>39630</v>
          </cell>
          <cell r="AT687" t="str">
            <v>31-06-2009</v>
          </cell>
          <cell r="AU687" t="str">
            <v>EN EL ANEXO ES LA 125
SE DA RESPUESTA MEDIANTE OFI18-00009887 09/03/18 L OFI18-00016495 26/04/18 L
OFI19-00026623  02/08/2019 E.C.</v>
          </cell>
          <cell r="AW687" t="str">
            <v>DECRETO 01 DE 1984</v>
          </cell>
          <cell r="AX687" t="str">
            <v>JUZGADO CUARTO ADMINISTRATIVO DE DESCONGESTION DEL CIRCUITO JUDICIAL DE BOGOTA</v>
          </cell>
          <cell r="AY687">
            <v>41603</v>
          </cell>
          <cell r="AZ687" t="str">
            <v xml:space="preserve">TRIBUNAL ADMINISTRATIVO DE CUNDINAMARCA SECCION SEGUNDA SUBSECCION "E" </v>
          </cell>
          <cell r="BA687">
            <v>42718</v>
          </cell>
          <cell r="BB687">
            <v>42850</v>
          </cell>
          <cell r="BC687" t="str">
            <v>NRD-CONTRATO REALIDAD</v>
          </cell>
        </row>
        <row r="688">
          <cell r="B688" t="str">
            <v>ALEX JOHAN PATIÑO CUPITRA</v>
          </cell>
          <cell r="C688">
            <v>80117670</v>
          </cell>
          <cell r="D688" t="str">
            <v>RUTH ANGELA SALAZAR ARIAS</v>
          </cell>
          <cell r="E688">
            <v>42906</v>
          </cell>
          <cell r="F688">
            <v>42887</v>
          </cell>
          <cell r="G688" t="str">
            <v>EXT17-00046275</v>
          </cell>
          <cell r="H688" t="str">
            <v>TRIBUNAL</v>
          </cell>
          <cell r="I688" t="str">
            <v>REMITE FALLO</v>
          </cell>
          <cell r="J688">
            <v>42970</v>
          </cell>
          <cell r="K688">
            <v>42948</v>
          </cell>
          <cell r="L688" t="str">
            <v>EXT17-00064705</v>
          </cell>
          <cell r="M688" t="str">
            <v>ABOGADA</v>
          </cell>
          <cell r="N688" t="str">
            <v>COBRO DE SENTENCIA</v>
          </cell>
          <cell r="O688">
            <v>43159</v>
          </cell>
          <cell r="P688">
            <v>43132</v>
          </cell>
          <cell r="Q688" t="str">
            <v>EXT18-00018210</v>
          </cell>
          <cell r="R688" t="str">
            <v>ABOGADA</v>
          </cell>
          <cell r="S688" t="str">
            <v>DERECHO DE PETICION</v>
          </cell>
          <cell r="T688">
            <v>43199</v>
          </cell>
          <cell r="U688">
            <v>43191</v>
          </cell>
          <cell r="V688" t="str">
            <v>EXT18-00030612</v>
          </cell>
          <cell r="W688" t="str">
            <v>ABOGADA</v>
          </cell>
          <cell r="X688" t="str">
            <v>DERECHO DE PETICION</v>
          </cell>
          <cell r="Y688">
            <v>43670</v>
          </cell>
          <cell r="Z688">
            <v>43670</v>
          </cell>
          <cell r="AA688" t="str">
            <v>EXT19-00084597</v>
          </cell>
          <cell r="AB688" t="str">
            <v>ABOGADA</v>
          </cell>
          <cell r="AC688" t="str">
            <v>SOLICITUD DE INFORMACION</v>
          </cell>
          <cell r="AD688">
            <v>44286</v>
          </cell>
          <cell r="AE688">
            <v>44286</v>
          </cell>
          <cell r="AF688" t="str">
            <v>EXT21-00025313</v>
          </cell>
          <cell r="AG688" t="str">
            <v>ABOGADA</v>
          </cell>
          <cell r="AH688" t="str">
            <v>Solicitud de informacion</v>
          </cell>
          <cell r="AI688">
            <v>44522</v>
          </cell>
          <cell r="AJ688">
            <v>44501</v>
          </cell>
          <cell r="AK688" t="str">
            <v>EXT21-00099018 - EXT21-00099614</v>
          </cell>
          <cell r="AL688" t="str">
            <v>ABOGADA</v>
          </cell>
          <cell r="AM688" t="str">
            <v>SOLICITUD INFORMACIÓN</v>
          </cell>
          <cell r="AN688" t="str">
            <v>23/02/18 LTK
ENTREGADOS LTK</v>
          </cell>
          <cell r="AQ688" t="str">
            <v>11 001 3331 025 2011 00575 00</v>
          </cell>
          <cell r="AR688" t="str">
            <v>PAGO SENTENCIA</v>
          </cell>
          <cell r="AS688">
            <v>38595</v>
          </cell>
          <cell r="AT688" t="str">
            <v>31-06-2009</v>
          </cell>
          <cell r="AU688" t="str">
            <v>EN EL ANEXO ES LA 125
SE DA RESPUESTA MEDIANTE OFI18-00009887 09/03/18 L OFI18-00016495 26/04/18 L</v>
          </cell>
          <cell r="AW688" t="str">
            <v>DECRETO 01 DE 1984</v>
          </cell>
          <cell r="AX688" t="str">
            <v>JUZGADO CUARTO ADMINISTRATIVO DE DESCONGESTION DEL CIRCUITO JUDICIAL DE BOGOTA</v>
          </cell>
          <cell r="AY688">
            <v>41603</v>
          </cell>
          <cell r="AZ688" t="str">
            <v xml:space="preserve">TRIBUNAL ADMINISTRATIVO DE CUNDINAMARCA SECCION SEGUNDA SUBSECCION "E" </v>
          </cell>
          <cell r="BA688">
            <v>42718</v>
          </cell>
          <cell r="BB688">
            <v>42850</v>
          </cell>
          <cell r="BC688" t="str">
            <v>NRD-CONTRATO REALIDAD</v>
          </cell>
        </row>
        <row r="689">
          <cell r="B689" t="str">
            <v>JOSE IGNACIO BONILLA MENDEZ</v>
          </cell>
          <cell r="C689">
            <v>7707577</v>
          </cell>
          <cell r="E689">
            <v>42956</v>
          </cell>
          <cell r="F689">
            <v>42948</v>
          </cell>
          <cell r="G689" t="str">
            <v>EXT17-00060631</v>
          </cell>
          <cell r="H689" t="str">
            <v>JUZGADO</v>
          </cell>
          <cell r="I689" t="str">
            <v>COMUNICACIÓN 
SENTENCIA</v>
          </cell>
          <cell r="AQ689" t="str">
            <v>41 001 3331 004 2011 00121 00</v>
          </cell>
          <cell r="AR689" t="str">
            <v>PAGO SENTENCIA</v>
          </cell>
          <cell r="AU689" t="str">
            <v>EN EL ANEXO ES EL 171
SE ALLEGA UN 
FOLIO Y UN CD (le negaron sus pretensiones por completo W)
SEGUNDA INSTANCIA REVOCA LA SENTENCIA DE PRIMERA INSTANCIA Y DECLARA PROBADA DE OFICIO EXCEPCION INDEBIDA ESCOGENCIA DE LA ACCION Y ACUMULACION DE PRETENCIONES</v>
          </cell>
          <cell r="AW689" t="str">
            <v>LEY 1437 DE 2011</v>
          </cell>
          <cell r="AX689" t="str">
            <v>JUZGADO QUINTO ADMINISTRATIVO
DE DEDSCONGESTION DEL CIRCUITO
JUDICIAL DE NEIVA</v>
          </cell>
          <cell r="AY689">
            <v>41880</v>
          </cell>
          <cell r="AZ689" t="str">
            <v xml:space="preserve">TRIBUNAL ADMINISTRATIVA DEL 
HUILA SALA QUINTA DE 
DECISION ESCRITURAL
</v>
          </cell>
          <cell r="BA689">
            <v>42517</v>
          </cell>
          <cell r="BB689">
            <v>42538</v>
          </cell>
          <cell r="BC689" t="str">
            <v>CONTROVERSIA CONTRACTUAL</v>
          </cell>
        </row>
        <row r="690">
          <cell r="B690" t="str">
            <v>MAYA MILENA MORENO NIÑO</v>
          </cell>
          <cell r="C690">
            <v>37722333</v>
          </cell>
          <cell r="D690" t="str">
            <v>FERNANDO ALVAREZ ECHEVERRI</v>
          </cell>
          <cell r="E690">
            <v>41990</v>
          </cell>
          <cell r="F690">
            <v>41990</v>
          </cell>
          <cell r="G690" t="str">
            <v>EXT14-00066498</v>
          </cell>
          <cell r="H690" t="str">
            <v>ANDJE</v>
          </cell>
          <cell r="I690" t="str">
            <v>REMITE DOCUMENTOS</v>
          </cell>
          <cell r="J690">
            <v>42176</v>
          </cell>
          <cell r="K690">
            <v>42156</v>
          </cell>
          <cell r="L690" t="str">
            <v>EXT15-00031234</v>
          </cell>
          <cell r="M690" t="str">
            <v xml:space="preserve">JUZGADO </v>
          </cell>
          <cell r="N690" t="str">
            <v>NOTIFICACION FALLO</v>
          </cell>
          <cell r="O690">
            <v>42867</v>
          </cell>
          <cell r="P690">
            <v>42856</v>
          </cell>
          <cell r="Q690" t="str">
            <v>EXT17-00035118</v>
          </cell>
          <cell r="R690" t="str">
            <v>TRIBUNAL</v>
          </cell>
          <cell r="S690" t="str">
            <v>COMUNICACIÓN 
SENTENCIA</v>
          </cell>
          <cell r="T690">
            <v>42928</v>
          </cell>
          <cell r="U690">
            <v>42917</v>
          </cell>
          <cell r="V690" t="str">
            <v>EXT17-00053191</v>
          </cell>
          <cell r="W690" t="str">
            <v>ABOGADO</v>
          </cell>
          <cell r="X690" t="str">
            <v>CUMPLIMIENTO DE 
SENTENCIA</v>
          </cell>
          <cell r="Y690">
            <v>42122</v>
          </cell>
          <cell r="Z690">
            <v>42095</v>
          </cell>
          <cell r="AA690" t="str">
            <v xml:space="preserve">EXT15-00018081 </v>
          </cell>
          <cell r="AB690" t="str">
            <v>JUZGADO</v>
          </cell>
          <cell r="AC690" t="str">
            <v>NOTIFICACION ESTADO</v>
          </cell>
          <cell r="AD690" t="str">
            <v>25/02/2015
28/04/2015
18/09/2015
17/09/2015
27/01/2016
31/03/2016
20/04/2017
23/05/2017</v>
          </cell>
          <cell r="AE690" t="str">
            <v>feb-15
abr-15
sep-15
sep-15
ene-16
mar-16
abr-17
may-17</v>
          </cell>
          <cell r="AF690" t="str">
            <v>EXT15-00007995
EXT15-00018081
EXT15-00054337
EXT15-00054113
EXT16-00005499
EXT16-00023312
EXT17-00028755
EXT17-00037841</v>
          </cell>
          <cell r="AG690" t="str">
            <v>ANDJE
JUZGADO
JUZGADO
JUZGADO
JUZGADO
JUZGADO
TRIBUNAL
JUZGADO</v>
          </cell>
          <cell r="AH690" t="str">
            <v>OFICIO
NOTIFICACION ESTADO
NOTIFICACION ESTADO
OFICIO
COMUNICACIÓN SENTENCIA
NOTIFICA ESTADO
COMUNICACIÓN SENTENCIA</v>
          </cell>
          <cell r="AN690" t="str">
            <v>12/02/2018 LTK
DEVUELTO LTK RAD:LTK-002-006-2018 23/02/18
05/06/2018 SE ENCUENTRA EL EXPENDIENTE FISICO EN UNP YL LIQUIDADO UNP</v>
          </cell>
          <cell r="AO690">
            <v>42928</v>
          </cell>
          <cell r="AQ690" t="str">
            <v>11 001 3335 026 2014 00202 00</v>
          </cell>
          <cell r="AR690" t="str">
            <v>PAGO DE SENTENCIA</v>
          </cell>
          <cell r="AS690">
            <v>37187</v>
          </cell>
          <cell r="AT690">
            <v>40908</v>
          </cell>
          <cell r="AU690" t="str">
            <v>NO SE ENCUENTRA  EN LOS ANEXOS 
CUMPLIMIENTO DE SENTENCIA
SE DA RESPUESTA MEDIANTE OFI17-00027437 01/08/17 N</v>
          </cell>
          <cell r="AW690" t="str">
            <v>LEY 1437 DE 2011</v>
          </cell>
          <cell r="AX690" t="str">
            <v>JUZGADO CINCUENTA ADMINISTERATIVO DEL CIRCUITO DE BOGOTA</v>
          </cell>
          <cell r="AY690">
            <v>42390</v>
          </cell>
          <cell r="AZ690" t="str">
            <v>TRIBUNAL ADMINISTRATIVO 
DE CUNDINAMARCA SECCION 
SEGUNDA-SUBDIRECCION "C"</v>
          </cell>
          <cell r="BA690">
            <v>42823</v>
          </cell>
          <cell r="BB690">
            <v>42845</v>
          </cell>
          <cell r="BC690" t="str">
            <v>NRD-PRIMA DE RIESGO</v>
          </cell>
        </row>
        <row r="691">
          <cell r="B691" t="str">
            <v>ALEXANDER RUIZ GONZALEZ</v>
          </cell>
          <cell r="C691">
            <v>79855009</v>
          </cell>
          <cell r="D691" t="str">
            <v>FERNANDO ALVAREZ ECHEVERRI</v>
          </cell>
          <cell r="E691">
            <v>42138</v>
          </cell>
          <cell r="F691">
            <v>42138</v>
          </cell>
          <cell r="G691" t="str">
            <v>EXT15-00021374</v>
          </cell>
          <cell r="H691" t="str">
            <v>JUZGADO</v>
          </cell>
          <cell r="I691" t="str">
            <v>NOTIFICACION AUTO 
ADMISORIO</v>
          </cell>
          <cell r="J691">
            <v>42926</v>
          </cell>
          <cell r="K691">
            <v>42917</v>
          </cell>
          <cell r="L691" t="str">
            <v>EXT17-00052149</v>
          </cell>
          <cell r="M691" t="str">
            <v>ABOGADO</v>
          </cell>
          <cell r="N691" t="str">
            <v>CUMPLIMIENTO DE 
SENTENCIA</v>
          </cell>
          <cell r="O691">
            <v>43033</v>
          </cell>
          <cell r="P691">
            <v>43009</v>
          </cell>
          <cell r="Q691" t="str">
            <v>EXT17-00083199</v>
          </cell>
          <cell r="R691" t="str">
            <v>JUZGADO</v>
          </cell>
          <cell r="S691" t="str">
            <v>COMUNICACIÓN 
SENTENCIA</v>
          </cell>
          <cell r="T691">
            <v>44131</v>
          </cell>
          <cell r="U691">
            <v>44131</v>
          </cell>
          <cell r="V691" t="str">
            <v>EXT20-00078524</v>
          </cell>
          <cell r="W691" t="str">
            <v>BENEFICIARIO</v>
          </cell>
          <cell r="X691" t="str">
            <v>SOLICITUD ESTADO DEL PAGO</v>
          </cell>
          <cell r="Y691">
            <v>44139</v>
          </cell>
          <cell r="Z691">
            <v>44139</v>
          </cell>
          <cell r="AA691" t="str">
            <v>EXT20-00080484</v>
          </cell>
          <cell r="AB691" t="str">
            <v>BENEFICIARIO</v>
          </cell>
          <cell r="AC691" t="str">
            <v>SOLICITUD ESTADO DEL PAGO</v>
          </cell>
          <cell r="AN691" t="str">
            <v>DEVUELTOS LTK RAD.LTK-005-035-2018 17/05/18
20/02/18 LTK
ENVIADOS A LTK 18-10-2018</v>
          </cell>
          <cell r="AQ691" t="str">
            <v>11 001 3335 014 2014 00095 00</v>
          </cell>
          <cell r="AR691" t="str">
            <v>PAGO DE SENTENCIA</v>
          </cell>
          <cell r="AS691">
            <v>36102</v>
          </cell>
          <cell r="AT691">
            <v>40908</v>
          </cell>
          <cell r="AU691" t="str">
            <v>NO APARECE EN EL ANEXO</v>
          </cell>
          <cell r="AW691" t="str">
            <v>LEY 1437 DE 2011</v>
          </cell>
          <cell r="AX691" t="str">
            <v>JUZGADO CATORCE 
ADMINISTRATIVO ORAL DE 
BOGOTA SECCION SEGUNDA</v>
          </cell>
          <cell r="AY691">
            <v>42429</v>
          </cell>
          <cell r="AZ691" t="str">
            <v>TRIBUNAL ADMINISTRATIVO DE CUNDINAMARCA SECCION 
SEGUNDA SUBSECCION "D"</v>
          </cell>
          <cell r="BA691">
            <v>42689</v>
          </cell>
          <cell r="BB691" t="str">
            <v>29/02/2017</v>
          </cell>
          <cell r="BC691" t="str">
            <v>NRD-PRIMA DE RIESGO</v>
          </cell>
        </row>
        <row r="692">
          <cell r="B692" t="str">
            <v>JORGE YONATAN PARRA DURAN</v>
          </cell>
          <cell r="C692">
            <v>16941419</v>
          </cell>
          <cell r="D692" t="str">
            <v>CARLOS HERNAN RIAÑO ORDOÑEZ</v>
          </cell>
          <cell r="E692">
            <v>42859</v>
          </cell>
          <cell r="F692">
            <v>42856</v>
          </cell>
          <cell r="G692" t="str">
            <v>EXT17-00032320</v>
          </cell>
          <cell r="H692" t="str">
            <v>CONSEJO DE ESTADO</v>
          </cell>
          <cell r="I692" t="str">
            <v>REMITE FALLO</v>
          </cell>
          <cell r="J692">
            <v>42930</v>
          </cell>
          <cell r="K692">
            <v>42917</v>
          </cell>
          <cell r="L692" t="str">
            <v>EXT17-00053693</v>
          </cell>
          <cell r="M692" t="str">
            <v>ABOGADO</v>
          </cell>
          <cell r="N692" t="str">
            <v>SOLICITUD DE PAGO</v>
          </cell>
          <cell r="O692">
            <v>43564</v>
          </cell>
          <cell r="P692">
            <v>43564</v>
          </cell>
          <cell r="Q692" t="str">
            <v>EXT19-00039255</v>
          </cell>
          <cell r="R692" t="str">
            <v>ABOGADO</v>
          </cell>
          <cell r="S692" t="str">
            <v>ALLEGA DOCUMENTOS</v>
          </cell>
          <cell r="AN692" t="str">
            <v>23/02/18 LTK
ENTREGADOS LTK</v>
          </cell>
          <cell r="AQ692" t="str">
            <v>76 001 2331 000 2012 00250 01</v>
          </cell>
          <cell r="AR692" t="str">
            <v>PAGO SENTENCIA</v>
          </cell>
          <cell r="AS692">
            <v>38777</v>
          </cell>
          <cell r="AT692">
            <v>39617</v>
          </cell>
          <cell r="AU692" t="str">
            <v>EN EL ANEXO ES EL 302
SE DA RESPUESTA MEDIANTE OFI17-00027905 04/08/17)A</v>
          </cell>
          <cell r="AW692" t="str">
            <v>DECRETO 01 DE 1984</v>
          </cell>
          <cell r="AX692" t="str">
            <v>TRIBUNAL CONTENCIOSO 
ADMINISTRATIVO DEL VALLE DEL CAUCA SALA LABORAL</v>
          </cell>
          <cell r="AY692">
            <v>41829</v>
          </cell>
          <cell r="AZ692" t="str">
            <v>CONSEJO DE ESTADO SALA DE LO CONTENSIOSO ADMINISTRATIVO SECCION SEGUNDA SUBSECCION B</v>
          </cell>
          <cell r="BA692">
            <v>42796</v>
          </cell>
          <cell r="BB692">
            <v>42821</v>
          </cell>
          <cell r="BC692" t="str">
            <v>NRD-CONTRATO REALIDAD</v>
          </cell>
        </row>
        <row r="693">
          <cell r="B693" t="str">
            <v>JESUS HERNANDO CELIS ALVAREZ</v>
          </cell>
          <cell r="C693">
            <v>17647450</v>
          </cell>
          <cell r="D693" t="str">
            <v>HUMBERTO PACHECO ALVAREZ</v>
          </cell>
          <cell r="E693">
            <v>42964</v>
          </cell>
          <cell r="F693">
            <v>42948</v>
          </cell>
          <cell r="G693" t="str">
            <v>EXT17-00063456</v>
          </cell>
          <cell r="H693" t="str">
            <v>ABOGADO</v>
          </cell>
          <cell r="I693" t="str">
            <v>SOLICITUD DE PAGO</v>
          </cell>
          <cell r="J693">
            <v>43314</v>
          </cell>
          <cell r="K693">
            <v>43314</v>
          </cell>
          <cell r="L693" t="str">
            <v>EXT18-00073299</v>
          </cell>
          <cell r="M693" t="str">
            <v>ABOGADO</v>
          </cell>
          <cell r="N693" t="str">
            <v>ALLEGA DOCUMENTOS</v>
          </cell>
          <cell r="O693">
            <v>43605</v>
          </cell>
          <cell r="P693">
            <v>43605</v>
          </cell>
          <cell r="Q693" t="str">
            <v>EXT19-00055557</v>
          </cell>
          <cell r="R693" t="str">
            <v>ABOGADO</v>
          </cell>
          <cell r="S693" t="str">
            <v>ALLEGA DOCUMENTOS</v>
          </cell>
          <cell r="AN693" t="str">
            <v>23/02/18 LTK
ENTREGADOS LTK</v>
          </cell>
          <cell r="AQ693" t="str">
            <v>18 001 3331 001 2011 00193 01</v>
          </cell>
          <cell r="AR693" t="str">
            <v>PAGO SENTENCIA</v>
          </cell>
          <cell r="AU693" t="str">
            <v>EN EL ANEXO ES EL 158
OFI18-00035973 24/08/18  L.</v>
          </cell>
          <cell r="AW693" t="str">
            <v>LEY 1437 DE 2011</v>
          </cell>
          <cell r="AX693" t="str">
            <v>JUZADO PRIMERO ADMINISTRATIVO 
DE DESCONGESTION JUDICIAL DE  FLORENCIA</v>
          </cell>
          <cell r="AY693">
            <v>43008</v>
          </cell>
          <cell r="AZ693" t="str">
            <v>TRIBUNAL CONTENCIOSO 
ADMINISTRATIVO DEL 
CAQUETA SECCION TERCERA DE DECISION</v>
          </cell>
          <cell r="BA693">
            <v>42874</v>
          </cell>
          <cell r="BB693">
            <v>42921</v>
          </cell>
          <cell r="BC693" t="str">
            <v>NRD</v>
          </cell>
        </row>
        <row r="694">
          <cell r="B694" t="str">
            <v>JOHANA MILENA HERNANDEZ PARRA</v>
          </cell>
          <cell r="C694">
            <v>52740050</v>
          </cell>
          <cell r="D694" t="str">
            <v>FERNANDO ALVAREZ ECHEVERRI</v>
          </cell>
          <cell r="E694">
            <v>42977</v>
          </cell>
          <cell r="F694">
            <v>42948</v>
          </cell>
          <cell r="G694" t="str">
            <v>EXT17-00066755</v>
          </cell>
          <cell r="H694" t="str">
            <v>TRIBUNAL</v>
          </cell>
          <cell r="I694" t="str">
            <v>COMUNICACIÓN 
SENTENCIA</v>
          </cell>
          <cell r="AN694" t="str">
            <v>23/02/18 LTK
DEVUELVE 23/04/18
DEVUELTOS LTK</v>
          </cell>
          <cell r="AQ694" t="str">
            <v>11 001 3335 016 2014 00259 01</v>
          </cell>
          <cell r="AR694" t="str">
            <v>PAGO SENTENCIA</v>
          </cell>
          <cell r="AS694">
            <v>38783</v>
          </cell>
          <cell r="AT694">
            <v>40908</v>
          </cell>
          <cell r="AU694" t="str">
            <v>NO APARECE EN EL ANEXO
LA UNIDAD ADMINISTRATIVA ESPECIAL MIGRACION COLOMBIA ES LA DEMANDADA EXT17-00066755 30/08/17 EN FALLO DE PRIMERA INSTANCIA SE CONDENA A MIGRACION Y EN SEGUDA INSTANCIA LA CONFIRMA
SE REMITE A MIGRACION MEDIANTE OFI18-00017755 07/05/18 L
HOY OCT 18/18, VEO QUE FUE CONDENADA MIGRACION COLOMBIA  W.</v>
          </cell>
          <cell r="AW694" t="str">
            <v>LEY 1437 DE 2011</v>
          </cell>
          <cell r="AX694" t="str">
            <v>JUZGADO CINCUENTA Y SIETE 
ADMINISTRATIVO DE BOGOTA
SECCION SEGUNDA</v>
          </cell>
          <cell r="AY694">
            <v>42593</v>
          </cell>
          <cell r="AZ694" t="str">
            <v xml:space="preserve">TRIBUNAL ADMINISTRATIVO DE CUNDINAMARCA SECCION SEGUNDA SUBSECCION "F" </v>
          </cell>
          <cell r="BA694">
            <v>42916</v>
          </cell>
          <cell r="BB694">
            <v>42941</v>
          </cell>
          <cell r="BC694" t="str">
            <v>NRD-PRIMA DE RIESGO</v>
          </cell>
        </row>
        <row r="695">
          <cell r="B695" t="str">
            <v>HAROLD JHONSON SIERRA RAMIREZ</v>
          </cell>
          <cell r="C695">
            <v>79642738</v>
          </cell>
          <cell r="D695" t="str">
            <v>FERNANDO ALVAREZ ECHEVERRI</v>
          </cell>
          <cell r="E695">
            <v>42984</v>
          </cell>
          <cell r="F695">
            <v>42979</v>
          </cell>
          <cell r="G695" t="str">
            <v>EXT17-00068794</v>
          </cell>
          <cell r="H695" t="str">
            <v>TRIBUNAL</v>
          </cell>
          <cell r="I695" t="str">
            <v>COMUNICACIÓN 
SENTENCIA</v>
          </cell>
          <cell r="J695">
            <v>42984</v>
          </cell>
          <cell r="K695">
            <v>42979</v>
          </cell>
          <cell r="L695" t="str">
            <v>EXT17-00068836</v>
          </cell>
          <cell r="M695" t="str">
            <v>AGN</v>
          </cell>
          <cell r="N695" t="str">
            <v>REMISION POR 
COMPETENCIA</v>
          </cell>
          <cell r="O695">
            <v>42998</v>
          </cell>
          <cell r="P695">
            <v>42979</v>
          </cell>
          <cell r="Q695" t="str">
            <v>EXT17-00072887</v>
          </cell>
          <cell r="R695" t="str">
            <v>AGN</v>
          </cell>
          <cell r="S695" t="str">
            <v>REMISION POR 
COMPETENCIA</v>
          </cell>
          <cell r="T695">
            <v>43530</v>
          </cell>
          <cell r="U695">
            <v>43530</v>
          </cell>
          <cell r="V695" t="str">
            <v>EXT19-00026033</v>
          </cell>
          <cell r="W695" t="str">
            <v>ABOGADO</v>
          </cell>
          <cell r="X695" t="str">
            <v>SOLICITUD DE PAGO</v>
          </cell>
          <cell r="AN695" t="str">
            <v>23/02/18 LTK
ENTREGADOS LTK</v>
          </cell>
          <cell r="AQ695" t="str">
            <v>11 001 3335 010 2014 00215 00</v>
          </cell>
          <cell r="AR695" t="str">
            <v>PAGO SENTENCIA</v>
          </cell>
          <cell r="AS695">
            <v>38355</v>
          </cell>
          <cell r="AT695">
            <v>40908</v>
          </cell>
          <cell r="AU695" t="str">
            <v>NO APARECE EN EL ANEXO</v>
          </cell>
          <cell r="AW695" t="str">
            <v>LEY 1437 DE 2011</v>
          </cell>
          <cell r="AX695" t="str">
            <v>JUZGADO CINCUENTA Y CINCO 
ADMINISTRATIVO DEL 
CIRCUITO JUDICIAL DE 
BOGOTA D.C. SECCION SEGUNDA</v>
          </cell>
          <cell r="AY695">
            <v>42529</v>
          </cell>
          <cell r="AZ695" t="str">
            <v>TRIBUNAL ADMINISTRATIVO DE CUNDINAMARCA SECCION SEGUNDA SUBSECCION F</v>
          </cell>
          <cell r="BA695">
            <v>42930</v>
          </cell>
          <cell r="BB695">
            <v>42969</v>
          </cell>
          <cell r="BC695" t="str">
            <v>NRD-PRIMA DE RIESGO</v>
          </cell>
        </row>
        <row r="696">
          <cell r="B696" t="str">
            <v>JUAN DE JESUS DAZA RINCON</v>
          </cell>
          <cell r="C696">
            <v>19361745</v>
          </cell>
          <cell r="D696" t="str">
            <v>FERNANDO ALVAREZ ECHEVERRI</v>
          </cell>
          <cell r="E696">
            <v>42984</v>
          </cell>
          <cell r="F696">
            <v>42979</v>
          </cell>
          <cell r="G696" t="str">
            <v>EXT17-00068814</v>
          </cell>
          <cell r="H696" t="str">
            <v>TRIBUNAL</v>
          </cell>
          <cell r="I696" t="str">
            <v>COMUNICACIÓN 
SENTENCIA</v>
          </cell>
          <cell r="J696">
            <v>42992</v>
          </cell>
          <cell r="K696">
            <v>42979</v>
          </cell>
          <cell r="L696" t="str">
            <v>EXT17-00071368</v>
          </cell>
          <cell r="M696" t="str">
            <v>AGN</v>
          </cell>
          <cell r="N696" t="str">
            <v>REMISION POR 
COMPETENCIA</v>
          </cell>
          <cell r="O696">
            <v>43343</v>
          </cell>
          <cell r="P696">
            <v>43343</v>
          </cell>
          <cell r="Q696" t="str">
            <v>EXT18-00084905</v>
          </cell>
          <cell r="R696" t="str">
            <v>ABOGADO</v>
          </cell>
          <cell r="S696" t="str">
            <v>ALLEGA DOCUMENTOS</v>
          </cell>
          <cell r="T696">
            <v>43343</v>
          </cell>
          <cell r="U696">
            <v>43343</v>
          </cell>
          <cell r="V696" t="str">
            <v>EXT18-00084905</v>
          </cell>
          <cell r="W696" t="str">
            <v>ABOGADO</v>
          </cell>
          <cell r="X696" t="str">
            <v>ALLEGA DOCUMENTOS</v>
          </cell>
          <cell r="AN696" t="str">
            <v>18/05/18 LTK
20/02/18 LTK
ENTREGADO POR LTK 26-06-2018</v>
          </cell>
          <cell r="AP696" t="str">
            <v>SI-LTK</v>
          </cell>
          <cell r="AQ696" t="str">
            <v>11 001 3335 010 2014 00319 01</v>
          </cell>
          <cell r="AR696" t="str">
            <v>PAGO SENTENCIA</v>
          </cell>
          <cell r="AS696">
            <v>32483</v>
          </cell>
          <cell r="AT696">
            <v>40908</v>
          </cell>
          <cell r="AU696" t="str">
            <v>EN EL ANEXO ES EL 21
OFI18-00040612 17/09/18  L.</v>
          </cell>
          <cell r="AW696" t="str">
            <v>LEY 1437 DE 2011</v>
          </cell>
          <cell r="AX696" t="str">
            <v>JUZGADO CINCUENTA Y CINCO 
ADMINISTRATIVO DEL 
CIRCUITO JUDICIAL DE 
BOGOTA D.C. SECCION SEGUNDA</v>
          </cell>
          <cell r="AY696">
            <v>42543</v>
          </cell>
          <cell r="AZ696" t="str">
            <v>TRIBUNAL 
ADMINISTRATIVO DE
CUNDINAMARCA 
SECCION SEGUNDA SUBSECCION F</v>
          </cell>
          <cell r="BA696">
            <v>42937</v>
          </cell>
          <cell r="BB696">
            <v>42969</v>
          </cell>
          <cell r="BC696" t="str">
            <v>NRD-PRIMA DE RIESGO</v>
          </cell>
        </row>
        <row r="697">
          <cell r="B697" t="str">
            <v>DIANA RUIZ HERRERA</v>
          </cell>
          <cell r="C697">
            <v>52974958</v>
          </cell>
          <cell r="D697" t="str">
            <v>FERNANDO ALVAREZ ECHEVERRI</v>
          </cell>
          <cell r="E697">
            <v>42984</v>
          </cell>
          <cell r="F697">
            <v>42979</v>
          </cell>
          <cell r="G697" t="str">
            <v>EXT17-00068801</v>
          </cell>
          <cell r="H697" t="str">
            <v>TRIBUNAL</v>
          </cell>
          <cell r="I697" t="str">
            <v>COMUNICACIÓN 
SENTENCIA</v>
          </cell>
          <cell r="AN697" t="str">
            <v>23/02/18 LTK
DEVUELVE 23/04/18
DEVUELTOS LTK</v>
          </cell>
          <cell r="AQ697" t="str">
            <v>11 001 3335 029 2014 00219 01</v>
          </cell>
          <cell r="AR697" t="str">
            <v>PAGO SENTENCIA</v>
          </cell>
          <cell r="AS697">
            <v>39010</v>
          </cell>
          <cell r="AT697">
            <v>40908</v>
          </cell>
          <cell r="AU697" t="str">
            <v>NO APARECE EN EL ANEXO
LA UNIDAD ADMINISTRATIVA ESPECIAL MIGRACION COLOMBIA ES LA DEMANDADA EXT17-00068801 06/09/17 EN FALLO DE PRIMERA INSTANCIA SE CONDENA A MIGRACION Y EN SEGUDA INSTANCIA LA CONFIRMA
SE REMITE A MIGRACION MEDIANTE OFI18-00017755 07/05/18 L.
HOY OCT 18/18, VEO QUE FUE MIGRACION COLOMBIA W.</v>
          </cell>
          <cell r="AW697" t="str">
            <v>LEY 1437 DE 2011</v>
          </cell>
          <cell r="AX697" t="str">
            <v>JUZGADO CINCUENTA Y SIETE 
ADMINISTRATIVO DE BOGOTA
SECCION SEGUNDA</v>
          </cell>
          <cell r="AY697">
            <v>42578</v>
          </cell>
          <cell r="AZ697" t="str">
            <v>TRIBUNAL 
ADMINISTRATIVO DE
CUNDINAMARCA 
SECCION SEGUNDA 
SUBSECCION F</v>
          </cell>
          <cell r="BA697">
            <v>42902</v>
          </cell>
          <cell r="BB697">
            <v>42933</v>
          </cell>
          <cell r="BC697" t="str">
            <v>NRD-PRIMA DE RIESGO</v>
          </cell>
        </row>
        <row r="698">
          <cell r="B698" t="str">
            <v>RUTH MARCELA GAMBOA LONDOÑO</v>
          </cell>
          <cell r="C698">
            <v>52899384</v>
          </cell>
          <cell r="D698" t="str">
            <v>FERNANDO ALVAREZ ECHEVERRI</v>
          </cell>
          <cell r="E698">
            <v>42990</v>
          </cell>
          <cell r="F698">
            <v>42979</v>
          </cell>
          <cell r="G698" t="str">
            <v>EXT17-00070386</v>
          </cell>
          <cell r="H698" t="str">
            <v>TRIBUNAL</v>
          </cell>
          <cell r="I698" t="str">
            <v>COMUNICACIÓN 
SENTENCIA</v>
          </cell>
          <cell r="AQ698" t="str">
            <v>11 001 3335 012 2014 00290 01</v>
          </cell>
          <cell r="AR698" t="str">
            <v>PAGO SENTENCIA</v>
          </cell>
          <cell r="AS698">
            <v>38040</v>
          </cell>
          <cell r="AT698">
            <v>40908</v>
          </cell>
          <cell r="AU698" t="str">
            <v>NO APARECE EN EL ANEXO
SE REMITE A LA FIDUPREVISORA MEDIANTE OFI18-00007586 23/02/17 L CON EL EXT17-00070386
SEGUNDA INSTANCIA CONDENA A LA FIDUPREVISORA</v>
          </cell>
          <cell r="AW698" t="str">
            <v>LEY 1437 DE 2011</v>
          </cell>
          <cell r="AX698" t="str">
            <v>JUZGADO CINCUENTA
ADMINISTRATIVO DEL
CIRCUITO DE BOGOTA</v>
          </cell>
          <cell r="AY698">
            <v>42521</v>
          </cell>
          <cell r="AZ698" t="str">
            <v>TRIBUNAL 
ADMINISTRATIVO DE
CUNDINAMARCA
SECCION SEGUNDA 
SUBSECCION F</v>
          </cell>
          <cell r="BA698">
            <v>42902</v>
          </cell>
          <cell r="BB698">
            <v>42930</v>
          </cell>
          <cell r="BC698" t="str">
            <v>NRD-PRIMA DE RIESGO</v>
          </cell>
        </row>
        <row r="699">
          <cell r="B699" t="str">
            <v>ALBENIS ENRIQUE ATENCIO GALLARDO</v>
          </cell>
          <cell r="C699">
            <v>7604356</v>
          </cell>
          <cell r="D699" t="str">
            <v>EDER ENRIQUE DIAZ OCHOA</v>
          </cell>
          <cell r="E699">
            <v>43003</v>
          </cell>
          <cell r="F699">
            <v>42979</v>
          </cell>
          <cell r="G699" t="str">
            <v>EXT17-00073882</v>
          </cell>
          <cell r="H699" t="str">
            <v>TRIBUNAL</v>
          </cell>
          <cell r="I699" t="str">
            <v>COMUNICACIÓN 
SENTENCIA</v>
          </cell>
          <cell r="J699">
            <v>43038</v>
          </cell>
          <cell r="K699">
            <v>43038</v>
          </cell>
          <cell r="L699" t="str">
            <v>EXT17-00084245</v>
          </cell>
          <cell r="M699" t="str">
            <v>JUZGADO</v>
          </cell>
          <cell r="N699" t="str">
            <v>COMUNICACIÓN SENTENCIA</v>
          </cell>
          <cell r="O699">
            <v>43060</v>
          </cell>
          <cell r="P699">
            <v>43040</v>
          </cell>
          <cell r="Q699" t="str">
            <v>EXT17-00090947</v>
          </cell>
          <cell r="R699" t="str">
            <v>ABOGADO</v>
          </cell>
          <cell r="S699" t="str">
            <v>SOLICITUD DE PAGO</v>
          </cell>
          <cell r="T699">
            <v>43703</v>
          </cell>
          <cell r="U699">
            <v>43703</v>
          </cell>
          <cell r="V699" t="str">
            <v>EXT19-00098616</v>
          </cell>
          <cell r="W699" t="str">
            <v>ABOGADO</v>
          </cell>
          <cell r="X699" t="str">
            <v>SOLICITUD ESTADO DEL PAGO</v>
          </cell>
          <cell r="AN699" t="str">
            <v>07/06/18 LTK
ENTREGADO POR LTK 25-07-2018</v>
          </cell>
          <cell r="AP699" t="str">
            <v>SI-LTK</v>
          </cell>
          <cell r="AQ699" t="str">
            <v>47 001 3333 006 2013 00280 01</v>
          </cell>
          <cell r="AR699" t="str">
            <v>PAGO SENTENCIA</v>
          </cell>
          <cell r="AS699">
            <v>39814</v>
          </cell>
          <cell r="AT699">
            <v>40390</v>
          </cell>
          <cell r="AU699" t="str">
            <v>EN EL ANEXO ES EL 522
SE DA RESPUESTA MEDIANTE CORREO ELECTRONICO 07/12/17 A</v>
          </cell>
          <cell r="AW699" t="str">
            <v>LEY 1437 DE 2011</v>
          </cell>
          <cell r="AX699" t="str">
            <v>JUZGADO SEXTO 
ADMINISTRATIVO DE SANTA
MARTA</v>
          </cell>
          <cell r="AY699">
            <v>42524</v>
          </cell>
          <cell r="AZ699" t="str">
            <v>TRIBUNAL 
ADMINISTRATIVO DEL 
MAGDALENA DESPACHO
 01 - SALA ORALIDAD</v>
          </cell>
          <cell r="BA699">
            <v>42942</v>
          </cell>
          <cell r="BB699">
            <v>43005</v>
          </cell>
          <cell r="BC699" t="str">
            <v>NRD-CONTRATO REALIDAD</v>
          </cell>
        </row>
        <row r="700">
          <cell r="B700" t="str">
            <v>ANUAR TORRES MORENO</v>
          </cell>
          <cell r="C700">
            <v>19494480</v>
          </cell>
          <cell r="D700" t="str">
            <v>FERNANDO ALVAREZ ECHEVERRI</v>
          </cell>
          <cell r="E700">
            <v>42984</v>
          </cell>
          <cell r="F700">
            <v>42979</v>
          </cell>
          <cell r="G700" t="str">
            <v>EXT17-00068804</v>
          </cell>
          <cell r="H700" t="str">
            <v>TRIBUNAL</v>
          </cell>
          <cell r="I700" t="str">
            <v>COMUNICACIÓN 
SENTENCIA</v>
          </cell>
          <cell r="J700">
            <v>42963</v>
          </cell>
          <cell r="K700">
            <v>42948</v>
          </cell>
          <cell r="L700" t="str">
            <v>CORREO ELECTRONICO</v>
          </cell>
          <cell r="M700" t="str">
            <v>TRIBUNAL</v>
          </cell>
          <cell r="N700" t="str">
            <v>NOTIFICACION SENTENCIA</v>
          </cell>
          <cell r="O700">
            <v>43126</v>
          </cell>
          <cell r="P700">
            <v>43101</v>
          </cell>
          <cell r="Q700" t="str">
            <v>EXT18-00006804</v>
          </cell>
          <cell r="R700" t="str">
            <v>ABOGADO</v>
          </cell>
          <cell r="S700" t="str">
            <v>CUMPLIMIENTO DE SENTENCIA</v>
          </cell>
          <cell r="AN700" t="str">
            <v>23/02/18 LTK
POR ENTREGAR LTK</v>
          </cell>
          <cell r="AQ700" t="str">
            <v>11 001 3335 017 2014 00222 01</v>
          </cell>
          <cell r="AR700" t="str">
            <v>PAGO SENTENCIA</v>
          </cell>
          <cell r="AS700">
            <v>32321</v>
          </cell>
          <cell r="AT700">
            <v>40908</v>
          </cell>
          <cell r="AU700" t="str">
            <v>NO APARECE EN EL ANEXO
SE DA RESPUESTA MEDIANTE OFI18-00004109 01/02/18 A</v>
          </cell>
          <cell r="AW700" t="str">
            <v>LEY 1437 DE 2011</v>
          </cell>
          <cell r="AX700" t="str">
            <v>JUZGADO CINCUENTA Y SIETE 
ADMINISTRATIVO DEL CIRCUITO JUDICIAL DE BOGOTA
SECCION SEGUNDA SUBSECCION F</v>
          </cell>
          <cell r="AY700">
            <v>42594</v>
          </cell>
          <cell r="AZ700" t="str">
            <v>TRIBUNAL ADMINISTRATIVO DE CUNDINAMARCA SECCION SEGUNDA SUBSECCION F</v>
          </cell>
          <cell r="BA700">
            <v>42930</v>
          </cell>
          <cell r="BB700">
            <v>42969</v>
          </cell>
          <cell r="BC700" t="str">
            <v>NRD-PRIMA DE RIESGO</v>
          </cell>
        </row>
        <row r="701">
          <cell r="B701" t="str">
            <v>ODALINDA CASTAÑEDA MONTAÑA</v>
          </cell>
          <cell r="C701">
            <v>24191227</v>
          </cell>
          <cell r="D701" t="str">
            <v>FERNANDO ALVAREZ ECHEVERRI</v>
          </cell>
          <cell r="E701">
            <v>42977</v>
          </cell>
          <cell r="F701">
            <v>42948</v>
          </cell>
          <cell r="G701" t="str">
            <v>EXT17-00066776</v>
          </cell>
          <cell r="H701" t="str">
            <v>TRIBUNAL</v>
          </cell>
          <cell r="I701" t="str">
            <v>COMUNICACIÓN 
SENTENCIA</v>
          </cell>
          <cell r="J701">
            <v>43165</v>
          </cell>
          <cell r="K701">
            <v>43160</v>
          </cell>
          <cell r="L701" t="str">
            <v>EXT18-00020440</v>
          </cell>
          <cell r="M701" t="str">
            <v>ABOGADO</v>
          </cell>
          <cell r="N701" t="str">
            <v>SOLICITUD CUMPLIMIENTO DE SENTENCIA</v>
          </cell>
          <cell r="O701">
            <v>43207</v>
          </cell>
          <cell r="P701">
            <v>43191</v>
          </cell>
          <cell r="Q701" t="str">
            <v>EXT18-00033525</v>
          </cell>
          <cell r="R701" t="str">
            <v>ABOGADO</v>
          </cell>
          <cell r="S701" t="str">
            <v>ALLEGA DOCUMENTOS</v>
          </cell>
          <cell r="AN701" t="str">
            <v>23/02/18 LTK
ENTREGADOS LTK</v>
          </cell>
          <cell r="AQ701" t="str">
            <v>11 001 3335 017 2014 00175 01</v>
          </cell>
          <cell r="AR701" t="str">
            <v>PAGO SENTENCIA</v>
          </cell>
          <cell r="AS701">
            <v>34365</v>
          </cell>
          <cell r="AT701">
            <v>40908</v>
          </cell>
          <cell r="AU701" t="str">
            <v>NO APARECE EN EL ANEXO
SE DA RESPUESTA MEDIANTE OFI18-00011269 16/03/18 E</v>
          </cell>
          <cell r="AW701" t="str">
            <v>LEY 1437 DE 2011</v>
          </cell>
          <cell r="AX701" t="str">
            <v>JUZGADO CINCUENTA Y SIETE 
ADMINISTRATIVO DEL CIRCUITO JUDICIAL DE BOGOTA
SECCION SEGUNDA SUBSECCION F</v>
          </cell>
          <cell r="AY701">
            <v>42594</v>
          </cell>
          <cell r="AZ701" t="str">
            <v>TRIBUNAL
ADMINISTRATIVO DE 
CUNDINAMARCA SECCION 
2 SUBSECCION F</v>
          </cell>
          <cell r="BA701">
            <v>42916</v>
          </cell>
          <cell r="BB701">
            <v>42941</v>
          </cell>
          <cell r="BC701" t="str">
            <v>NRD-PRIMA DE RIESGO</v>
          </cell>
        </row>
        <row r="702">
          <cell r="B702" t="str">
            <v>OSCAR JAVIER ARIZA ARIAS</v>
          </cell>
          <cell r="C702">
            <v>79720302</v>
          </cell>
          <cell r="D702" t="str">
            <v>GINNA CATHERINE SIERRA PEÑA</v>
          </cell>
          <cell r="E702">
            <v>42977</v>
          </cell>
          <cell r="F702">
            <v>42948</v>
          </cell>
          <cell r="G702" t="str">
            <v>EXT17-00066771</v>
          </cell>
          <cell r="H702" t="str">
            <v>TRIBUNAL</v>
          </cell>
          <cell r="I702" t="str">
            <v>COMUNICACIÓN 
SENTENCIA</v>
          </cell>
          <cell r="J702">
            <v>43096</v>
          </cell>
          <cell r="K702">
            <v>43070</v>
          </cell>
          <cell r="L702" t="str">
            <v>EXT17-00101648</v>
          </cell>
          <cell r="M702" t="str">
            <v>ABOGADA</v>
          </cell>
          <cell r="N702" t="str">
            <v>SOLICITUD DE PAGO</v>
          </cell>
          <cell r="O702">
            <v>43244</v>
          </cell>
          <cell r="P702">
            <v>43244</v>
          </cell>
          <cell r="Q702" t="str">
            <v>EXT18-00046796</v>
          </cell>
          <cell r="R702" t="str">
            <v>ABOGADA</v>
          </cell>
          <cell r="S702" t="str">
            <v>SOLICITUD DE PAGO</v>
          </cell>
          <cell r="T702">
            <v>43349</v>
          </cell>
          <cell r="U702">
            <v>43349</v>
          </cell>
          <cell r="V702" t="str">
            <v xml:space="preserve"> EXT18-00087411 </v>
          </cell>
          <cell r="W702" t="str">
            <v>ABOGADA</v>
          </cell>
          <cell r="X702" t="str">
            <v>SOLCITUD INFORMACION ESTADO DE PAGO</v>
          </cell>
          <cell r="Y702">
            <v>43613</v>
          </cell>
          <cell r="Z702">
            <v>43613</v>
          </cell>
          <cell r="AA702" t="str">
            <v>EXT19-00059322</v>
          </cell>
          <cell r="AB702" t="str">
            <v>ABOGADA</v>
          </cell>
          <cell r="AC702" t="str">
            <v>SOLICITUD ESTADO DEL PAGO</v>
          </cell>
          <cell r="AD702">
            <v>43843</v>
          </cell>
          <cell r="AE702">
            <v>43843</v>
          </cell>
          <cell r="AF702" t="str">
            <v>EXT20-00003037</v>
          </cell>
          <cell r="AG702" t="str">
            <v>APODERADA</v>
          </cell>
          <cell r="AH702" t="str">
            <v>SOLICITUD ESTADO DEL PAGO</v>
          </cell>
          <cell r="AI702" t="str">
            <v>24/06/2020
15/06/2021</v>
          </cell>
          <cell r="AJ702" t="str">
            <v>jun-20
jun-21</v>
          </cell>
          <cell r="AK702" t="str">
            <v>EXT20-00045557
EXT21-00046604</v>
          </cell>
          <cell r="AL702" t="str">
            <v>ABOGADA
ABOGADA</v>
          </cell>
          <cell r="AM702" t="str">
            <v>Solicitud estado pago
Solicitud estado pago</v>
          </cell>
          <cell r="AN702" t="str">
            <v>23/02/18 LTK
ENTREGADOS LTK</v>
          </cell>
          <cell r="AQ702" t="str">
            <v>11 001 3331 716 2011 00495 01</v>
          </cell>
          <cell r="AR702" t="str">
            <v>PAGO SENTENCIA</v>
          </cell>
          <cell r="AS702">
            <v>37992</v>
          </cell>
          <cell r="AT702">
            <v>39994</v>
          </cell>
          <cell r="AU702" t="str">
            <v xml:space="preserve">ES EL 96 EN EL ANEXO
SE DA RESPUESTA MEDIANTE OFI17-00048279 28/12/17 L
OFI18-00023508-12/06/2018 Decreto 1303-No- 96  N.
MEDIANTE OFI18-00040696 SE DA RESPUESTA  EXT18-00087411  F. </v>
          </cell>
          <cell r="AW702" t="str">
            <v>DECRETO 01 DE 1984</v>
          </cell>
          <cell r="AX702" t="str">
            <v>JUZGADO DIECISEIS 
ADMINISTRATIVO 
DE DESCONGESTION 
DEL CIRCUITO JUDICIAL  
DE BOGOTA SECCION SEGUNDA</v>
          </cell>
          <cell r="AY702">
            <v>41719</v>
          </cell>
          <cell r="AZ702" t="str">
            <v>TRIBUNAL 
ADMINISTRATIVO DE 
CUNDINAMARCA SECCION SEGUNDA SUBSECCION F</v>
          </cell>
          <cell r="BA702">
            <v>42825</v>
          </cell>
          <cell r="BB702">
            <v>42878</v>
          </cell>
          <cell r="BC702" t="str">
            <v>NRD-CONTRATO REALIDAD</v>
          </cell>
        </row>
        <row r="703">
          <cell r="B703" t="str">
            <v>SAMIR ANTONIO RICARDO HOYOS</v>
          </cell>
          <cell r="C703">
            <v>80747050</v>
          </cell>
          <cell r="D703" t="str">
            <v>CLAUDIA PATRICIA CORREA PINEDA</v>
          </cell>
          <cell r="E703" t="str">
            <v>30/08/2017
26/08/2020</v>
          </cell>
          <cell r="F703" t="str">
            <v>1/08/2017
26/08/2020</v>
          </cell>
          <cell r="G703" t="str">
            <v>EXT17-00066763
EXT20-00061563</v>
          </cell>
          <cell r="H703" t="str">
            <v xml:space="preserve">TRIBUNAL
BENEFICIARIO </v>
          </cell>
          <cell r="I703" t="str">
            <v xml:space="preserve">COMUNICACIÓN 
SENTENCIA
ALLEGA DOCUMENTOS </v>
          </cell>
          <cell r="J703">
            <v>43173</v>
          </cell>
          <cell r="K703">
            <v>43160</v>
          </cell>
          <cell r="L703" t="str">
            <v>EXT18-00022817</v>
          </cell>
          <cell r="M703" t="str">
            <v>BENEFICIARIO</v>
          </cell>
          <cell r="N703" t="str">
            <v>SOLICITUD DE PAGO</v>
          </cell>
          <cell r="O703">
            <v>43276</v>
          </cell>
          <cell r="P703">
            <v>43252</v>
          </cell>
          <cell r="Q703" t="str">
            <v>EXT18-00057828</v>
          </cell>
          <cell r="R703" t="str">
            <v>ABOGADA</v>
          </cell>
          <cell r="S703" t="str">
            <v>PAGO DE SENTENCIA JUDICIAL</v>
          </cell>
          <cell r="T703">
            <v>43363</v>
          </cell>
          <cell r="U703">
            <v>43363</v>
          </cell>
          <cell r="V703" t="str">
            <v>EXT18-00093735</v>
          </cell>
          <cell r="W703" t="str">
            <v>BENEFICIARIO</v>
          </cell>
          <cell r="X703" t="str">
            <v>SOLCITUD INFORMACION ESTADO DE PAGO</v>
          </cell>
          <cell r="Y703">
            <v>43683</v>
          </cell>
          <cell r="Z703">
            <v>43683</v>
          </cell>
          <cell r="AA703" t="str">
            <v>EXT19-00090189</v>
          </cell>
          <cell r="AB703" t="str">
            <v>CONSEJO SECCIONAL DE LA JUDICATURA BOGOTA</v>
          </cell>
          <cell r="AC703" t="str">
            <v>SOLICITUD DE INFORMACION</v>
          </cell>
          <cell r="AD703">
            <v>43892</v>
          </cell>
          <cell r="AE703">
            <v>43892</v>
          </cell>
          <cell r="AF703" t="str">
            <v>EXT20-00021044</v>
          </cell>
          <cell r="AG703" t="str">
            <v>BENEFICIARIO</v>
          </cell>
          <cell r="AH703" t="str">
            <v>SOLICITUD ESTADO PAGO</v>
          </cell>
          <cell r="AI703" t="str">
            <v>13/07/2020
03/11/2020</v>
          </cell>
          <cell r="AJ703" t="str">
            <v>13/07/2020
03/11/2020</v>
          </cell>
          <cell r="AK703" t="str">
            <v>EXT20-00050154
EXT20-00080025</v>
          </cell>
          <cell r="AL703" t="str">
            <v xml:space="preserve">BENEFICIARIO
BENEFICIARIO </v>
          </cell>
          <cell r="AM703" t="str">
            <v>Solicitud estado pago
Solicitud estado pago</v>
          </cell>
          <cell r="AN703" t="str">
            <v>23/02/18 LTK
POR ENTREGAR LTK
RAD.LTK-002-009-2018 05/03/18 INDICA QUE SE ENTREGARON 3 CARPETAS Y FUERON 1</v>
          </cell>
          <cell r="AQ703" t="str">
            <v>11 001 3331 010 2012 00073 01</v>
          </cell>
          <cell r="AR703" t="str">
            <v>PAGO SENTENCIA</v>
          </cell>
          <cell r="AS703">
            <v>38412</v>
          </cell>
          <cell r="AT703">
            <v>39860</v>
          </cell>
          <cell r="AU703" t="str">
            <v>ES EL 514 EN EL ANEXO
SE DA RESPUESTA MEDIANTE OFI18-00011261 16/03/18 L
OFI18-00026142 28/06/18 L
MEDIANTE OFI18-00044299 SE DA RESPUESTA AL EXT18-00093735  F.</v>
          </cell>
          <cell r="AW703" t="str">
            <v>DECRETO 01 DE 1984</v>
          </cell>
          <cell r="AX703" t="str">
            <v xml:space="preserve">JUZGADO ONCE 
ADMINISTRATIVO DE 
DESCONGESTION DEL CIRCUITO JUDICIAL DE BOGOTA </v>
          </cell>
          <cell r="AY703">
            <v>42185</v>
          </cell>
          <cell r="AZ703" t="str">
            <v>TRIBUNAL 
ADMINISTRATIVO DE CUNDINAMARCA SECCION SEGUNDA SUBSECCION F</v>
          </cell>
          <cell r="BA703">
            <v>42825</v>
          </cell>
          <cell r="BB703">
            <v>42878</v>
          </cell>
          <cell r="BC703" t="str">
            <v>NRD-CONTRATO REALIDAD</v>
          </cell>
        </row>
        <row r="704">
          <cell r="B704" t="str">
            <v>JUAN CARLOS ROMERO NUÑEZ</v>
          </cell>
          <cell r="C704">
            <v>7140935</v>
          </cell>
          <cell r="D704" t="str">
            <v>EDER ENRIQUE DIAZ OCHOA</v>
          </cell>
          <cell r="E704">
            <v>43003</v>
          </cell>
          <cell r="F704">
            <v>42979</v>
          </cell>
          <cell r="G704" t="str">
            <v>CORREO ELECTRONICO</v>
          </cell>
          <cell r="H704" t="str">
            <v>TRIBUNAL</v>
          </cell>
          <cell r="I704" t="str">
            <v>COMUNICACIÓN</v>
          </cell>
          <cell r="J704">
            <v>43060</v>
          </cell>
          <cell r="K704">
            <v>43040</v>
          </cell>
          <cell r="L704" t="str">
            <v>EXT17-00090944</v>
          </cell>
          <cell r="M704" t="str">
            <v>ABOGADO</v>
          </cell>
          <cell r="N704" t="str">
            <v>SOLICITUD DE PAGO</v>
          </cell>
          <cell r="O704">
            <v>43703</v>
          </cell>
          <cell r="P704">
            <v>43703</v>
          </cell>
          <cell r="Q704" t="str">
            <v>EXT19-00098616</v>
          </cell>
          <cell r="R704" t="str">
            <v>ABOGADO</v>
          </cell>
          <cell r="S704" t="str">
            <v>SOLICITUD ESTADO DEL PAGO</v>
          </cell>
          <cell r="AN704" t="str">
            <v>23/02/18 LTK
ENTREGADOS LTK
ENTREGADO POR LTK 25-07-2018</v>
          </cell>
          <cell r="AP704" t="str">
            <v>SI-LTK</v>
          </cell>
          <cell r="AQ704" t="str">
            <v>47 001 3333 007 2013 00303 01</v>
          </cell>
          <cell r="AR704" t="str">
            <v>PAGO SENTENCIA</v>
          </cell>
          <cell r="AS704">
            <v>39270</v>
          </cell>
          <cell r="AT704">
            <v>40543</v>
          </cell>
          <cell r="AU704" t="str">
            <v>SE RELACIONA EN EL 600 Y
 657 DEL ANEXO
ALLEGA CERTIFICACION PENSION</v>
          </cell>
          <cell r="AW704" t="str">
            <v>LEY 1437 DE 2011</v>
          </cell>
          <cell r="AX704" t="str">
            <v>JUZGADO SEPTIMO 
ADMINISTRATIVO DE SANTA MARTA</v>
          </cell>
          <cell r="AY704">
            <v>42508</v>
          </cell>
          <cell r="AZ704" t="str">
            <v>TRIBUNAL
ADMINISTRATIVO DEL MAGDALENA DESPACHO 01 - SALA ORALIDAD</v>
          </cell>
          <cell r="BA704">
            <v>42935</v>
          </cell>
          <cell r="BB704">
            <v>43006</v>
          </cell>
          <cell r="BC704" t="str">
            <v>NRD-CONTRATO REALIDAD</v>
          </cell>
        </row>
        <row r="705">
          <cell r="B705" t="str">
            <v>PEDRO JOSE SAAVEDRA</v>
          </cell>
          <cell r="C705">
            <v>4080920</v>
          </cell>
          <cell r="D705" t="str">
            <v>FERNANDO ALVAREZ ECHEVERRI</v>
          </cell>
          <cell r="E705">
            <v>42997</v>
          </cell>
          <cell r="F705">
            <v>42979</v>
          </cell>
          <cell r="G705" t="str">
            <v>EXT17-00072590</v>
          </cell>
          <cell r="H705" t="str">
            <v>TRIBUNAL</v>
          </cell>
          <cell r="I705" t="str">
            <v>COMUNICACIÓN 
SENTENCIA</v>
          </cell>
          <cell r="J705">
            <v>43325</v>
          </cell>
          <cell r="K705">
            <v>43325</v>
          </cell>
          <cell r="L705" t="str">
            <v>EXT18-00076880</v>
          </cell>
          <cell r="M705" t="str">
            <v>ABOGADO</v>
          </cell>
          <cell r="N705" t="str">
            <v>CUMPLIMIENTO DE SENTENCIA</v>
          </cell>
          <cell r="O705">
            <v>43395</v>
          </cell>
          <cell r="P705">
            <v>43395</v>
          </cell>
          <cell r="Q705" t="str">
            <v>EXT18-00107328</v>
          </cell>
          <cell r="R705" t="str">
            <v>ABOGADO</v>
          </cell>
          <cell r="S705" t="str">
            <v>ALLEGA DOCUMENTOS</v>
          </cell>
          <cell r="AN705" t="str">
            <v>23/02/18 LTK
ENTREGADOS LTK</v>
          </cell>
          <cell r="AQ705" t="str">
            <v>11 001 3335 017 2014 00223 01</v>
          </cell>
          <cell r="AR705" t="str">
            <v>PAGO SENTENCIA</v>
          </cell>
          <cell r="AS705">
            <v>32905</v>
          </cell>
          <cell r="AT705">
            <v>40908</v>
          </cell>
          <cell r="AU705" t="str">
            <v>NO APARECE EN EL ANEXO
MEDIANTE OFI18-00037013 29/08/18 SE DA RESPUESTA AL EXT18-00076880  L.
MEDIANTE OFI18-00049689 SE DIO RESPUESTA AL EXT18-00107328  Y.</v>
          </cell>
          <cell r="AW705" t="str">
            <v>LEY 1437 DE 2011</v>
          </cell>
          <cell r="AX705" t="str">
            <v>JUZGADO DIECISEIS 
ADMINISTRATIVO 
 CIRCUITO JUDICIAL  
DE BOGOTA DE DESCONGESTION EN ORALIDAD SECCION SEGUNDA</v>
          </cell>
          <cell r="AY705">
            <v>42216</v>
          </cell>
          <cell r="AZ705" t="str">
            <v>TRIBUNAL
ADMINISTRATIVO DE CUNDINAMARCA SECCION SEGUNDA SUBSECCION B</v>
          </cell>
          <cell r="BA705">
            <v>42894</v>
          </cell>
          <cell r="BB705">
            <v>42914</v>
          </cell>
          <cell r="BC705" t="str">
            <v>NRD-PRIMA DE RIESGO</v>
          </cell>
        </row>
        <row r="706">
          <cell r="B706" t="str">
            <v>JOSE MARIA MOYA LOPEZ</v>
          </cell>
          <cell r="C706">
            <v>9272635</v>
          </cell>
          <cell r="D706" t="str">
            <v>CARLOS RAMIRO BORJA AVILA</v>
          </cell>
          <cell r="E706">
            <v>42999</v>
          </cell>
          <cell r="F706">
            <v>42979</v>
          </cell>
          <cell r="G706" t="str">
            <v>EXT17-00073399</v>
          </cell>
          <cell r="H706" t="str">
            <v>ABOGADO</v>
          </cell>
          <cell r="I706" t="str">
            <v>SOLICITUD</v>
          </cell>
          <cell r="J706">
            <v>43021</v>
          </cell>
          <cell r="K706">
            <v>43009</v>
          </cell>
          <cell r="L706" t="str">
            <v>EXT17-00079802</v>
          </cell>
          <cell r="M706" t="str">
            <v>ABOGADO</v>
          </cell>
          <cell r="N706" t="str">
            <v>RESPUESTA A SOLICITUD</v>
          </cell>
          <cell r="O706">
            <v>43300</v>
          </cell>
          <cell r="P706">
            <v>43300</v>
          </cell>
          <cell r="Q706" t="str">
            <v>EXT18-00067123</v>
          </cell>
          <cell r="R706" t="str">
            <v>ABOGADO</v>
          </cell>
          <cell r="S706" t="str">
            <v>DERECHO DE PETICION</v>
          </cell>
          <cell r="T706">
            <v>43385</v>
          </cell>
          <cell r="U706">
            <v>43385</v>
          </cell>
          <cell r="V706" t="str">
            <v>EXT18-00104364</v>
          </cell>
          <cell r="W706" t="str">
            <v>ABOGADO</v>
          </cell>
          <cell r="X706" t="str">
            <v>ALLEGA DOCUMENTOS</v>
          </cell>
          <cell r="Y706">
            <v>43451</v>
          </cell>
          <cell r="Z706">
            <v>43451</v>
          </cell>
          <cell r="AA706" t="str">
            <v>EXT18-00131251</v>
          </cell>
          <cell r="AB706" t="str">
            <v>ABOGADO</v>
          </cell>
          <cell r="AC706" t="str">
            <v>ALLEGA DOCUMENTOS</v>
          </cell>
          <cell r="AD706">
            <v>43844</v>
          </cell>
          <cell r="AE706">
            <v>43844</v>
          </cell>
          <cell r="AF706" t="str">
            <v>EXT20-00003525</v>
          </cell>
          <cell r="AG706" t="str">
            <v>ABOGADO</v>
          </cell>
          <cell r="AH706" t="str">
            <v>SOLICITUD ESTADO DEL PAGO</v>
          </cell>
          <cell r="AI706">
            <v>44133</v>
          </cell>
          <cell r="AJ706">
            <v>44124</v>
          </cell>
          <cell r="AK706" t="str">
            <v>EXT20-00079011</v>
          </cell>
          <cell r="AL706" t="str">
            <v>ABOGADO</v>
          </cell>
          <cell r="AM706" t="str">
            <v>Allega acuerdo pago</v>
          </cell>
          <cell r="AN706" t="str">
            <v>ENVIADOS A LTK 18-10-2018</v>
          </cell>
          <cell r="AQ706" t="str">
            <v>47 001 2333 000 2014 00050 00</v>
          </cell>
          <cell r="AR706" t="str">
            <v>PAGO DE SENTENCIA</v>
          </cell>
          <cell r="AS706">
            <v>37987</v>
          </cell>
          <cell r="AT706">
            <v>40145</v>
          </cell>
          <cell r="AU706" t="str">
            <v>EN EL ANEXO ES EL 538
OFI18-00033567 13/08/18 L.
RESPUESTA MEDIANTE OFI1800048357  F.
MEDIANTE OFI18-00056849 SE DA RESPUESTA AL  EXT18-00131251   L.</v>
          </cell>
          <cell r="AW706" t="str">
            <v>LEY 1437 DE 2011</v>
          </cell>
          <cell r="AX706" t="str">
            <v>TRIBUNAL ADMINISTRATIVO 
DEL MAGDALENA</v>
          </cell>
          <cell r="AY706">
            <v>42964</v>
          </cell>
          <cell r="AZ706" t="str">
            <v>N/A</v>
          </cell>
          <cell r="BA706" t="str">
            <v>N/A</v>
          </cell>
          <cell r="BB706">
            <v>42886</v>
          </cell>
          <cell r="BC706" t="str">
            <v>NRD-CONTRATO REALIDAD</v>
          </cell>
        </row>
        <row r="707">
          <cell r="B707" t="str">
            <v>LUIS ALEJANDRO RIVERA SEVILLANO</v>
          </cell>
          <cell r="C707">
            <v>18143652</v>
          </cell>
          <cell r="D707" t="str">
            <v>DEIFILIA DE JESUS LOPEZ</v>
          </cell>
          <cell r="E707">
            <v>42971</v>
          </cell>
          <cell r="F707">
            <v>42948</v>
          </cell>
          <cell r="G707" t="str">
            <v>EXT17-00065265</v>
          </cell>
          <cell r="H707" t="str">
            <v>ABOGADA</v>
          </cell>
          <cell r="I707" t="str">
            <v>ALLEGA DOCUMENTOS</v>
          </cell>
          <cell r="J707">
            <v>42885</v>
          </cell>
          <cell r="K707">
            <v>42856</v>
          </cell>
          <cell r="L707" t="str">
            <v>EXT17-00039651</v>
          </cell>
          <cell r="M707" t="str">
            <v>ABOGADA</v>
          </cell>
          <cell r="N707" t="str">
            <v>SOLICITUD DE PAGO</v>
          </cell>
          <cell r="O707">
            <v>43201</v>
          </cell>
          <cell r="P707">
            <v>43191</v>
          </cell>
          <cell r="Q707" t="str">
            <v>EXT18-00031669</v>
          </cell>
          <cell r="R707" t="str">
            <v>MINHACIENDA</v>
          </cell>
          <cell r="S707" t="str">
            <v>REMISION POR COMPETENCIA</v>
          </cell>
          <cell r="T707">
            <v>43396</v>
          </cell>
          <cell r="U707">
            <v>43396</v>
          </cell>
          <cell r="V707" t="str">
            <v>EXT18-00108432</v>
          </cell>
          <cell r="W707" t="str">
            <v>ABOGADA</v>
          </cell>
          <cell r="X707" t="str">
            <v>ALLEGA DOCUMENTOS</v>
          </cell>
          <cell r="AN707" t="str">
            <v>23/02/18 LTK
ENTREGADOS LTK</v>
          </cell>
          <cell r="AQ707" t="str">
            <v>86 001 3331 901 2012 00075 00</v>
          </cell>
          <cell r="AR707" t="str">
            <v>PAGO SENTENCIA</v>
          </cell>
          <cell r="AS707">
            <v>37956</v>
          </cell>
          <cell r="AT707">
            <v>39794</v>
          </cell>
          <cell r="AU707" t="str">
            <v>EN EL ANEXO ES EL 295
(ALLEGA APORTES, SE DA RESPUESTA MEDIANTE OFI17-00030945 28/08/17/ OFI17-00020964 13/06/17)A OFI18-00011965 22/03/18 E
MEDIANTE OFI18-00049884 SE DIO RESPUESTA AL EXT18-00108432  Y.</v>
          </cell>
          <cell r="AW707" t="str">
            <v>DECRETO 01 DE 1984</v>
          </cell>
          <cell r="AX707" t="str">
            <v>JUZGADO ADMINISTRATIVO DE 
DESCONGESTION DEL CIRCUITO DE MOCOA SISTEMA ESCRITURAL.
JUZGADO SEGUNDO ADMNISTRATIVO DE MOCOA DEL 16-01-2017, DISPUSO CORREGIR EL NUMERAL TERCERO DE LA SENTECIA DEL 30-10-2015.</v>
          </cell>
          <cell r="AY707">
            <v>42307</v>
          </cell>
          <cell r="AZ707" t="str">
            <v>N/A</v>
          </cell>
          <cell r="BA707" t="str">
            <v>N/A</v>
          </cell>
          <cell r="BB707">
            <v>42335</v>
          </cell>
          <cell r="BC707" t="str">
            <v>NRD-CONTRATO REALIDAD</v>
          </cell>
        </row>
        <row r="708">
          <cell r="B708" t="str">
            <v>ORLANDO CONTRERAS AYALA
(se eliminó por solo contar con primera instancia)</v>
          </cell>
        </row>
        <row r="709">
          <cell r="B709" t="str">
            <v>HAIR ALBERTO PINZON CRUZ</v>
          </cell>
          <cell r="C709">
            <v>79636351</v>
          </cell>
          <cell r="D709" t="str">
            <v>SANDRA MILENA OSPINA GIRALDO</v>
          </cell>
          <cell r="E709">
            <v>42922</v>
          </cell>
          <cell r="F709">
            <v>42917</v>
          </cell>
          <cell r="G709" t="str">
            <v>CORREO ELECTRONICO</v>
          </cell>
          <cell r="H709" t="str">
            <v>JUZGADO</v>
          </cell>
          <cell r="I709" t="str">
            <v>COMUNICACIÓN 
SENTENCIA</v>
          </cell>
          <cell r="J709">
            <v>43181</v>
          </cell>
          <cell r="K709">
            <v>43160</v>
          </cell>
          <cell r="L709" t="str">
            <v>EXT18-00025576</v>
          </cell>
          <cell r="M709" t="str">
            <v>ABOGADA</v>
          </cell>
          <cell r="N709" t="str">
            <v>SOLICITUD CUMPLIMIENTO DE SENTENCIA</v>
          </cell>
          <cell r="O709">
            <v>43284</v>
          </cell>
          <cell r="P709">
            <v>43284</v>
          </cell>
          <cell r="Q709" t="str">
            <v>EXT18-00059673</v>
          </cell>
          <cell r="R709" t="str">
            <v>ABOGADO</v>
          </cell>
          <cell r="S709" t="str">
            <v>SOLICITUD DE PAGO</v>
          </cell>
          <cell r="T709">
            <v>43378</v>
          </cell>
          <cell r="U709">
            <v>43378</v>
          </cell>
          <cell r="V709" t="str">
            <v>EXT18-00100912</v>
          </cell>
          <cell r="W709" t="str">
            <v>ABOGADA</v>
          </cell>
          <cell r="X709" t="str">
            <v>ALLEGA PAZ Y SALVO</v>
          </cell>
          <cell r="AN709" t="str">
            <v>OFICIOS LTK
20/02/18 LTK
ENTREGADO POR LTK 25-07-2018</v>
          </cell>
          <cell r="AP709" t="str">
            <v>SI-LTK</v>
          </cell>
          <cell r="AQ709" t="str">
            <v>11 001 3342 056 2016 00291 00</v>
          </cell>
          <cell r="AR709" t="str">
            <v>PAGO SENTENCIA</v>
          </cell>
          <cell r="AS709">
            <v>36743</v>
          </cell>
          <cell r="AT709">
            <v>40908</v>
          </cell>
          <cell r="AU709" t="str">
            <v>NO APARECE EN EL ANEXO
SE DA RESPUESTA MEDIANTE OFI18-00013673 12/04/18 E
OFI18-00027222 06/07/18
MEDIANTE OFI18-00046830 23/10/18 SE DA RESPUESTA AL  EXT18-00100912   L.</v>
          </cell>
          <cell r="AW709" t="str">
            <v>LEY 1437 DE 2011</v>
          </cell>
          <cell r="AX709" t="str">
            <v>JUZGADO CINCUENTA Y SEIS 
ADMINISTRATIVO DE BOGOTA SECCION SEGUNDA</v>
          </cell>
          <cell r="AY709">
            <v>42863</v>
          </cell>
          <cell r="AZ709" t="str">
            <v>N/A</v>
          </cell>
          <cell r="BA709" t="str">
            <v>N/A</v>
          </cell>
          <cell r="BB709">
            <v>42914</v>
          </cell>
          <cell r="BC709" t="str">
            <v>NRD-PRIMA DE RIESGO</v>
          </cell>
        </row>
        <row r="710">
          <cell r="B710" t="str">
            <v>FREDY RAUL GALVIS MOJICA</v>
          </cell>
          <cell r="C710">
            <v>4252960</v>
          </cell>
          <cell r="D710" t="str">
            <v>CESAR AUGUSTO TORRES ESPINEL</v>
          </cell>
          <cell r="E710">
            <v>42984</v>
          </cell>
          <cell r="F710">
            <v>42979</v>
          </cell>
          <cell r="G710" t="str">
            <v>EXT17-00068820</v>
          </cell>
          <cell r="H710" t="str">
            <v>TRIBUNAL</v>
          </cell>
          <cell r="I710" t="str">
            <v>COMUNICACIÓN 
SENTENCIA</v>
          </cell>
          <cell r="AN710" t="str">
            <v>ENTREGADOS LTK
23/02/18 LTK</v>
          </cell>
          <cell r="AQ710" t="str">
            <v>11 001 3335 706 2014 00070 01</v>
          </cell>
          <cell r="AR710" t="str">
            <v>PAGO DE SENTENCIA</v>
          </cell>
          <cell r="AS710">
            <v>34380</v>
          </cell>
          <cell r="AT710">
            <v>40908</v>
          </cell>
          <cell r="AU710" t="str">
            <v>EN EL ANEXO ES EL 20 
DE LA FISCALIA</v>
          </cell>
          <cell r="AW710" t="str">
            <v>LEY 1437 DE 2011</v>
          </cell>
          <cell r="AX710" t="str">
            <v>JUZGADO CINCUENTA
 ADMINISTRATIVO DEL CIRCUITO JUDICIAL DE BOGOTA</v>
          </cell>
          <cell r="AY710">
            <v>42489</v>
          </cell>
          <cell r="AZ710" t="str">
            <v>TRIBUNAL ADMINISTRATIVO DE CUNDINAMARCA SECCION SEGUNDA SUBSECCION F</v>
          </cell>
          <cell r="BA710">
            <v>42951</v>
          </cell>
          <cell r="BB710">
            <v>42975</v>
          </cell>
          <cell r="BC710" t="str">
            <v>NRD-PRIMA DE RIESGO</v>
          </cell>
        </row>
        <row r="711">
          <cell r="B711" t="str">
            <v>JOSE IGNACIO FRANCO SALAZAR</v>
          </cell>
          <cell r="C711">
            <v>79351675</v>
          </cell>
          <cell r="D711" t="str">
            <v>FERNANDO ALVAREZ ECHEVERRI</v>
          </cell>
          <cell r="E711">
            <v>42984</v>
          </cell>
          <cell r="F711">
            <v>42979</v>
          </cell>
          <cell r="G711" t="str">
            <v>EXT17-00068788</v>
          </cell>
          <cell r="H711" t="str">
            <v>TRIBUNAL</v>
          </cell>
          <cell r="I711" t="str">
            <v>COMUNICACIÓN 
SENTENCIA</v>
          </cell>
          <cell r="J711">
            <v>42998</v>
          </cell>
          <cell r="K711">
            <v>42979</v>
          </cell>
          <cell r="L711" t="str">
            <v>EXT17-00072889</v>
          </cell>
          <cell r="M711" t="str">
            <v>ANDJE</v>
          </cell>
          <cell r="N711" t="str">
            <v>ALLEGA SENTENCIA</v>
          </cell>
          <cell r="O711">
            <v>43146</v>
          </cell>
          <cell r="P711">
            <v>43132</v>
          </cell>
          <cell r="Q711" t="str">
            <v>EXT18-00013800</v>
          </cell>
          <cell r="R711" t="str">
            <v>ABOGADO</v>
          </cell>
          <cell r="S711" t="str">
            <v>CUMPLIMIENTO SENTENCIA</v>
          </cell>
          <cell r="AN711" t="str">
            <v>POR ENTREGAR LTK
20/02/18 LTK
ENTREGADO POR LTK 26-06-2018</v>
          </cell>
          <cell r="AP711" t="str">
            <v>SI-LTK</v>
          </cell>
          <cell r="AQ711" t="str">
            <v>11 001 3335 026 2014 00108 01</v>
          </cell>
          <cell r="AR711" t="str">
            <v>PAGO DE SENTENCIA</v>
          </cell>
          <cell r="AS711">
            <v>30655</v>
          </cell>
          <cell r="AT711">
            <v>40908</v>
          </cell>
          <cell r="AU711" t="str">
            <v>NO APARECE EN EL ANEXO
SE DA RESPUESTA MEDIANTE OFI18-00008443 28/02/18 L</v>
          </cell>
          <cell r="AW711" t="str">
            <v>LEY 1437 DE 2011</v>
          </cell>
          <cell r="AX711" t="str">
            <v>JUZGADO CINCUENTA Y SIETE
ADMINISTRATIVO DE BOGOTA SECCION SEGUNDA</v>
          </cell>
          <cell r="AY711">
            <v>42594</v>
          </cell>
          <cell r="AZ711" t="str">
            <v>TRIBUNAL ADMINISTRATIVO 
DE CUNDINAMARCA SECCION SEGUNDA SUBSECCION F</v>
          </cell>
          <cell r="BA711">
            <v>42930</v>
          </cell>
          <cell r="BB711">
            <v>42970</v>
          </cell>
          <cell r="BC711" t="str">
            <v>NRD-PRIMA DE RIESGO</v>
          </cell>
        </row>
        <row r="712">
          <cell r="B712" t="str">
            <v>EDUARDO PIAMBA PAZ
(Se eliminó porque no tiene instancias, solo fue una sollicitud de informacion por parte de la fiduprevisora)</v>
          </cell>
          <cell r="C712">
            <v>16276210</v>
          </cell>
          <cell r="AQ712" t="str">
            <v>76 001 3331 002 2006 00425 01</v>
          </cell>
          <cell r="AR712" t="str">
            <v>PAGO SENTENCIA</v>
          </cell>
          <cell r="AS712">
            <v>37773</v>
          </cell>
          <cell r="AT712">
            <v>38415</v>
          </cell>
          <cell r="AU712" t="str">
            <v>NO APARECE EN EL ANEXO</v>
          </cell>
          <cell r="AW712" t="str">
            <v>DECRETO 01 DE 1984</v>
          </cell>
          <cell r="AX712" t="str">
            <v>JUZGADO SEGUNDO
 ADMINISTRATIVO ORAL DEL CIRCUITO DE SANTIAGO DE CALI</v>
          </cell>
          <cell r="AY712">
            <v>40638</v>
          </cell>
          <cell r="AZ712" t="str">
            <v>TRIBUNAL CONTENCIOSO
ADMINISTRATIVO DEL VALLE DEL CAUCA</v>
          </cell>
          <cell r="BA712">
            <v>41198</v>
          </cell>
          <cell r="BB712">
            <v>41369</v>
          </cell>
          <cell r="BC712" t="str">
            <v>NRD-CONTRATO REALIDAD</v>
          </cell>
        </row>
        <row r="713">
          <cell r="B713" t="str">
            <v>JAIRO AUGUSTO CELIS</v>
          </cell>
          <cell r="C713">
            <v>93200947</v>
          </cell>
          <cell r="D713" t="str">
            <v>FERNANDO ALVAREZ ECHEVERRI</v>
          </cell>
          <cell r="E713">
            <v>43013</v>
          </cell>
          <cell r="F713">
            <v>43009</v>
          </cell>
          <cell r="G713" t="str">
            <v>EXT17-00077554</v>
          </cell>
          <cell r="H713" t="str">
            <v>ABOGADO</v>
          </cell>
          <cell r="I713" t="str">
            <v>CUMPLIMIENTO SENTENCIA</v>
          </cell>
          <cell r="J713" t="str">
            <v>23/11/1016</v>
          </cell>
          <cell r="K713">
            <v>42675</v>
          </cell>
          <cell r="L713" t="str">
            <v>EXT16-00090822</v>
          </cell>
          <cell r="M713" t="str">
            <v>TRIBUNAL</v>
          </cell>
          <cell r="N713" t="str">
            <v>COMUNICACIÓN SENTENCIA</v>
          </cell>
          <cell r="AN713" t="str">
            <v>23/02/18 LTK
ENTREGADOS LTK</v>
          </cell>
          <cell r="AQ713" t="str">
            <v>11 001 3335 019 2014 00176 00</v>
          </cell>
          <cell r="AR713" t="str">
            <v>PAGO DE SENTENCIA</v>
          </cell>
          <cell r="AS713">
            <v>31230</v>
          </cell>
          <cell r="AT713">
            <v>40908</v>
          </cell>
          <cell r="AU713" t="str">
            <v>NO APARECE EN EL ANEXO</v>
          </cell>
          <cell r="AW713" t="str">
            <v>LEY 1437 DE 2011</v>
          </cell>
          <cell r="AX713" t="str">
            <v>JUZGADO DIECINUEVE 
ADMINISTRATIVO DE BOGOTA SECCION SEGUNDA</v>
          </cell>
          <cell r="AY713">
            <v>42900</v>
          </cell>
          <cell r="AZ713" t="str">
            <v>TRIBUNAL ADMINISTRATIVO DE CUNDINAMARCA SECCION SEGUNDA SUBSECCION D</v>
          </cell>
          <cell r="BA713">
            <v>42768</v>
          </cell>
          <cell r="BB713">
            <v>42920</v>
          </cell>
          <cell r="BC713" t="str">
            <v>NRD-PRIMA DE RIESGO</v>
          </cell>
        </row>
        <row r="714">
          <cell r="B714" t="str">
            <v>WILSON ANDRES COBO PINTO</v>
          </cell>
          <cell r="C714">
            <v>76318975</v>
          </cell>
          <cell r="D714" t="str">
            <v>ALVARO EMIRO FERNANDEZ GUISSAO</v>
          </cell>
          <cell r="E714">
            <v>43091</v>
          </cell>
          <cell r="F714">
            <v>43070</v>
          </cell>
          <cell r="G714" t="str">
            <v>EXT17-00101020</v>
          </cell>
          <cell r="H714" t="str">
            <v>ABOGADO</v>
          </cell>
          <cell r="I714" t="str">
            <v>ALLEGA DOCUMENTOS</v>
          </cell>
          <cell r="J714">
            <v>43179</v>
          </cell>
          <cell r="K714">
            <v>43160</v>
          </cell>
          <cell r="L714" t="str">
            <v>EXT18-00024156</v>
          </cell>
          <cell r="M714" t="str">
            <v>ABOGADO</v>
          </cell>
          <cell r="N714" t="str">
            <v>DERECHO DE PETICION</v>
          </cell>
          <cell r="O714">
            <v>43214</v>
          </cell>
          <cell r="P714">
            <v>43191</v>
          </cell>
          <cell r="Q714" t="str">
            <v>EXT18-00035947</v>
          </cell>
          <cell r="R714" t="str">
            <v>ABOGADO</v>
          </cell>
          <cell r="S714" t="str">
            <v>SOLICITA INFORMACION ESTADO DEL PAGO</v>
          </cell>
          <cell r="T714">
            <v>43291</v>
          </cell>
          <cell r="U714">
            <v>43291</v>
          </cell>
          <cell r="V714" t="str">
            <v>EXT18-00062972</v>
          </cell>
          <cell r="W714" t="str">
            <v>ABOGADO</v>
          </cell>
          <cell r="X714" t="str">
            <v>DERECHO DE PETICION</v>
          </cell>
          <cell r="Y714">
            <v>43430</v>
          </cell>
          <cell r="Z714">
            <v>43430</v>
          </cell>
          <cell r="AA714" t="str">
            <v>EXT18-00120743</v>
          </cell>
          <cell r="AB714" t="str">
            <v>ABOGADO</v>
          </cell>
          <cell r="AC714" t="str">
            <v>SOLICITUD INFORMACION ESTADO DE PAGO</v>
          </cell>
          <cell r="AD714">
            <v>42983</v>
          </cell>
          <cell r="AE714">
            <v>42983</v>
          </cell>
          <cell r="AF714" t="str">
            <v>EXT17-00068510</v>
          </cell>
          <cell r="AG714" t="str">
            <v>ABOGADO</v>
          </cell>
          <cell r="AH714" t="str">
            <v>SOLICITUD DE PAGO</v>
          </cell>
          <cell r="AI714">
            <v>44294</v>
          </cell>
          <cell r="AJ714">
            <v>44294</v>
          </cell>
          <cell r="AK714" t="str">
            <v>EXT21-00027154</v>
          </cell>
          <cell r="AL714" t="str">
            <v>ABOGADO</v>
          </cell>
          <cell r="AM714" t="str">
            <v>Solicitud estado pago</v>
          </cell>
          <cell r="AN714" t="str">
            <v>23/02/18 LTK
ENTREGADOS LTK</v>
          </cell>
          <cell r="AQ714" t="str">
            <v>19 001 3331 002 2011 00152 00</v>
          </cell>
          <cell r="AR714" t="str">
            <v>PAGO DE SENTENCIA</v>
          </cell>
          <cell r="AS714">
            <v>37377</v>
          </cell>
          <cell r="AT714">
            <v>40425</v>
          </cell>
          <cell r="AU714" t="str">
            <v xml:space="preserve">EN EL ANEXO SON LOS 586 Y 
643
(SE DA RESPUESTA MEDIANTE OFI17-00033891 18/09/2017
OFI17-00048309 OFI18-00012666 28/03/18 L OFI18-00018585 11/05/18 E
OFI18-00030640 26/07/18 L
</v>
          </cell>
          <cell r="AW714" t="str">
            <v>DECRETO 01 DE 1984</v>
          </cell>
          <cell r="AX714" t="str">
            <v>JUZGADO SEGUNDO 
ADMINISTRATIVO DEL CIRCUITO POPAYAN</v>
          </cell>
          <cell r="AY714">
            <v>42968</v>
          </cell>
          <cell r="AZ714" t="str">
            <v xml:space="preserve">TRIBUNAL ADMINISTRATIVO DEL CAUCA  SALA DE DECISION SEGUNDA SISTEMA ESCRITURAL </v>
          </cell>
          <cell r="BA714">
            <v>42880</v>
          </cell>
          <cell r="BB714">
            <v>42899</v>
          </cell>
          <cell r="BC714" t="str">
            <v>NRD-CONTRATO REALIDAD</v>
          </cell>
        </row>
        <row r="715">
          <cell r="B715" t="str">
            <v>DIEGO ANDRES NAVARRETE RODRIGUEZ</v>
          </cell>
          <cell r="C715">
            <v>80728629</v>
          </cell>
          <cell r="D715" t="str">
            <v>FERNANDO ALVAREZ ECHEVERRI</v>
          </cell>
          <cell r="E715">
            <v>42753</v>
          </cell>
          <cell r="F715">
            <v>42736</v>
          </cell>
          <cell r="G715" t="str">
            <v>EXT17-00003090</v>
          </cell>
          <cell r="H715" t="str">
            <v>TRIBUNAL</v>
          </cell>
          <cell r="I715" t="str">
            <v>COMUNICACIÓN</v>
          </cell>
          <cell r="J715">
            <v>42768</v>
          </cell>
          <cell r="K715">
            <v>42768</v>
          </cell>
          <cell r="L715" t="str">
            <v>EXT17-00003090</v>
          </cell>
          <cell r="M715" t="str">
            <v>TRIBUNAL</v>
          </cell>
          <cell r="N715" t="str">
            <v>COMUNICACIÓN SENTENCIA</v>
          </cell>
          <cell r="AQ715" t="str">
            <v>11 001 3335 013 2014 00085 01</v>
          </cell>
          <cell r="AS715">
            <v>37448</v>
          </cell>
          <cell r="AT715">
            <v>40908</v>
          </cell>
          <cell r="AU715" t="str">
            <v>HOY OCT 23/18, VEO QUE FUE CONDENADA MIGRACION COLOMBIA  W.</v>
          </cell>
          <cell r="AX715" t="str">
            <v>JUZGADO TRECE ADMINISTRATIVO DEL CIRCUITO JUDICIAL DE BOGOTA</v>
          </cell>
          <cell r="AY715">
            <v>42551</v>
          </cell>
          <cell r="AZ715" t="str">
            <v>TRIBUNAL ADMINISTRATIVO DE CUNDINAMARCA - SECCION SEGUNDA</v>
          </cell>
          <cell r="BA715">
            <v>42717</v>
          </cell>
          <cell r="BB715">
            <v>42755</v>
          </cell>
          <cell r="BC715" t="str">
            <v>NRD-PRIMA DE RIESGO</v>
          </cell>
        </row>
        <row r="716">
          <cell r="B716" t="str">
            <v>ARMANDO DE JESUS RUIZ VELEZ
(se eliminó por solo contar con primera instancia)</v>
          </cell>
        </row>
        <row r="717">
          <cell r="B717" t="str">
            <v>VICENTE JAVIER SABINO PINEDO</v>
          </cell>
          <cell r="C717">
            <v>84081267</v>
          </cell>
          <cell r="D717" t="str">
            <v>CLAUDIA PATRICIA CORREA PINEDA</v>
          </cell>
          <cell r="E717">
            <v>42881</v>
          </cell>
          <cell r="F717">
            <v>42856</v>
          </cell>
          <cell r="G717" t="str">
            <v>EXT17-00039360</v>
          </cell>
          <cell r="H717" t="str">
            <v>ABOGADA</v>
          </cell>
          <cell r="I717" t="str">
            <v>SOLICITUD DE PAGO</v>
          </cell>
          <cell r="J717">
            <v>42863</v>
          </cell>
          <cell r="K717">
            <v>42856</v>
          </cell>
          <cell r="L717" t="str">
            <v>EXT17-00033021</v>
          </cell>
          <cell r="M717" t="str">
            <v>BENEFICIARIO</v>
          </cell>
          <cell r="N717" t="str">
            <v>DERECHO DE PETICION</v>
          </cell>
          <cell r="O717">
            <v>43089</v>
          </cell>
          <cell r="P717">
            <v>43070</v>
          </cell>
          <cell r="Q717" t="str">
            <v>EXT17-00100382</v>
          </cell>
          <cell r="R717" t="str">
            <v>ABOGADA</v>
          </cell>
          <cell r="S717" t="str">
            <v>DERECHO DE PETICION CUMPLIMIENTO DE SENTENCIA</v>
          </cell>
          <cell r="T717">
            <v>43150</v>
          </cell>
          <cell r="U717">
            <v>43132</v>
          </cell>
          <cell r="V717" t="str">
            <v>EXT18-00014459</v>
          </cell>
          <cell r="W717" t="str">
            <v>ABOGADA</v>
          </cell>
          <cell r="X717" t="str">
            <v>DERECHO DE PETICION</v>
          </cell>
          <cell r="Y717">
            <v>43160</v>
          </cell>
          <cell r="Z717">
            <v>43160</v>
          </cell>
          <cell r="AA717" t="str">
            <v>EXT18-00018767</v>
          </cell>
          <cell r="AB717" t="str">
            <v>ABOGADO</v>
          </cell>
          <cell r="AC717" t="str">
            <v>DERECHO DE PETICION</v>
          </cell>
          <cell r="AD717">
            <v>43668</v>
          </cell>
          <cell r="AE717">
            <v>43668</v>
          </cell>
          <cell r="AF717" t="str">
            <v>EXT19-00083068</v>
          </cell>
          <cell r="AG717" t="str">
            <v>ABOGADA</v>
          </cell>
          <cell r="AH717" t="str">
            <v>SOLICITUD ESTADO DEL PAGO</v>
          </cell>
          <cell r="AI717" t="str">
            <v>18/02/2020
15/07/2020
03/05/2021
12/05/2021
07/07/2021</v>
          </cell>
          <cell r="AJ717" t="str">
            <v>feb-20
jul-20
may-21
may-21
jul-2021</v>
          </cell>
          <cell r="AK717" t="str">
            <v xml:space="preserve">EXT20-00016688
EXT20-00050754
EXT21-00034480
EXT21-00037257
EXT21-00053693
</v>
          </cell>
          <cell r="AL717" t="str">
            <v>ABOGADA
ABOGADA
BENEFICIARIO
BENEFICIARIO
BENEFICIARIO</v>
          </cell>
          <cell r="AM717" t="str">
            <v>SOLICITUD ESTADO PAGO
Solicitud estado pago
Solicitud estado pago
Solicitud estado pago
RECLAMACIÓN PAGO SENTENCIA JUDICIAL</v>
          </cell>
          <cell r="AN717" t="str">
            <v>18/05/18 LTK
20/02/18 LTK
ENTREGADO POR LTK 26-06-2018</v>
          </cell>
          <cell r="AP717" t="str">
            <v>SI-LTK</v>
          </cell>
          <cell r="AQ717" t="str">
            <v>08 001 3331 006 2012 00034 00</v>
          </cell>
          <cell r="AR717" t="str">
            <v>PAGO SENTENCIA</v>
          </cell>
          <cell r="AS717">
            <v>38621</v>
          </cell>
          <cell r="AT717">
            <v>40785</v>
          </cell>
          <cell r="AU717" t="str">
            <v xml:space="preserve">EN EL ANEXO ES EL 163 Y 
CORRESPONDE A LA AGENCIA
(SE DA RESPUESTA MEDIANTE OFI17-00019710 02/06/17 /OFI17-00018943 30/05/17)A OFI17-00048059 N OFI18-00008480 01/03/18 E OFI18-00011265 16/03/18 L
</v>
          </cell>
          <cell r="AW717" t="str">
            <v>DECRETO 01 DE 1984</v>
          </cell>
          <cell r="AX717" t="str">
            <v>JUZGADO QUINCE 
ADMINISTRATIVO DEL CIRCUITO DE BARRANQUILLA</v>
          </cell>
          <cell r="AY717">
            <v>43038</v>
          </cell>
          <cell r="AZ717" t="str">
            <v>TRIBUNAL 
ADMINISTRATIVO DEL ATLANTICO SALA ITINERANTE DE DESCONGESTION</v>
          </cell>
          <cell r="BA717">
            <v>42338</v>
          </cell>
          <cell r="BB717">
            <v>42580</v>
          </cell>
          <cell r="BC717" t="str">
            <v>NRD-CONTRATO REALIDAD</v>
          </cell>
        </row>
        <row r="718">
          <cell r="B718" t="str">
            <v>GIOVANNY DE JESUS PATERNINA REVOLLO</v>
          </cell>
          <cell r="C718">
            <v>92522468</v>
          </cell>
          <cell r="D718" t="str">
            <v>JOHN ALEXANDER MARTINEZ MEJIA</v>
          </cell>
          <cell r="E718">
            <v>42878</v>
          </cell>
          <cell r="F718">
            <v>42856</v>
          </cell>
          <cell r="G718" t="str">
            <v>EXT17-00038129</v>
          </cell>
          <cell r="H718" t="str">
            <v>ABOGADO</v>
          </cell>
          <cell r="I718" t="str">
            <v>SOLICITUD DE PAGO</v>
          </cell>
          <cell r="AN718" t="str">
            <v>23/02/18 LTK
ENTREGADOS LTK</v>
          </cell>
          <cell r="AQ718" t="str">
            <v>70 001 3333 008 2014 00153 00</v>
          </cell>
          <cell r="AR718" t="str">
            <v>PAGO SENTENCIA</v>
          </cell>
          <cell r="AS718">
            <v>36228</v>
          </cell>
          <cell r="AT718">
            <v>40908</v>
          </cell>
          <cell r="AU718" t="str">
            <v>NO SE ENCUENTRA EN EL ANEXO
(SE DA RESPUESTA MEDIANTE OFI17-00020449 08/06/17)A</v>
          </cell>
          <cell r="AW718" t="str">
            <v>LEY 1437 DE 2011</v>
          </cell>
          <cell r="AX718" t="str">
            <v>JUZGADO OCTAVO
 ADMINISTRATIVO ORAL DE SINCELEJO</v>
          </cell>
          <cell r="AY718">
            <v>42396</v>
          </cell>
          <cell r="AZ718" t="str">
            <v xml:space="preserve">TRIBUNAL ADMINISTRATIVO DE SUCRE SALA SEGUNDA DE DECISION ORAL  </v>
          </cell>
          <cell r="BA718">
            <v>42587</v>
          </cell>
          <cell r="BB718">
            <v>42599</v>
          </cell>
          <cell r="BC718" t="str">
            <v>NRD-PRIMA DE RIESGO</v>
          </cell>
        </row>
        <row r="719">
          <cell r="B719" t="str">
            <v>MARTHA ALZATE GOMEZ Y OTROS
MARTHA OLIVA GOMEZ ZULUAGA
YULIETH CRISTINA ALZATE GOMEZ
WILMAR ALEXANDER ALZATE GOMEZ
WILLIAM DAVID ALZATE BERMUDEZ
ANTONIO JOSE ALZATE ZULUAGA
GABRIEL ALZATE GOMEZ
HELDA ALZATE GOMEZ
BERTA FABIOLA ALZATE GOMEZ
MARTA ALZATE GOMEZ
LUCIA ZULUAGA ALZATE</v>
          </cell>
          <cell r="D719" t="str">
            <v>GLORIA LILYAN PEREZ RIOS</v>
          </cell>
          <cell r="E719">
            <v>42885</v>
          </cell>
          <cell r="F719">
            <v>42856</v>
          </cell>
          <cell r="G719" t="str">
            <v>EXT17-00039757</v>
          </cell>
          <cell r="H719" t="str">
            <v>ABOGADA</v>
          </cell>
          <cell r="I719" t="str">
            <v>REMITE SENTENCIAS</v>
          </cell>
          <cell r="AN719" t="str">
            <v>23/02/18 LTK
POR ENTREGAR LTK</v>
          </cell>
          <cell r="AO719" t="str">
            <v>NO HAY</v>
          </cell>
          <cell r="AQ719" t="str">
            <v>05 001 2331 000 1997 01048 01</v>
          </cell>
          <cell r="AR719" t="str">
            <v>PAGO SENTENCIA</v>
          </cell>
          <cell r="AS719" t="str">
            <v>N/A</v>
          </cell>
          <cell r="AT719" t="str">
            <v>N/A</v>
          </cell>
          <cell r="AU719" t="str">
            <v>(INFORMATIVO)  A</v>
          </cell>
          <cell r="AW719" t="str">
            <v>DECRETO 01 DE 1984</v>
          </cell>
          <cell r="AX719" t="str">
            <v>SALA DE DESCONGESTION DE
LOS TRIBUNALES ADMINISTRATIVOS DE ANTIOQUIA, RISARALDA, CALDAS Y CHOCO</v>
          </cell>
          <cell r="AY719">
            <v>38222</v>
          </cell>
          <cell r="AZ719" t="str">
            <v>CONSEJO DE ESTADO
SALA DE LO CONTENCIOSO ADMINISTRATIVO SECCION TERCERA SUBSECCION C</v>
          </cell>
          <cell r="BA719">
            <v>41829</v>
          </cell>
          <cell r="BB719">
            <v>42545</v>
          </cell>
          <cell r="BC719" t="str">
            <v>REPARACION DIRECTA</v>
          </cell>
        </row>
        <row r="720">
          <cell r="B720" t="str">
            <v>CIRO GALINDO Y OTROS
(se eliminó por solo contar con primera instancia)</v>
          </cell>
        </row>
        <row r="721">
          <cell r="B721" t="str">
            <v>PRUDENCIO SANCHEZ CAMAYO Y OTROS
(se eliminó por solo contar con primera instancia)</v>
          </cell>
        </row>
        <row r="722">
          <cell r="B722" t="str">
            <v>WILMAR RODRIGUEZ PINILLO</v>
          </cell>
          <cell r="C722">
            <v>79394415</v>
          </cell>
          <cell r="D722" t="str">
            <v>FERNANDO ALVAREZ ECHEVERRI</v>
          </cell>
          <cell r="E722">
            <v>42962</v>
          </cell>
          <cell r="F722">
            <v>42948</v>
          </cell>
          <cell r="G722" t="str">
            <v>EXT17-00062648</v>
          </cell>
          <cell r="H722" t="str">
            <v>TRIBUNAL</v>
          </cell>
          <cell r="I722" t="str">
            <v>COMUNICACIÓN DE SENTENCIA</v>
          </cell>
          <cell r="J722">
            <v>43256</v>
          </cell>
          <cell r="K722">
            <v>43256</v>
          </cell>
          <cell r="L722" t="str">
            <v>EXT18-00050250</v>
          </cell>
          <cell r="M722" t="str">
            <v>ABOGADO</v>
          </cell>
          <cell r="N722" t="str">
            <v>SOLICITUD DE PAGO</v>
          </cell>
          <cell r="O722">
            <v>43362</v>
          </cell>
          <cell r="P722">
            <v>43362</v>
          </cell>
          <cell r="Q722" t="str">
            <v xml:space="preserve"> EXT18-00092878 </v>
          </cell>
          <cell r="R722" t="str">
            <v>ABOGADO</v>
          </cell>
          <cell r="S722" t="str">
            <v>SOLICITUD INFORMACION ESTADO DE PAGO</v>
          </cell>
          <cell r="T722">
            <v>43615</v>
          </cell>
          <cell r="U722">
            <v>43615</v>
          </cell>
          <cell r="V722" t="str">
            <v>EXT19-00060257</v>
          </cell>
          <cell r="W722" t="str">
            <v>ABOGADO</v>
          </cell>
          <cell r="X722" t="str">
            <v>SOLICITA COPIAS DEL PROCESO DE NULIDAD Y SE INFORME FECHA DE PAGO</v>
          </cell>
          <cell r="Y722">
            <v>43654</v>
          </cell>
          <cell r="Z722">
            <v>43654</v>
          </cell>
          <cell r="AA722" t="str">
            <v>EXT19-00076474</v>
          </cell>
          <cell r="AB722" t="str">
            <v>TRIBUNAL</v>
          </cell>
          <cell r="AC722" t="str">
            <v>REMITE CONTESTACION REQUERIMIENTO</v>
          </cell>
          <cell r="AD722">
            <v>44085</v>
          </cell>
          <cell r="AE722">
            <v>44085</v>
          </cell>
          <cell r="AF722" t="str">
            <v>EXT20-00065441</v>
          </cell>
          <cell r="AG722" t="str">
            <v>BENEFICIARIO</v>
          </cell>
          <cell r="AH722" t="str">
            <v>SOLICITUD ESTADO DEL PAGO</v>
          </cell>
          <cell r="AN722" t="str">
            <v>23/02/18 LTK
ENTREGADOS LTK</v>
          </cell>
          <cell r="AQ722" t="str">
            <v>11 001 3335 010 2014 00184 00</v>
          </cell>
          <cell r="AR722" t="str">
            <v>PAGO SENTENCIA</v>
          </cell>
          <cell r="AS722">
            <v>34157</v>
          </cell>
          <cell r="AT722">
            <v>40908</v>
          </cell>
          <cell r="AU722" t="str">
            <v>EN EL ANEXO ES EL35 
APARECE LA UNP COMO RECEPTORA 
OFI18-00025144-21/06/2018-Decreto 1303-No aparece base de datos N.
RESPUESTA MEDIANTE (OFI18-00045705, (OFI18-00045708, (OFI18-00045715)  F.
Se da respuesta al EXT19-00060257 mediante OFI19-00021149 DEL 11/06/2019
EL TRIBUNAL ADMINISTRATIVO DE CUNDINAMARCA confirmó que la sentencia quedó ejecutoriada el 27/06/2017</v>
          </cell>
          <cell r="AW722" t="str">
            <v>LEY 1437 DE 2011</v>
          </cell>
          <cell r="AX722" t="str">
            <v>JUZGADO CINCUENTA Y CINCO 
ADMINISTRATIVO DEL 
CIRCUITO JUDICIAL DE 
BOGOTA D.C. SECCION SEGUNDA</v>
          </cell>
          <cell r="AY722">
            <v>42534</v>
          </cell>
          <cell r="AZ722" t="str">
            <v>TRIBUNAL
 ADMINISTRATIVO DE CUNDINAMARCA SECCION SEGUNDA</v>
          </cell>
          <cell r="BA722">
            <v>42901</v>
          </cell>
          <cell r="BB722">
            <v>42913</v>
          </cell>
          <cell r="BC722" t="str">
            <v>NRD-PRIMA DE RIESGO</v>
          </cell>
        </row>
        <row r="723">
          <cell r="B723" t="str">
            <v>HECTOR JAIRO BELTRAN LANCHEROS</v>
          </cell>
          <cell r="C723">
            <v>18493989</v>
          </cell>
          <cell r="D723" t="str">
            <v>FERNANDO ALVAREZ ECHEVERRI</v>
          </cell>
          <cell r="E723">
            <v>43004</v>
          </cell>
          <cell r="F723">
            <v>42979</v>
          </cell>
          <cell r="G723" t="str">
            <v>EXT17-00074534</v>
          </cell>
          <cell r="H723" t="str">
            <v>TRIBUNAL</v>
          </cell>
          <cell r="I723" t="str">
            <v>NOTIFICACION SENTENCIA</v>
          </cell>
          <cell r="J723">
            <v>43031</v>
          </cell>
          <cell r="K723">
            <v>43009</v>
          </cell>
          <cell r="L723" t="str">
            <v>EXT17-00081436</v>
          </cell>
          <cell r="M723" t="str">
            <v xml:space="preserve">TRIBUNAL </v>
          </cell>
          <cell r="N723" t="str">
            <v>COMUNICACIÓN SENTENCIA</v>
          </cell>
          <cell r="O723">
            <v>42177</v>
          </cell>
          <cell r="P723">
            <v>42156</v>
          </cell>
          <cell r="Q723" t="str">
            <v>EXT15-00021226</v>
          </cell>
          <cell r="R723" t="str">
            <v>JUZGADO</v>
          </cell>
          <cell r="S723" t="str">
            <v>NOTIFICACION</v>
          </cell>
          <cell r="T723">
            <v>42060</v>
          </cell>
          <cell r="U723">
            <v>42036</v>
          </cell>
          <cell r="V723" t="str">
            <v>EXT15-00007997</v>
          </cell>
          <cell r="W723" t="str">
            <v>ANDJE</v>
          </cell>
          <cell r="X723" t="str">
            <v>VINCULACION PROCESAL</v>
          </cell>
          <cell r="Y723">
            <v>43228</v>
          </cell>
          <cell r="Z723">
            <v>43221</v>
          </cell>
          <cell r="AA723" t="str">
            <v>EXT18-00040906</v>
          </cell>
          <cell r="AB723" t="str">
            <v>ABOGADO</v>
          </cell>
          <cell r="AC723" t="str">
            <v>CUMPLIMIENTO DE SENTENCIA</v>
          </cell>
          <cell r="AN723" t="str">
            <v>23/02/18 LTK
ENTREGADOS LTK
RAD.LTK-002-009-2018 05/03/18 INDICA QUE SE ENTREGARON 1 CARPETAS Y FUERON 2
05/06/2018 SE ENCUENTRA EL EXPENDIENTE FISICO EN UNP YL</v>
          </cell>
          <cell r="AQ723" t="str">
            <v>11 001 3335 025 2014 00272 01</v>
          </cell>
          <cell r="AR723" t="str">
            <v>PAGO SENTENCIA</v>
          </cell>
          <cell r="AS723">
            <v>42965</v>
          </cell>
          <cell r="AT723">
            <v>43100</v>
          </cell>
          <cell r="AU723" t="str">
            <v>NO SE ENCUENTRA EN LOS ANEXOS
SE DA RESPUESTA MEDIANTE OFI18-00021646 29/05/18 L</v>
          </cell>
          <cell r="AW723" t="str">
            <v>LEY 1437 DE 2011</v>
          </cell>
          <cell r="AX723" t="str">
            <v>JUZGADO CINCUENTA 
ADMINISTRATIVO DEL CIRCUITO DE BOGOTA</v>
          </cell>
          <cell r="AY723">
            <v>42756</v>
          </cell>
          <cell r="AZ723" t="str">
            <v>TRIBUNAL 
ADMINISTRATIVO DE CUNDINAMARCA SECCION SEGUNDA SUBSECCION F</v>
          </cell>
          <cell r="BA723">
            <v>42992</v>
          </cell>
          <cell r="BB723">
            <v>43006</v>
          </cell>
          <cell r="BC723" t="str">
            <v>NRD-PRIMA DE RIESGO</v>
          </cell>
        </row>
        <row r="724">
          <cell r="B724" t="str">
            <v>OSCAR LEON DIAZ MONTIEL</v>
          </cell>
          <cell r="C724">
            <v>5823926</v>
          </cell>
          <cell r="D724" t="str">
            <v>SANDRA MILENA OSPINA GIRALDO</v>
          </cell>
          <cell r="E724">
            <v>42962</v>
          </cell>
          <cell r="F724">
            <v>42948</v>
          </cell>
          <cell r="G724" t="str">
            <v>EXT17-00062643</v>
          </cell>
          <cell r="H724" t="str">
            <v>JUZGADO</v>
          </cell>
          <cell r="I724" t="str">
            <v>NOTIFICA FALLO</v>
          </cell>
          <cell r="J724">
            <v>42915</v>
          </cell>
          <cell r="K724">
            <v>42887</v>
          </cell>
          <cell r="L724" t="str">
            <v>EXT17-00049570</v>
          </cell>
          <cell r="M724" t="str">
            <v>TRIBUNAL</v>
          </cell>
          <cell r="N724" t="str">
            <v>NOTIFICACION SENTENCIA</v>
          </cell>
          <cell r="O724">
            <v>43181</v>
          </cell>
          <cell r="P724">
            <v>43160</v>
          </cell>
          <cell r="Q724" t="str">
            <v>EXT18-00025577</v>
          </cell>
          <cell r="R724" t="str">
            <v>ABOGADA</v>
          </cell>
          <cell r="S724" t="str">
            <v>CUMPLIMIENTO FALLO SENTENCIA</v>
          </cell>
          <cell r="T724">
            <v>43378</v>
          </cell>
          <cell r="U724">
            <v>43378</v>
          </cell>
          <cell r="V724" t="str">
            <v>EXT18-00100913</v>
          </cell>
          <cell r="W724" t="str">
            <v>ABOGADO</v>
          </cell>
          <cell r="X724" t="str">
            <v>SOLICITUD DE PAGO Y ANEXOS</v>
          </cell>
          <cell r="AN724" t="str">
            <v>23/02/18 LTK
ENTREGADOS LTK</v>
          </cell>
          <cell r="AQ724" t="str">
            <v>11 001 3335 020 2014 00424 00</v>
          </cell>
          <cell r="AR724" t="str">
            <v>PAGO SENTENCIA</v>
          </cell>
          <cell r="AS724">
            <v>36852</v>
          </cell>
          <cell r="AT724">
            <v>40908</v>
          </cell>
          <cell r="AU724" t="str">
            <v>NO SE ENCUENTRA EN LOS ANEXOS
SE DA RESPUESTA MEDIANTE OFI18-00014762 16/04/18 L
RESPUESTA MEDIANTE OFI18-00046409  F.</v>
          </cell>
          <cell r="AW724" t="str">
            <v>LEY 1437 DE 2011</v>
          </cell>
          <cell r="AX724" t="str">
            <v>JUZGADO CUINCUENTA Y CINCO ADMINISTRATIVO DEL CIRCUITO JUDICIAL DE BOGOTA</v>
          </cell>
          <cell r="AY724">
            <v>42496</v>
          </cell>
          <cell r="AZ724" t="str">
            <v>TRIBUNAL ADMINISTRATIVO DE CUNDINAMARCA SECCION SEGUNDA SUBSECCION D</v>
          </cell>
          <cell r="BA724">
            <v>42831</v>
          </cell>
          <cell r="BB724">
            <v>42929</v>
          </cell>
          <cell r="BC724" t="str">
            <v>NRD-PRIMA DE RIESGO</v>
          </cell>
        </row>
        <row r="725">
          <cell r="B725" t="str">
            <v xml:space="preserve">JAVIER ARANGO DUQUE </v>
          </cell>
          <cell r="C725">
            <v>86049861</v>
          </cell>
          <cell r="D725" t="str">
            <v>FERNANDO ALVAREZ ECHEVERRI</v>
          </cell>
          <cell r="E725">
            <v>42962</v>
          </cell>
          <cell r="F725">
            <v>42948</v>
          </cell>
          <cell r="G725" t="str">
            <v>EXT17-00062643</v>
          </cell>
          <cell r="H725" t="str">
            <v>JUZGADO</v>
          </cell>
          <cell r="I725" t="str">
            <v>NOTIFICA FALLO</v>
          </cell>
          <cell r="J725">
            <v>43070</v>
          </cell>
          <cell r="K725">
            <v>43070</v>
          </cell>
          <cell r="L725" t="str">
            <v>EXT17-00094403</v>
          </cell>
          <cell r="M725" t="str">
            <v>ABOGADO</v>
          </cell>
          <cell r="N725" t="str">
            <v>CUMPLIMIENTO DE 
SENTENCIA</v>
          </cell>
          <cell r="AN725" t="str">
            <v>23/02/18 LTK
ENTREGADOS LTK</v>
          </cell>
          <cell r="AQ725" t="str">
            <v>11 001 3335 027 2014 00333 00</v>
          </cell>
          <cell r="AR725" t="str">
            <v>PAGO SENTENCIA</v>
          </cell>
          <cell r="AS725">
            <v>34127</v>
          </cell>
          <cell r="AT725">
            <v>40908</v>
          </cell>
          <cell r="AU725" t="str">
            <v>NO SE ENCUENTRA EN LOS ANEXOS</v>
          </cell>
          <cell r="AW725" t="str">
            <v>LEY 1437 DE 2011</v>
          </cell>
          <cell r="AX725" t="str">
            <v xml:space="preserve">JUZGADO CINCUENTA Y CINCO ADMINISTRATIVO DEL CIRCUITO JUDICIAL DE BOGOTA  SECCION SEGUNDA </v>
          </cell>
          <cell r="AY725">
            <v>42534</v>
          </cell>
          <cell r="AZ725" t="str">
            <v>TRIBUNAL ADMINISTRATIVO DE CUNDINAMARCA SECCION SEGUNDA SUBSECCION D</v>
          </cell>
          <cell r="BA725">
            <v>42831</v>
          </cell>
          <cell r="BB725">
            <v>42878</v>
          </cell>
          <cell r="BC725" t="str">
            <v>NRD-PRIMA DE RIESGO</v>
          </cell>
        </row>
        <row r="726">
          <cell r="B726" t="str">
            <v>FELIX ENRIQUE DEVIA GONZALEZ</v>
          </cell>
          <cell r="C726">
            <v>19498463</v>
          </cell>
          <cell r="D726" t="str">
            <v>JOSE ROBERTO BABATIVA VELASQUEZ</v>
          </cell>
          <cell r="E726">
            <v>43012</v>
          </cell>
          <cell r="F726">
            <v>43009</v>
          </cell>
          <cell r="G726" t="str">
            <v>EXT17-00077427</v>
          </cell>
          <cell r="H726" t="str">
            <v>TRIBUNAL</v>
          </cell>
          <cell r="I726" t="str">
            <v>NOTIFICACION SENTENCIA</v>
          </cell>
          <cell r="J726">
            <v>43032</v>
          </cell>
          <cell r="K726">
            <v>43009</v>
          </cell>
          <cell r="L726" t="str">
            <v>EXT17-00082855</v>
          </cell>
          <cell r="M726" t="str">
            <v>TRIBUNAL</v>
          </cell>
          <cell r="N726" t="str">
            <v>REMISION POR 
COMPETENCIA</v>
          </cell>
          <cell r="O726">
            <v>43033</v>
          </cell>
          <cell r="P726">
            <v>43009</v>
          </cell>
          <cell r="Q726" t="str">
            <v>EXT17-00083099</v>
          </cell>
          <cell r="R726" t="str">
            <v>ANDJE</v>
          </cell>
          <cell r="S726" t="str">
            <v>REMISION POR COMPETENCIA</v>
          </cell>
          <cell r="T726">
            <v>43383</v>
          </cell>
          <cell r="U726">
            <v>43383</v>
          </cell>
          <cell r="V726" t="str">
            <v>EXT18-00102948</v>
          </cell>
          <cell r="W726" t="str">
            <v>BENEFICIARIO</v>
          </cell>
          <cell r="X726" t="str">
            <v>DERECHO DE PETICION</v>
          </cell>
          <cell r="Y726">
            <v>43132</v>
          </cell>
          <cell r="Z726">
            <v>43132</v>
          </cell>
          <cell r="AA726" t="str">
            <v>EXT19-00010731</v>
          </cell>
          <cell r="AB726" t="str">
            <v>BENEFICIARIO</v>
          </cell>
          <cell r="AC726" t="str">
            <v>SOLICITUD DE INFORMACION</v>
          </cell>
          <cell r="AD726">
            <v>43497</v>
          </cell>
          <cell r="AE726">
            <v>43497</v>
          </cell>
          <cell r="AF726" t="str">
            <v>EXT19-00011117</v>
          </cell>
          <cell r="AG726" t="str">
            <v>BENEFICIARIO</v>
          </cell>
          <cell r="AH726" t="str">
            <v>SOLICITUD DE INFORMACION</v>
          </cell>
          <cell r="AN726" t="str">
            <v>23/02/18 LTK
ENTREGADOS LTK</v>
          </cell>
          <cell r="AQ726" t="str">
            <v>11 001 3335 028 2014 00295 01</v>
          </cell>
          <cell r="AR726" t="str">
            <v>PAGO SENTENCIA</v>
          </cell>
          <cell r="AS726">
            <v>31674</v>
          </cell>
          <cell r="AT726">
            <v>40908</v>
          </cell>
          <cell r="AU726" t="str">
            <v>NO SE ENCUENTRA EN LOS ANEXOS
OFI18-00047782 29/10/18 CORREO ELCTRONICO 31/10/18  L.
SE DIO RESPUESTA MEDIANTE  OFI19-00004965 Y OFI19-00004978.</v>
          </cell>
          <cell r="AW726" t="str">
            <v>LEY 1437 DE 2011</v>
          </cell>
          <cell r="AX726" t="str">
            <v>JUZGADO SEXTO 
ADMINISTRATIVO DE DESCONGESTION DEL CIRCUITO JUDICIAL DE BOGOTA</v>
          </cell>
          <cell r="AY726">
            <v>42277</v>
          </cell>
          <cell r="AZ726" t="str">
            <v>TRIBUNAL
ADMINISTRATIVO DE CUNDINAMARCA SECCION SEGUNDA SUBSECCION B</v>
          </cell>
          <cell r="BA726">
            <v>43006</v>
          </cell>
          <cell r="BB726">
            <v>43017</v>
          </cell>
          <cell r="BC726" t="str">
            <v>NRD-PRIMA DE RIESGO</v>
          </cell>
        </row>
        <row r="727">
          <cell r="B727" t="str">
            <v>JUAN CARLOS CARO CABANZO</v>
          </cell>
          <cell r="C727">
            <v>79895299</v>
          </cell>
          <cell r="D727" t="str">
            <v>RUTH ANGELA SALAZAR ARIAS</v>
          </cell>
          <cell r="E727">
            <v>43019</v>
          </cell>
          <cell r="F727">
            <v>43009</v>
          </cell>
          <cell r="G727" t="str">
            <v>EXT17-00079086</v>
          </cell>
          <cell r="H727" t="str">
            <v>TRIBUNAL</v>
          </cell>
          <cell r="I727" t="str">
            <v>COMUNICACIÓN SENTENCIA</v>
          </cell>
          <cell r="J727">
            <v>43199</v>
          </cell>
          <cell r="K727">
            <v>43191</v>
          </cell>
          <cell r="L727" t="str">
            <v>EXT18-00030612</v>
          </cell>
          <cell r="M727" t="str">
            <v>ABOGADA</v>
          </cell>
          <cell r="N727" t="str">
            <v>DERECHO DE PETICION</v>
          </cell>
          <cell r="O727">
            <v>43249</v>
          </cell>
          <cell r="P727">
            <v>43249</v>
          </cell>
          <cell r="Q727" t="str">
            <v>EXT18-00048187</v>
          </cell>
          <cell r="R727" t="str">
            <v>ABOGADA</v>
          </cell>
          <cell r="S727" t="str">
            <v>SOLICITUD COBRO SENTENCIA</v>
          </cell>
          <cell r="T727">
            <v>44286</v>
          </cell>
          <cell r="U727">
            <v>44286</v>
          </cell>
          <cell r="V727" t="str">
            <v>EXT21-00025313</v>
          </cell>
          <cell r="W727" t="str">
            <v>ABOGADA</v>
          </cell>
          <cell r="X727" t="str">
            <v>Solicitud de informacion</v>
          </cell>
          <cell r="AN727" t="str">
            <v>23/02/18 LTK
ENTREGADOS LTK</v>
          </cell>
          <cell r="AQ727" t="str">
            <v>11 001 3331 710 2013 00012 01</v>
          </cell>
          <cell r="AR727" t="str">
            <v>PAGO SENTENCIA</v>
          </cell>
          <cell r="AS727">
            <v>38776</v>
          </cell>
          <cell r="AT727">
            <v>39814</v>
          </cell>
          <cell r="AU727" t="str">
            <v>EN EL ANEXO ES EL 523
SE DA RESPUESTA MEDIANTE OFI18-00016495 26/04/18 L
OFI18-00024183-15/06/2018 Decreto 1303-No. 523  N</v>
          </cell>
          <cell r="AW727" t="str">
            <v>DECRETO 01 DE 1984</v>
          </cell>
          <cell r="AX727" t="str">
            <v>JUZGADO DECIMO 
ADMINISTRATIVO DE CUNDINAMARCA SECCION SEGUNDA SUBSECCION E</v>
          </cell>
          <cell r="AY727">
            <v>42124</v>
          </cell>
          <cell r="AZ727" t="str">
            <v>TRIBUNAL
ADMINISTRATIVO DE CUNDINAMARCA SECCION SEGUNDA SUBSECCION E</v>
          </cell>
          <cell r="BA727">
            <v>42962</v>
          </cell>
          <cell r="BB727">
            <v>42983</v>
          </cell>
          <cell r="BC727" t="str">
            <v>NRD-CONTRATO REALIDAD</v>
          </cell>
        </row>
        <row r="728">
          <cell r="B728" t="str">
            <v>JOSE DE JESUS NIÑO AYALA</v>
          </cell>
          <cell r="C728">
            <v>19422426</v>
          </cell>
          <cell r="D728" t="str">
            <v>FERNANDO ALVAREZ ECHEVERRI</v>
          </cell>
          <cell r="E728">
            <v>43019</v>
          </cell>
          <cell r="F728">
            <v>43009</v>
          </cell>
          <cell r="G728" t="str">
            <v>EXT17-00079017</v>
          </cell>
          <cell r="H728" t="str">
            <v>TRIBUNAL</v>
          </cell>
          <cell r="I728" t="str">
            <v>COMUNICACIÓN SENTENCIA</v>
          </cell>
          <cell r="J728">
            <v>43046</v>
          </cell>
          <cell r="K728">
            <v>43040</v>
          </cell>
          <cell r="L728" t="str">
            <v>EXT17-00086750</v>
          </cell>
          <cell r="M728" t="str">
            <v>TRIBUNAL</v>
          </cell>
          <cell r="N728" t="str">
            <v>COMUNICACIÓN SENTENCIA</v>
          </cell>
          <cell r="O728">
            <v>43069</v>
          </cell>
          <cell r="P728">
            <v>43040</v>
          </cell>
          <cell r="Q728" t="str">
            <v>EXT17-00093818</v>
          </cell>
          <cell r="R728" t="str">
            <v>ANDJE</v>
          </cell>
          <cell r="S728" t="str">
            <v>REMISION SENTENCIA</v>
          </cell>
          <cell r="T728">
            <v>43228</v>
          </cell>
          <cell r="U728">
            <v>43221</v>
          </cell>
          <cell r="V728" t="str">
            <v>EXT18-00040887</v>
          </cell>
          <cell r="W728" t="str">
            <v>AGN</v>
          </cell>
          <cell r="X728" t="str">
            <v>REMISION POR COMPETENCIA</v>
          </cell>
          <cell r="Y728">
            <v>43256</v>
          </cell>
          <cell r="Z728">
            <v>43252</v>
          </cell>
          <cell r="AA728" t="str">
            <v>EXT18-00050248</v>
          </cell>
          <cell r="AB728" t="str">
            <v>ABOGADO</v>
          </cell>
          <cell r="AC728" t="str">
            <v>CUMPLIMIENTO DE SENTENCIA</v>
          </cell>
          <cell r="AN728" t="str">
            <v>23/02/18 LTK
POR ENTREGAR LTK</v>
          </cell>
          <cell r="AQ728" t="str">
            <v>11 001 3335 013 2014 00259 01</v>
          </cell>
          <cell r="AR728" t="str">
            <v>PAGO SENTENCIA</v>
          </cell>
          <cell r="AS728">
            <v>32581</v>
          </cell>
          <cell r="AT728">
            <v>40908</v>
          </cell>
          <cell r="AU728" t="str">
            <v xml:space="preserve">NO SE ENCUENTRA EN LOS ANEXOS
OFI18-00024786 20/06/18
</v>
          </cell>
          <cell r="AW728" t="str">
            <v>LEY 1437 DE 2011</v>
          </cell>
          <cell r="AX728" t="str">
            <v>JUZGADO CINCUENTA Y CINCO 
ADMINISTRATIVO ORAL DEL CIRCUITO DE BOGOTA SECCION SEGUNDA</v>
          </cell>
          <cell r="AY728">
            <v>42577</v>
          </cell>
          <cell r="AZ728" t="str">
            <v>TRIBUNAL 
ADMINISTRATIVO DE CUNDINAMARCA SECCION SEGUNDA SUBSECCION E</v>
          </cell>
          <cell r="BA728">
            <v>42999</v>
          </cell>
          <cell r="BB728">
            <v>43033</v>
          </cell>
          <cell r="BC728" t="str">
            <v>NRD-PRIMA DE RIESGO</v>
          </cell>
        </row>
        <row r="729">
          <cell r="B729" t="str">
            <v>PABLO ENRIQUE AHUMADA GAMBA</v>
          </cell>
          <cell r="C729">
            <v>7164867</v>
          </cell>
          <cell r="D729" t="str">
            <v>FERNANDO ALVAREZ ECHEVERRI</v>
          </cell>
          <cell r="E729">
            <v>43019</v>
          </cell>
          <cell r="F729">
            <v>43009</v>
          </cell>
          <cell r="G729" t="str">
            <v>EXT17-00079025</v>
          </cell>
          <cell r="H729" t="str">
            <v>TRIBUNAL</v>
          </cell>
          <cell r="I729" t="str">
            <v>COMUNICACIÓN SENTENCIA</v>
          </cell>
          <cell r="J729">
            <v>43046</v>
          </cell>
          <cell r="K729">
            <v>43040</v>
          </cell>
          <cell r="L729" t="str">
            <v>EXT17-00086738</v>
          </cell>
          <cell r="M729" t="str">
            <v>TRIBUNAL</v>
          </cell>
          <cell r="N729" t="str">
            <v>COMUNICACIÓN SENTENCIA</v>
          </cell>
          <cell r="O729">
            <v>43256</v>
          </cell>
          <cell r="P729">
            <v>43252</v>
          </cell>
          <cell r="Q729" t="str">
            <v>EXT18-00050258</v>
          </cell>
          <cell r="R729" t="str">
            <v>ABOGADO</v>
          </cell>
          <cell r="S729" t="str">
            <v>CUMPLIMIENTO DE SENTENCIA</v>
          </cell>
          <cell r="AN729" t="str">
            <v>23/02/18 LTK
POR ENTREGAR LTK</v>
          </cell>
          <cell r="AQ729" t="str">
            <v>11 001 3335 026 2014 00199 01</v>
          </cell>
          <cell r="AR729" t="str">
            <v>PAGO SENTENCIA</v>
          </cell>
          <cell r="AS729">
            <v>34953</v>
          </cell>
          <cell r="AT729">
            <v>40908</v>
          </cell>
          <cell r="AU729" t="str">
            <v xml:space="preserve">NO SE ENCUENTRA EN LOS ANEXOS
OFI18-00024784 20/06/18
</v>
          </cell>
          <cell r="AW729" t="str">
            <v>LEY 1437 DE 2011</v>
          </cell>
          <cell r="AX729" t="str">
            <v>JUZGADO CINCUENTA Y CINCO 
ADMINISTRATIVO ORAL DEL CIRCUITO DE BOGOTA SECCION SEGUNDA</v>
          </cell>
          <cell r="AY729">
            <v>42529</v>
          </cell>
          <cell r="AZ729" t="str">
            <v>TRIBUNAL 
ADMINISTRATIVO DE CUNDINAMARCASECCION SEGUNDA SUBSECCION E</v>
          </cell>
          <cell r="BA729">
            <v>42999</v>
          </cell>
          <cell r="BB729">
            <v>43033</v>
          </cell>
          <cell r="BC729" t="str">
            <v>NRD-PRIMA DE RIESGO</v>
          </cell>
        </row>
        <row r="730">
          <cell r="B730" t="str">
            <v>HUGO CARDOZO RODRIGUEZ</v>
          </cell>
          <cell r="C730">
            <v>79429979</v>
          </cell>
          <cell r="D730" t="str">
            <v>ADRIANA ROMERO PEREIRA</v>
          </cell>
          <cell r="E730">
            <v>43017</v>
          </cell>
          <cell r="F730">
            <v>43009</v>
          </cell>
          <cell r="G730" t="str">
            <v>EXT17-00078405</v>
          </cell>
          <cell r="H730" t="str">
            <v>TRIBUNAL</v>
          </cell>
          <cell r="I730" t="str">
            <v>COMUNICACIÓN SENTENCIA</v>
          </cell>
          <cell r="J730">
            <v>43069</v>
          </cell>
          <cell r="K730">
            <v>43040</v>
          </cell>
          <cell r="AN730" t="str">
            <v>23/02/18 LTK
ENTREGADOS LTK</v>
          </cell>
          <cell r="AQ730" t="str">
            <v>11 001 3335 009 2013 00340 01</v>
          </cell>
          <cell r="AR730" t="str">
            <v>PAGO SENTENCIA</v>
          </cell>
          <cell r="AS730">
            <v>38545</v>
          </cell>
          <cell r="AT730">
            <v>39994</v>
          </cell>
          <cell r="AU730" t="str">
            <v>EN EL ANEXO ES EL 462</v>
          </cell>
          <cell r="AW730" t="str">
            <v>LEY 1437 DE 2011</v>
          </cell>
          <cell r="AX730" t="str">
            <v xml:space="preserve">JUZGADO NOVENO 
ADMINISTRATIVO DEL CIRCUITO JUDICIAL DE BOGOTA
</v>
          </cell>
          <cell r="AY730">
            <v>42545</v>
          </cell>
          <cell r="AZ730" t="str">
            <v>TRIBUNAL 
ADMINISTRATIVO DE CUNDINAMARCA SECCION SEGUNDA SUBSECCION F</v>
          </cell>
          <cell r="BA730">
            <v>43000</v>
          </cell>
          <cell r="BB730">
            <v>43020</v>
          </cell>
          <cell r="BC730" t="str">
            <v>NRD-CONTRATO REALIDAD</v>
          </cell>
        </row>
        <row r="731">
          <cell r="B731" t="str">
            <v>JUAN ANDRES MANJARRES CONRADO
(se eliminó por solo contar con primera instancia)</v>
          </cell>
        </row>
        <row r="732">
          <cell r="B732" t="str">
            <v>JAVIER MAURICIO HOLGUIN GOMEZ</v>
          </cell>
          <cell r="C732">
            <v>4120925</v>
          </cell>
          <cell r="D732" t="str">
            <v>FERNANDO ALVAREZ ECHEVERRI</v>
          </cell>
          <cell r="E732">
            <v>43019</v>
          </cell>
          <cell r="F732">
            <v>43009</v>
          </cell>
          <cell r="G732" t="str">
            <v>EXT17-00079031</v>
          </cell>
          <cell r="H732" t="str">
            <v>TRIBUNAL</v>
          </cell>
          <cell r="I732" t="str">
            <v>COMUNICACIÓN SENTENCIA</v>
          </cell>
          <cell r="J732">
            <v>42768</v>
          </cell>
          <cell r="K732">
            <v>42767</v>
          </cell>
          <cell r="L732" t="str">
            <v>EXT17-00007227</v>
          </cell>
          <cell r="M732" t="str">
            <v xml:space="preserve">TRIBUNAL </v>
          </cell>
          <cell r="N732" t="str">
            <v>NOTIFICA AUTO</v>
          </cell>
          <cell r="O732">
            <v>42471</v>
          </cell>
          <cell r="P732">
            <v>42461</v>
          </cell>
          <cell r="Q732" t="str">
            <v>EXT16-00026852</v>
          </cell>
          <cell r="R732" t="str">
            <v>JUZGADO</v>
          </cell>
          <cell r="S732" t="str">
            <v>REMITE AUTO</v>
          </cell>
          <cell r="T732">
            <v>42516</v>
          </cell>
          <cell r="U732">
            <v>42491</v>
          </cell>
          <cell r="V732" t="str">
            <v>EXT16-00040434</v>
          </cell>
          <cell r="W732" t="str">
            <v xml:space="preserve">JUZGADO </v>
          </cell>
          <cell r="X732" t="str">
            <v>NOTIFICACION DE ESTADO</v>
          </cell>
          <cell r="Y732">
            <v>42614</v>
          </cell>
          <cell r="Z732">
            <v>42614</v>
          </cell>
          <cell r="AA732" t="str">
            <v>EXT16-00067678</v>
          </cell>
          <cell r="AB732" t="str">
            <v>JUZGADO</v>
          </cell>
          <cell r="AC732" t="str">
            <v>NOTIFICACION ESTADO</v>
          </cell>
          <cell r="AD732" t="str">
            <v xml:space="preserve">30/08/2016
22/11/2016
26/01/2015
12/02/2015
18/02/2015
13/08/2015
14/08/2015
07/11/2017
30/11/2017
</v>
          </cell>
          <cell r="AE732" t="str">
            <v xml:space="preserve">ago-16
nov-16
ene-15
feb-15
feb-15
ago-15
ago-15
nov-17
nov-17
</v>
          </cell>
          <cell r="AF732" t="str">
            <v xml:space="preserve">EXT16-00066776
EXT16-00090730
EXT15-00003092
EXT15-00005972
EXT15-00006948
EXT15-00044525
EXT15-00056358
EXT17-00086732
EXT17-00093819
</v>
          </cell>
          <cell r="AG732" t="str">
            <v xml:space="preserve">JUZGADO
TRIBUNAL
ANDJE
JUZGADO 
ANDJE
JUZGADO
JUZGADO
TRIBUNAL
ANDJE
</v>
          </cell>
          <cell r="AH732" t="str">
            <v>NOTIFICACION ESTADO
NOTIFICACION ESTADO
TRASLADO AUTO
AUTO ADMITE VDEMANDA
REMITE OFICIO
AUTO ADMISORIO
AUTO VINCULATORIO
COMUNICACIÓN SENTENCIA
REMISION SENTENCIA</v>
          </cell>
          <cell r="AI732" t="str">
            <v>05/06/2018
05/07/2018
13/08/2018
08/10/2018</v>
          </cell>
          <cell r="AJ732" t="str">
            <v>jun-2018
jul-2018
ago-2018
oct-2018</v>
          </cell>
          <cell r="AK732" t="str">
            <v>EXT18-00050243
EXT18-00060814
EXT18-00076819
EXT18-00102029</v>
          </cell>
          <cell r="AL732" t="str">
            <v>ABOGADO
ABOGADO
ABOGADO
ABOGADO</v>
          </cell>
          <cell r="AM732" t="str">
            <v>SOLICITUD DE PAGO
ALLEGA DOCUMENTOS
ALLEGA DOCUMENTOS
RESPUESTA A PETICION DE DOCUMENTOS</v>
          </cell>
          <cell r="AN732" t="str">
            <v>23/02/18 LTK
ENTREGADOS LTK</v>
          </cell>
          <cell r="AQ732" t="str">
            <v>11 001 33 35 023 2014 00429 01</v>
          </cell>
          <cell r="AR732" t="str">
            <v>PAGO SENTENCIA</v>
          </cell>
          <cell r="AS732">
            <v>33197</v>
          </cell>
          <cell r="AT732">
            <v>40908</v>
          </cell>
          <cell r="AU732" t="str">
            <v>NO SE ENCUENTRA EN LOS ANEXOS
OFI18-00025093-21/06/2018-Decreto 1303-No aparece base de datos
MEDIANTE OFI18-00037836 03/09/18 SE DA RESPUESTA AL EXT18-00076819  L. 
RESPUESTA MEDIANTE OFI18-00047447 F.</v>
          </cell>
          <cell r="AW732" t="str">
            <v>LEY 1437 DE 2011</v>
          </cell>
          <cell r="AX732" t="str">
            <v>JUZGADO CINCUENTA Y CINCO
ADMINISTRATIVO ORAL DEL CIRCUITO DE BOGOTA SECCION SEGUNDA</v>
          </cell>
          <cell r="AY732">
            <v>42534</v>
          </cell>
          <cell r="AZ732" t="str">
            <v>TRIBUNAL 
ADMINISTRATIVO DE CUNDINAMARCA SECCION SEGUNDA SUBSECCION E</v>
          </cell>
          <cell r="BA732">
            <v>42999</v>
          </cell>
          <cell r="BB732">
            <v>43033</v>
          </cell>
          <cell r="BC732" t="str">
            <v>NRD-PRIMA DE RIESGO</v>
          </cell>
        </row>
        <row r="733">
          <cell r="B733" t="str">
            <v>OTONIEL CELY GOMEZ</v>
          </cell>
          <cell r="C733">
            <v>79432516</v>
          </cell>
          <cell r="D733" t="str">
            <v>FERNANDO ALVAREZ ECHEVERRI</v>
          </cell>
          <cell r="E733">
            <v>43024</v>
          </cell>
          <cell r="F733">
            <v>43009</v>
          </cell>
          <cell r="G733" t="str">
            <v>EXT17-00081560</v>
          </cell>
          <cell r="H733" t="str">
            <v>TRIBUNAL</v>
          </cell>
          <cell r="I733" t="str">
            <v>COMUNICACIÓN SENTENCIA</v>
          </cell>
          <cell r="J733">
            <v>43056</v>
          </cell>
          <cell r="K733">
            <v>43040</v>
          </cell>
          <cell r="L733" t="str">
            <v>EXT17-00086757</v>
          </cell>
          <cell r="M733" t="str">
            <v>TRIBUNAL</v>
          </cell>
          <cell r="N733" t="str">
            <v>COMUNICACIÓN SENTENCIA</v>
          </cell>
          <cell r="O733">
            <v>43325</v>
          </cell>
          <cell r="P733">
            <v>43325</v>
          </cell>
          <cell r="Q733" t="str">
            <v>EXT18-00076840</v>
          </cell>
          <cell r="R733" t="str">
            <v>ABOGADO</v>
          </cell>
          <cell r="S733" t="str">
            <v>CUMPLIMIENTO DE SENTENCIA</v>
          </cell>
          <cell r="T733">
            <v>43395</v>
          </cell>
          <cell r="U733">
            <v>43395</v>
          </cell>
          <cell r="V733" t="str">
            <v>EXT18-00107332</v>
          </cell>
          <cell r="W733" t="str">
            <v>ABOGADO</v>
          </cell>
          <cell r="X733" t="str">
            <v>ALLEGA DOCUMENTOS</v>
          </cell>
          <cell r="AN733" t="str">
            <v>23/02/28 LTK
POR ENTREGAR LTK</v>
          </cell>
          <cell r="AQ733" t="str">
            <v>11 001 3335 009 2014 00191 01</v>
          </cell>
          <cell r="AR733" t="str">
            <v>PAGO SENTENCIA</v>
          </cell>
          <cell r="AS733">
            <v>32528</v>
          </cell>
          <cell r="AT733">
            <v>40908</v>
          </cell>
          <cell r="AU733" t="str">
            <v>NO SE ENCUENTRA EN LOS ANEXOS
MEDIANTE OFI18-00037027 29/08/18 SE DA RESPUESTA AL EXT18-00076840  L.
OFI18-00049778 09/11/18  L.</v>
          </cell>
          <cell r="AW733" t="str">
            <v>LEY 1437 DE 2011</v>
          </cell>
          <cell r="AX733" t="str">
            <v xml:space="preserve">JUZGADO NOVENO 
ADMINISTRATIVO DE ORALIDAD DEL CIRCUITO JUDICIAL DE BOGOTA
</v>
          </cell>
          <cell r="AY733">
            <v>42566</v>
          </cell>
          <cell r="AZ733" t="str">
            <v>TRIBUNAL 
ADMINISTRATIVO DE CUNDINAMARCA SECCION SEGUNDA SUBSECCION E</v>
          </cell>
          <cell r="BA733">
            <v>42999</v>
          </cell>
          <cell r="BB733">
            <v>43031</v>
          </cell>
          <cell r="BC733" t="str">
            <v>NRD-PRIMA DE RIESGO</v>
          </cell>
        </row>
        <row r="734">
          <cell r="B734" t="str">
            <v>FRANKLIN LOAIZA GONZALEZ</v>
          </cell>
          <cell r="C734">
            <v>12195741</v>
          </cell>
          <cell r="D734" t="str">
            <v>FERNANDO ALVAREZ ECHEVERRI</v>
          </cell>
          <cell r="E734">
            <v>43026</v>
          </cell>
          <cell r="F734">
            <v>43009</v>
          </cell>
          <cell r="G734" t="str">
            <v>EXT17-00081139</v>
          </cell>
          <cell r="H734" t="str">
            <v>TRIBUNAL</v>
          </cell>
          <cell r="I734" t="str">
            <v>COMUNICACIÓN SENTENCIA</v>
          </cell>
          <cell r="J734">
            <v>43074</v>
          </cell>
          <cell r="K734">
            <v>43070</v>
          </cell>
          <cell r="L734" t="str">
            <v>EXT17-00095573</v>
          </cell>
          <cell r="M734" t="str">
            <v xml:space="preserve">JUZGADO </v>
          </cell>
          <cell r="N734" t="str">
            <v>NOTIFICA ESTADO</v>
          </cell>
          <cell r="O734">
            <v>43207</v>
          </cell>
          <cell r="P734">
            <v>43191</v>
          </cell>
          <cell r="Q734" t="str">
            <v>EXT18-00033575</v>
          </cell>
          <cell r="R734" t="str">
            <v>ABOGADO</v>
          </cell>
          <cell r="S734" t="str">
            <v>CUMPLIMIENTO DE SENTENCIA</v>
          </cell>
          <cell r="AN734" t="str">
            <v>23/02/18 LTK
ENTREGADOS LTK</v>
          </cell>
          <cell r="AQ734" t="str">
            <v>11 001 3335 023 2014 00325 00</v>
          </cell>
          <cell r="AR734" t="str">
            <v>PAGO SENTENCIA</v>
          </cell>
          <cell r="AS734">
            <v>35732</v>
          </cell>
          <cell r="AT734">
            <v>40908</v>
          </cell>
          <cell r="AU734" t="str">
            <v>NO SE ENCUENTRA EN LOS ANEXOS
SE DA RESPUESTA MEDIANTE OFI18-00015558 20/04/18 E</v>
          </cell>
          <cell r="AW734" t="str">
            <v>LEY 1437 DE 2011</v>
          </cell>
          <cell r="AX734" t="str">
            <v>JUZGADO CINCUENTA Y CINCO 
ADMINISTRATIVO DEL 
CIRCUITO JUDICIAL DE 
BOGOTA D.C. SECCION SEGUNDA</v>
          </cell>
          <cell r="AY734">
            <v>42655</v>
          </cell>
          <cell r="AZ734" t="str">
            <v>TRIBUNAL
ADMINISTRATIVO DE CUNDINAMARCA SECCION SEGUNDA SUBSECCION D</v>
          </cell>
          <cell r="BA734">
            <v>42950</v>
          </cell>
          <cell r="BB734">
            <v>43040</v>
          </cell>
          <cell r="BC734" t="str">
            <v>NRD-PRIMA DE RIESGO</v>
          </cell>
        </row>
        <row r="735">
          <cell r="B735" t="str">
            <v>JOSE JEREMIAS BARRETO MENDOZA</v>
          </cell>
          <cell r="C735">
            <v>79914104</v>
          </cell>
          <cell r="D735" t="str">
            <v>FERNANDO ALVAREZ ECHEVERRI</v>
          </cell>
          <cell r="E735">
            <v>43026</v>
          </cell>
          <cell r="F735">
            <v>43009</v>
          </cell>
          <cell r="G735" t="str">
            <v>EXT17-00081556</v>
          </cell>
          <cell r="H735" t="str">
            <v>TRIBUNAL</v>
          </cell>
          <cell r="I735" t="str">
            <v>COMUNICACIÓN SENTENCIA</v>
          </cell>
          <cell r="J735">
            <v>43046</v>
          </cell>
          <cell r="K735">
            <v>43040</v>
          </cell>
          <cell r="L735" t="str">
            <v>EXT17-00086755</v>
          </cell>
          <cell r="M735" t="str">
            <v>TRIBUNAL</v>
          </cell>
          <cell r="N735" t="str">
            <v>COMUNICACIÓN SENTENCIA</v>
          </cell>
          <cell r="O735">
            <v>43069</v>
          </cell>
          <cell r="P735">
            <v>43040</v>
          </cell>
          <cell r="Q735" t="str">
            <v>EXT17-00093820</v>
          </cell>
          <cell r="R735" t="str">
            <v>ANDJE</v>
          </cell>
          <cell r="S735" t="str">
            <v>REMISION SENTENCIA</v>
          </cell>
          <cell r="T735">
            <v>43551</v>
          </cell>
          <cell r="U735">
            <v>43551</v>
          </cell>
          <cell r="V735" t="str">
            <v>EXT19-00034070</v>
          </cell>
          <cell r="W735" t="str">
            <v>ABOGADO</v>
          </cell>
          <cell r="X735" t="str">
            <v>SOLICITUD DE PAGO</v>
          </cell>
          <cell r="AN735" t="str">
            <v>23/02/18 LTK
POR ENTREGAR LTK</v>
          </cell>
          <cell r="AQ735" t="str">
            <v>11 001 3335 028 2014 00172 01</v>
          </cell>
          <cell r="AR735" t="str">
            <v>PAGO SENTENCIA</v>
          </cell>
          <cell r="AS735">
            <v>38777</v>
          </cell>
          <cell r="AT735">
            <v>40908</v>
          </cell>
          <cell r="AU735" t="str">
            <v>NO SE ENCUENTRA EN LOS ANEXOS</v>
          </cell>
          <cell r="AW735" t="str">
            <v>LEY 1437 DE 2011</v>
          </cell>
          <cell r="AX735" t="str">
            <v>JUZGADO VEINTIOCHO ADMINISTRATIVODE ORALIDAD DEL CIRCUITO JUDICIAL DE BOGOTA</v>
          </cell>
          <cell r="AY735">
            <v>42507</v>
          </cell>
          <cell r="AZ735" t="str">
            <v>TRIBUNAL 
ADMINISTRATIVO DE CUNDINAMARCA SECCION SEGUNDA SUBSECCION E</v>
          </cell>
          <cell r="BA735">
            <v>42999</v>
          </cell>
          <cell r="BB735">
            <v>43031</v>
          </cell>
          <cell r="BC735" t="str">
            <v>NRD-PRIMA DE RIESGO</v>
          </cell>
        </row>
        <row r="736">
          <cell r="B736" t="str">
            <v>ERIBERTO PEREZ PEREZ</v>
          </cell>
          <cell r="C736">
            <v>4063421</v>
          </cell>
          <cell r="D736" t="str">
            <v>FERNANDO ALVAREZ ECHEVERRI</v>
          </cell>
          <cell r="E736">
            <v>43018</v>
          </cell>
          <cell r="F736">
            <v>43009</v>
          </cell>
          <cell r="G736" t="str">
            <v>EXT17-00079038</v>
          </cell>
          <cell r="H736" t="str">
            <v>TRIBUNAL</v>
          </cell>
          <cell r="I736" t="str">
            <v>COMUNICACIÓN SENTENCIA</v>
          </cell>
          <cell r="J736">
            <v>43046</v>
          </cell>
          <cell r="K736">
            <v>43040</v>
          </cell>
          <cell r="L736" t="str">
            <v>EXT17-00086751</v>
          </cell>
          <cell r="M736" t="str">
            <v>TRIBUNAL</v>
          </cell>
          <cell r="N736" t="str">
            <v>COMUNICACIÓN SENTENCIA</v>
          </cell>
          <cell r="O736">
            <v>43062</v>
          </cell>
          <cell r="P736">
            <v>43040</v>
          </cell>
          <cell r="Q736" t="str">
            <v>EXT17-00091984</v>
          </cell>
          <cell r="R736" t="str">
            <v>ANDJE</v>
          </cell>
          <cell r="S736" t="str">
            <v>REMISION POR COMPETENCIA - SENTENCIA</v>
          </cell>
          <cell r="T736">
            <v>43256</v>
          </cell>
          <cell r="U736">
            <v>43256</v>
          </cell>
          <cell r="V736" t="str">
            <v>EXT18-00050269</v>
          </cell>
          <cell r="W736" t="str">
            <v>ABOGADA</v>
          </cell>
          <cell r="X736" t="str">
            <v>SOLICITUD CUMPLIMIENTO DE SENTENCIA</v>
          </cell>
          <cell r="Y736" t="str">
            <v>2X/07/2018</v>
          </cell>
          <cell r="Z736">
            <v>43305</v>
          </cell>
          <cell r="AA736" t="str">
            <v>CORREO ELECTRONICO</v>
          </cell>
          <cell r="AB736" t="str">
            <v>JUZGADO CINCUENTA Y SIETE CONTENCIOSO ADMINISTRATIVO DEL CIRCUITO DE BOGOTA - SECCION SEGUNDA</v>
          </cell>
          <cell r="AC736" t="str">
            <v>AUTO QUE APRUEBA LIQUIDACION DE COSTAS</v>
          </cell>
          <cell r="AD736">
            <v>43622</v>
          </cell>
          <cell r="AE736">
            <v>43622</v>
          </cell>
          <cell r="AF736" t="str">
            <v>EXT19-00063140</v>
          </cell>
          <cell r="AG736" t="str">
            <v>ABOGADO</v>
          </cell>
          <cell r="AH736" t="str">
            <v>ALLEGA DOCUMENTOS</v>
          </cell>
          <cell r="AN736" t="str">
            <v>23/02/18 LTK
ENTREGADOS LTK</v>
          </cell>
          <cell r="AQ736" t="str">
            <v>11 001 3335 020 2014 00216 01</v>
          </cell>
          <cell r="AR736" t="str">
            <v>PAGO SENTENCIA</v>
          </cell>
          <cell r="AS736">
            <v>34823</v>
          </cell>
          <cell r="AT736">
            <v>40908</v>
          </cell>
          <cell r="AU736" t="str">
            <v>NO SE ENCUENTRA EN LOS ANEXOS
OFI18-00025158-21/06/2018-Decreto 1303-No aparece base de datos  N.
OFI19-00021102 DEL 11/06/2019 E.C.</v>
          </cell>
          <cell r="AW736" t="str">
            <v>LEY 1437 DE 2011</v>
          </cell>
          <cell r="AX736" t="str">
            <v>JUZGADO CINCUENTA  Y SIETE 
ADMINISTRATIVO ORAL DEL CIRCUITO DE BOGOTA SECCION SEGUNDA</v>
          </cell>
          <cell r="AY736">
            <v>42578</v>
          </cell>
          <cell r="AZ736" t="str">
            <v>TRIBUNAL ADMINISTRATIVO DE CUNDINAMARCA SECCION SEGUNDA SUBSECCION E</v>
          </cell>
          <cell r="BA736">
            <v>42999</v>
          </cell>
          <cell r="BB736">
            <v>43021</v>
          </cell>
          <cell r="BC736" t="str">
            <v>NRD-PRIMA DE RIESGO</v>
          </cell>
        </row>
        <row r="737">
          <cell r="B737" t="str">
            <v>ALBERTO MUÑOZ CALVACHE</v>
          </cell>
          <cell r="C737">
            <v>10750941</v>
          </cell>
          <cell r="D737" t="str">
            <v>MARIA ELENA VILLANUEVA SANTOS</v>
          </cell>
          <cell r="E737">
            <v>43026</v>
          </cell>
          <cell r="F737">
            <v>43009</v>
          </cell>
          <cell r="G737" t="str">
            <v>EXT17-00081008</v>
          </cell>
          <cell r="H737" t="str">
            <v>CONSEJO DE ESTADO</v>
          </cell>
          <cell r="I737" t="str">
            <v>REMITE PROVIDENCIA</v>
          </cell>
          <cell r="J737">
            <v>43538</v>
          </cell>
          <cell r="K737">
            <v>43538</v>
          </cell>
          <cell r="L737" t="str">
            <v>EXT19-00029179</v>
          </cell>
          <cell r="M737" t="str">
            <v>ABOGADO</v>
          </cell>
          <cell r="N737" t="str">
            <v xml:space="preserve">SOLICITUD DE PAGO </v>
          </cell>
          <cell r="AN737" t="str">
            <v>23/02/18 LTK
POR ENTREGAR LTK</v>
          </cell>
          <cell r="AQ737" t="str">
            <v>76 001 2333 000 2013 01194 01</v>
          </cell>
          <cell r="AR737" t="str">
            <v>PAGO SENTENCIA</v>
          </cell>
          <cell r="AS737">
            <v>39722</v>
          </cell>
          <cell r="AT737">
            <v>40543</v>
          </cell>
          <cell r="AU737" t="str">
            <v>EN EL ANEXO ES EL 516</v>
          </cell>
          <cell r="AW737" t="str">
            <v>LEY 1437 DE 2011</v>
          </cell>
          <cell r="AX737" t="str">
            <v>TRIBUNAL ADMINISTRATIVO
DEL VALLE DEL CAUCA</v>
          </cell>
          <cell r="AY737">
            <v>42291</v>
          </cell>
          <cell r="AZ737" t="str">
            <v>CONSEJO DE ESTADO SALA DE LO CONTENCIOSO ADMINISTRATIVO SECCION SEGUNDA SUBSECCION B</v>
          </cell>
          <cell r="BA737">
            <v>42986</v>
          </cell>
          <cell r="BB737">
            <v>42998</v>
          </cell>
          <cell r="BC737" t="str">
            <v>NRD-CONTRATO REALIDAD</v>
          </cell>
        </row>
        <row r="738">
          <cell r="B738" t="str">
            <v>JOSE DAVID CASTILLO</v>
          </cell>
          <cell r="C738">
            <v>80187539</v>
          </cell>
          <cell r="D738" t="str">
            <v>ADRIANA ROMERO PEREIRA</v>
          </cell>
          <cell r="E738">
            <v>43031</v>
          </cell>
          <cell r="F738">
            <v>43009</v>
          </cell>
          <cell r="G738" t="str">
            <v>EXT17-00081348</v>
          </cell>
          <cell r="H738" t="str">
            <v>TRIBUNAL</v>
          </cell>
          <cell r="I738" t="str">
            <v>COMUNICACIÓN SENTENCIA</v>
          </cell>
          <cell r="AN738" t="str">
            <v>23/02/18 LTK
POR ENTREGAR LTK</v>
          </cell>
          <cell r="AQ738" t="str">
            <v>11 001 3335 021 2013 00232 01</v>
          </cell>
          <cell r="AR738" t="str">
            <v>PAGO SENTENCIA</v>
          </cell>
          <cell r="AS738">
            <v>38148</v>
          </cell>
          <cell r="AT738">
            <v>38771</v>
          </cell>
          <cell r="AU738" t="str">
            <v>NO SE ENCUENTRA EN LOS ANEXOS</v>
          </cell>
          <cell r="AW738" t="str">
            <v>LEY 1437 DE 2011</v>
          </cell>
          <cell r="AX738" t="str">
            <v>JUZGADO VEINTIUNO ADMINISTRATIVO ORAL DEL CIRCUITO DE BOGOTA SECCION SEGUNDA</v>
          </cell>
          <cell r="AY738">
            <v>42489</v>
          </cell>
          <cell r="AZ738" t="str">
            <v>TRIBUNAL 
ADMINISTRATIVO DE CUNDINAMARCA SECCION SEGUNDA SUBSECCION E</v>
          </cell>
          <cell r="BA738">
            <v>43013</v>
          </cell>
          <cell r="BB738">
            <v>43088</v>
          </cell>
          <cell r="BC738" t="str">
            <v>NRD-CONTRATO REALIDAD</v>
          </cell>
        </row>
        <row r="739">
          <cell r="B739" t="str">
            <v>RICARDO MORALES TAMAYO</v>
          </cell>
          <cell r="C739">
            <v>16548077</v>
          </cell>
          <cell r="D739" t="str">
            <v>OSCAR ALARCON CUELLAR</v>
          </cell>
          <cell r="E739">
            <v>43025</v>
          </cell>
          <cell r="F739">
            <v>43009</v>
          </cell>
          <cell r="G739" t="str">
            <v>EXT17-00080519</v>
          </cell>
          <cell r="H739" t="str">
            <v>SOLICITUD DE PAGO</v>
          </cell>
          <cell r="I739" t="str">
            <v>ABOGADO</v>
          </cell>
          <cell r="J739">
            <v>41921</v>
          </cell>
          <cell r="K739">
            <v>41913</v>
          </cell>
          <cell r="L739" t="str">
            <v>EXT14-00051670</v>
          </cell>
          <cell r="M739" t="str">
            <v>ANDJE</v>
          </cell>
          <cell r="N739" t="str">
            <v>OFICIO</v>
          </cell>
          <cell r="O739">
            <v>41934</v>
          </cell>
          <cell r="P739">
            <v>41913</v>
          </cell>
          <cell r="Q739" t="str">
            <v>EXT14-00053455</v>
          </cell>
          <cell r="R739" t="str">
            <v>ANDJE</v>
          </cell>
          <cell r="S739" t="str">
            <v>OFICIO</v>
          </cell>
          <cell r="T739">
            <v>43126</v>
          </cell>
          <cell r="U739">
            <v>43101</v>
          </cell>
          <cell r="V739" t="str">
            <v>EXT18-00006801</v>
          </cell>
          <cell r="W739" t="str">
            <v>ABOGADO</v>
          </cell>
          <cell r="X739" t="str">
            <v>DERECHO DE PETICION</v>
          </cell>
          <cell r="Y739">
            <v>44102</v>
          </cell>
          <cell r="Z739">
            <v>44102</v>
          </cell>
          <cell r="AA739" t="str">
            <v>EXT20-00069794</v>
          </cell>
          <cell r="AB739" t="str">
            <v>ABOGADO</v>
          </cell>
          <cell r="AC739" t="str">
            <v>Solicitud estado pago</v>
          </cell>
          <cell r="AN739" t="str">
            <v>23/02/18 LTK
POR ENTREGAR LTK</v>
          </cell>
          <cell r="AO739">
            <v>43025</v>
          </cell>
          <cell r="AQ739" t="str">
            <v>76 001 3331 001 2012 00036 01</v>
          </cell>
          <cell r="AR739" t="str">
            <v>PAGO SENTENCIA</v>
          </cell>
          <cell r="AS739">
            <v>39833</v>
          </cell>
          <cell r="AT739">
            <v>40633</v>
          </cell>
          <cell r="AU739" t="str">
            <v>EN EL ANEXO ES EL 306
SE DA RESPUESTA MEDIANTE OFI18-00005678 12/02/18 OFI17-00039185 24/10/17 N</v>
          </cell>
          <cell r="AW739" t="str">
            <v>DECRETO 01 DE 1984</v>
          </cell>
          <cell r="AX739" t="str">
            <v>JUZGADO CUARTO 
ADMINISTRATIVO EN DESCONGESTION DEL CIRCUITO JUDICIAL DE CALI</v>
          </cell>
          <cell r="AY739">
            <v>41495</v>
          </cell>
          <cell r="AZ739" t="str">
            <v>TRIBUNAL 
ADMINISTRATIVO SALA DE DESCONGESTION SEDE BOGOTA</v>
          </cell>
          <cell r="BA739">
            <v>42674</v>
          </cell>
          <cell r="BB739">
            <v>42815</v>
          </cell>
          <cell r="BC739" t="str">
            <v>NRD-CONTRATO REALIDAD</v>
          </cell>
        </row>
        <row r="740">
          <cell r="B740" t="str">
            <v>JOSE RICARDO PAEZ PACHON</v>
          </cell>
          <cell r="C740">
            <v>11347015</v>
          </cell>
          <cell r="D740" t="str">
            <v>BERTHA CECILIA SERNA GUTIERREZ</v>
          </cell>
          <cell r="E740">
            <v>43027</v>
          </cell>
          <cell r="F740">
            <v>43009</v>
          </cell>
          <cell r="G740" t="str">
            <v>EXT17-00081424</v>
          </cell>
          <cell r="H740" t="str">
            <v>COMUNICACIÓN SENTENCIA</v>
          </cell>
          <cell r="I740" t="str">
            <v>TRIBUNAL</v>
          </cell>
          <cell r="J740">
            <v>43216</v>
          </cell>
          <cell r="K740">
            <v>43191</v>
          </cell>
          <cell r="L740" t="str">
            <v xml:space="preserve">EXT18-00036745 </v>
          </cell>
          <cell r="M740" t="str">
            <v>ABOGADO</v>
          </cell>
          <cell r="N740" t="str">
            <v>SOLICITUD CUMPLIMIENTO DE SENTENCIA</v>
          </cell>
          <cell r="O740">
            <v>43601</v>
          </cell>
          <cell r="P740">
            <v>43601</v>
          </cell>
          <cell r="Q740" t="str">
            <v>EXT19-00054602</v>
          </cell>
          <cell r="R740" t="str">
            <v>ABOGADO</v>
          </cell>
          <cell r="S740" t="str">
            <v>SOLICITUD ESTADO DEL PAGO</v>
          </cell>
          <cell r="AN740" t="str">
            <v>23/02/18 LTK
POR ENTREGAR LTK</v>
          </cell>
          <cell r="AQ740" t="str">
            <v>11 001 3335 030 2014 00220 01</v>
          </cell>
          <cell r="AR740" t="str">
            <v>PAGO SENTENCIA</v>
          </cell>
          <cell r="AS740">
            <v>38545</v>
          </cell>
          <cell r="AT740">
            <v>40862</v>
          </cell>
          <cell r="AU740" t="str">
            <v>EN EL ANEXO ES EL 591
SE DA RESPUESTA MEDIANTE OFI18-00020042 21/05/18 E</v>
          </cell>
          <cell r="AW740" t="str">
            <v>LEY 1437 DE 2011</v>
          </cell>
          <cell r="AX740" t="str">
            <v>JUZGADO TREINTA
ADMINISTRATIVO ORAL DEL CIRCUITO DE BOGOTA SECCION SEGUNDA</v>
          </cell>
          <cell r="AY740">
            <v>42408</v>
          </cell>
          <cell r="AZ740" t="str">
            <v>TRIBUNAL
ADMINISTRATIVO DE CUNDINAMARCA SECCION SEGUNDA SUBSECCION C</v>
          </cell>
          <cell r="BA740">
            <v>42963</v>
          </cell>
          <cell r="BB740">
            <v>42979</v>
          </cell>
          <cell r="BC740" t="str">
            <v>NRD-CONTRATO REALIDAD</v>
          </cell>
        </row>
        <row r="741">
          <cell r="B741" t="str">
            <v>GONZALO CUBIDES MOLANO</v>
          </cell>
          <cell r="C741">
            <v>6767150</v>
          </cell>
          <cell r="D741" t="str">
            <v>FERNANDO ALVAREZ ECHEVERRI</v>
          </cell>
          <cell r="E741">
            <v>43034</v>
          </cell>
          <cell r="F741">
            <v>43009</v>
          </cell>
          <cell r="G741" t="str">
            <v>EXT17-00083527</v>
          </cell>
          <cell r="H741" t="str">
            <v>REMISION POR COMPETENCIA</v>
          </cell>
          <cell r="I741" t="str">
            <v>AGN</v>
          </cell>
          <cell r="J741">
            <v>43042</v>
          </cell>
          <cell r="K741">
            <v>43040</v>
          </cell>
          <cell r="L741" t="str">
            <v>EXT17-00086190</v>
          </cell>
          <cell r="M741" t="str">
            <v>TRIBUNAL</v>
          </cell>
          <cell r="N741" t="str">
            <v>COMUNICACIÓN SENTENCIA</v>
          </cell>
          <cell r="O741">
            <v>43069</v>
          </cell>
          <cell r="P741">
            <v>43040</v>
          </cell>
          <cell r="Q741" t="str">
            <v>EXT17-00093821</v>
          </cell>
          <cell r="R741" t="str">
            <v>ANDJE</v>
          </cell>
          <cell r="S741" t="str">
            <v>REMISION SENTENCIA</v>
          </cell>
          <cell r="T741">
            <v>43256</v>
          </cell>
          <cell r="U741">
            <v>43252</v>
          </cell>
          <cell r="V741" t="str">
            <v>EXT18-00050281</v>
          </cell>
          <cell r="W741" t="str">
            <v>ABOGADO</v>
          </cell>
          <cell r="X741" t="str">
            <v>CUMPLIMIENTO DE SENTENCIA</v>
          </cell>
          <cell r="Y741">
            <v>44035</v>
          </cell>
          <cell r="Z741">
            <v>44035</v>
          </cell>
          <cell r="AA741" t="str">
            <v>EXT20-00052553</v>
          </cell>
          <cell r="AB741" t="str">
            <v>ABOGADA</v>
          </cell>
          <cell r="AC741" t="str">
            <v>Allega documentos</v>
          </cell>
          <cell r="AN741" t="str">
            <v>23/02/18 LTK
ENTREGADOS LTK</v>
          </cell>
          <cell r="AQ741" t="str">
            <v>11 001 3335 015 2014 00375 01</v>
          </cell>
          <cell r="AR741" t="str">
            <v>PAGO SENTENCIA</v>
          </cell>
          <cell r="AS741">
            <v>34123</v>
          </cell>
          <cell r="AT741">
            <v>40908</v>
          </cell>
          <cell r="AU741" t="str">
            <v xml:space="preserve">NO SE ENCUENTRA EN LOS ANEXOS
OFI18-00024785 20/06/18
</v>
          </cell>
          <cell r="AW741" t="str">
            <v>LEY 1437 DE 2011</v>
          </cell>
          <cell r="AX741" t="str">
            <v>JUZADO CINCUENTA Y CINCO 
ADMINISTRATIVO DEL CIRCUITO JUDICIAL DE BOGOTA</v>
          </cell>
          <cell r="AY741">
            <v>42529</v>
          </cell>
          <cell r="AZ741" t="str">
            <v>TRIBUNAL ADMINISTRATIVO DE CUNDINAMARCA SECCION SEGUNDA SUBSECCION E SISTEMA ORAL</v>
          </cell>
          <cell r="BA741">
            <v>42986</v>
          </cell>
          <cell r="BB741">
            <v>43017</v>
          </cell>
          <cell r="BC741" t="str">
            <v>NRD-PRIMA DE RIESGO</v>
          </cell>
        </row>
        <row r="742">
          <cell r="B742" t="str">
            <v>DIEGO ISMAEL PINZON BELTRAN</v>
          </cell>
          <cell r="C742">
            <v>79005491</v>
          </cell>
          <cell r="D742" t="str">
            <v>FERNANDO ALVAREZ ECHEVERRI</v>
          </cell>
          <cell r="E742">
            <v>43027</v>
          </cell>
          <cell r="F742">
            <v>43009</v>
          </cell>
          <cell r="G742" t="str">
            <v>EXT17-00081419</v>
          </cell>
          <cell r="H742" t="str">
            <v>COMUNICACIÓN SENTENCIA</v>
          </cell>
          <cell r="I742" t="str">
            <v>TRIBUNAL</v>
          </cell>
          <cell r="AN742" t="str">
            <v>23/02/18 LTK
ENTREGADOS LTK</v>
          </cell>
          <cell r="AQ742" t="str">
            <v>11 001 3335 029 2014 00183 01</v>
          </cell>
          <cell r="AR742" t="str">
            <v>PAGO SENTENCIA</v>
          </cell>
          <cell r="AS742">
            <v>38062</v>
          </cell>
          <cell r="AT742">
            <v>40908</v>
          </cell>
          <cell r="AU742" t="str">
            <v>NO SE ENCUENTRA EN LOS ANEXOS</v>
          </cell>
          <cell r="AW742" t="str">
            <v>LEY 1437 DE 2011</v>
          </cell>
          <cell r="AX742" t="str">
            <v>JUZGADO CINCUENTA Y CINCO ADMINISTRATIVO DEL CIRCUITO DE BOGOTA</v>
          </cell>
          <cell r="AY742">
            <v>42496</v>
          </cell>
          <cell r="AZ742" t="str">
            <v>TRIBUNAL CONTENCIOSO ADMINISTRATIVO DE CUNDINAMARCA SECCION SEGUNDA SUBSECCION C</v>
          </cell>
          <cell r="BA742">
            <v>43004</v>
          </cell>
          <cell r="BB742">
            <v>42989</v>
          </cell>
          <cell r="BC742" t="str">
            <v>NRD-PRIMA DE RIESGO</v>
          </cell>
        </row>
        <row r="743">
          <cell r="B743" t="str">
            <v>YOJHAN NELSON MORALES AMAYA</v>
          </cell>
          <cell r="C743">
            <v>79327421</v>
          </cell>
          <cell r="D743" t="str">
            <v>FERNANDO ALVAREZ ECHEVERRI</v>
          </cell>
          <cell r="E743">
            <v>43014</v>
          </cell>
          <cell r="F743">
            <v>43009</v>
          </cell>
          <cell r="G743" t="str">
            <v>EXT17-00078036</v>
          </cell>
          <cell r="H743" t="str">
            <v>COMUNICACIÓN SENTENCIA</v>
          </cell>
          <cell r="I743" t="str">
            <v>TRIBUNAL</v>
          </cell>
          <cell r="J743">
            <v>43042</v>
          </cell>
          <cell r="K743">
            <v>43040</v>
          </cell>
          <cell r="L743" t="str">
            <v>EXT17-00086193</v>
          </cell>
          <cell r="M743" t="str">
            <v>TRIBUNAL</v>
          </cell>
          <cell r="N743" t="str">
            <v>COMUNICACIÓN SENTENCIA</v>
          </cell>
          <cell r="O743">
            <v>43069</v>
          </cell>
          <cell r="P743">
            <v>43040</v>
          </cell>
          <cell r="Q743" t="str">
            <v>EXT17-00093822</v>
          </cell>
          <cell r="R743" t="str">
            <v>ANDJE</v>
          </cell>
          <cell r="S743" t="str">
            <v>REMISION POR COMPETENCIA</v>
          </cell>
          <cell r="T743" t="str">
            <v>2X-07-2018</v>
          </cell>
          <cell r="U743">
            <v>43305</v>
          </cell>
          <cell r="V743" t="str">
            <v>CORREO ELECTRONICO</v>
          </cell>
          <cell r="W743" t="str">
            <v>JUZGADO CINCUENTA Y SIETE CONTENCIOSO ADMINISTRATIVO DEL CIRCUITO  DE BOGOTA - SECCION SEGUNDA</v>
          </cell>
          <cell r="X743" t="str">
            <v>AUTO QUE APRUEBA LA LIQUIDACION DE COSTAS</v>
          </cell>
          <cell r="Y743">
            <v>43343</v>
          </cell>
          <cell r="Z743">
            <v>43343</v>
          </cell>
          <cell r="AA743" t="str">
            <v>EXT18-00084900</v>
          </cell>
          <cell r="AB743" t="str">
            <v>ABOGADO</v>
          </cell>
          <cell r="AC743" t="str">
            <v>SOLICITUD DE PAGO Y ANEXOS</v>
          </cell>
          <cell r="AD743">
            <v>43523</v>
          </cell>
          <cell r="AE743">
            <v>43523</v>
          </cell>
          <cell r="AF743" t="str">
            <v>EXT19-00022985</v>
          </cell>
          <cell r="AG743" t="str">
            <v>ABOGADO</v>
          </cell>
          <cell r="AH743" t="str">
            <v>ALLEGA DOCUMENTOS</v>
          </cell>
          <cell r="AN743" t="str">
            <v>23/02/18 LTK
ENTREGADOS LTK</v>
          </cell>
          <cell r="AO743" t="str">
            <v>INCOMPLETA</v>
          </cell>
          <cell r="AQ743" t="str">
            <v>11 001 3335 023 2014 00333 01</v>
          </cell>
          <cell r="AR743" t="str">
            <v>PAGO SENTENCIA</v>
          </cell>
          <cell r="AS743">
            <v>32911</v>
          </cell>
          <cell r="AT743">
            <v>40908</v>
          </cell>
          <cell r="AU743" t="str">
            <v>NO SE ENCUENTRA EN LOS ANEXOS
MEDIANTE OFI18-00038994  DEL 10/SEP/2018, SE DA RESPUESTA AL EXT18-00084900  F.
SE DIO RESPUESTA AL EXT19-00022985 MEDIANTE OFI19-00009494</v>
          </cell>
          <cell r="AW743" t="str">
            <v>LEY 1437 DE 2011</v>
          </cell>
          <cell r="AX743" t="str">
            <v>JUZADO CINCUENTA Y SIETE ADMINISTRATIVO DEL CIRCUITO JUDICIAL DE BOGOTA</v>
          </cell>
          <cell r="AY743">
            <v>42578</v>
          </cell>
          <cell r="AZ743" t="str">
            <v>TRIBUNAL ADMINISTRATIVO DE CUNDINAMARCA SECCION SEGUNDA SUBSECCION E SISTEMA ORAL</v>
          </cell>
          <cell r="BA743">
            <v>43000</v>
          </cell>
          <cell r="BB743">
            <v>43019</v>
          </cell>
          <cell r="BC743" t="str">
            <v>NRD-PRIMA DE RIESGO</v>
          </cell>
        </row>
        <row r="744">
          <cell r="B744" t="str">
            <v>RAUL ANDRES GUCHUVO TORRES</v>
          </cell>
          <cell r="C744">
            <v>80657200</v>
          </cell>
          <cell r="D744" t="str">
            <v>FERNANDO ALVAREZ ECHEVERRI</v>
          </cell>
          <cell r="E744">
            <v>43033</v>
          </cell>
          <cell r="F744">
            <v>43009</v>
          </cell>
          <cell r="G744" t="str">
            <v>EXT17-00083294</v>
          </cell>
          <cell r="H744" t="str">
            <v>COMUNICACIÓN SENTENCIA</v>
          </cell>
          <cell r="I744" t="str">
            <v>TRIBUNAL</v>
          </cell>
          <cell r="J744">
            <v>43067</v>
          </cell>
          <cell r="K744">
            <v>43040</v>
          </cell>
          <cell r="L744" t="str">
            <v>EXT17-00093130</v>
          </cell>
          <cell r="M744" t="str">
            <v>TRIBUNAL</v>
          </cell>
          <cell r="N744" t="str">
            <v>COMUNICACIÓN SENTENCIA</v>
          </cell>
          <cell r="O744">
            <v>43067</v>
          </cell>
          <cell r="P744">
            <v>43040</v>
          </cell>
          <cell r="Q744" t="str">
            <v>EXT17-00093268</v>
          </cell>
          <cell r="R744" t="str">
            <v>AGN</v>
          </cell>
          <cell r="S744" t="str">
            <v>REMISION POR COMPETENCIA</v>
          </cell>
          <cell r="T744">
            <v>43076</v>
          </cell>
          <cell r="U744">
            <v>43070</v>
          </cell>
          <cell r="V744" t="str">
            <v>EXT17-00096238</v>
          </cell>
          <cell r="W744" t="str">
            <v>ANDJE</v>
          </cell>
          <cell r="X744" t="str">
            <v>REMISION POR
COMPETENCIA</v>
          </cell>
          <cell r="Y744">
            <v>43325</v>
          </cell>
          <cell r="Z744">
            <v>43325</v>
          </cell>
          <cell r="AA744" t="str">
            <v>EXT18-00076847</v>
          </cell>
          <cell r="AB744" t="str">
            <v>ABOGADO</v>
          </cell>
          <cell r="AC744" t="str">
            <v>CUMPLIMIENTO DE SENTENCIA</v>
          </cell>
          <cell r="AN744" t="str">
            <v>23/02/18 LTK
ENTREGADOS LTK</v>
          </cell>
          <cell r="AQ744" t="str">
            <v>11 001 3335 017 2014 00185 01</v>
          </cell>
          <cell r="AR744" t="str">
            <v>PAGO SENTENCIA</v>
          </cell>
          <cell r="AS744">
            <v>37433</v>
          </cell>
          <cell r="AT744">
            <v>40908</v>
          </cell>
          <cell r="AU744" t="str">
            <v>NO SE ENCUENTRA EN LOS ANEXOS
MEDIANTE OFI18-00037021 29/08/18 SE DA RESPUESTA A EXT18-00076847  L.</v>
          </cell>
          <cell r="AW744" t="str">
            <v>LEY 1437 DE 2011</v>
          </cell>
          <cell r="AX744" t="str">
            <v>JUZGADO CINCUENTA Y CINCO ADMINISTRATIVO DE ORALIDAD DEL CIRCUITO JUDICIAL DE BOGOTA</v>
          </cell>
          <cell r="AY744">
            <v>42861</v>
          </cell>
          <cell r="AZ744" t="str">
            <v xml:space="preserve">TRIBUNAL ADMINISTRATIVO DE CUNDINAMARCA SECCION SEGUNDA SUBSECCION E </v>
          </cell>
          <cell r="BA744">
            <v>43013</v>
          </cell>
          <cell r="BB744">
            <v>43038</v>
          </cell>
          <cell r="BC744" t="str">
            <v>NRD-PRIMA DE RIESGO</v>
          </cell>
        </row>
        <row r="745">
          <cell r="B745" t="str">
            <v>SAMUEL EDUARDO HERNANDEZ FERNANDEZ</v>
          </cell>
          <cell r="C745">
            <v>91480321</v>
          </cell>
          <cell r="D745" t="str">
            <v>ERWIN VERA BAUTISTA</v>
          </cell>
          <cell r="E745">
            <v>43038</v>
          </cell>
          <cell r="F745">
            <v>43009</v>
          </cell>
          <cell r="G745" t="str">
            <v>EXT17-00084427</v>
          </cell>
          <cell r="H745" t="str">
            <v>COMUNICACIÓN SENTENCIA</v>
          </cell>
          <cell r="I745" t="str">
            <v>CONSEJO DE ESTADO</v>
          </cell>
          <cell r="J745">
            <v>43053</v>
          </cell>
          <cell r="K745">
            <v>43040</v>
          </cell>
          <cell r="L745" t="str">
            <v>EXT17-00088860</v>
          </cell>
          <cell r="M745" t="str">
            <v>ANDJE</v>
          </cell>
          <cell r="N745" t="str">
            <v>REMISION POR COMPETENCIA</v>
          </cell>
          <cell r="O745">
            <v>43209</v>
          </cell>
          <cell r="P745">
            <v>43191</v>
          </cell>
          <cell r="Q745" t="str">
            <v>EXT18-00034329</v>
          </cell>
          <cell r="R745" t="str">
            <v>ABOGADO</v>
          </cell>
          <cell r="S745" t="str">
            <v>SOLICITUD DE PAGO</v>
          </cell>
          <cell r="T745">
            <v>43227</v>
          </cell>
          <cell r="U745">
            <v>43221</v>
          </cell>
          <cell r="V745" t="str">
            <v>EXT18-00040468</v>
          </cell>
          <cell r="W745" t="str">
            <v>ABOGADO</v>
          </cell>
          <cell r="X745" t="str">
            <v>ALLEGA DOCUMENTACION</v>
          </cell>
          <cell r="Y745">
            <v>43259</v>
          </cell>
          <cell r="Z745">
            <v>43252</v>
          </cell>
          <cell r="AA745" t="str">
            <v>EXT18-00051760</v>
          </cell>
          <cell r="AB745" t="str">
            <v>ABOGADO</v>
          </cell>
          <cell r="AC745" t="str">
            <v>ALLEGA DOCUMENTOS</v>
          </cell>
          <cell r="AN745" t="str">
            <v>18/05/18 LTK
ENTREGADO POR LTK 26-06-2018</v>
          </cell>
          <cell r="AP745" t="str">
            <v>SI-LTK</v>
          </cell>
          <cell r="AQ745" t="str">
            <v>68 001 2333 000 2012 00116 01</v>
          </cell>
          <cell r="AR745" t="str">
            <v>PAGO SENTENCIA</v>
          </cell>
          <cell r="AS745">
            <v>39052</v>
          </cell>
          <cell r="AT745">
            <v>40862</v>
          </cell>
          <cell r="AU745" t="str">
            <v xml:space="preserve">EN EL ANEXO ES EL 36
SE DA RESPUESTA MEDIANTE OFI18-00016512 26/04/18 E OFI18-00020412 22/05/18 L
CORREO ELECTRÓNICO 20/06/18
</v>
          </cell>
          <cell r="AW745" t="str">
            <v>LEY 1437 DE 2011</v>
          </cell>
          <cell r="AX745" t="str">
            <v xml:space="preserve">TRIBUNAL ADMINISTRATIVO DE SANTANDER </v>
          </cell>
          <cell r="AY745">
            <v>42961</v>
          </cell>
          <cell r="AZ745" t="str">
            <v>CONSEJO DE ESTADO SALA DE LO CONTENCIOSO ADMINISTRATIVO SECCION SEGUNDA SUBSECCION B</v>
          </cell>
          <cell r="BA745">
            <v>42929</v>
          </cell>
          <cell r="BB745">
            <v>43040</v>
          </cell>
          <cell r="BC745" t="str">
            <v>NRD-CONTRATO REALIDAD</v>
          </cell>
        </row>
        <row r="746">
          <cell r="B746" t="str">
            <v>JOSE RODRIGO ESPINOSA TORRES</v>
          </cell>
          <cell r="C746">
            <v>179377</v>
          </cell>
          <cell r="D746" t="str">
            <v>FERNANDO ALVAREZ ECHEVERRI</v>
          </cell>
          <cell r="E746">
            <v>42082</v>
          </cell>
          <cell r="F746">
            <v>42064</v>
          </cell>
          <cell r="G746" t="str">
            <v>EXT15-00011967</v>
          </cell>
          <cell r="H746" t="str">
            <v>NOTIFICA SENTENCIA</v>
          </cell>
          <cell r="I746" t="str">
            <v>CONSEJO SECCIONAL DE LA JUDICATURA</v>
          </cell>
          <cell r="J746">
            <v>43034</v>
          </cell>
          <cell r="K746">
            <v>43009</v>
          </cell>
          <cell r="L746" t="str">
            <v>EXT17-00083521</v>
          </cell>
          <cell r="M746" t="str">
            <v>ABOGADO</v>
          </cell>
          <cell r="N746" t="str">
            <v>CUMPLIMIENTO DE 
SENTENCIA</v>
          </cell>
          <cell r="AN746" t="str">
            <v>12/02/2018 LTK
ENTREGADOS LTK</v>
          </cell>
          <cell r="AO746">
            <v>41938</v>
          </cell>
          <cell r="AQ746" t="str">
            <v>05 001 3333 008 2013 00190 01</v>
          </cell>
          <cell r="AR746" t="str">
            <v>PAGO SENTENCIA</v>
          </cell>
          <cell r="AS746">
            <v>33123</v>
          </cell>
          <cell r="AT746">
            <v>40908</v>
          </cell>
          <cell r="AU746" t="str">
            <v>NO SE ENCUENTRA EN  LOS ANEXOS</v>
          </cell>
          <cell r="AW746" t="str">
            <v>LEY 1437 DE 2011</v>
          </cell>
          <cell r="AX746" t="str">
            <v>JUZGADO OCTAVO ADMINISTRATIVO ORAL DEL CIRCUITO</v>
          </cell>
          <cell r="AY746">
            <v>43029</v>
          </cell>
          <cell r="AZ746" t="str">
            <v>TRIBUNAL ADMINISTRATIVO DE ANTIOQUIA SALA CUARTA DE ORALIDAD</v>
          </cell>
          <cell r="BA746">
            <v>42698</v>
          </cell>
          <cell r="BB746">
            <v>42704</v>
          </cell>
          <cell r="BC746" t="str">
            <v>NRD-PRIMA DE RIESGO</v>
          </cell>
        </row>
        <row r="747">
          <cell r="B747" t="str">
            <v xml:space="preserve">YOLANDA RUIZ CEBALLOS Y OTROS.
(se eliminó por solo contar con primera instancia)
BERNARDO RUIZ CEBALLOS
MARIELA RUIZ CEBALLOS
LUZ MERY RUIZ DE GARCIA
HUMBERTO RUIZ CEBALLOS
NELSON RUIZ CEBALLOS
RUBIEL RUIZ CEBALLOS
NORFI RUIZ CEBALLOS
</v>
          </cell>
        </row>
        <row r="748">
          <cell r="B748" t="str">
            <v>MARTHA FORERO CORREDOR</v>
          </cell>
          <cell r="C748">
            <v>20737161</v>
          </cell>
          <cell r="D748" t="str">
            <v>FERNANDO ALVAREZ ECHEVERRI</v>
          </cell>
          <cell r="E748">
            <v>43054</v>
          </cell>
          <cell r="F748">
            <v>43040</v>
          </cell>
          <cell r="G748" t="str">
            <v>EXT17-00089613</v>
          </cell>
          <cell r="H748" t="str">
            <v>TRIBUNAL</v>
          </cell>
          <cell r="I748" t="str">
            <v>NOTIFICACION SENTENCIA</v>
          </cell>
          <cell r="J748">
            <v>43067</v>
          </cell>
          <cell r="K748">
            <v>43040</v>
          </cell>
          <cell r="L748" t="str">
            <v>EXT17-00093119</v>
          </cell>
          <cell r="M748" t="str">
            <v>TRIBUNAL</v>
          </cell>
          <cell r="N748" t="str">
            <v>COMUNICACIÓN SENTENCIA</v>
          </cell>
          <cell r="O748">
            <v>43076</v>
          </cell>
          <cell r="P748">
            <v>43070</v>
          </cell>
          <cell r="Q748" t="str">
            <v>EXT17-00096234</v>
          </cell>
          <cell r="R748" t="str">
            <v>ANDJE</v>
          </cell>
          <cell r="S748" t="str">
            <v>REMISION POR COMPETENCIA</v>
          </cell>
          <cell r="T748">
            <v>43266</v>
          </cell>
          <cell r="U748">
            <v>43266</v>
          </cell>
          <cell r="V748" t="str">
            <v>EXT18-00054069</v>
          </cell>
          <cell r="W748" t="str">
            <v>ABOGADO</v>
          </cell>
          <cell r="X748" t="str">
            <v>ALLEGA DOCUMENTOS</v>
          </cell>
          <cell r="AN748" t="str">
            <v>23/02/18 LTK
ENTREGADOS LTK</v>
          </cell>
          <cell r="AQ748" t="str">
            <v>11 001 3335 019 2014 00217 01</v>
          </cell>
          <cell r="AR748" t="str">
            <v>PAGO SENTENCIA</v>
          </cell>
          <cell r="AS748">
            <v>30531</v>
          </cell>
          <cell r="AT748">
            <v>40908</v>
          </cell>
          <cell r="AU748" t="str">
            <v xml:space="preserve">NO SE ENCUENTRA EN LOS ANEXOS
OFI18-00026048-27/06/2018-Decreto 1303-No aparece base de datos. N.
</v>
          </cell>
          <cell r="AW748" t="str">
            <v>LEY 1437 DE 2011</v>
          </cell>
          <cell r="AX748" t="str">
            <v>JUZGADO CINCUENTA Y SIETE ADMINISTRATIVO DEL CIRCUITO JUDICIAL DE BOOTA</v>
          </cell>
          <cell r="AY748">
            <v>42578</v>
          </cell>
          <cell r="AZ748" t="str">
            <v>TRIBUNAL ADMINISTRATIVO DE CUNDINAMARCA SECCION SEGUNDA SUBSECCION F</v>
          </cell>
          <cell r="BA748">
            <v>43035</v>
          </cell>
          <cell r="BB748">
            <v>43059</v>
          </cell>
          <cell r="BC748" t="str">
            <v>NRD-PRIMA DE RIESGO</v>
          </cell>
        </row>
        <row r="749">
          <cell r="B749" t="str">
            <v>MISAEL AGUILERA PARRA</v>
          </cell>
          <cell r="C749">
            <v>79616974</v>
          </cell>
          <cell r="D749" t="str">
            <v>FERNANDO ALVAREZ ECHEVERRI</v>
          </cell>
          <cell r="E749">
            <v>43054</v>
          </cell>
          <cell r="F749">
            <v>43040</v>
          </cell>
          <cell r="G749" t="str">
            <v>EXT17-00089597</v>
          </cell>
          <cell r="H749" t="str">
            <v>TRIBUNAL</v>
          </cell>
          <cell r="I749" t="str">
            <v>NOTIFICACION SENTENCIA</v>
          </cell>
          <cell r="J749">
            <v>43055</v>
          </cell>
          <cell r="K749">
            <v>43040</v>
          </cell>
          <cell r="L749" t="str">
            <v>EXT17-00089786</v>
          </cell>
          <cell r="M749" t="str">
            <v>TRIBUNAL</v>
          </cell>
          <cell r="N749" t="str">
            <v>NOTIFICACION SENTENCIA</v>
          </cell>
          <cell r="O749">
            <v>43067</v>
          </cell>
          <cell r="P749">
            <v>43040</v>
          </cell>
          <cell r="Q749" t="str">
            <v>EXT17-00093072</v>
          </cell>
          <cell r="R749" t="str">
            <v>TRIBUNAL</v>
          </cell>
          <cell r="S749" t="str">
            <v>COMUNICACIÓN SENTENCIA</v>
          </cell>
          <cell r="T749">
            <v>43076</v>
          </cell>
          <cell r="U749">
            <v>43070</v>
          </cell>
          <cell r="V749" t="str">
            <v>EXT17-00096233</v>
          </cell>
          <cell r="W749" t="str">
            <v>ANDJE</v>
          </cell>
          <cell r="X749" t="str">
            <v>REMISION POR
COMPETENCIA</v>
          </cell>
          <cell r="AN749" t="str">
            <v>23/02/18 LTK
POR ENTREGAR LTK</v>
          </cell>
          <cell r="AQ749" t="str">
            <v>11 001 3335 023 2014 00330 01</v>
          </cell>
          <cell r="AR749" t="str">
            <v>PAGO SENTENCIA</v>
          </cell>
          <cell r="AS749">
            <v>34564</v>
          </cell>
          <cell r="AT749">
            <v>40908</v>
          </cell>
          <cell r="AU749" t="str">
            <v>NO SE ENCUENTRA EN LOS ANEXOS</v>
          </cell>
          <cell r="AW749" t="str">
            <v>LEY 1437 DE 2011</v>
          </cell>
          <cell r="AX749" t="str">
            <v>JUZGADO CINCUENTA Y SIETE ADMINISTRATIVO DEL CIRCUITO JUDICIAL DE BOGOTA</v>
          </cell>
          <cell r="AY749">
            <v>42578</v>
          </cell>
          <cell r="AZ749" t="str">
            <v>TRIBUNAL ADMINISTRATIVO DE CUNDINAMARCA SECCION SEGUNDA SUBSECCION F</v>
          </cell>
          <cell r="BA749">
            <v>43035</v>
          </cell>
          <cell r="BB749">
            <v>43059</v>
          </cell>
          <cell r="BC749" t="str">
            <v>NRD-PRIMA DE RIESGO</v>
          </cell>
        </row>
        <row r="750">
          <cell r="B750" t="str">
            <v>JHON CARLOS WILCHES NAVARRO</v>
          </cell>
          <cell r="C750">
            <v>73145809</v>
          </cell>
          <cell r="D750" t="str">
            <v>JAVIER IGNACIO CASTRO MONSALVE</v>
          </cell>
          <cell r="E750">
            <v>43005</v>
          </cell>
          <cell r="F750">
            <v>42979</v>
          </cell>
          <cell r="G750" t="str">
            <v>EXT17-00074885</v>
          </cell>
          <cell r="H750" t="str">
            <v>BENEFICIARIO</v>
          </cell>
          <cell r="I750" t="str">
            <v>SOLICITUD DE CUMPLIMIENTO DE SENTENCIA</v>
          </cell>
          <cell r="J750">
            <v>43054</v>
          </cell>
          <cell r="K750">
            <v>43040</v>
          </cell>
          <cell r="L750" t="str">
            <v>EXT17-00089362</v>
          </cell>
          <cell r="M750" t="str">
            <v>BENEFICIARIO</v>
          </cell>
          <cell r="N750" t="str">
            <v>ENTREGA DE DOCUMENTOS</v>
          </cell>
          <cell r="O750">
            <v>43180</v>
          </cell>
          <cell r="P750">
            <v>43160</v>
          </cell>
          <cell r="Q750" t="str">
            <v>EXT18-00024932</v>
          </cell>
          <cell r="R750" t="str">
            <v>BENEFICIARIO</v>
          </cell>
          <cell r="S750" t="str">
            <v>DERECHO DE PETICION</v>
          </cell>
          <cell r="T750">
            <v>43333</v>
          </cell>
          <cell r="U750">
            <v>43333</v>
          </cell>
          <cell r="V750" t="str">
            <v>EXT18-00080238</v>
          </cell>
          <cell r="W750" t="str">
            <v>BENEFICIARIO</v>
          </cell>
          <cell r="X750" t="str">
            <v>DERECHO DE PETICION</v>
          </cell>
          <cell r="Y750">
            <v>43468</v>
          </cell>
          <cell r="Z750">
            <v>43468</v>
          </cell>
          <cell r="AA750" t="str">
            <v>EXT19-00000390</v>
          </cell>
          <cell r="AB750" t="str">
            <v>BENEFICIARIO</v>
          </cell>
          <cell r="AC750" t="str">
            <v>SOLICITUD DE INFORMACION</v>
          </cell>
          <cell r="AD750">
            <v>43698</v>
          </cell>
          <cell r="AE750">
            <v>43698</v>
          </cell>
          <cell r="AF750" t="str">
            <v>EXT19-00096413</v>
          </cell>
          <cell r="AG750" t="str">
            <v>BENEFICIARIO</v>
          </cell>
          <cell r="AH750" t="str">
            <v>SOLICITUD ESTADO DEL PAGO</v>
          </cell>
          <cell r="AI750" t="str">
            <v>19/03/2020
24/09/2020
23/10/2020
28/10/2020
17/11/2020</v>
          </cell>
          <cell r="AJ750" t="str">
            <v>mar-20
sep-20
oct-20
oct-20
nov-20</v>
          </cell>
          <cell r="AK750" t="str">
            <v>EXT20-00027070
EXT20-00069246
EXT20-00077306
EXT20-00078768
EXT20-00084180</v>
          </cell>
          <cell r="AL750" t="str">
            <v>BENEFICIARIO
BENEFICIARIO
BENEFICIARIO
BENEFICIARIO
BENEFICIARIO</v>
          </cell>
          <cell r="AM750" t="str">
            <v>Solicitud estado pago
Solicitud estado pago
Solicitud estado pago
Solicitud estado pago
Solicitud estado pago</v>
          </cell>
          <cell r="AN750" t="str">
            <v>POR ENTREGAR LTK
23/02/18 LTK</v>
          </cell>
          <cell r="AO750">
            <v>43473</v>
          </cell>
          <cell r="AQ750" t="str">
            <v>13 001 3331 007 2012 00105 00</v>
          </cell>
          <cell r="AR750" t="str">
            <v>PAGO SENTENCIA</v>
          </cell>
          <cell r="AS750">
            <v>37823</v>
          </cell>
          <cell r="AT750">
            <v>40594</v>
          </cell>
          <cell r="AU750" t="str">
            <v>EN EL ANEXO ES EL 480
CON EL OFI17-00036447 04/10/2017 SE DA RESPUESTA AL EXT17-00074885/A
MEDIANTE OFI18-00039203 10/09/18 SE DA RESPUESTA AL EXT18-00080238  L.</v>
          </cell>
          <cell r="AW750" t="str">
            <v>DECRETO 01 DE 1984</v>
          </cell>
          <cell r="AX750" t="str">
            <v>JUZGADO NOVENO ADMINISTRATIVO DEL CIRCUITO DE CARTAENA</v>
          </cell>
          <cell r="AY750">
            <v>42723</v>
          </cell>
          <cell r="AZ750" t="str">
            <v>N/A</v>
          </cell>
          <cell r="BA750" t="str">
            <v>N/A</v>
          </cell>
          <cell r="BB750">
            <v>42786</v>
          </cell>
          <cell r="BC750" t="str">
            <v>NRD</v>
          </cell>
        </row>
        <row r="751">
          <cell r="B751" t="str">
            <v>PEDRO ANTONIO GIL MARTINEZ</v>
          </cell>
          <cell r="C751">
            <v>16206310</v>
          </cell>
          <cell r="D751" t="str">
            <v>DIANA MARIA ARANZAZU</v>
          </cell>
          <cell r="E751">
            <v>43012</v>
          </cell>
          <cell r="F751">
            <v>43009</v>
          </cell>
          <cell r="G751" t="str">
            <v>EXT17-00077143</v>
          </cell>
          <cell r="H751" t="str">
            <v>ABOGADA</v>
          </cell>
          <cell r="I751" t="str">
            <v>SOLICITUD DE PAGO</v>
          </cell>
          <cell r="J751">
            <v>43053</v>
          </cell>
          <cell r="K751">
            <v>43040</v>
          </cell>
          <cell r="L751" t="str">
            <v>EXT17-00088733</v>
          </cell>
          <cell r="M751" t="str">
            <v>ABOGADA</v>
          </cell>
          <cell r="N751" t="str">
            <v>SOLICITUD DE PAGO</v>
          </cell>
          <cell r="O751">
            <v>43415</v>
          </cell>
          <cell r="P751">
            <v>43415</v>
          </cell>
          <cell r="Q751" t="str">
            <v>EXT18-00103828</v>
          </cell>
          <cell r="R751" t="str">
            <v xml:space="preserve">ABOGADA </v>
          </cell>
          <cell r="S751" t="str">
            <v>DERECHO DE PETICION</v>
          </cell>
          <cell r="T751">
            <v>43405</v>
          </cell>
          <cell r="U751">
            <v>43405</v>
          </cell>
          <cell r="V751" t="str">
            <v>EXT18-00112028</v>
          </cell>
          <cell r="W751" t="str">
            <v>ABOGADA</v>
          </cell>
          <cell r="X751" t="str">
            <v>DERECHO DE PETICION</v>
          </cell>
          <cell r="Y751">
            <v>44047</v>
          </cell>
          <cell r="Z751">
            <v>44047</v>
          </cell>
          <cell r="AA751" t="str">
            <v>EXT20-00055735</v>
          </cell>
          <cell r="AB751" t="str">
            <v>ABOGADA</v>
          </cell>
          <cell r="AC751" t="str">
            <v>Solicitud de informacion</v>
          </cell>
          <cell r="AD751">
            <v>44371</v>
          </cell>
          <cell r="AE751">
            <v>44371</v>
          </cell>
          <cell r="AF751" t="str">
            <v>EXT21-00050232</v>
          </cell>
          <cell r="AG751" t="str">
            <v>ABOGADA</v>
          </cell>
          <cell r="AH751" t="str">
            <v>SOLICITUD ESTADO DEL PAGO</v>
          </cell>
          <cell r="AN751" t="str">
            <v>23/02/18 LTK
ENTREGADOS LTK</v>
          </cell>
          <cell r="AQ751" t="str">
            <v>76 001 3333 009 2012 00122 00</v>
          </cell>
          <cell r="AR751" t="str">
            <v>PAGO SENTENCIA</v>
          </cell>
          <cell r="AS751">
            <v>37347</v>
          </cell>
          <cell r="AT751">
            <v>40142</v>
          </cell>
          <cell r="AU751" t="str">
            <v>EN EL ANEXO ES EL 230
MEDIANTE OFI17-00038146 17/10/17 SE DA RESPUESTA AL EXT17-00077143
MEDIANTE OFI18-00047779 29/10/18 SE DA RESPUESTA AL EXT18-00103828, CORREO ELECTRONICO 31/10/18  L.
OFI18-00050495 15/11/18 
CORREO ELECTRONICO 15/11/18  L.</v>
          </cell>
          <cell r="AW751" t="str">
            <v>LEY 1437 DE 2011</v>
          </cell>
          <cell r="AX751" t="str">
            <v>JUZGADO ADMINISTRATIVO ORAL DEL CIRCUITO DE CALI</v>
          </cell>
          <cell r="AY751">
            <v>41872</v>
          </cell>
          <cell r="AZ751" t="str">
            <v>TRIBUNAL ADMINISTRATIVO DEL VALLE DEL CAUCA</v>
          </cell>
          <cell r="BA751">
            <v>42872</v>
          </cell>
          <cell r="BB751">
            <v>42907</v>
          </cell>
          <cell r="BC751" t="str">
            <v>NRD-CONTRATO REALIDAD</v>
          </cell>
        </row>
        <row r="752">
          <cell r="B752" t="str">
            <v>ALFONSO ISAAC ECKER MARTINEZ</v>
          </cell>
          <cell r="C752">
            <v>19601374</v>
          </cell>
          <cell r="D752" t="str">
            <v>EDER ENRIQUE DIAZ OCHOA</v>
          </cell>
          <cell r="E752">
            <v>42887</v>
          </cell>
          <cell r="F752">
            <v>42887</v>
          </cell>
          <cell r="G752" t="str">
            <v>EXT17-00040673</v>
          </cell>
          <cell r="H752" t="str">
            <v>ABOGADO</v>
          </cell>
          <cell r="I752" t="str">
            <v>SOLICITUD DE PAGO</v>
          </cell>
          <cell r="J752">
            <v>43060</v>
          </cell>
          <cell r="K752">
            <v>43040</v>
          </cell>
          <cell r="L752" t="str">
            <v>EXT17-00090943</v>
          </cell>
          <cell r="M752" t="str">
            <v>ABOGADO</v>
          </cell>
          <cell r="N752" t="str">
            <v>APORTE DE DOCUMENTOS</v>
          </cell>
          <cell r="O752">
            <v>43703</v>
          </cell>
          <cell r="P752">
            <v>43703</v>
          </cell>
          <cell r="Q752" t="str">
            <v>EXT19-00098616</v>
          </cell>
          <cell r="R752" t="str">
            <v>ABOGADO</v>
          </cell>
          <cell r="S752" t="str">
            <v>SOLICITUD ESTADO DEL PAGO</v>
          </cell>
          <cell r="T752">
            <v>43909</v>
          </cell>
          <cell r="U752">
            <v>43909</v>
          </cell>
          <cell r="V752" t="str">
            <v>EXT20-00026985</v>
          </cell>
          <cell r="W752" t="str">
            <v>BENEFICIARIO</v>
          </cell>
          <cell r="X752" t="str">
            <v>SOLICITUD ESTADO PAGO</v>
          </cell>
          <cell r="AN752" t="str">
            <v>ENVIADOS A LTK 18-10-2018</v>
          </cell>
          <cell r="AQ752" t="str">
            <v>47 001 3333 003 2013 00278 01</v>
          </cell>
          <cell r="AR752" t="str">
            <v>PAGO SENTENCIA</v>
          </cell>
          <cell r="AS752">
            <v>38869</v>
          </cell>
          <cell r="AT752">
            <v>40268</v>
          </cell>
          <cell r="AU752" t="str">
            <v>EN EL ANEXO ES EL 461  APARECEN CON EL RADICADO 
47 001 3333 005 2013 00278 01
MEDIANTE OFI17-00022207 21/07/17 SE DA RESPUESTA AL EXT17-00040673/A</v>
          </cell>
          <cell r="AW752" t="str">
            <v>LEY 1437 DE 2011</v>
          </cell>
          <cell r="AX752" t="str">
            <v>JUZGADO QUINTO ADMINISTRATIVO DEL CIRCUITO DE SANTA MARTA</v>
          </cell>
          <cell r="AY752">
            <v>42299</v>
          </cell>
          <cell r="AZ752" t="str">
            <v>TRIBUNAL ADMINISTRATIVO DEL MAGDALENA</v>
          </cell>
          <cell r="BA752">
            <v>42795</v>
          </cell>
          <cell r="BB752">
            <v>42828</v>
          </cell>
          <cell r="BC752" t="str">
            <v>NRD-CONTRATO REALIDAD</v>
          </cell>
        </row>
        <row r="753">
          <cell r="B753" t="str">
            <v>CARLOS JAIME POSADA ALVAREZ</v>
          </cell>
          <cell r="C753">
            <v>75083150</v>
          </cell>
          <cell r="D753" t="str">
            <v>JUAN GUILLERMO OCAMPO GONZALEZ</v>
          </cell>
          <cell r="E753">
            <v>43074</v>
          </cell>
          <cell r="F753">
            <v>43070</v>
          </cell>
          <cell r="G753" t="str">
            <v>EXT17-00095576</v>
          </cell>
          <cell r="H753" t="str">
            <v>ABOGADO</v>
          </cell>
          <cell r="I753" t="str">
            <v>SOLICITUD CUMPLIMIENTO SENTENCIA</v>
          </cell>
          <cell r="J753">
            <v>43287</v>
          </cell>
          <cell r="K753">
            <v>43287</v>
          </cell>
          <cell r="L753" t="str">
            <v>EXT18-00061622</v>
          </cell>
          <cell r="M753" t="str">
            <v>ABOGADO</v>
          </cell>
          <cell r="N753" t="str">
            <v>DERECHO DE PETICION</v>
          </cell>
          <cell r="O753">
            <v>43299</v>
          </cell>
          <cell r="P753">
            <v>43299</v>
          </cell>
          <cell r="Q753" t="str">
            <v>EXT18-00066731</v>
          </cell>
          <cell r="R753" t="str">
            <v>JUZGADO</v>
          </cell>
          <cell r="S753" t="str">
            <v>NOTIFICA SENTENCIA</v>
          </cell>
          <cell r="T753">
            <v>43405</v>
          </cell>
          <cell r="U753">
            <v>43405</v>
          </cell>
          <cell r="V753" t="str">
            <v>EXT18- 00112324</v>
          </cell>
          <cell r="W753" t="str">
            <v>ABOGADO</v>
          </cell>
          <cell r="X753" t="str">
            <v>SOLICITUD DE PAGO</v>
          </cell>
          <cell r="AA753" t="str">
            <v>EXT19-00140843</v>
          </cell>
          <cell r="AD753">
            <v>44018</v>
          </cell>
          <cell r="AE753">
            <v>44018</v>
          </cell>
          <cell r="AF753" t="str">
            <v>EXT20-00048240</v>
          </cell>
          <cell r="AG753" t="str">
            <v>ABOGADO</v>
          </cell>
          <cell r="AH753" t="str">
            <v>Solicitud estado pago</v>
          </cell>
          <cell r="AN753" t="str">
            <v>23/02/18 LTK
ENTREGADOS LTK</v>
          </cell>
          <cell r="AQ753" t="str">
            <v>17 001 3333 003 2013 00166 00</v>
          </cell>
          <cell r="AR753" t="str">
            <v>PAGO SENTENCIA</v>
          </cell>
          <cell r="AS753">
            <v>39278</v>
          </cell>
          <cell r="AT753">
            <v>40862</v>
          </cell>
          <cell r="AU753" t="str">
            <v>EN EL ANEXO ES EL 409 
EL RADICADO 1700133310022013-0016600
SE DA RESPUESTA MEDIANTE OFI17-00046452 14/12/17 L
OFI18-00030639 26/07/18
OFI18-00050323  LCM.</v>
          </cell>
          <cell r="AW753" t="str">
            <v>LEY 1437 DE 2011</v>
          </cell>
          <cell r="AX753" t="str">
            <v>JUZGADO OCTAVO ADMINISTRATIVO DEL CIRCUITO DE MANIZALES</v>
          </cell>
          <cell r="AY753">
            <v>42993</v>
          </cell>
          <cell r="AZ753" t="str">
            <v>N/A</v>
          </cell>
          <cell r="BA753" t="str">
            <v>N/A</v>
          </cell>
          <cell r="BB753">
            <v>43011</v>
          </cell>
          <cell r="BC753" t="str">
            <v>NRD-CONTRATO REALIDAD</v>
          </cell>
        </row>
        <row r="754">
          <cell r="B754" t="str">
            <v>JORGE ABDELI CUARTAS LOPEZ</v>
          </cell>
          <cell r="C754">
            <v>16209927</v>
          </cell>
          <cell r="D754" t="str">
            <v>CARLOS HERNAN RIAÑO ORDOÑEZ</v>
          </cell>
          <cell r="E754">
            <v>42963</v>
          </cell>
          <cell r="F754">
            <v>42948</v>
          </cell>
          <cell r="G754" t="str">
            <v>EXT17-00062890</v>
          </cell>
          <cell r="H754" t="str">
            <v>CONSEJO DE ESTADO</v>
          </cell>
          <cell r="I754" t="str">
            <v>NOTIFICA SENTENCIAS</v>
          </cell>
          <cell r="J754">
            <v>43073</v>
          </cell>
          <cell r="K754">
            <v>43070</v>
          </cell>
          <cell r="L754" t="str">
            <v>EXT17-00094788</v>
          </cell>
          <cell r="M754" t="str">
            <v>ABOGADO</v>
          </cell>
          <cell r="N754" t="str">
            <v>SOLICITUD DE PAGO</v>
          </cell>
          <cell r="O754">
            <v>43564</v>
          </cell>
          <cell r="P754">
            <v>43564</v>
          </cell>
          <cell r="Q754" t="str">
            <v>EXT19-00039255</v>
          </cell>
          <cell r="R754" t="str">
            <v>ABOGADO</v>
          </cell>
          <cell r="S754" t="str">
            <v>ALLEGA DOCUMENTOS</v>
          </cell>
          <cell r="AN754" t="str">
            <v>23/02/18 LTK
ENTREGADOS LTK</v>
          </cell>
          <cell r="AQ754" t="str">
            <v>76 001 2331 000 2012 00334 01</v>
          </cell>
          <cell r="AR754" t="str">
            <v>PAGO SENTENCIA</v>
          </cell>
          <cell r="AS754">
            <v>37773</v>
          </cell>
          <cell r="AT754">
            <v>40707</v>
          </cell>
          <cell r="AU754" t="str">
            <v>EN EL ANEXO ES EL 336
SE DA RESPUESTA MEDIANTE OFI17-00046477 14/12/17  A</v>
          </cell>
          <cell r="AW754" t="str">
            <v>DECRETO 01 DE 1984</v>
          </cell>
          <cell r="AX754" t="str">
            <v>TRUBUNAL ADMINISTRATIVO DEL VALLE DEL CAUCA</v>
          </cell>
          <cell r="AY754">
            <v>42144</v>
          </cell>
          <cell r="AZ754" t="str">
            <v>CONSEJO DE ESTADO SALA DE LO CONTENCIOSO ADMINISTRATIVO SECCION SEGUNDA SUBSECCION B</v>
          </cell>
          <cell r="BA754">
            <v>42931</v>
          </cell>
          <cell r="BB754">
            <v>42930</v>
          </cell>
          <cell r="BC754" t="str">
            <v>NRD-CONTRATO REALIDAD</v>
          </cell>
        </row>
        <row r="755">
          <cell r="B755" t="str">
            <v>OMAR ENRIQUE GONZALEZ NIÑO</v>
          </cell>
          <cell r="C755">
            <v>79444708</v>
          </cell>
          <cell r="D755" t="str">
            <v>FERNANDO ALVAREZ ECHEVERRI</v>
          </cell>
          <cell r="E755">
            <v>43070</v>
          </cell>
          <cell r="F755">
            <v>43070</v>
          </cell>
          <cell r="G755" t="str">
            <v>EXT17-00094419</v>
          </cell>
          <cell r="H755" t="str">
            <v>ABOGADO</v>
          </cell>
          <cell r="I755" t="str">
            <v>CUMPLIMIENTO SENTENCIA</v>
          </cell>
          <cell r="AN755" t="str">
            <v>23/02/18 LTK
ENTREGADOS LTK</v>
          </cell>
          <cell r="AQ755" t="str">
            <v>11 001 3335 020 2014 00219 00</v>
          </cell>
          <cell r="AR755" t="str">
            <v>PAGO SENTENCIA</v>
          </cell>
          <cell r="AS755">
            <v>33197</v>
          </cell>
          <cell r="AT755">
            <v>40908</v>
          </cell>
          <cell r="AU755" t="str">
            <v xml:space="preserve">NO SE ENCUENTERA EN EL ANEXO
SE DA RESPUESTA MEDIANTE OFI17-00046357 14/12/17
</v>
          </cell>
          <cell r="AW755" t="str">
            <v>LEY 1437 DE 2011</v>
          </cell>
          <cell r="AX755" t="str">
            <v xml:space="preserve">JUZGADO CINCUENTA Y SIETE ADMINISTRATIVO DE BOGOTA SECCION SEGUNDA </v>
          </cell>
          <cell r="AY755">
            <v>42578</v>
          </cell>
          <cell r="AZ755" t="str">
            <v>TRIBUNAL ADMNISTRATIVO DE CUNDINAMARCA SECCION SEGUNDA SUBSECCION D</v>
          </cell>
          <cell r="BA755">
            <v>42859</v>
          </cell>
          <cell r="BB755">
            <v>43006</v>
          </cell>
          <cell r="BC755" t="str">
            <v>NRD-PRIMA DE RIESGO</v>
          </cell>
        </row>
        <row r="756">
          <cell r="B756" t="str">
            <v>CONRADO DE JESUS ESPINOSA VILLADA</v>
          </cell>
          <cell r="C756">
            <v>71666066</v>
          </cell>
          <cell r="D756" t="str">
            <v>FERNANDO ALVAREZ ECHEVERRI</v>
          </cell>
          <cell r="E756">
            <v>43070</v>
          </cell>
          <cell r="F756">
            <v>43070</v>
          </cell>
          <cell r="G756" t="str">
            <v>EXT17-00094428</v>
          </cell>
          <cell r="H756" t="str">
            <v>ABOGADO</v>
          </cell>
          <cell r="I756" t="str">
            <v>CUMPLIMIENTO DE SENTENCIA</v>
          </cell>
          <cell r="AN756" t="str">
            <v>23/02/18 LTK
POR ENTREGAR LTK</v>
          </cell>
          <cell r="AQ756" t="str">
            <v>05 001 3333 027 2013 00088 00</v>
          </cell>
          <cell r="AR756" t="str">
            <v>PAGO SENTENCIA</v>
          </cell>
          <cell r="AS756">
            <v>34352</v>
          </cell>
          <cell r="AT756">
            <v>40908</v>
          </cell>
          <cell r="AU756" t="str">
            <v>NO SE ENCUENTRA EN LOS ANEXOS
SE DA RESPUESTA MEDIANTE OFI17-00047784</v>
          </cell>
          <cell r="AW756" t="str">
            <v>LEY 1437 DE 2011</v>
          </cell>
          <cell r="AX756" t="str">
            <v>JUZGADO VEINTISIETE ADMINISTRATIVO ORAL DE MEDELLIN</v>
          </cell>
          <cell r="AY756">
            <v>42819</v>
          </cell>
          <cell r="AZ756" t="str">
            <v>TRIBUNAL ADMINISTRATIVO DE ANTIOQUIA SALA TERCERA DE ORALIDAD</v>
          </cell>
          <cell r="BA756">
            <v>42578</v>
          </cell>
          <cell r="BB756">
            <v>42604</v>
          </cell>
          <cell r="BC756" t="str">
            <v>NRD-PRIMA DE RIESGO</v>
          </cell>
        </row>
        <row r="757">
          <cell r="B757" t="str">
            <v>ANDREA AVILA GARZON</v>
          </cell>
          <cell r="C757">
            <v>52852014</v>
          </cell>
          <cell r="D757" t="str">
            <v>FERNANDO ALVAREZ ECHEVERRI</v>
          </cell>
          <cell r="E757">
            <v>43070</v>
          </cell>
          <cell r="F757">
            <v>43070</v>
          </cell>
          <cell r="G757" t="str">
            <v>EXT17-00094411</v>
          </cell>
          <cell r="H757" t="str">
            <v>ABOGADO</v>
          </cell>
          <cell r="I757" t="str">
            <v>CUMPLIMIENTO DE SENTENCIA</v>
          </cell>
          <cell r="AN757" t="str">
            <v>23/02/18 LTK
ENTREGADOS LTK</v>
          </cell>
          <cell r="AQ757" t="str">
            <v>11 001 3335 022 2014 00208 00</v>
          </cell>
          <cell r="AR757" t="str">
            <v>PAGO SENTENCIA</v>
          </cell>
          <cell r="AS757">
            <v>39010</v>
          </cell>
          <cell r="AT757">
            <v>40908</v>
          </cell>
          <cell r="AU757" t="str">
            <v>EN EL ANEXO ES EL 662
SE3 DAS RESPUESTA MEDIANTE OFI17-00047788</v>
          </cell>
          <cell r="AW757" t="str">
            <v>LEY 1437 DE 2011</v>
          </cell>
          <cell r="AX757" t="str">
            <v>JUZGADO VEINTIDOS 
ADMINISTRATIVO DE ORALIDAD DEL CIRCUITO JUDICIAL  DE BOGOTA SECCION SEGUNDA</v>
          </cell>
          <cell r="AY757">
            <v>42158</v>
          </cell>
          <cell r="AZ757" t="str">
            <v>TRIBUNAL ADMINISTRATIVO DE CUNDINAMARCA SECCION SEGUNDA SUBSECCION C</v>
          </cell>
          <cell r="BA757">
            <v>42608</v>
          </cell>
          <cell r="BB757">
            <v>42642</v>
          </cell>
          <cell r="BC757" t="str">
            <v>NRD-PRIMA DE RIESGO</v>
          </cell>
        </row>
        <row r="758">
          <cell r="B758" t="str">
            <v>SNEITHER ALEXANDER RATIVA RIVERA</v>
          </cell>
          <cell r="C758">
            <v>80023736</v>
          </cell>
          <cell r="D758" t="str">
            <v>JOSE ALIRIO JIMENEZ PATIÑO</v>
          </cell>
          <cell r="E758">
            <v>43087</v>
          </cell>
          <cell r="F758">
            <v>43070</v>
          </cell>
          <cell r="G758" t="str">
            <v>EXT17-00099570</v>
          </cell>
          <cell r="H758" t="str">
            <v>TRIBUNAL</v>
          </cell>
          <cell r="I758" t="str">
            <v>COMUNICACIÓN SENTENCIA</v>
          </cell>
          <cell r="J758">
            <v>43381</v>
          </cell>
          <cell r="K758">
            <v>43381</v>
          </cell>
          <cell r="L758" t="str">
            <v>EXT18-00101663</v>
          </cell>
          <cell r="M758" t="str">
            <v>ABOGADO</v>
          </cell>
          <cell r="N758" t="str">
            <v>SOLICITUD DE PAGO Y ANEXOS</v>
          </cell>
          <cell r="AN758" t="str">
            <v>23/02/18 LTK
POR ENTREGAR LTK</v>
          </cell>
          <cell r="AQ758" t="str">
            <v>11 001 3335 028 2012 00374 00</v>
          </cell>
          <cell r="AR758" t="str">
            <v>PAGO SENTENCIA</v>
          </cell>
          <cell r="AS758" t="str">
            <v>(PRIMERA VINCULACION)
01/06/2003-30/06/2009</v>
          </cell>
          <cell r="AT758" t="str">
            <v>(SEGUNDA VINCULACION)
28/12/2010-15/11/2011</v>
          </cell>
          <cell r="AU758" t="str">
            <v>EN EL ANEXO ES EL 130
RESPUESTA MEDIANTE OFI18-00046464  F.</v>
          </cell>
          <cell r="AW758" t="str">
            <v>LEY 1437 DE 2011</v>
          </cell>
          <cell r="AX758" t="str">
            <v>JUZGADO VEINTIOCHO ADMINISTRATIVODE ORALIDAD DEL CIRCUITO JUDICIAL DE BOGOTA</v>
          </cell>
          <cell r="AY758">
            <v>41943</v>
          </cell>
          <cell r="AZ758" t="str">
            <v>TRIBUNAL ADMINISTRATIVO DE CUNDINAMARCA SECCION SEGUNDA SUBSECCION B</v>
          </cell>
          <cell r="BA758">
            <v>42964</v>
          </cell>
          <cell r="BB758">
            <v>42978</v>
          </cell>
          <cell r="BC758" t="str">
            <v>NRD-CONTRATO REALIDAD</v>
          </cell>
        </row>
        <row r="759">
          <cell r="B759" t="str">
            <v>JOHNNY JAVIER GUERRERO MONTILLA</v>
          </cell>
          <cell r="C759">
            <v>14600155</v>
          </cell>
          <cell r="D759" t="str">
            <v>CARLOS HERNAN RIAÑO ORDOÑEZ</v>
          </cell>
          <cell r="E759">
            <v>43082</v>
          </cell>
          <cell r="F759">
            <v>43070</v>
          </cell>
          <cell r="G759" t="str">
            <v>EXT17-00098323</v>
          </cell>
          <cell r="H759" t="str">
            <v>JUZGADO</v>
          </cell>
          <cell r="I759" t="str">
            <v>COMUNICACIÓN SENTENCIA</v>
          </cell>
          <cell r="J759">
            <v>43542</v>
          </cell>
          <cell r="K759">
            <v>43542</v>
          </cell>
          <cell r="L759" t="str">
            <v>EXT19-00030458</v>
          </cell>
          <cell r="M759" t="str">
            <v>ABOGADO</v>
          </cell>
          <cell r="N759" t="str">
            <v>SOLICITUD DE INFORMACION</v>
          </cell>
          <cell r="AN759" t="str">
            <v>05/06/2018 SE ENCUENTRA EL EXPENDIENTE FISICO EN UNP YL LIQUIDADO UNP</v>
          </cell>
          <cell r="AO759">
            <v>43082</v>
          </cell>
          <cell r="AQ759" t="str">
            <v>76 001 3331 015 2011 00327 00</v>
          </cell>
          <cell r="AR759" t="str">
            <v>PAGO SENTENCIA</v>
          </cell>
          <cell r="AS759">
            <v>37073</v>
          </cell>
          <cell r="AT759">
            <v>39813</v>
          </cell>
          <cell r="AU759" t="str">
            <v>EN EL ANEXO ES EL 254
SE CONDENA A ANDJE.</v>
          </cell>
          <cell r="AW759" t="str">
            <v>DECRETO 01 DE 1984</v>
          </cell>
          <cell r="AX759" t="str">
            <v>JUZGADO SEXTO ADMINISTRATIVO DE DESCONGESTION DE CALI</v>
          </cell>
          <cell r="AY759">
            <v>41485</v>
          </cell>
          <cell r="AZ759" t="str">
            <v>TRIBUNAL ADMINISTRATIVO DE DESCONGESTION CON SEDE EN BOGOTA</v>
          </cell>
          <cell r="BA759">
            <v>42266</v>
          </cell>
          <cell r="BB759">
            <v>42848</v>
          </cell>
          <cell r="BC759" t="str">
            <v>NRD-CONTRATO REALIDAD</v>
          </cell>
        </row>
        <row r="760">
          <cell r="B760" t="str">
            <v>JUAN CARLOS RIVERA ACOSTA</v>
          </cell>
          <cell r="C760">
            <v>16537639</v>
          </cell>
          <cell r="D760" t="str">
            <v>CARLOS HERNAN RIAÑO ORDOÑEZ</v>
          </cell>
          <cell r="E760">
            <v>43104</v>
          </cell>
          <cell r="F760">
            <v>43101</v>
          </cell>
          <cell r="G760" t="str">
            <v>EXT18-00000777</v>
          </cell>
          <cell r="H760" t="str">
            <v>ABOGADO</v>
          </cell>
          <cell r="I760" t="str">
            <v>SOLICITUD DE CUMPLIMIENTO SENTENCIA</v>
          </cell>
          <cell r="J760">
            <v>43165</v>
          </cell>
          <cell r="K760">
            <v>43160</v>
          </cell>
          <cell r="L760" t="str">
            <v>EXT18-00020054</v>
          </cell>
          <cell r="M760" t="str">
            <v>ABOGADO</v>
          </cell>
          <cell r="N760" t="str">
            <v xml:space="preserve">ALLEGA DOCUMENTOS </v>
          </cell>
          <cell r="O760">
            <v>43026</v>
          </cell>
          <cell r="P760">
            <v>43026</v>
          </cell>
          <cell r="Q760" t="str">
            <v>EXT17-00081005</v>
          </cell>
          <cell r="R760" t="str">
            <v>CONSEJO DE ESTADO</v>
          </cell>
          <cell r="S760" t="str">
            <v>REMISION POR COMPETENCIA</v>
          </cell>
          <cell r="T760">
            <v>43564</v>
          </cell>
          <cell r="U760">
            <v>43564</v>
          </cell>
          <cell r="V760" t="str">
            <v>EXT19-00039255</v>
          </cell>
          <cell r="W760" t="str">
            <v>ABOGADO</v>
          </cell>
          <cell r="X760" t="str">
            <v>ALLEGA DOCUMENTOS</v>
          </cell>
          <cell r="AN760" t="str">
            <v>18/05/18 LTK
ENTREGADO POR LTK 26-06-2018</v>
          </cell>
          <cell r="AO760">
            <v>43104</v>
          </cell>
          <cell r="AP760" t="str">
            <v>SI-LTK</v>
          </cell>
          <cell r="AQ760" t="str">
            <v>76 001 2331 000 2012 00254 00</v>
          </cell>
          <cell r="AR760" t="str">
            <v>PAGO SENTENCIA</v>
          </cell>
          <cell r="AS760">
            <v>38504</v>
          </cell>
          <cell r="AT760">
            <v>40633</v>
          </cell>
          <cell r="AU760" t="str">
            <v xml:space="preserve">EN EL ANEXO ES EL 339
SE DA RESPUESTA MEDIANTE OFI18-00001715 16/01/18 L DOCUMENTOS COMPLETOS </v>
          </cell>
          <cell r="AW760" t="str">
            <v>DECRETO 01 DE 1984</v>
          </cell>
          <cell r="AX760" t="str">
            <v>TRIBUNAL CONTENCIOSO
 ADMINISTRATIVO DEL VALLE DEL CAUCA SALA DE DESCONGESTION</v>
          </cell>
          <cell r="AY760">
            <v>42290</v>
          </cell>
          <cell r="AZ760" t="str">
            <v>CONSEJO DE ESTADO SALA DE LO CONTENCIOSO ADMINISTRATIVO SECCION SEGUNDA SUBSECCION B</v>
          </cell>
          <cell r="BA760">
            <v>42986</v>
          </cell>
          <cell r="BB760">
            <v>43000</v>
          </cell>
          <cell r="BC760" t="str">
            <v>NRD-CONTRATO REALIDAD</v>
          </cell>
        </row>
        <row r="761">
          <cell r="B761" t="str">
            <v>LEONARDO ANDRES GARCIA ORTIZ</v>
          </cell>
          <cell r="C761" t="str">
            <v> 80.730.593</v>
          </cell>
          <cell r="D761" t="str">
            <v>JOSE ALIRIO JIMENEZ PATIÑO</v>
          </cell>
          <cell r="E761">
            <v>43063</v>
          </cell>
          <cell r="F761">
            <v>43040</v>
          </cell>
          <cell r="G761" t="str">
            <v>EXT17-00092468</v>
          </cell>
          <cell r="H761" t="str">
            <v>TRIBUNAL</v>
          </cell>
          <cell r="I761" t="str">
            <v>NOTIFICACION SENTENCIA</v>
          </cell>
          <cell r="J761">
            <v>43280</v>
          </cell>
          <cell r="K761">
            <v>43252</v>
          </cell>
          <cell r="L761" t="str">
            <v>EXT18-00059345</v>
          </cell>
          <cell r="M761" t="str">
            <v>ABOGADO</v>
          </cell>
          <cell r="N761" t="str">
            <v>SOLICITUD DE PAGO</v>
          </cell>
          <cell r="AN761" t="str">
            <v>05/06/2018 SE ENCUENTRA EL EXPENDIENTE FISICO EN UNP YL LIQUIDADO UNP</v>
          </cell>
          <cell r="AO761" t="str">
            <v>NO</v>
          </cell>
          <cell r="AQ761" t="str">
            <v>11 001 3335 009 2012 00008 00</v>
          </cell>
          <cell r="AR761" t="str">
            <v>PAGO SENTENCIA</v>
          </cell>
          <cell r="AS761">
            <v>38351</v>
          </cell>
          <cell r="AT761">
            <v>39822</v>
          </cell>
          <cell r="AU761" t="str">
            <v xml:space="preserve">EN EL ANEXO ES EL 109
OFI18-00027195 05/07/18
</v>
          </cell>
          <cell r="AW761" t="str">
            <v>LEY 1437 DE 2011</v>
          </cell>
          <cell r="AX761" t="str">
            <v>JUZGADO NOVENO ADMINISTRATIVO DEL CIRCUITO JUDICIAL DE BOGOTA</v>
          </cell>
          <cell r="AY761">
            <v>42409</v>
          </cell>
          <cell r="AZ761" t="str">
            <v>TRIBUNAL ADMINISTRATIVO DE CUNDINAMARCA SECCIONAL SEGUNDA SUBSECCION E</v>
          </cell>
          <cell r="BA761">
            <v>43027</v>
          </cell>
          <cell r="BB761">
            <v>43067</v>
          </cell>
          <cell r="BC761" t="str">
            <v>NRD-CONTRATO REALIDAD</v>
          </cell>
        </row>
        <row r="762">
          <cell r="B762" t="str">
            <v>EDWIN FERNANDO GUETTE DOSMAN</v>
          </cell>
          <cell r="C762">
            <v>94426484</v>
          </cell>
          <cell r="D762" t="str">
            <v>CARLOS HERNAN RIAÑO ORDOÑEZ</v>
          </cell>
          <cell r="E762">
            <v>43055</v>
          </cell>
          <cell r="F762">
            <v>43040</v>
          </cell>
          <cell r="G762" t="str">
            <v>EXT17-00089771</v>
          </cell>
          <cell r="H762" t="str">
            <v>CONSEJO DE ESTADO</v>
          </cell>
          <cell r="I762" t="str">
            <v>NOTIFICACION SENTENCIA</v>
          </cell>
          <cell r="J762">
            <v>43214</v>
          </cell>
          <cell r="K762">
            <v>43191</v>
          </cell>
          <cell r="L762" t="str">
            <v>EXT18-00036071</v>
          </cell>
          <cell r="M762" t="str">
            <v>ABOGADO</v>
          </cell>
          <cell r="N762" t="str">
            <v>CUMPLIMIENTO DE SENTENCIA</v>
          </cell>
          <cell r="O762">
            <v>43425</v>
          </cell>
          <cell r="P762">
            <v>43425</v>
          </cell>
          <cell r="Q762" t="str">
            <v>EXT18-00119172</v>
          </cell>
          <cell r="R762" t="str">
            <v>ANDJE</v>
          </cell>
          <cell r="S762" t="str">
            <v>CUMPLIMIENTO DE SENTENCIA</v>
          </cell>
          <cell r="T762">
            <v>43564</v>
          </cell>
          <cell r="U762">
            <v>43564</v>
          </cell>
          <cell r="V762" t="str">
            <v>EXT19-00039255</v>
          </cell>
          <cell r="W762" t="str">
            <v>ABOGADO</v>
          </cell>
          <cell r="X762" t="str">
            <v>ALLEGA DOCUMENTOS</v>
          </cell>
          <cell r="AN762" t="str">
            <v>05/06/2018 SE ENCUENTRA EL EXPENDIENTE FISICO EN UNP YL LIQUIDADO UNP
ENTREGADO POR LTK 04-09-2018</v>
          </cell>
          <cell r="AO762">
            <v>43214</v>
          </cell>
          <cell r="AP762" t="str">
            <v>SI-LTK</v>
          </cell>
          <cell r="AQ762" t="str">
            <v>76 001 2331 000 2012 00078 01</v>
          </cell>
          <cell r="AR762" t="str">
            <v>PAGO SENTENCIA</v>
          </cell>
          <cell r="AS762">
            <v>38412</v>
          </cell>
          <cell r="AT762">
            <v>40707</v>
          </cell>
          <cell r="AU762" t="str">
            <v>ES EL 253 EN EL ANEXO
OFI18-00018591  11/05/18 E</v>
          </cell>
          <cell r="AW762" t="str">
            <v>DECRETO 01 DE 1984</v>
          </cell>
          <cell r="AX762" t="str">
            <v>TRIBUNAL ADMINISTRATIVO DEL VALLE DEL CAUCA</v>
          </cell>
          <cell r="AY762">
            <v>42290</v>
          </cell>
          <cell r="AZ762" t="str">
            <v>CONSEJO DE ESTADO SALA DE LO CONTENCIOSO ADMINISTRATIVO SECCION SEGUNDA SUBSECCION B</v>
          </cell>
          <cell r="BA762">
            <v>43006</v>
          </cell>
          <cell r="BB762">
            <v>43031</v>
          </cell>
          <cell r="BC762" t="str">
            <v>NRD-CONTRATO REALIDAD</v>
          </cell>
        </row>
        <row r="763">
          <cell r="B763" t="str">
            <v>ARMANDO DE JESUS RUIZ VELEZ</v>
          </cell>
          <cell r="C763">
            <v>72259738</v>
          </cell>
          <cell r="D763" t="str">
            <v>FERNANDO ALVAREZ ECHEVERRI</v>
          </cell>
          <cell r="E763">
            <v>43046</v>
          </cell>
          <cell r="F763">
            <v>43040</v>
          </cell>
          <cell r="G763" t="str">
            <v>EXT17-00086727</v>
          </cell>
          <cell r="H763" t="str">
            <v>TRIBUNAL</v>
          </cell>
          <cell r="I763" t="str">
            <v>NOTIFICACION SENTENCIA</v>
          </cell>
          <cell r="J763">
            <v>41928</v>
          </cell>
          <cell r="K763">
            <v>41913</v>
          </cell>
          <cell r="L763" t="str">
            <v>EXT14-00052789</v>
          </cell>
          <cell r="M763" t="str">
            <v>JUZGADO</v>
          </cell>
          <cell r="N763" t="str">
            <v>ADMISION</v>
          </cell>
          <cell r="O763">
            <v>42608</v>
          </cell>
          <cell r="P763">
            <v>42583</v>
          </cell>
          <cell r="Q763" t="str">
            <v>EXT16-00065919</v>
          </cell>
          <cell r="R763" t="str">
            <v>JUZGADO</v>
          </cell>
          <cell r="S763" t="str">
            <v>NOTIFICA ESTADO</v>
          </cell>
          <cell r="T763">
            <v>42632</v>
          </cell>
          <cell r="U763">
            <v>42614</v>
          </cell>
          <cell r="V763" t="str">
            <v>EXT16-00072836</v>
          </cell>
          <cell r="W763" t="str">
            <v>TRIBUNAL</v>
          </cell>
          <cell r="X763" t="str">
            <v>NOTIFICA ESTADO</v>
          </cell>
          <cell r="Y763">
            <v>42654</v>
          </cell>
          <cell r="Z763">
            <v>42644</v>
          </cell>
          <cell r="AA763" t="str">
            <v>EXT16-00080190</v>
          </cell>
          <cell r="AB763" t="str">
            <v>TRIBUNAL</v>
          </cell>
          <cell r="AC763" t="str">
            <v>NOTIFICACION POR ESTADO</v>
          </cell>
          <cell r="AD763" t="str">
            <v>30/11/2017
11/10/2017
07/12/2017</v>
          </cell>
          <cell r="AE763" t="str">
            <v>nov-17
oct-17
dic-17</v>
          </cell>
          <cell r="AF763" t="str">
            <v>EXT17-00093824
EXT17-00079035
EXT17-00096148</v>
          </cell>
          <cell r="AG763" t="str">
            <v>ANDJE
TRIBUNAL
JUZGADO</v>
          </cell>
          <cell r="AH763" t="str">
            <v>REMISION SENTENCIA
NOTIFICACION SENTENCIA
NOTIFICA ESTADO</v>
          </cell>
          <cell r="AI763">
            <v>44077</v>
          </cell>
          <cell r="AJ763">
            <v>44077</v>
          </cell>
          <cell r="AK763" t="str">
            <v>EXT20-00063456</v>
          </cell>
          <cell r="AL763" t="str">
            <v xml:space="preserve">ABOGADO </v>
          </cell>
          <cell r="AM763" t="str">
            <v xml:space="preserve">SOLICITUD DE PAGO </v>
          </cell>
          <cell r="AN763" t="str">
            <v>05/06/2018 SE ENCUENTRA EL EXPENDIENTE FISICO EN UNP YL LIQUIDADO UNP
07/06/18 LTK
ENTREGADO POR LTK 25-07-2018</v>
          </cell>
          <cell r="AO763" t="str">
            <v>NO</v>
          </cell>
          <cell r="AP763" t="str">
            <v>SI-LTK</v>
          </cell>
          <cell r="AQ763" t="str">
            <v>11 001 3335 009 2014 00237 01</v>
          </cell>
          <cell r="AR763" t="str">
            <v>PAGO SENTENCIA</v>
          </cell>
          <cell r="AS763">
            <v>37187</v>
          </cell>
          <cell r="AT763">
            <v>40908</v>
          </cell>
          <cell r="AU763" t="str">
            <v>NO SE ENCUENTRA EN LOS ANEXOS</v>
          </cell>
          <cell r="AW763" t="str">
            <v>LEY 1437 DE 2011</v>
          </cell>
          <cell r="AX763" t="str">
            <v>JUZGADO NOVENO ADMINISTRATIVO DEL CIRCITO JUDICIAL DE BOGOTA SECCION SEGUNDA</v>
          </cell>
          <cell r="AY763">
            <v>42573</v>
          </cell>
          <cell r="AZ763" t="str">
            <v>TRIBUNAL ADMINISTRATIVO DE CUNDINAMARCA SECCION SEGUNDA SUBSECCION E</v>
          </cell>
          <cell r="BA763">
            <v>42999</v>
          </cell>
          <cell r="BB763">
            <v>43004</v>
          </cell>
          <cell r="BC763" t="str">
            <v>NRD-PRIMA DE RIESGO</v>
          </cell>
        </row>
        <row r="764">
          <cell r="B764" t="str">
            <v>JUAN AMADEO RODRIGUEZ MURCIA</v>
          </cell>
          <cell r="C764">
            <v>3173333</v>
          </cell>
          <cell r="D764" t="str">
            <v>FERNANDO ALVAREZ ECHEVERRI</v>
          </cell>
          <cell r="E764">
            <v>43046</v>
          </cell>
          <cell r="F764">
            <v>43040</v>
          </cell>
          <cell r="G764" t="str">
            <v>EXT17-00086747</v>
          </cell>
          <cell r="H764" t="str">
            <v>TRIBUNAL</v>
          </cell>
          <cell r="I764" t="str">
            <v>COMUNICACIÓN SENTENCIA</v>
          </cell>
          <cell r="J764">
            <v>43154</v>
          </cell>
          <cell r="K764">
            <v>43132</v>
          </cell>
          <cell r="L764" t="str">
            <v>EXT18-00016502</v>
          </cell>
          <cell r="M764" t="str">
            <v>JUZGADO</v>
          </cell>
          <cell r="N764" t="str">
            <v>NOTIFICA ESTADO</v>
          </cell>
          <cell r="AN764" t="str">
            <v>18/05/18 LTK
ENTREGADO POR LTK 26-06-2018</v>
          </cell>
          <cell r="AO764" t="str">
            <v>NO</v>
          </cell>
          <cell r="AP764" t="str">
            <v>SI-LTK</v>
          </cell>
          <cell r="AQ764" t="str">
            <v>11 001 3335 011 2014 00356 01</v>
          </cell>
          <cell r="AR764" t="str">
            <v>PAGO SENTENCIA</v>
          </cell>
          <cell r="AS764">
            <v>40522</v>
          </cell>
          <cell r="AT764">
            <v>41152</v>
          </cell>
          <cell r="AU764" t="str">
            <v>NO SE ENCUENTRA EN LOS ANEXOS</v>
          </cell>
          <cell r="AW764" t="str">
            <v>LEY 1437 DE 2011</v>
          </cell>
          <cell r="AX764" t="str">
            <v>JUZGADO ONCE ADMINISTRATIVO DE ORALIDAD DEL CIRCUITO DE BOGOTA</v>
          </cell>
          <cell r="AY764">
            <v>42515</v>
          </cell>
          <cell r="AZ764" t="str">
            <v>TRIBUNAL ADMINISTRATIVO DE CUNDINAMARCA SECCION SEGUNDA SUBSECCION E</v>
          </cell>
          <cell r="BA764">
            <v>42986</v>
          </cell>
          <cell r="BB764">
            <v>43018</v>
          </cell>
          <cell r="BC764" t="str">
            <v>NRD-PRIMA DE RIESGO</v>
          </cell>
        </row>
        <row r="765">
          <cell r="B765" t="str">
            <v>ALEX FERNEY HINCAPIE NUÑEZ</v>
          </cell>
          <cell r="E765">
            <v>43032</v>
          </cell>
          <cell r="F765">
            <v>43032</v>
          </cell>
          <cell r="G765" t="str">
            <v>EXT17-00082541</v>
          </cell>
          <cell r="H765" t="str">
            <v>JUZGADO</v>
          </cell>
          <cell r="I765" t="str">
            <v>NOTFICACION ESTADO</v>
          </cell>
          <cell r="AQ765" t="str">
            <v>11 001 3331 711 2012 00160 01
11 001 3335 024 2017 00323 00</v>
          </cell>
          <cell r="AU765" t="str">
            <v>En el Proceso de Nulidad y Restablecimiento del Derecho instaurado por el señor ALEX FERNEY HINCAPIE NUÑEZ Contra el DAS Radicado 2.017- 0323, se aportó la constancia de ejecutoria de la sentencia proferida por el Juzgado 24 Administrativo en Oralidad de Bogotá, sin embargo en este proceso se declaró probada la Excepción de  FALTA DE AGOTAMIENTO DEL REQUISITO DE PROCEDIBILIDAD y DECLARÓ PROBADA LA FALTA DE LEGITIMACIÓN EN LA CAUSA POR PASIVA en contra del DAS y por las mismas razones se negaron las pretensiones de la demanda. Mario Latorre.</v>
          </cell>
          <cell r="AX765" t="str">
            <v>JUZGADO ONCE ADMNISTRATIVO DE DESCONGESTION DE BOGOTA</v>
          </cell>
          <cell r="AY765">
            <v>41425</v>
          </cell>
          <cell r="AZ765" t="str">
            <v>TRIBUNAL ADMINISTRATIVO DE CUNDINAMARCA</v>
          </cell>
          <cell r="BA765">
            <v>43028</v>
          </cell>
          <cell r="BB765" t="str">
            <v>N/A</v>
          </cell>
          <cell r="BC765" t="str">
            <v>NRD-</v>
          </cell>
        </row>
        <row r="766">
          <cell r="B766" t="str">
            <v>FRANCISCO JAVIER GARCIA VALENZUELA</v>
          </cell>
          <cell r="AQ766" t="str">
            <v>200700307 01</v>
          </cell>
          <cell r="AR766" t="str">
            <v>PAGO SENTENCIA</v>
          </cell>
          <cell r="AS766">
            <v>38364</v>
          </cell>
          <cell r="AT766">
            <v>38859</v>
          </cell>
          <cell r="AU766" t="str">
            <v>NO SE ENCUENTRA EN LOS ANEXOS
FALLO EN VIGENCIA DEL DAS LM 06/06/18</v>
          </cell>
          <cell r="AW766" t="str">
            <v>DECRETO 01 DE 1984</v>
          </cell>
          <cell r="AX766" t="str">
            <v>JUZGADO VEINTIOCHO ADMINISTRATIVO DEL CIRCUITO JUDICIAL DE BOGOTA</v>
          </cell>
          <cell r="AY766">
            <v>40235</v>
          </cell>
          <cell r="AZ766" t="str">
            <v>TRIBUNAL ADMINISTRATIVO DE CUNDINAMARCA SECCION SEGUNDA SUBSECCION C</v>
          </cell>
          <cell r="BA766">
            <v>40500</v>
          </cell>
          <cell r="BC766" t="str">
            <v>NRD-CONTRATO REALIDAD</v>
          </cell>
        </row>
        <row r="767">
          <cell r="B767" t="str">
            <v>SAID EFRAIN LEWIS CASTILLO</v>
          </cell>
          <cell r="AQ767" t="str">
            <v>08 001 2331 000 2003 00011 01</v>
          </cell>
          <cell r="AR767" t="str">
            <v>PAGO SENTENCIA</v>
          </cell>
          <cell r="AS767">
            <v>38108</v>
          </cell>
          <cell r="AT767">
            <v>39263</v>
          </cell>
          <cell r="AU767" t="str">
            <v>NO SE ENCUENTRA EN LOS ANEXOS
ENVIAR OFICIO A AGN.PARA AVERIGUAR CUANDO FUE PAGADO</v>
          </cell>
          <cell r="AW767" t="str">
            <v>DECRETO 01 DE 1984</v>
          </cell>
          <cell r="AX767" t="str">
            <v>TRIBUNAL ADMINISTRATIVO DE ATLANTICO</v>
          </cell>
          <cell r="AY767">
            <v>39758</v>
          </cell>
          <cell r="AZ767" t="str">
            <v>CONSEJO DE ESTADO SALA DE LO NCONTENCIOSO ADMINISTRATIVO SECCION SEGUNDA SUBSECCION A</v>
          </cell>
          <cell r="BA767">
            <v>40444</v>
          </cell>
          <cell r="BC767" t="str">
            <v>NRD-CONTRATO REALIDAD</v>
          </cell>
        </row>
        <row r="768">
          <cell r="B768" t="str">
            <v>DIEGO ANDRES RAIGOSA PALACIO</v>
          </cell>
          <cell r="C768">
            <v>18611363</v>
          </cell>
          <cell r="D768" t="str">
            <v>JUAN GUILLERMO OCAMPO GONZALEZ</v>
          </cell>
          <cell r="E768">
            <v>43074</v>
          </cell>
          <cell r="F768">
            <v>43074</v>
          </cell>
          <cell r="G768" t="str">
            <v>EXT17-00095558</v>
          </cell>
          <cell r="H768" t="str">
            <v>ABOGADO</v>
          </cell>
          <cell r="I768" t="str">
            <v>CUMPLIMIENTO DE SENTENCIA</v>
          </cell>
          <cell r="J768">
            <v>43117</v>
          </cell>
          <cell r="K768">
            <v>43101</v>
          </cell>
          <cell r="L768" t="str">
            <v>EXT18-00004003</v>
          </cell>
          <cell r="M768" t="str">
            <v>JUZGADO</v>
          </cell>
          <cell r="N768" t="str">
            <v>NOTIFICACION SENTENCIA</v>
          </cell>
          <cell r="O768">
            <v>43237</v>
          </cell>
          <cell r="P768">
            <v>43221</v>
          </cell>
          <cell r="Q768" t="str">
            <v>EXT18-00044182</v>
          </cell>
          <cell r="R768" t="str">
            <v>ABOGADO</v>
          </cell>
          <cell r="S768" t="str">
            <v>DERECHO DE PETICION</v>
          </cell>
          <cell r="T768">
            <v>43287</v>
          </cell>
          <cell r="U768">
            <v>42922</v>
          </cell>
          <cell r="V768" t="str">
            <v>EXT18-00061622</v>
          </cell>
          <cell r="W768" t="str">
            <v>ABOGADO</v>
          </cell>
          <cell r="X768" t="str">
            <v>DERECHO DE PETICION</v>
          </cell>
          <cell r="Y768">
            <v>43322</v>
          </cell>
          <cell r="Z768">
            <v>43322</v>
          </cell>
          <cell r="AA768" t="str">
            <v>EXT18-00076249</v>
          </cell>
          <cell r="AB768" t="str">
            <v>BENEFICIARIO</v>
          </cell>
          <cell r="AC768" t="str">
            <v>DERECHO DE PETICION</v>
          </cell>
          <cell r="AD768">
            <v>43405</v>
          </cell>
          <cell r="AE768">
            <v>43405</v>
          </cell>
          <cell r="AF768" t="str">
            <v>EXT18-00112324</v>
          </cell>
          <cell r="AG768" t="str">
            <v>ABOGADO</v>
          </cell>
          <cell r="AH768" t="str">
            <v>SOLICITUD DE PAGO</v>
          </cell>
          <cell r="AI768" t="str">
            <v>4/03/2019
13/08/2019
23/04/2021</v>
          </cell>
          <cell r="AJ768" t="str">
            <v>mar-19
ago-19
abr-21</v>
          </cell>
          <cell r="AK768" t="str">
            <v>EXT19-00025075
EXT19-00092444
EXT21-00031773</v>
          </cell>
          <cell r="AL768" t="str">
            <v>BENEFICIARIO
MINHACIENDA
BENEFICIARIO</v>
          </cell>
          <cell r="AM768" t="str">
            <v>SOLICITUD ESTADO DEL PAGO
SOLICITUD ESTADO DEL PAGO
Solicitud estado pago</v>
          </cell>
          <cell r="AN768" t="str">
            <v>18/05/18 LTK
ENTREGADO POR LTK 26-06-2018</v>
          </cell>
          <cell r="AO768">
            <v>43074</v>
          </cell>
          <cell r="AP768" t="str">
            <v>SI-LTK</v>
          </cell>
          <cell r="AQ768" t="str">
            <v>66 001 3333 003 2014 00390 00</v>
          </cell>
          <cell r="AR768" t="str">
            <v>PAGO SENTENCIA</v>
          </cell>
          <cell r="AS768">
            <v>39584</v>
          </cell>
          <cell r="AT768">
            <v>40608</v>
          </cell>
          <cell r="AU768" t="str">
            <v>NO SE ENCUENTRA EN LOS ANEXOS
SE DA RESPUESTA MEDIANTE OFI18-00044182 01/06/18 E
OFI18-00030639 26/07/18
CORREO ELECTRÓNICO 27/08/18</v>
          </cell>
          <cell r="AW768" t="str">
            <v>LEY 1437 DE 2011</v>
          </cell>
          <cell r="AX768" t="str">
            <v>JUZGADO TERCERO ADMINISTRATIVO DEL CIRCUITO PEREIRA-RISARALDA</v>
          </cell>
          <cell r="AY768">
            <v>42523</v>
          </cell>
          <cell r="AZ768" t="str">
            <v>TRIBUNAL DE LO CONTENCIOSO ADMINISTRATIVO DE RISARALDA SALA CUARTA DE DECISION</v>
          </cell>
          <cell r="BA768">
            <v>42998</v>
          </cell>
          <cell r="BB768">
            <v>43025</v>
          </cell>
          <cell r="BC768" t="str">
            <v>NRD-CONTRATO REALIDAD</v>
          </cell>
        </row>
        <row r="769">
          <cell r="B769" t="str">
            <v>SERGIO TORRES LUNA</v>
          </cell>
          <cell r="C769">
            <v>79394341</v>
          </cell>
          <cell r="D769" t="str">
            <v>DARLIN LENIS ESPITIA</v>
          </cell>
          <cell r="E769">
            <v>43117</v>
          </cell>
          <cell r="F769">
            <v>43101</v>
          </cell>
          <cell r="G769" t="str">
            <v>EXT18-00003911</v>
          </cell>
          <cell r="H769" t="str">
            <v>TRIBUNAL</v>
          </cell>
          <cell r="I769" t="str">
            <v>NOTIFICACION SENTENCIA</v>
          </cell>
          <cell r="J769">
            <v>43130</v>
          </cell>
          <cell r="K769">
            <v>43101</v>
          </cell>
          <cell r="L769" t="str">
            <v>EXT18-00007820</v>
          </cell>
          <cell r="M769" t="str">
            <v>ANDJ</v>
          </cell>
          <cell r="N769" t="str">
            <v>REMISION DE SENTENCIA</v>
          </cell>
          <cell r="O769">
            <v>43144</v>
          </cell>
          <cell r="P769">
            <v>43132</v>
          </cell>
          <cell r="Q769" t="str">
            <v>EXT18-00012782</v>
          </cell>
          <cell r="R769" t="str">
            <v>TRIBUNAL</v>
          </cell>
          <cell r="S769" t="str">
            <v>COMUNICACIÓN SENTENCIA</v>
          </cell>
          <cell r="T769">
            <v>43236</v>
          </cell>
          <cell r="U769">
            <v>43221</v>
          </cell>
          <cell r="V769" t="str">
            <v>EXT18-00041988</v>
          </cell>
          <cell r="W769" t="str">
            <v>ABOGADA</v>
          </cell>
          <cell r="X769" t="str">
            <v>SOLICITUD DE PAGO</v>
          </cell>
          <cell r="Y769">
            <v>43343</v>
          </cell>
          <cell r="Z769">
            <v>43343</v>
          </cell>
          <cell r="AA769" t="str">
            <v>EXT18-00084956</v>
          </cell>
          <cell r="AB769" t="str">
            <v>ABOGADO</v>
          </cell>
          <cell r="AC769" t="str">
            <v>ALLEGA DOCUMENTOS Y ANEXOS A LA SOLICITUD</v>
          </cell>
          <cell r="AD769">
            <v>43346</v>
          </cell>
          <cell r="AE769">
            <v>43346</v>
          </cell>
          <cell r="AF769" t="str">
            <v xml:space="preserve">EXT18-00085761 </v>
          </cell>
          <cell r="AG769" t="str">
            <v>ABOGADO</v>
          </cell>
          <cell r="AH769" t="str">
            <v>CESION DERECHOS DE SENTENCIA</v>
          </cell>
          <cell r="AN769" t="str">
            <v>18/05/18 LTK
ENTREGADO POR LTK 26-06-2018</v>
          </cell>
          <cell r="AO769" t="str">
            <v>NO</v>
          </cell>
          <cell r="AP769" t="str">
            <v>SI-LTK</v>
          </cell>
          <cell r="AQ769" t="str">
            <v>11 001 3331 011 2014 00247 00</v>
          </cell>
          <cell r="AR769" t="str">
            <v>PAGO SENTENCIA</v>
          </cell>
          <cell r="AS769">
            <v>37237</v>
          </cell>
          <cell r="AT769">
            <v>40724</v>
          </cell>
          <cell r="AU769" t="str">
            <v xml:space="preserve">EN EL ANEXO ES EL 696
SE DA RESPUESTA MEDIANTE OFI18-00022624 05/06/18 L
MEDIANTE OFI18-00039135 SE DA RESPUESTA A LOS  EXT18-00084956, EXT18-00085761  F.
</v>
          </cell>
          <cell r="AW769" t="str">
            <v>LEY 1437 DE 2011</v>
          </cell>
          <cell r="AX769" t="str">
            <v>JUZGADO ONCE ADMINISTRATIVO DE ORALIDAD DEL CIRCUITO DE BOGOTA</v>
          </cell>
          <cell r="AY769">
            <v>42625</v>
          </cell>
          <cell r="AZ769" t="str">
            <v>TRIBUNAL ADMINISTRATIVO DE CUNDINAMARCA SECCION SEGUNDA SUBSECCION D</v>
          </cell>
          <cell r="BA769">
            <v>42852</v>
          </cell>
          <cell r="BB769">
            <v>43122</v>
          </cell>
          <cell r="BC769" t="str">
            <v>NRD-CONTRATO REALIDAD</v>
          </cell>
        </row>
        <row r="770">
          <cell r="B770" t="str">
            <v>ALFREDO MARTINEZ BELTRAN</v>
          </cell>
          <cell r="C770">
            <v>8047323</v>
          </cell>
          <cell r="D770" t="str">
            <v>CLAUDIA PATRICIA CORREA PINEDA</v>
          </cell>
          <cell r="E770">
            <v>43112</v>
          </cell>
          <cell r="F770">
            <v>43101</v>
          </cell>
          <cell r="G770" t="str">
            <v>EXT18-00002782</v>
          </cell>
          <cell r="H770" t="str">
            <v>TRIBUNAL</v>
          </cell>
          <cell r="I770" t="str">
            <v>NOTIFICACION SENTENCIA</v>
          </cell>
          <cell r="J770">
            <v>43131</v>
          </cell>
          <cell r="K770">
            <v>43101</v>
          </cell>
          <cell r="L770" t="str">
            <v>EXT18-00007933</v>
          </cell>
          <cell r="M770" t="str">
            <v>TRIBUNAL</v>
          </cell>
          <cell r="N770" t="str">
            <v>COMUNICACIÓN SENTENCIA</v>
          </cell>
          <cell r="O770">
            <v>43145</v>
          </cell>
          <cell r="P770">
            <v>43132</v>
          </cell>
          <cell r="Q770" t="str">
            <v>EXT18-00013338</v>
          </cell>
          <cell r="R770" t="str">
            <v>TRIBUNAL</v>
          </cell>
          <cell r="S770" t="str">
            <v>COMUNICACIÓN SENTENCIA</v>
          </cell>
          <cell r="T770">
            <v>43179</v>
          </cell>
          <cell r="U770">
            <v>43160</v>
          </cell>
          <cell r="V770" t="str">
            <v>EXT18-00024556</v>
          </cell>
          <cell r="W770" t="str">
            <v>AGN</v>
          </cell>
          <cell r="X770" t="str">
            <v>REMISION POR COMPETENCIA</v>
          </cell>
          <cell r="Y770">
            <v>43131</v>
          </cell>
          <cell r="Z770">
            <v>43101</v>
          </cell>
          <cell r="AA770" t="str">
            <v>EXT18-00007933</v>
          </cell>
          <cell r="AB770" t="str">
            <v>TRIBUNAL</v>
          </cell>
          <cell r="AC770" t="str">
            <v>COMUNICA EJECUTORIA Y SENTENCIAS DE PRIMERA Y SEGUNDA INSTANCIA</v>
          </cell>
          <cell r="AN770" t="str">
            <v>18/05/18 LTK
ENTREGADO POR LTK 26-06-2018</v>
          </cell>
          <cell r="AO770" t="str">
            <v>NO HAY</v>
          </cell>
          <cell r="AP770" t="str">
            <v>SI-LTK</v>
          </cell>
          <cell r="AQ770" t="str">
            <v>11 001 3335 024 2013 00495 00</v>
          </cell>
          <cell r="AR770" t="str">
            <v>PAGO SENTENCIA</v>
          </cell>
          <cell r="AS770">
            <v>37497</v>
          </cell>
          <cell r="AT770">
            <v>40543</v>
          </cell>
          <cell r="AU770" t="str">
            <v>EN EL ANEXO ES EL 479</v>
          </cell>
          <cell r="AW770" t="str">
            <v>LEY 1437 DE 2011</v>
          </cell>
          <cell r="AX770" t="str">
            <v>JUZGADO VEINTICUATRO ADMINISTRATIVO ORAL DEL CIRCUITO DE BOGOTA</v>
          </cell>
          <cell r="AY770">
            <v>42629</v>
          </cell>
          <cell r="AZ770" t="str">
            <v>TRIBUNAL ADMINISTRATIVO DE CUNDINAMARCA SECCION SEGUNDA SUBSECCION E</v>
          </cell>
          <cell r="BA770">
            <v>43076</v>
          </cell>
          <cell r="BB770">
            <v>43117</v>
          </cell>
          <cell r="BC770" t="str">
            <v>NRD-CONTRATO REALIDAD</v>
          </cell>
        </row>
        <row r="771">
          <cell r="B771" t="str">
            <v>CARLOS ARTURO CARVAJAL RIVERA
(se eliminó por solo contar con primera instancia)</v>
          </cell>
        </row>
        <row r="772">
          <cell r="B772" t="str">
            <v>ANDRES CORREA RODRIGUEZ</v>
          </cell>
          <cell r="C772">
            <v>79643324</v>
          </cell>
          <cell r="D772" t="str">
            <v>JOSE ALIRIO JIMENEZ PATIÑO</v>
          </cell>
          <cell r="E772">
            <v>43123</v>
          </cell>
          <cell r="F772">
            <v>43101</v>
          </cell>
          <cell r="G772" t="str">
            <v>EXT18-00005762</v>
          </cell>
          <cell r="H772" t="str">
            <v>TRIBUNAL</v>
          </cell>
          <cell r="I772" t="str">
            <v>NOTIFICACION ESTADO</v>
          </cell>
          <cell r="J772">
            <v>43556</v>
          </cell>
          <cell r="K772">
            <v>43556</v>
          </cell>
          <cell r="L772" t="str">
            <v>EXT19-00035929</v>
          </cell>
          <cell r="M772" t="str">
            <v>ABOGADO</v>
          </cell>
          <cell r="N772" t="str">
            <v>ALLEGA DOCUMENTOS</v>
          </cell>
          <cell r="AN772" t="str">
            <v>18/05/18 LTK                                                              RAD: LTK-005-037-2018, LTK SOLICITA DOCUMENTOS SOPORTES PARA REALIZAR LA LIQUIDACION.
ENTREGADO POR LTK 25-07-2018</v>
          </cell>
          <cell r="AO772" t="str">
            <v>NO</v>
          </cell>
          <cell r="AP772" t="str">
            <v>SI-LTK</v>
          </cell>
          <cell r="AQ772" t="str">
            <v>11 001 3335 009 2012 00207 01</v>
          </cell>
          <cell r="AR772" t="str">
            <v>INFORMATIVO</v>
          </cell>
          <cell r="AS772">
            <v>39064</v>
          </cell>
          <cell r="AT772">
            <v>39857</v>
          </cell>
          <cell r="AU772" t="str">
            <v>EN EL ANEXO ES EL 114
Mediante OFI19-00015255 del 16/04/2019 se informa que dichos documentos se incorporarán al expediente. E.C.</v>
          </cell>
          <cell r="AW772" t="str">
            <v>LEY 1437 DE 2011</v>
          </cell>
          <cell r="AX772" t="str">
            <v>JUZGADO NOVENO ADMINISTRATIVO DEL CIRCUITO JUDICIAL DE BOGOTA SECCION SEGUNDA</v>
          </cell>
          <cell r="AY772">
            <v>42692</v>
          </cell>
          <cell r="AZ772" t="str">
            <v>TRIBUNAL ADMINISTRATIVO DE CUNDINAMARCA SECCION SEGUNDA SUBSECCION A</v>
          </cell>
          <cell r="BA772">
            <v>43083</v>
          </cell>
          <cell r="BB772">
            <v>43125</v>
          </cell>
          <cell r="BC772" t="str">
            <v>NRD-CONTRATO REALIDAD</v>
          </cell>
        </row>
        <row r="773">
          <cell r="B773" t="str">
            <v>NANCY ERNESTINA ARANA LOPEZ 
ANDRES FELIPE WAGNER ARANA
JUAN JOSE WAGNER ARANA
MARIA BELCY WAGNER VALENCIA
ROSALBA WAGNER DE DIAZ
MANUEL VEIMAR WAGNER VALENCIA
DAGOBERT WAGNER VALENCIA
UBAN WAGNER VALENCIA
JAVIER WAGNER VALENCIA
CLARA ISABEL WAGNER VALENCIA
MARIA LUCELLY WAGNER VALENCIA
NIBIA MARIA WAGNER VALENCIA
MARIA LUCY WAGNER DE GIRALDO</v>
          </cell>
          <cell r="C773" t="str">
            <v>66.723.660
66.709.660
31.191.514
16.346.176
16.359.369
6.495.071
16.351.570
13.200.186
31.186.376
31.886.973
41.691.863</v>
          </cell>
          <cell r="D773" t="str">
            <v>MARIA DEL PILAR GARCIA VALDES</v>
          </cell>
          <cell r="E773">
            <v>43131</v>
          </cell>
          <cell r="F773">
            <v>43101</v>
          </cell>
          <cell r="G773" t="str">
            <v>EXT18-00008007</v>
          </cell>
          <cell r="H773" t="str">
            <v>POLICIA NACIONAL</v>
          </cell>
          <cell r="I773" t="str">
            <v>REMITE CUENTA DE COBRO</v>
          </cell>
          <cell r="J773">
            <v>44098</v>
          </cell>
          <cell r="K773">
            <v>44098</v>
          </cell>
          <cell r="L773" t="str">
            <v>EXT20-00069127</v>
          </cell>
          <cell r="M773" t="str">
            <v>FISCALIA</v>
          </cell>
          <cell r="N773" t="str">
            <v>SOLICITUD DE INFORMACION</v>
          </cell>
          <cell r="O773">
            <v>44105</v>
          </cell>
          <cell r="P773">
            <v>44105</v>
          </cell>
          <cell r="Q773" t="str">
            <v>EXT20-00071171</v>
          </cell>
          <cell r="R773" t="str">
            <v>FISCALIA</v>
          </cell>
          <cell r="S773" t="str">
            <v>SOLICITUD DE INFORMACION</v>
          </cell>
          <cell r="T773">
            <v>44098</v>
          </cell>
          <cell r="U773">
            <v>44098</v>
          </cell>
          <cell r="V773" t="str">
            <v>EXT20-00069127</v>
          </cell>
          <cell r="W773" t="str">
            <v>FISCALIA</v>
          </cell>
          <cell r="X773" t="str">
            <v>ALLEGA DOCUMENTOS</v>
          </cell>
          <cell r="Y773">
            <v>44105</v>
          </cell>
          <cell r="Z773">
            <v>44105</v>
          </cell>
          <cell r="AA773" t="str">
            <v>EXT20-00071171</v>
          </cell>
          <cell r="AB773" t="str">
            <v>FISCALIA</v>
          </cell>
          <cell r="AC773" t="str">
            <v>ALLEGA DOCUMENTOS</v>
          </cell>
          <cell r="AN773" t="str">
            <v>18/05/18 LTK
ENTREGADO POR LTK 26-06-2018</v>
          </cell>
          <cell r="AO773" t="str">
            <v>NO</v>
          </cell>
          <cell r="AP773" t="str">
            <v>SI-LTK</v>
          </cell>
          <cell r="AQ773" t="str">
            <v>76 001 3331 000 2011 00736 00</v>
          </cell>
          <cell r="AR773" t="str">
            <v>SOLICITUD DE PAGO</v>
          </cell>
          <cell r="AS773" t="str">
            <v>N/A</v>
          </cell>
          <cell r="AT773" t="str">
            <v>N/A</v>
          </cell>
          <cell r="AU773" t="str">
            <v>RESOLUCION DE COMPENSACION PARA MARIA BELCY WAGNER VALENCIA POR       $ 4.610.000
SE DA RESPUESTA A LA POLICIA MEDIANTE OFI18-00006357 15/02/18 Y A LA ABOGADA OFI18-00006192 14/02/18 L..
SEGUN DAJ-10400 del 15/09/2020 de la FISCALIA GENERA, indica que NO registra solicitud de pago, y que a la fecha no se ha efectuado pago alguno.Y.</v>
          </cell>
          <cell r="AW773" t="str">
            <v>DECRETO 01 DE 1984</v>
          </cell>
          <cell r="AX773" t="str">
            <v>TRIBUNAL ADMINISTRATIVO DEL VALLE DEL CAUCA</v>
          </cell>
          <cell r="AY773">
            <v>41970</v>
          </cell>
          <cell r="AZ773" t="str">
            <v>CONSEJO DE ESTADO SALA DE LO CONTENCIOSO ADMINISTRATIVO SECCION SEGUNDA SUBSECCION B</v>
          </cell>
          <cell r="BA773">
            <v>43020</v>
          </cell>
          <cell r="BB773">
            <v>43049</v>
          </cell>
          <cell r="BC773" t="str">
            <v>REPARACION DIRECTA</v>
          </cell>
        </row>
        <row r="774">
          <cell r="B774" t="str">
            <v>LEONARDO OVIDIO MONTOYA HERNANDEZ</v>
          </cell>
          <cell r="C774">
            <v>80128582</v>
          </cell>
          <cell r="D774" t="str">
            <v>NORMA JANETH BAQUERO DIAZ</v>
          </cell>
          <cell r="E774">
            <v>43140</v>
          </cell>
          <cell r="F774">
            <v>43132</v>
          </cell>
          <cell r="G774" t="str">
            <v>EXT18-00011826</v>
          </cell>
          <cell r="H774" t="str">
            <v>TRIBUNAL</v>
          </cell>
          <cell r="I774" t="str">
            <v>NOTIFICA SENTENCIA</v>
          </cell>
          <cell r="J774">
            <v>43152</v>
          </cell>
          <cell r="K774">
            <v>43132</v>
          </cell>
          <cell r="L774" t="str">
            <v>EXT18-00015633</v>
          </cell>
          <cell r="M774" t="str">
            <v>ANDJE</v>
          </cell>
          <cell r="N774" t="str">
            <v>REMISION SENTENCIA</v>
          </cell>
          <cell r="O774">
            <v>43244</v>
          </cell>
          <cell r="P774">
            <v>43221</v>
          </cell>
          <cell r="Q774" t="str">
            <v>EXT18-00046819</v>
          </cell>
          <cell r="R774" t="str">
            <v>ABOGADA</v>
          </cell>
          <cell r="S774" t="str">
            <v>CUMPLIMIENTO DE SENTENCIA</v>
          </cell>
          <cell r="T774">
            <v>43504</v>
          </cell>
          <cell r="U774">
            <v>43504</v>
          </cell>
          <cell r="V774" t="str">
            <v>EXT19-00013571</v>
          </cell>
          <cell r="W774" t="str">
            <v>ABOGADA</v>
          </cell>
          <cell r="X774" t="str">
            <v>SOLICITUD DE PAGO</v>
          </cell>
          <cell r="AN774" t="str">
            <v>18/05/18 LTK
ENTREGADO POR LTK 26-06-2018</v>
          </cell>
          <cell r="AO774" t="str">
            <v>NO HAY</v>
          </cell>
          <cell r="AP774" t="str">
            <v>SI-LTK</v>
          </cell>
          <cell r="AQ774" t="str">
            <v>11 001 3335 026 2013 00187 01</v>
          </cell>
          <cell r="AR774" t="str">
            <v>SOLICITUD DE PAGO</v>
          </cell>
          <cell r="AS774">
            <v>38621</v>
          </cell>
          <cell r="AT774">
            <v>40862</v>
          </cell>
          <cell r="AU774" t="str">
            <v>EN EL ANEXO SE ENCUENTRA CON LOS NUMEROS 589 Y 646
SE DA RESPUESTA MEDIANTE OFI18-00022600 05/06/18 E</v>
          </cell>
          <cell r="AW774" t="str">
            <v>LEY 1437 DE 2011</v>
          </cell>
          <cell r="AX774" t="str">
            <v>JUZGADO VEINTISEIS ADMINISTRATIVO DEL CIRCUITO DE BOGOTA</v>
          </cell>
          <cell r="AY774">
            <v>42541</v>
          </cell>
          <cell r="AZ774" t="str">
            <v>TRIBUNAL ADMINISTRATIVO DE CUNDINAMARCA SECCION SEGUNDA - SUBSECCION A</v>
          </cell>
          <cell r="BA774">
            <v>43126</v>
          </cell>
          <cell r="BB774">
            <v>43145</v>
          </cell>
          <cell r="BC774" t="str">
            <v>NRD-CONTRATO REALIDAD</v>
          </cell>
        </row>
        <row r="775">
          <cell r="B775" t="str">
            <v>CARLOS YAMID VASQUEZ ARTEAGA</v>
          </cell>
          <cell r="C775">
            <v>5864423</v>
          </cell>
          <cell r="D775" t="str">
            <v>JORGE IVAN JARRO DIAZ</v>
          </cell>
          <cell r="E775">
            <v>43075</v>
          </cell>
          <cell r="F775">
            <v>43075</v>
          </cell>
          <cell r="G775" t="str">
            <v>EXT17-00095820</v>
          </cell>
          <cell r="H775" t="str">
            <v>ABOGADO</v>
          </cell>
          <cell r="I775" t="str">
            <v>SOLICITUD DE PAGO</v>
          </cell>
          <cell r="J775">
            <v>43115</v>
          </cell>
          <cell r="K775">
            <v>43101</v>
          </cell>
          <cell r="L775" t="str">
            <v>EXT18-00003391</v>
          </cell>
          <cell r="M775" t="str">
            <v>ABOGADO</v>
          </cell>
          <cell r="N775" t="str">
            <v>SOLICITUD DE PAGO</v>
          </cell>
          <cell r="O775">
            <v>43333</v>
          </cell>
          <cell r="P775">
            <v>43333</v>
          </cell>
          <cell r="Q775" t="str">
            <v>EXT18-00080293</v>
          </cell>
          <cell r="R775" t="str">
            <v>DIAN</v>
          </cell>
          <cell r="S775" t="str">
            <v>CERTIFICACION DIAN</v>
          </cell>
          <cell r="AN775" t="str">
            <v xml:space="preserve">18/05/18 LTK
ENTREGADO POR LTK 26-06-2018
</v>
          </cell>
          <cell r="AO775">
            <v>43116</v>
          </cell>
          <cell r="AP775" t="str">
            <v>SI-LTK</v>
          </cell>
          <cell r="AQ775" t="str">
            <v>73 001 3333 009 2014 00307 00</v>
          </cell>
          <cell r="AR775" t="str">
            <v>SOLICITUD DE PAGO</v>
          </cell>
          <cell r="AS775">
            <v>38777</v>
          </cell>
          <cell r="AT775">
            <v>40829</v>
          </cell>
          <cell r="AU775" t="str">
            <v xml:space="preserve">NO SE ENCUENTRA EN LOS ANEXOS
SE DA RESPUESTA MEDIANTE OFI18-00003002 24/01/18 A
OFI18-00046938 16/12/17 A
INFORMATIVO 23/08/18 </v>
          </cell>
          <cell r="AW775" t="str">
            <v>LEY 1437 DE 2011</v>
          </cell>
          <cell r="AX775" t="str">
            <v>JUZGADO NOVENO ADMINISTRATIVOI ORAL DEL CIRCUITO DE IBAGUE - TOLIMA</v>
          </cell>
          <cell r="AY775">
            <v>42227</v>
          </cell>
          <cell r="AZ775" t="str">
            <v xml:space="preserve">TRIBUNAL ADMINISTRATIVO DEL TOLIMA </v>
          </cell>
          <cell r="BA775">
            <v>42815</v>
          </cell>
          <cell r="BB775">
            <v>42823</v>
          </cell>
          <cell r="BC775" t="str">
            <v>NRD-CONTRATO REALIDAD</v>
          </cell>
        </row>
        <row r="776">
          <cell r="B776" t="str">
            <v>ROSA BEATRIZ GONZALEZ MORENO</v>
          </cell>
          <cell r="C776">
            <v>52239884</v>
          </cell>
          <cell r="D776" t="str">
            <v>FERNANDO ALVAREZ ECHEVERRI</v>
          </cell>
          <cell r="E776">
            <v>43143</v>
          </cell>
          <cell r="F776">
            <v>43132</v>
          </cell>
          <cell r="G776" t="str">
            <v>EXT18-00012470</v>
          </cell>
          <cell r="H776" t="str">
            <v>TRIBUNAL</v>
          </cell>
          <cell r="I776" t="str">
            <v>NOTIFICA SENTENCIA</v>
          </cell>
          <cell r="J776">
            <v>43158</v>
          </cell>
          <cell r="K776">
            <v>43132</v>
          </cell>
          <cell r="L776" t="str">
            <v>EXT18-00017762</v>
          </cell>
          <cell r="M776" t="str">
            <v>ANDJE</v>
          </cell>
          <cell r="N776" t="str">
            <v>REMISION SENTENCIA</v>
          </cell>
          <cell r="O776">
            <v>43517</v>
          </cell>
          <cell r="P776">
            <v>43517</v>
          </cell>
          <cell r="Q776" t="str">
            <v>EXT19-00020020</v>
          </cell>
          <cell r="R776" t="str">
            <v>ABOGADO</v>
          </cell>
          <cell r="S776" t="str">
            <v>SOLICITUD DE PAGO</v>
          </cell>
          <cell r="AN776" t="str">
            <v>18/05/18 LTK
ENTREGADO POR LTK 26-06-2018</v>
          </cell>
          <cell r="AO776" t="str">
            <v>NO HAY</v>
          </cell>
          <cell r="AP776" t="str">
            <v>SI-LTK</v>
          </cell>
          <cell r="AQ776" t="str">
            <v>11 001 3335 019 2014 00311 01</v>
          </cell>
          <cell r="AR776" t="str">
            <v>SOLICITUD DE PAGO</v>
          </cell>
          <cell r="AS776">
            <v>40488</v>
          </cell>
          <cell r="AT776">
            <v>40908</v>
          </cell>
          <cell r="AU776" t="str">
            <v>NO SE ENCUENTRA EN LOS ANEXOS</v>
          </cell>
          <cell r="AW776" t="str">
            <v>LEY 1437 DE 2011</v>
          </cell>
          <cell r="AX776" t="str">
            <v>JUZGADO CINCUENTA Y CINCO ADMINISTRATIVO DE ORALIDAD DEL CIRCUITO JUDICIAL DE BOGOTA</v>
          </cell>
          <cell r="AY776">
            <v>42534</v>
          </cell>
          <cell r="AZ776" t="str">
            <v>TRIBUNAL ADMINISTRATIVO DE CUNDINAMARCA SECCION SEGUNDA SUBSECCION D</v>
          </cell>
          <cell r="BA776">
            <v>43013</v>
          </cell>
          <cell r="BB776">
            <v>43146</v>
          </cell>
          <cell r="BC776" t="str">
            <v>NRD-PRIMA DE RIESGO</v>
          </cell>
        </row>
        <row r="777">
          <cell r="B777" t="str">
            <v>GERMAN ANTONIO TUBERQUIA PETRO
(se eliminó por solo contar con primera instancia)</v>
          </cell>
          <cell r="AO777" t="str">
            <v>NO HAY</v>
          </cell>
        </row>
        <row r="778">
          <cell r="B778" t="str">
            <v>GUSTAVO CABEZAS QUIÑONEZ</v>
          </cell>
          <cell r="C778">
            <v>79535952</v>
          </cell>
          <cell r="D778" t="str">
            <v>FERNANDO ALVAREZ ECHEVERRI</v>
          </cell>
          <cell r="E778">
            <v>43143</v>
          </cell>
          <cell r="F778">
            <v>43132</v>
          </cell>
          <cell r="G778" t="str">
            <v>EXT18-00012390</v>
          </cell>
          <cell r="H778" t="str">
            <v>TRIBUNAL</v>
          </cell>
          <cell r="I778" t="str">
            <v>NOTIFICA SENTENCIA</v>
          </cell>
          <cell r="J778">
            <v>43206</v>
          </cell>
          <cell r="K778">
            <v>43191</v>
          </cell>
          <cell r="L778" t="str">
            <v>EXT18-00033337</v>
          </cell>
          <cell r="M778" t="str">
            <v>TRIBUNAL</v>
          </cell>
          <cell r="N778" t="str">
            <v>COMUNICA PRIMERA Y SEGUNDA INSTANCIA</v>
          </cell>
          <cell r="O778">
            <v>43451</v>
          </cell>
          <cell r="P778">
            <v>43451</v>
          </cell>
          <cell r="Q778" t="str">
            <v>EXT18-00131043</v>
          </cell>
          <cell r="R778" t="str">
            <v>ABOGADO</v>
          </cell>
          <cell r="S778" t="str">
            <v>SOLICITUD DE PAGO</v>
          </cell>
          <cell r="T778">
            <v>43451</v>
          </cell>
          <cell r="U778">
            <v>43451</v>
          </cell>
          <cell r="V778" t="str">
            <v>EXT18-00131043</v>
          </cell>
          <cell r="W778" t="str">
            <v>ABOGADO</v>
          </cell>
          <cell r="X778" t="str">
            <v>ALLEGA DOCUMENTOS</v>
          </cell>
          <cell r="AN778" t="str">
            <v>18/05/18 LTK
ENTREGADO POR LTK 26-06-2018</v>
          </cell>
          <cell r="AO778" t="str">
            <v>NO HAY</v>
          </cell>
          <cell r="AP778" t="str">
            <v>SI-LTK</v>
          </cell>
          <cell r="AQ778" t="str">
            <v>11 001 3335 007 2014 00261 01</v>
          </cell>
          <cell r="AR778" t="str">
            <v>SOLICITUD DE PAGO</v>
          </cell>
          <cell r="AS778">
            <v>34362</v>
          </cell>
          <cell r="AT778">
            <v>40908</v>
          </cell>
          <cell r="AU778" t="str">
            <v>NO SE ENCUENTRA EN EL ANEXO</v>
          </cell>
          <cell r="AW778" t="str">
            <v>LEY 1437 DE 2011</v>
          </cell>
          <cell r="AX778" t="str">
            <v>JUZGADO SEPTIMO ADMINISTRATIVO DE ORALIDAD DEL CIRCUITO JUDICIAL DE BOGOTA</v>
          </cell>
          <cell r="AY778">
            <v>42340</v>
          </cell>
          <cell r="AZ778" t="str">
            <v>TRIBUNAL ADMINISTRATIVO DE CUNDINAMARCA SECCION SEGUNDA SUBSECCION B</v>
          </cell>
          <cell r="BA778">
            <v>43063</v>
          </cell>
          <cell r="BB778">
            <v>43146</v>
          </cell>
          <cell r="BC778" t="str">
            <v>NRD-PRIMA DE RIESGO</v>
          </cell>
        </row>
        <row r="779">
          <cell r="B779" t="str">
            <v>DIANA ZORAYA CARABAÑO PLAZAS
(se eliminó por solo contar con primera instancia)</v>
          </cell>
        </row>
        <row r="780">
          <cell r="B780" t="str">
            <v>LUIS ARMANDO GARNICA SALAMANCA</v>
          </cell>
          <cell r="C780">
            <v>79292971</v>
          </cell>
          <cell r="D780" t="str">
            <v>FERNANDO ALVAREZ ECHEVERRI</v>
          </cell>
          <cell r="E780">
            <v>43146</v>
          </cell>
          <cell r="F780">
            <v>43132</v>
          </cell>
          <cell r="G780" t="str">
            <v>EXT18-00013910</v>
          </cell>
          <cell r="H780" t="str">
            <v>TRIBUNAL</v>
          </cell>
          <cell r="I780" t="str">
            <v>NOTIFICA SENTENCIA</v>
          </cell>
          <cell r="J780">
            <v>43206</v>
          </cell>
          <cell r="K780">
            <v>43191</v>
          </cell>
          <cell r="L780" t="str">
            <v>EXT18-00033348</v>
          </cell>
          <cell r="M780" t="str">
            <v>TRIBUNAL</v>
          </cell>
          <cell r="N780" t="str">
            <v>COMUNICA PRIMERA Y SEGUNDA INSTANCIA</v>
          </cell>
          <cell r="O780">
            <v>43616</v>
          </cell>
          <cell r="P780">
            <v>43616</v>
          </cell>
          <cell r="Q780" t="str">
            <v>EXT19-00060673</v>
          </cell>
          <cell r="R780" t="str">
            <v>BENEFICIARIO</v>
          </cell>
          <cell r="S780" t="str">
            <v>SOLICITUD ESTADO DE PAGO</v>
          </cell>
          <cell r="T780">
            <v>44077</v>
          </cell>
          <cell r="U780">
            <v>44077</v>
          </cell>
          <cell r="V780" t="str">
            <v>EXT20-00063407 - EXT20-00071245</v>
          </cell>
          <cell r="W780" t="str">
            <v xml:space="preserve">ABOGADO </v>
          </cell>
          <cell r="X780" t="str">
            <v xml:space="preserve">SOLICITTUD DE PAGO </v>
          </cell>
          <cell r="Y780">
            <v>44154</v>
          </cell>
          <cell r="Z780">
            <v>44154</v>
          </cell>
          <cell r="AA780" t="str">
            <v>EXT20-00085200</v>
          </cell>
          <cell r="AB780" t="str">
            <v>ABOGADO</v>
          </cell>
          <cell r="AC780" t="str">
            <v>Allega documentos</v>
          </cell>
          <cell r="AD780">
            <v>44154</v>
          </cell>
          <cell r="AE780">
            <v>44154</v>
          </cell>
          <cell r="AF780" t="str">
            <v>EXT20-00085200</v>
          </cell>
          <cell r="AG780" t="str">
            <v>ABOGADO</v>
          </cell>
          <cell r="AH780" t="str">
            <v>Allega documentos</v>
          </cell>
          <cell r="AN780" t="str">
            <v>18/05/18 LTK
ENTREGADO POR LTK 26-06-2018</v>
          </cell>
          <cell r="AO780" t="str">
            <v>NO HAY</v>
          </cell>
          <cell r="AP780" t="str">
            <v>SI-LTK</v>
          </cell>
          <cell r="AQ780" t="str">
            <v>11 001 3335 023 2014 00256 01</v>
          </cell>
          <cell r="AR780" t="str">
            <v>SOLICITUD DE PAGO</v>
          </cell>
          <cell r="AS780">
            <v>34579</v>
          </cell>
          <cell r="AT780">
            <v>40908</v>
          </cell>
          <cell r="AU780" t="str">
            <v>NO SE ENCUENTRA EN LOS ANEXOS</v>
          </cell>
          <cell r="AW780" t="str">
            <v>LEY 1437 DE 2011</v>
          </cell>
          <cell r="AX780" t="str">
            <v>JUZGADO  VEINTITRES ADMINISTRATIVO DE ORALIDAD DEL CIRCUITO JUDICIAL DE BOGOTA</v>
          </cell>
          <cell r="AY780">
            <v>42411</v>
          </cell>
          <cell r="AZ780" t="str">
            <v>TRIBUNAL ADMINISTRATIVO DE CUNDINAMARCA SECCION SEGUNDA SUBSECCION B</v>
          </cell>
          <cell r="BA780">
            <v>43063</v>
          </cell>
          <cell r="BB780">
            <v>43151</v>
          </cell>
          <cell r="BC780" t="str">
            <v>NRD-PRIMA DE RIESGO</v>
          </cell>
        </row>
        <row r="781">
          <cell r="B781" t="str">
            <v>JAMINSON HUGO PAREDES MORA</v>
          </cell>
          <cell r="C781">
            <v>72241159</v>
          </cell>
          <cell r="D781" t="str">
            <v>ADRIANA ROMERO PEREIRA</v>
          </cell>
          <cell r="E781">
            <v>43152</v>
          </cell>
          <cell r="F781">
            <v>43132</v>
          </cell>
          <cell r="G781" t="str">
            <v>EXT18-00015477</v>
          </cell>
          <cell r="H781" t="str">
            <v>TRIBUNAL</v>
          </cell>
          <cell r="I781" t="str">
            <v>NOTIFICA SENTENCIA</v>
          </cell>
          <cell r="J781">
            <v>43158</v>
          </cell>
          <cell r="K781">
            <v>43132</v>
          </cell>
          <cell r="L781" t="str">
            <v>EXT18-00017761</v>
          </cell>
          <cell r="M781" t="str">
            <v>ANDJE</v>
          </cell>
          <cell r="N781" t="str">
            <v>REMISION POR COMPETENCIA</v>
          </cell>
          <cell r="AC781" t="str">
            <v xml:space="preserve"> </v>
          </cell>
          <cell r="AN781" t="str">
            <v>18/05/18 LTK
ENTREGADO POR LTK 26-06-2018</v>
          </cell>
          <cell r="AO781" t="str">
            <v>NO HAY</v>
          </cell>
          <cell r="AP781" t="str">
            <v>SI-LTK</v>
          </cell>
          <cell r="AQ781" t="str">
            <v>08 001 3333 008 2014 00369 01</v>
          </cell>
          <cell r="AR781" t="str">
            <v>SOLICITUD DE PAGO</v>
          </cell>
          <cell r="AS781">
            <v>37244</v>
          </cell>
          <cell r="AT781">
            <v>38832</v>
          </cell>
          <cell r="AU781" t="str">
            <v>EN EL ANEXO ES EL 27 (CON EL # PROCESO 201407281)</v>
          </cell>
          <cell r="AW781" t="str">
            <v>LEY 1437 DE 2011</v>
          </cell>
          <cell r="AX781" t="str">
            <v>JUZGADO OCTAVO ADMINISTRATIVO ORAL DE BARRANQUILLA</v>
          </cell>
          <cell r="AY781">
            <v>42549</v>
          </cell>
          <cell r="AZ781" t="str">
            <v>TRIBUNAL ADMINISTRATIVO DEL ATLANTICO SALA DE DECISION ORAL SECCION B</v>
          </cell>
          <cell r="BA781">
            <v>42979</v>
          </cell>
          <cell r="BC781" t="str">
            <v>NRD-CONTRATO REALIDAD</v>
          </cell>
        </row>
        <row r="782">
          <cell r="B782" t="str">
            <v>JAIRO ARAQUE RUIZ</v>
          </cell>
          <cell r="C782">
            <v>74301777</v>
          </cell>
          <cell r="D782" t="str">
            <v>FERNANDO ALVAREZ ECHEVERRI</v>
          </cell>
          <cell r="E782">
            <v>43131</v>
          </cell>
          <cell r="F782">
            <v>43101</v>
          </cell>
          <cell r="G782" t="str">
            <v>EXT18-00008141</v>
          </cell>
          <cell r="H782" t="str">
            <v>TRIBUNAL</v>
          </cell>
          <cell r="I782" t="str">
            <v>NOTIFICA SENTENCIA</v>
          </cell>
          <cell r="J782">
            <v>43362</v>
          </cell>
          <cell r="K782">
            <v>43362</v>
          </cell>
          <cell r="L782" t="str">
            <v xml:space="preserve"> EXT18-00092878 </v>
          </cell>
          <cell r="M782" t="str">
            <v>ABOGADO</v>
          </cell>
          <cell r="N782" t="str">
            <v>SOLICITUD DE PAGO Y ANEXOS</v>
          </cell>
          <cell r="AN782" t="str">
            <v>18/05/18 LTK
ENTREGADO POR LTK 26-06-2018</v>
          </cell>
          <cell r="AP782" t="str">
            <v>SI-LTK</v>
          </cell>
          <cell r="AQ782" t="str">
            <v>11 001 3335 017 2014 00227 00</v>
          </cell>
          <cell r="AR782" t="str">
            <v>SOLICITUD DE PAGO</v>
          </cell>
          <cell r="AS782">
            <v>34562</v>
          </cell>
          <cell r="AT782">
            <v>40908</v>
          </cell>
          <cell r="AU782" t="str">
            <v>NO SE ENCUENTRA EN LOS ANEXOS
MEDIANTE OFI18-0004355 SE DA RESPUESTA AL  EXT18-00092878  F.</v>
          </cell>
          <cell r="AW782" t="str">
            <v>LEY 1437 DE 2011</v>
          </cell>
          <cell r="AX782" t="str">
            <v>JUZGADO QUINTO ADMINISTRATIVO DE DESCONGESTION DEL CIRCUITO JUDICIAL DE BOGOTA</v>
          </cell>
          <cell r="AY782">
            <v>42165</v>
          </cell>
          <cell r="AZ782" t="str">
            <v>TRIBUNAL ADMINISTRATIVO DE CUNDINAMARCA SECCION SEGUNDA SUBSECCION B</v>
          </cell>
          <cell r="BA782">
            <v>42992</v>
          </cell>
          <cell r="BB782">
            <v>43003</v>
          </cell>
          <cell r="BC782" t="str">
            <v>NRD-PRIMA DE RIESGO</v>
          </cell>
        </row>
        <row r="783">
          <cell r="B783" t="str">
            <v>CARLOS GUILLERMO RESTREPO BUSTAMANTE</v>
          </cell>
          <cell r="C783">
            <v>6074131</v>
          </cell>
          <cell r="D783" t="str">
            <v>CESAR AUGUSTO TORRES ESPINEL</v>
          </cell>
          <cell r="E783">
            <v>43158</v>
          </cell>
          <cell r="F783">
            <v>43132</v>
          </cell>
          <cell r="G783" t="str">
            <v>EXT18-00017818</v>
          </cell>
          <cell r="H783" t="str">
            <v>TRIBUNAL</v>
          </cell>
          <cell r="I783" t="str">
            <v>NOTIFICA SENTENCIA</v>
          </cell>
          <cell r="J783">
            <v>43158</v>
          </cell>
          <cell r="K783">
            <v>43132</v>
          </cell>
          <cell r="L783" t="str">
            <v>EXT18-00017755</v>
          </cell>
          <cell r="M783" t="str">
            <v>TRIBUNAL</v>
          </cell>
          <cell r="N783" t="str">
            <v>NOTIFICA SENTENCIA</v>
          </cell>
          <cell r="O783">
            <v>43200</v>
          </cell>
          <cell r="P783">
            <v>43191</v>
          </cell>
          <cell r="Q783" t="str">
            <v>EXT18-00031260</v>
          </cell>
          <cell r="R783" t="str">
            <v>TRIBUNAL</v>
          </cell>
          <cell r="S783" t="str">
            <v>COMUNICA SENTENCIA PRIMERA Y SEGUNDA INSTANCIA</v>
          </cell>
          <cell r="T783">
            <v>43753</v>
          </cell>
          <cell r="U783">
            <v>43753</v>
          </cell>
          <cell r="V783" t="str">
            <v>EXT19-00122485</v>
          </cell>
          <cell r="W783" t="str">
            <v>ABOGADO</v>
          </cell>
          <cell r="X783" t="str">
            <v>SOLICITUD DE PAGO</v>
          </cell>
          <cell r="Y783">
            <v>44104</v>
          </cell>
          <cell r="Z783">
            <v>44104</v>
          </cell>
          <cell r="AA783" t="str">
            <v>EXT20-00070846</v>
          </cell>
          <cell r="AB783" t="str">
            <v>ABOGADO</v>
          </cell>
          <cell r="AC783" t="str">
            <v>ALLEGA DOCUMENTOS</v>
          </cell>
          <cell r="AN783" t="str">
            <v>18/05/18 LTK
ENTREGADO POR LTK 26-06-2018</v>
          </cell>
          <cell r="AO783" t="str">
            <v>NO HAY</v>
          </cell>
          <cell r="AP783" t="str">
            <v>SI-LTK</v>
          </cell>
          <cell r="AQ783" t="str">
            <v>11 001 3335 705 2014 00049 01</v>
          </cell>
          <cell r="AR783" t="str">
            <v>NOTIFICA SENTENCIA</v>
          </cell>
          <cell r="AS783">
            <v>38552</v>
          </cell>
          <cell r="AT783">
            <v>40908</v>
          </cell>
          <cell r="AU783" t="str">
            <v xml:space="preserve">EN EL ANEXO 6 ES EL 48 Y RELACIONA A LA UNP </v>
          </cell>
          <cell r="AW783" t="str">
            <v>LEY 1437 DE 2011</v>
          </cell>
          <cell r="AX783" t="str">
            <v>JUZGADO QUINTO ADMINISTRATIVO DE DESCONGESTION DEL CIRCUITO JUDICIAL DE BOGOTA</v>
          </cell>
          <cell r="AY783">
            <v>42284</v>
          </cell>
          <cell r="AZ783" t="str">
            <v>TRIBUNAL ADMINISTRATIVO DE CUNDINAMARCA SECCION SEGUNDA SUBSECCION B</v>
          </cell>
          <cell r="BA783">
            <v>43132</v>
          </cell>
          <cell r="BB783">
            <v>43161</v>
          </cell>
          <cell r="BC783" t="str">
            <v>NRD-PRIMA DE RIESGO</v>
          </cell>
        </row>
        <row r="784">
          <cell r="B784" t="str">
            <v>EINER ACOSTA</v>
          </cell>
          <cell r="C784">
            <v>79368872</v>
          </cell>
          <cell r="D784" t="str">
            <v>JOSE ROBERTO BABATIVA VELASQUEZ</v>
          </cell>
          <cell r="E784">
            <v>42562</v>
          </cell>
          <cell r="F784">
            <v>42552</v>
          </cell>
          <cell r="G784" t="str">
            <v>EXT16-00052919</v>
          </cell>
          <cell r="H784" t="str">
            <v>JUZGADO</v>
          </cell>
          <cell r="I784" t="str">
            <v>REMITE COPIA DE LA DEMANDA</v>
          </cell>
          <cell r="J784">
            <v>43140</v>
          </cell>
          <cell r="K784">
            <v>43132</v>
          </cell>
          <cell r="L784" t="str">
            <v>EXT18-00011799</v>
          </cell>
          <cell r="M784" t="str">
            <v>ANDJE</v>
          </cell>
          <cell r="N784" t="str">
            <v>REMITE SENTENCIA</v>
          </cell>
          <cell r="O784">
            <v>43689</v>
          </cell>
          <cell r="P784">
            <v>43689</v>
          </cell>
          <cell r="Q784" t="str">
            <v>EXT19-00091472</v>
          </cell>
          <cell r="R784" t="str">
            <v>BENEFICIARIO</v>
          </cell>
          <cell r="S784" t="str">
            <v>SOLICITUD DE PAGO</v>
          </cell>
          <cell r="T784">
            <v>43704</v>
          </cell>
          <cell r="U784">
            <v>43704</v>
          </cell>
          <cell r="V784" t="str">
            <v>EXT19-00099233</v>
          </cell>
          <cell r="W784" t="str">
            <v>BENEFICIARIO</v>
          </cell>
          <cell r="X784" t="str">
            <v>SOLICITUD ESTADO DEL PAGO</v>
          </cell>
          <cell r="Y784">
            <v>43717</v>
          </cell>
          <cell r="Z784">
            <v>43717</v>
          </cell>
          <cell r="AA784" t="str">
            <v>EXT19-00104482</v>
          </cell>
          <cell r="AB784" t="str">
            <v>BENEFICIARIO</v>
          </cell>
          <cell r="AC784" t="str">
            <v>ALLEGA DOCUMENTOS</v>
          </cell>
          <cell r="AN784" t="str">
            <v>05/06/2018 SE ENCUENTRA EL EXPENDIENTE FISICO EN UNP YL LIQUIDADO UNP
07/06/18 LTK</v>
          </cell>
          <cell r="AO784" t="str">
            <v>NO HAY</v>
          </cell>
          <cell r="AQ784" t="str">
            <v>11 001 3335 021 2014 00407 01</v>
          </cell>
          <cell r="AR784" t="str">
            <v>SOLICITUD DE PAGO</v>
          </cell>
          <cell r="AS784">
            <v>38416</v>
          </cell>
          <cell r="AT784">
            <v>40908</v>
          </cell>
          <cell r="AU784" t="str">
            <v>NO SE ENCUENTRA EN LOS ANEXOS</v>
          </cell>
          <cell r="AW784" t="str">
            <v>LEY 1437 DE 2011</v>
          </cell>
          <cell r="AX784" t="str">
            <v>JUZGADO CINCUENTA Y CINCO ADMINISTRATIVO DEL CIRCUITO JUDICIAL DE BOGOTA</v>
          </cell>
          <cell r="AY784">
            <v>42719</v>
          </cell>
          <cell r="AZ784" t="str">
            <v>TRIBUNAL ADMINISTRATIVO DE CUNDINAMARCA SECCION SEGUNDA SUBSECCION D</v>
          </cell>
          <cell r="BA784">
            <v>42999</v>
          </cell>
          <cell r="BB784">
            <v>43129</v>
          </cell>
          <cell r="BC784" t="str">
            <v>NRD-PRIMA DE RIESGO</v>
          </cell>
        </row>
        <row r="785">
          <cell r="B785" t="str">
            <v>JHON FREDY CASTRILLON BETANCOURT</v>
          </cell>
          <cell r="C785">
            <v>6241277</v>
          </cell>
          <cell r="D785" t="str">
            <v>CARLOS HERNAN RIAÑO ORDOÑEZ</v>
          </cell>
          <cell r="E785">
            <v>41935</v>
          </cell>
          <cell r="F785">
            <v>41913</v>
          </cell>
          <cell r="G785" t="str">
            <v>EXT14-00054310</v>
          </cell>
          <cell r="H785" t="str">
            <v>ANDJE</v>
          </cell>
          <cell r="I785" t="str">
            <v>REMITE TELEGRAMA</v>
          </cell>
          <cell r="J785">
            <v>41950</v>
          </cell>
          <cell r="K785">
            <v>41944</v>
          </cell>
          <cell r="L785" t="str">
            <v>EXT14-00057674</v>
          </cell>
          <cell r="M785" t="str">
            <v>AGN</v>
          </cell>
          <cell r="N785" t="str">
            <v>ACEPTA RENUNCIA DE PODER</v>
          </cell>
          <cell r="O785">
            <v>43164</v>
          </cell>
          <cell r="P785">
            <v>43160</v>
          </cell>
          <cell r="Q785" t="str">
            <v>EXT18-00019748</v>
          </cell>
          <cell r="R785" t="str">
            <v>ABOGADO</v>
          </cell>
          <cell r="S785" t="str">
            <v>SOLICITUD DE CUMPLIMIENTO</v>
          </cell>
          <cell r="T785">
            <v>43263</v>
          </cell>
          <cell r="U785">
            <v>43252</v>
          </cell>
          <cell r="V785" t="str">
            <v>EXT18-00052388</v>
          </cell>
          <cell r="W785" t="str">
            <v>ABOGADO</v>
          </cell>
          <cell r="X785" t="str">
            <v>ALLEGA DOCUMENTOS</v>
          </cell>
          <cell r="Y785">
            <v>43564</v>
          </cell>
          <cell r="Z785">
            <v>43564</v>
          </cell>
          <cell r="AA785" t="str">
            <v>EXT19-00039255</v>
          </cell>
          <cell r="AB785" t="str">
            <v>ABOGADO</v>
          </cell>
          <cell r="AC785" t="str">
            <v>ALLEGA DOCUMENTOS</v>
          </cell>
          <cell r="AD785">
            <v>43595</v>
          </cell>
          <cell r="AE785">
            <v>43595</v>
          </cell>
          <cell r="AF785" t="str">
            <v>EXT19-00051278</v>
          </cell>
          <cell r="AG785" t="str">
            <v xml:space="preserve">ABOGADO </v>
          </cell>
          <cell r="AH785" t="str">
            <v>ALLEGA DOCUMENTOS</v>
          </cell>
          <cell r="AN785" t="str">
            <v>18/05/18 LTK
ENTREGADO POR LTK 26-06-2018</v>
          </cell>
          <cell r="AO785" t="str">
            <v>INCOMPLETA</v>
          </cell>
          <cell r="AP785" t="str">
            <v>SI-LTK</v>
          </cell>
          <cell r="AQ785" t="str">
            <v>76 001 3331 000 2011 01555 00</v>
          </cell>
          <cell r="AR785" t="str">
            <v>SOLICITUD DE PAGO</v>
          </cell>
          <cell r="AS785">
            <v>39448</v>
          </cell>
          <cell r="AT785">
            <v>40908</v>
          </cell>
          <cell r="AU785" t="str">
            <v xml:space="preserve">EN EL ANEXO ES EL 251
SE DA RESPUESTA MEDIANTE OFI18-00010004 09/03/18 L
CORREO ELECTRÓNICO 20/06/18
</v>
          </cell>
          <cell r="AW785" t="str">
            <v>DECRETO 01 DE 1984</v>
          </cell>
          <cell r="AX785" t="str">
            <v xml:space="preserve">TRIBUNAL ADMINISTRATIVO DEL VALLE DEL CAUCA SALA MIXTA </v>
          </cell>
          <cell r="AY785">
            <v>42992</v>
          </cell>
          <cell r="AZ785" t="str">
            <v>N/A</v>
          </cell>
          <cell r="BA785" t="str">
            <v>N/A</v>
          </cell>
          <cell r="BB785">
            <v>43018</v>
          </cell>
          <cell r="BC785" t="str">
            <v>NRD-CONTRATO REALIDAD</v>
          </cell>
        </row>
        <row r="786">
          <cell r="B786" t="str">
            <v>GERMAN CAICEDO RICO</v>
          </cell>
          <cell r="C786">
            <v>79230515</v>
          </cell>
          <cell r="D786" t="str">
            <v>FERNANDO ALVAREZ ECHEVERRI</v>
          </cell>
          <cell r="E786">
            <v>43172</v>
          </cell>
          <cell r="F786">
            <v>43160</v>
          </cell>
          <cell r="G786" t="str">
            <v>EXT18-00022424</v>
          </cell>
          <cell r="H786" t="str">
            <v>TRIBUNAL</v>
          </cell>
          <cell r="I786" t="str">
            <v>NOTIFICA SENTENCIA</v>
          </cell>
          <cell r="J786">
            <v>43185</v>
          </cell>
          <cell r="K786">
            <v>43160</v>
          </cell>
          <cell r="L786" t="str">
            <v>EXT18-00026512</v>
          </cell>
          <cell r="M786" t="str">
            <v>ANDJE</v>
          </cell>
          <cell r="N786" t="str">
            <v>REMITE SENTENCIA</v>
          </cell>
          <cell r="O786">
            <v>43217</v>
          </cell>
          <cell r="P786">
            <v>43191</v>
          </cell>
          <cell r="Q786" t="str">
            <v>EXT18-00037192</v>
          </cell>
          <cell r="R786" t="str">
            <v>TRIBUNAL</v>
          </cell>
          <cell r="S786" t="str">
            <v>COMUNICA PRIMERA Y SEGUNDA INSTANCIA</v>
          </cell>
          <cell r="T786">
            <v>43530</v>
          </cell>
          <cell r="U786">
            <v>43530</v>
          </cell>
          <cell r="V786" t="str">
            <v>EXT19-00026030</v>
          </cell>
          <cell r="W786" t="str">
            <v>ABOGADO</v>
          </cell>
          <cell r="X786" t="str">
            <v>SOLICITUD DE PAGO</v>
          </cell>
          <cell r="AN786" t="str">
            <v>05/06/2018 SE ENCUENTRA EL EXPENDIENTE FISICO EN UNP YL LIQUIDADO UNP
ENVIADOS A LTK 18-10-2018</v>
          </cell>
          <cell r="AO786" t="str">
            <v>NO HAY</v>
          </cell>
          <cell r="AQ786" t="str">
            <v>11 001 3335 012 2014 00324 01</v>
          </cell>
          <cell r="AR786" t="str">
            <v>NOTIFICA SENTENCIA</v>
          </cell>
          <cell r="AS786">
            <v>40488</v>
          </cell>
          <cell r="AT786">
            <v>40908</v>
          </cell>
          <cell r="AU786" t="str">
            <v>NO SE ENCUENTRA EN LOS ANEXOS</v>
          </cell>
          <cell r="AW786" t="str">
            <v>LEY 1437 DE 2011</v>
          </cell>
          <cell r="AX786" t="str">
            <v>JUZGADO DOCE ADMINISTRATIVO DE ORALIDAD DEL CIRCUITO JUDICIAL DE BOGOTA SECCION SEGUNDA</v>
          </cell>
          <cell r="AY786">
            <v>42943</v>
          </cell>
          <cell r="AZ786" t="str">
            <v>TRIBUNAL ADMINISTRATIVO DE CUNDINAMARCA SECCION SEGUNDA SUBSECCION C</v>
          </cell>
          <cell r="BA786">
            <v>43166</v>
          </cell>
          <cell r="BB786">
            <v>43175</v>
          </cell>
          <cell r="BC786" t="str">
            <v>NRD-PRIMA DE RIESGO</v>
          </cell>
        </row>
        <row r="787">
          <cell r="B787" t="str">
            <v>JOHN HENRY MATIZ PULIDO</v>
          </cell>
          <cell r="E787">
            <v>42948</v>
          </cell>
          <cell r="F787">
            <v>43160</v>
          </cell>
          <cell r="G787" t="str">
            <v>EXT18-00022628</v>
          </cell>
          <cell r="H787" t="str">
            <v>TRIBUNAL</v>
          </cell>
          <cell r="I787" t="str">
            <v>NOTIFICA SENTENCIA</v>
          </cell>
          <cell r="AQ787" t="str">
            <v>11 001 3335 706 2014 00075 02</v>
          </cell>
          <cell r="AR787" t="str">
            <v>NOTIFICA SENTENCIA</v>
          </cell>
          <cell r="AS787">
            <v>40628</v>
          </cell>
          <cell r="AT787">
            <v>41639</v>
          </cell>
          <cell r="AU787" t="str">
            <v>NO SE ENCUENTRA EN LOS ANEXOS
CONDENADA LA FIDUPREVISORA Y LA AGENCIA.</v>
          </cell>
          <cell r="AW787" t="str">
            <v>LEY 1437 DE 2011</v>
          </cell>
          <cell r="AX787" t="str">
            <v>JUZGADO CINCUENTA ADMINISTRATIVO DEL CIRCUITO JUDICIAL DE BOGOTA</v>
          </cell>
          <cell r="AY787">
            <v>42794</v>
          </cell>
          <cell r="AZ787" t="str">
            <v>TRIBUNAL ADMINISTRATIVO DE CUNDINAMARCA SECCION SEGUNDA SUBSECCION C</v>
          </cell>
          <cell r="BA787">
            <v>43166</v>
          </cell>
          <cell r="BC787" t="str">
            <v>NRD-PRIMA DE RIESGO</v>
          </cell>
        </row>
        <row r="788">
          <cell r="B788" t="str">
            <v>CAMILO ANDRES BALLEN (BELLO) BETANCOURT</v>
          </cell>
          <cell r="C788">
            <v>80234197</v>
          </cell>
          <cell r="D788" t="str">
            <v>FERNANDO ALVAREZ ECHEVERRI</v>
          </cell>
          <cell r="E788">
            <v>43172</v>
          </cell>
          <cell r="F788">
            <v>43160</v>
          </cell>
          <cell r="G788" t="str">
            <v>EXT18-00022637</v>
          </cell>
          <cell r="H788" t="str">
            <v>TRIBUNAL</v>
          </cell>
          <cell r="I788" t="str">
            <v>NOTIFICA SENTENCIA</v>
          </cell>
          <cell r="AQ788" t="str">
            <v>11 001 3335 011 2014 00252 02</v>
          </cell>
          <cell r="AR788" t="str">
            <v>NOTIFICA SENTENCIA</v>
          </cell>
          <cell r="AS788">
            <v>40481</v>
          </cell>
          <cell r="AT788">
            <v>40908</v>
          </cell>
          <cell r="AU788" t="str">
            <v>NO SE ENCUENTRA EN LOS ANEXOS
CORRESPONDE A LA FIDUPREVISORA W</v>
          </cell>
          <cell r="AW788" t="str">
            <v>LEY 1437 DE 2011</v>
          </cell>
          <cell r="AX788" t="str">
            <v>JUZGADO ONCE ADMINISTRATIVO DEL CIRCUITO JUDICIAL DE BOGOTA SECCION SEGUNDA</v>
          </cell>
          <cell r="AY788">
            <v>42408</v>
          </cell>
          <cell r="AZ788" t="str">
            <v>TRIBUNAL ADMINISTRATIVO DE CUNDINAMARCA SECCION SEGUNDA SUBSECCION C</v>
          </cell>
          <cell r="BA788">
            <v>43166</v>
          </cell>
          <cell r="BC788" t="str">
            <v>NRD-PRIMA DE RIESGO</v>
          </cell>
        </row>
        <row r="789">
          <cell r="B789" t="str">
            <v>JACOB HERNANDEZ</v>
          </cell>
          <cell r="C789">
            <v>83090402</v>
          </cell>
          <cell r="D789" t="str">
            <v>MELANNIE VIDAL ZAMORA</v>
          </cell>
          <cell r="E789">
            <v>43173</v>
          </cell>
          <cell r="F789">
            <v>43160</v>
          </cell>
          <cell r="G789" t="str">
            <v>EXT18-00022820</v>
          </cell>
          <cell r="H789" t="str">
            <v>ABOGADA</v>
          </cell>
          <cell r="I789" t="str">
            <v>SOLICITUD DE PAGO</v>
          </cell>
          <cell r="J789">
            <v>43263</v>
          </cell>
          <cell r="K789">
            <v>43252</v>
          </cell>
          <cell r="L789" t="str">
            <v>EXT18-00052599</v>
          </cell>
          <cell r="M789" t="str">
            <v>ABOGADO</v>
          </cell>
          <cell r="N789" t="str">
            <v>ALLEGA DOCUMENTOS</v>
          </cell>
          <cell r="O789">
            <v>43328</v>
          </cell>
          <cell r="P789">
            <v>43328</v>
          </cell>
          <cell r="Q789" t="str">
            <v>EXT18-00079222</v>
          </cell>
          <cell r="R789" t="str">
            <v>ABOGADO</v>
          </cell>
          <cell r="S789" t="str">
            <v>ALLEGA DOCUMENTOS</v>
          </cell>
          <cell r="T789">
            <v>43626</v>
          </cell>
          <cell r="U789">
            <v>43626</v>
          </cell>
          <cell r="V789" t="str">
            <v>EXT19-00064791</v>
          </cell>
          <cell r="W789" t="str">
            <v>ABOGADA</v>
          </cell>
          <cell r="X789" t="str">
            <v>ALLEGA DOCUMENTOS</v>
          </cell>
          <cell r="Y789">
            <v>43896</v>
          </cell>
          <cell r="Z789">
            <v>43896</v>
          </cell>
          <cell r="AA789" t="str">
            <v>EXT20-00022781</v>
          </cell>
          <cell r="AB789" t="str">
            <v>ABOGADA</v>
          </cell>
          <cell r="AC789" t="str">
            <v>SOLICITUD ESTADO PAGO</v>
          </cell>
          <cell r="AN789" t="str">
            <v>18/05/18 LTK
ENTREGADO POR LTK 26-06-2018</v>
          </cell>
          <cell r="AO789">
            <v>43173</v>
          </cell>
          <cell r="AP789" t="str">
            <v>SI-LTK</v>
          </cell>
          <cell r="AQ789" t="str">
            <v>41 001 3331 005 2011 00122 00</v>
          </cell>
          <cell r="AR789" t="str">
            <v>SOLICITUD DE PAGO</v>
          </cell>
          <cell r="AS789">
            <v>39430</v>
          </cell>
          <cell r="AT789" t="str">
            <v>14/12/20108</v>
          </cell>
          <cell r="AU789" t="str">
            <v>EN EL ANEXO ES EL 192
SE DA RESPUESTA MEDIANTE OFI18-00011267 16/03/18 L
CORREO ELECTRONICO 21/06/18 L
CORREO ELECTRÓNICO 03/08/18  L.</v>
          </cell>
          <cell r="AW789" t="str">
            <v>DECRETO 01 DE 1984</v>
          </cell>
          <cell r="AX789" t="str">
            <v>JUZGADO CUARTO ADMINISTRATIVO DE DESCONGESTION DE NEIVA HUILA</v>
          </cell>
          <cell r="AY789">
            <v>41816</v>
          </cell>
          <cell r="AZ789" t="str">
            <v xml:space="preserve">TRIBUNAL ADMINISTRATIVO DEL HUILA SALA QUINTA DE DECISION </v>
          </cell>
          <cell r="BA789">
            <v>42949</v>
          </cell>
          <cell r="BB789">
            <v>42970</v>
          </cell>
          <cell r="BC789" t="str">
            <v>NRD-CONTRATO REALIDAD, CONTROVERSIA CONTRACTUAL</v>
          </cell>
        </row>
        <row r="790">
          <cell r="B790" t="str">
            <v>YOLNER ESTINGUAR FERNANDEZ JIMENEZ</v>
          </cell>
          <cell r="C790">
            <v>9175820</v>
          </cell>
          <cell r="D790" t="str">
            <v>FERNANDO ALVAREZ ECHEVERRI</v>
          </cell>
          <cell r="E790">
            <v>43173</v>
          </cell>
          <cell r="F790">
            <v>43160</v>
          </cell>
          <cell r="G790" t="str">
            <v>EXT18-00023130</v>
          </cell>
          <cell r="H790" t="str">
            <v>ABOGADO</v>
          </cell>
          <cell r="I790" t="str">
            <v>RESPUESTA OFICIO</v>
          </cell>
          <cell r="AN790" t="str">
            <v>18/05/18 LTK
ENTREGADO POR LTK 26-06-2018</v>
          </cell>
          <cell r="AO790">
            <v>43146</v>
          </cell>
          <cell r="AP790" t="str">
            <v>SI-LTK</v>
          </cell>
          <cell r="AQ790" t="str">
            <v>11 100 1335 013 2014 00175 00</v>
          </cell>
          <cell r="AR790" t="str">
            <v>SOLICITUD DE PAGO</v>
          </cell>
          <cell r="AS790">
            <v>37347</v>
          </cell>
          <cell r="AT790">
            <v>40908</v>
          </cell>
          <cell r="AU790" t="str">
            <v>NO SE ENCUENTRA EN LOS ANEXOS
SE DA RESPUESTA MEDIANTE OFI18-00009645 08/03/18 E</v>
          </cell>
          <cell r="AW790" t="str">
            <v>LEY 1437 DE 2011</v>
          </cell>
          <cell r="AX790" t="str">
            <v>JUZGADO 13 ADMINISTRATIVO SECCION SEGUNDA DE BOGOTA- ORAL</v>
          </cell>
          <cell r="AY790" t="str">
            <v>30/06/2016</v>
          </cell>
          <cell r="AZ790" t="str">
            <v>TRIBUNAL ADMINISTRATIVO DE CUNDINAMARCA- SECCION SEGUNDA</v>
          </cell>
          <cell r="BA790" t="str">
            <v>08/06/2017</v>
          </cell>
          <cell r="BB790">
            <v>42913</v>
          </cell>
          <cell r="BC790" t="str">
            <v>NRD-PRIMA DE RIESGO</v>
          </cell>
        </row>
        <row r="791">
          <cell r="B791" t="str">
            <v>TERESITA DE JESUS HERNANDEZ</v>
          </cell>
          <cell r="C791">
            <v>42206497</v>
          </cell>
          <cell r="D791" t="str">
            <v>GREISY LORENA RODRIGUEZ MEDINA</v>
          </cell>
          <cell r="E791">
            <v>43173</v>
          </cell>
          <cell r="F791">
            <v>43160</v>
          </cell>
          <cell r="G791" t="str">
            <v>EXT18-00022966</v>
          </cell>
          <cell r="H791" t="str">
            <v>MINTERIOR</v>
          </cell>
          <cell r="I791" t="str">
            <v>TRASLADO POR COMPETENCIA</v>
          </cell>
          <cell r="J791">
            <v>43528</v>
          </cell>
          <cell r="K791">
            <v>43528</v>
          </cell>
          <cell r="L791" t="str">
            <v>EXT19-00025026</v>
          </cell>
          <cell r="M791" t="str">
            <v>ABOGADA</v>
          </cell>
          <cell r="N791" t="str">
            <v>SOLICITUD DE PAGO</v>
          </cell>
          <cell r="O791">
            <v>43593</v>
          </cell>
          <cell r="P791">
            <v>43593</v>
          </cell>
          <cell r="Q791" t="str">
            <v>EXT19-00019248</v>
          </cell>
          <cell r="R791" t="str">
            <v>ABOGADO</v>
          </cell>
          <cell r="S791" t="str">
            <v>ALLEGA DOCUMENTOS</v>
          </cell>
          <cell r="T791">
            <v>43592</v>
          </cell>
          <cell r="U791">
            <v>43592</v>
          </cell>
          <cell r="V791" t="str">
            <v>EXT19-00049057</v>
          </cell>
          <cell r="W791" t="str">
            <v>ABOGADA</v>
          </cell>
          <cell r="X791" t="str">
            <v>ALLEGA DOCUMENTOS</v>
          </cell>
          <cell r="Y791">
            <v>43895</v>
          </cell>
          <cell r="Z791">
            <v>43895</v>
          </cell>
          <cell r="AA791" t="str">
            <v>EXT20-00022527</v>
          </cell>
          <cell r="AB791" t="str">
            <v>ABOGADA</v>
          </cell>
          <cell r="AC791" t="str">
            <v>SOLICITUD ESTADO DEL PAGO</v>
          </cell>
          <cell r="AN791" t="str">
            <v>05/06/2018 SE ENCUENTRA EL EXPENDIENTE FISICO EN UNP YL LIQUIDADO UNP
07/06/18 LTK
ENTREGADO POR LTK 25-07-2018</v>
          </cell>
          <cell r="AO791" t="str">
            <v>NO HAY</v>
          </cell>
          <cell r="AP791" t="str">
            <v>SI-LTK</v>
          </cell>
          <cell r="AQ791" t="str">
            <v>50 001 2331 004 2002 20437 01</v>
          </cell>
          <cell r="AR791" t="str">
            <v>NOTIFICA SENTENCIA</v>
          </cell>
          <cell r="AS791" t="str">
            <v>N/A</v>
          </cell>
          <cell r="AT791" t="str">
            <v>N/A</v>
          </cell>
          <cell r="AU791" t="str">
            <v>NO SE ENCUENTRA EN LOS ANEXOS
SE CONDENA SOLIDARIAMENTE A LA UNP Y AL MINTERIOR
OFI18-00016069 24/04/18 E</v>
          </cell>
          <cell r="AW791" t="str">
            <v>DECRETO 01 DE 1984</v>
          </cell>
          <cell r="AX791" t="str">
            <v xml:space="preserve">JUZGADO SEGUNDO ADMINISTRATIVO DEL CIRCUITO DE VILLAVICENCIO </v>
          </cell>
          <cell r="AY791">
            <v>40403</v>
          </cell>
          <cell r="AZ791" t="str">
            <v>TRIBUNAL ADMINISTRATIVO DE CALDAS SALA SEXTA DE DECISION</v>
          </cell>
          <cell r="BA791">
            <v>42956</v>
          </cell>
          <cell r="BB791">
            <v>43144</v>
          </cell>
          <cell r="BC791" t="str">
            <v>REPARACION DIRECTA</v>
          </cell>
        </row>
        <row r="792">
          <cell r="B792" t="str">
            <v>ROBINSON MURCIA RODRIGUEZ</v>
          </cell>
          <cell r="C792">
            <v>7705972</v>
          </cell>
          <cell r="D792" t="str">
            <v>MELANNIE VIDAL ZAMORA</v>
          </cell>
          <cell r="E792">
            <v>43173</v>
          </cell>
          <cell r="F792">
            <v>43160</v>
          </cell>
          <cell r="G792" t="str">
            <v>EXT18-00022823</v>
          </cell>
          <cell r="H792" t="str">
            <v>ABOGADA</v>
          </cell>
          <cell r="I792" t="str">
            <v>SOLICITUD DE PAGO</v>
          </cell>
          <cell r="J792">
            <v>43263</v>
          </cell>
          <cell r="K792">
            <v>43263</v>
          </cell>
          <cell r="L792" t="str">
            <v>EXT18-00052597</v>
          </cell>
          <cell r="M792" t="str">
            <v xml:space="preserve">ABOGADA </v>
          </cell>
          <cell r="N792" t="str">
            <v>ALLEGA DOCUMENTOS</v>
          </cell>
          <cell r="O792">
            <v>43287</v>
          </cell>
          <cell r="P792">
            <v>43287</v>
          </cell>
          <cell r="Q792" t="str">
            <v>EXT18-00061583</v>
          </cell>
          <cell r="R792" t="str">
            <v>ABOGADA</v>
          </cell>
          <cell r="S792" t="str">
            <v>ALLEGA DOCUMENTOS</v>
          </cell>
          <cell r="T792">
            <v>43896</v>
          </cell>
          <cell r="U792">
            <v>43896</v>
          </cell>
          <cell r="V792" t="str">
            <v>EXT20-00022781</v>
          </cell>
          <cell r="W792" t="str">
            <v>ABOGADA</v>
          </cell>
          <cell r="X792" t="str">
            <v>SOLICITUD ESTADO DEL PAGO</v>
          </cell>
          <cell r="AN792" t="str">
            <v>18/05/18 LTK
ENTREGADO POR LTK 26-06-2018</v>
          </cell>
          <cell r="AO792">
            <v>43173</v>
          </cell>
          <cell r="AP792" t="str">
            <v>SI-LTK</v>
          </cell>
          <cell r="AQ792" t="str">
            <v>41 001 3331 001 2011 00088 00</v>
          </cell>
          <cell r="AR792" t="str">
            <v>SOLICITUD DE PAGO</v>
          </cell>
          <cell r="AS792">
            <v>39448</v>
          </cell>
          <cell r="AT792">
            <v>39804</v>
          </cell>
          <cell r="AU792" t="str">
            <v xml:space="preserve">EN EL ANEXO ES EL 187
SE DA RESPUESTA MEDIANTE OFI18-00011266 16/03/18 L
OFI18-00025578-25/06/2018-Decreto 1303-No. 187. N.
CORREO ELCTRÓNICO 11/07/18 L
</v>
          </cell>
          <cell r="AW792" t="str">
            <v>DECRETO 01 DE 1984</v>
          </cell>
          <cell r="AX792" t="str">
            <v>JUZGADO PRIMERO ADMINISTRATIVO DE DESCONGESTION DEL CIRCUITO JUDICIAL DE NEIVA</v>
          </cell>
          <cell r="AY792">
            <v>42062</v>
          </cell>
          <cell r="AZ792" t="str">
            <v>TRIBUNAL ADMINISTRATIVO DEL HUILA SALA QUINTA DE DECISION ESCRITURAL</v>
          </cell>
          <cell r="BA792">
            <v>42634</v>
          </cell>
          <cell r="BB792">
            <v>42661</v>
          </cell>
          <cell r="BC792" t="str">
            <v>NRD-CONTRATO REALIDAD</v>
          </cell>
        </row>
        <row r="793">
          <cell r="B793" t="str">
            <v>DIEGO ANDRES ACOSTA VELA</v>
          </cell>
          <cell r="C793">
            <v>1110454139</v>
          </cell>
          <cell r="D793" t="str">
            <v>MELANNIE VIDAL ZAMORA</v>
          </cell>
          <cell r="E793">
            <v>43051</v>
          </cell>
          <cell r="F793">
            <v>43040</v>
          </cell>
          <cell r="G793" t="str">
            <v>EXT17-00085551</v>
          </cell>
          <cell r="H793" t="str">
            <v>JUZGADO</v>
          </cell>
          <cell r="I793" t="str">
            <v>COMUNICACIÓN</v>
          </cell>
          <cell r="J793">
            <v>43173</v>
          </cell>
          <cell r="K793">
            <v>43160</v>
          </cell>
          <cell r="L793" t="str">
            <v>EXT18-00022826</v>
          </cell>
          <cell r="M793" t="str">
            <v>ABOGADA</v>
          </cell>
          <cell r="N793" t="str">
            <v>SOLICITUD DE PAGO</v>
          </cell>
          <cell r="O793">
            <v>43200</v>
          </cell>
          <cell r="P793">
            <v>43191</v>
          </cell>
          <cell r="Q793" t="str">
            <v>EXT18-00031173</v>
          </cell>
          <cell r="R793" t="str">
            <v>ABOGADA</v>
          </cell>
          <cell r="S793" t="str">
            <v>ALLEGA DOCUMENTOS</v>
          </cell>
          <cell r="T793">
            <v>43367</v>
          </cell>
          <cell r="U793">
            <v>43367</v>
          </cell>
          <cell r="V793" t="str">
            <v>EXT18-00095777</v>
          </cell>
          <cell r="W793" t="str">
            <v>BENEFICIARIO</v>
          </cell>
          <cell r="X793" t="str">
            <v>DERECHO DE PETICION</v>
          </cell>
          <cell r="Y793">
            <v>43896</v>
          </cell>
          <cell r="Z793">
            <v>43896</v>
          </cell>
          <cell r="AA793" t="str">
            <v>EXT20-00022781</v>
          </cell>
          <cell r="AB793" t="str">
            <v>ABOGADA</v>
          </cell>
          <cell r="AC793" t="str">
            <v>SOLICITUD ESTADO PAGO</v>
          </cell>
          <cell r="AN793" t="str">
            <v>05/06/2018 SE ENCUENTRA EL EXPENDIENTE FISICO EN UNP YL LIQUIDADO UNP
07/06/18 LTK
ENTREGADO POR LTK 25-07-2018</v>
          </cell>
          <cell r="AO793">
            <v>43173</v>
          </cell>
          <cell r="AP793" t="str">
            <v>SI-LTK</v>
          </cell>
          <cell r="AQ793" t="str">
            <v>41 001 3331 001 2012 00030 00</v>
          </cell>
          <cell r="AR793" t="str">
            <v>SOLICITUD DE PAGO</v>
          </cell>
          <cell r="AS793">
            <v>38777</v>
          </cell>
          <cell r="AT793">
            <v>39813</v>
          </cell>
          <cell r="AU793" t="str">
            <v>NO SE ENCUENTRA EN LOS ANEXOS
SE DA RESPUESTA MEDIANTE OFI18-00012044 22/03/18 L. 
OFI18-00045082 10/10/18  L.</v>
          </cell>
          <cell r="AW793" t="str">
            <v>DECRETO 01 DE 1984</v>
          </cell>
          <cell r="AX793" t="str">
            <v>JUZGADO QUINTO ADMINISTRATIVO DE DESCONGESTION DEL CIRCUITO JUDICIAL DE NEIVA</v>
          </cell>
          <cell r="AY793">
            <v>41789</v>
          </cell>
          <cell r="AZ793" t="str">
            <v>TRIBUNAL ADMINISTRATIVO DEL HUILA</v>
          </cell>
          <cell r="BA793">
            <v>42795</v>
          </cell>
          <cell r="BB793">
            <v>42815</v>
          </cell>
          <cell r="BC793" t="str">
            <v>NRD-CONTRATO REALIDAD</v>
          </cell>
        </row>
        <row r="794">
          <cell r="B794" t="str">
            <v>MELQUICEDEC VELLOJIN ESPITIA</v>
          </cell>
          <cell r="C794">
            <v>70521466</v>
          </cell>
          <cell r="D794" t="str">
            <v>FERNANDO ALVAREZ ECHEVERRI</v>
          </cell>
          <cell r="E794">
            <v>43173</v>
          </cell>
          <cell r="F794">
            <v>43160</v>
          </cell>
          <cell r="G794" t="str">
            <v>EXT18-00023125</v>
          </cell>
          <cell r="H794" t="str">
            <v>ABOGADO</v>
          </cell>
          <cell r="I794" t="str">
            <v xml:space="preserve">RESPUESTA OFICIO </v>
          </cell>
          <cell r="J794">
            <v>43150</v>
          </cell>
          <cell r="K794">
            <v>43132</v>
          </cell>
          <cell r="L794" t="str">
            <v>EXT18-00014756</v>
          </cell>
          <cell r="M794" t="str">
            <v>MIGRACION</v>
          </cell>
          <cell r="N794" t="str">
            <v>REMISION DE DOCUMENTOS</v>
          </cell>
          <cell r="O794">
            <v>43207</v>
          </cell>
          <cell r="P794">
            <v>43191</v>
          </cell>
          <cell r="Q794" t="str">
            <v>EXT18-00033558</v>
          </cell>
          <cell r="R794" t="str">
            <v>ABOGADO</v>
          </cell>
          <cell r="S794" t="str">
            <v>ALLEGA DOCUMENTACION</v>
          </cell>
          <cell r="T794">
            <v>43900</v>
          </cell>
          <cell r="U794">
            <v>43900</v>
          </cell>
          <cell r="V794" t="str">
            <v>EXT20-00023956</v>
          </cell>
          <cell r="W794" t="str">
            <v>BENEFICIARIO</v>
          </cell>
          <cell r="X794" t="str">
            <v>SOLICITUD ESTADO PAGO</v>
          </cell>
          <cell r="AN794" t="str">
            <v>05/06/2018 SE ENCUENTRA EL EXPENDIENTE FISICO EN UNP YL LIQUIDADO UNP
07/06/18 LTK
ENTREGADO POR LTK 25-07-2018</v>
          </cell>
          <cell r="AO794">
            <v>43145</v>
          </cell>
          <cell r="AP794" t="str">
            <v>SI-LTK</v>
          </cell>
          <cell r="AQ794" t="str">
            <v>05 001 3333 026 2013 00088 01</v>
          </cell>
          <cell r="AR794" t="str">
            <v>SOLICITUD DE PAGO</v>
          </cell>
          <cell r="AS794">
            <v>39956</v>
          </cell>
          <cell r="AT794">
            <v>40908</v>
          </cell>
          <cell r="AU794" t="str">
            <v>NO SE ENCUENTRA EN LOS ANEXOS
SE DA RESPUESTA MEDIANTE OFI18-00009648 08/03/18 E OFI18-00011992 22/03/18 L</v>
          </cell>
          <cell r="AW794" t="str">
            <v>LEY 1437 DE 2011</v>
          </cell>
          <cell r="AX794" t="str">
            <v>JUZGADO VEINTISEIS ADMINISTRATIVO ORAL DEL CIRCUITO DE MEDELLIN</v>
          </cell>
          <cell r="AY794">
            <v>42433</v>
          </cell>
          <cell r="AZ794" t="str">
            <v>TRIBUNAL ADMINISTRATIVO DE ANTIOQUIA SALA PRIMERA DE ORALIDAD</v>
          </cell>
          <cell r="BA794">
            <v>42983</v>
          </cell>
          <cell r="BB794">
            <v>43075</v>
          </cell>
          <cell r="BC794" t="str">
            <v>NRD-PRIMA DE RIESGO</v>
          </cell>
        </row>
        <row r="795">
          <cell r="B795" t="str">
            <v>HECTOR RAUL CHAPETON RODRIGUEZ</v>
          </cell>
          <cell r="C795">
            <v>79886435</v>
          </cell>
          <cell r="D795" t="str">
            <v>CLAUDIA PATRICIA CORREA PINEDA</v>
          </cell>
          <cell r="E795">
            <v>43171</v>
          </cell>
          <cell r="F795">
            <v>43160</v>
          </cell>
          <cell r="G795" t="str">
            <v>EXT18-00022025</v>
          </cell>
          <cell r="H795" t="str">
            <v>TRIBUNAL</v>
          </cell>
          <cell r="I795" t="str">
            <v>CORRECCION DE LA SENTENCIA</v>
          </cell>
          <cell r="J795">
            <v>43187</v>
          </cell>
          <cell r="K795">
            <v>43160</v>
          </cell>
          <cell r="L795" t="str">
            <v>EXT18-00027363</v>
          </cell>
          <cell r="M795" t="str">
            <v>FIDUPREVISORA</v>
          </cell>
          <cell r="N795" t="str">
            <v>COMUNICA CORRECCION DE SENTENCIA</v>
          </cell>
          <cell r="O795">
            <v>43196</v>
          </cell>
          <cell r="P795">
            <v>43191</v>
          </cell>
          <cell r="Q795" t="str">
            <v>EXT18-00029624</v>
          </cell>
          <cell r="R795" t="str">
            <v>TRIBUNAL</v>
          </cell>
          <cell r="S795" t="str">
            <v>NOTIFICA CORRECCION</v>
          </cell>
          <cell r="T795">
            <v>43556</v>
          </cell>
          <cell r="U795">
            <v>43556</v>
          </cell>
          <cell r="V795" t="str">
            <v>EXT19-00035642</v>
          </cell>
          <cell r="W795" t="str">
            <v>ABOGADA</v>
          </cell>
          <cell r="X795" t="str">
            <v>SOLICITUD DE PAGO</v>
          </cell>
          <cell r="Y795">
            <v>43879</v>
          </cell>
          <cell r="Z795">
            <v>43879</v>
          </cell>
          <cell r="AA795" t="str">
            <v>EXT20-00016688</v>
          </cell>
          <cell r="AB795" t="str">
            <v>ABOGADA</v>
          </cell>
          <cell r="AC795" t="str">
            <v>SOLICITUD ESTADO DEL PAGO</v>
          </cell>
          <cell r="AD795">
            <v>44027</v>
          </cell>
          <cell r="AE795">
            <v>44027</v>
          </cell>
          <cell r="AF795" t="str">
            <v>EXT20-00050754</v>
          </cell>
          <cell r="AG795" t="str">
            <v>ABOGADA</v>
          </cell>
          <cell r="AH795" t="str">
            <v>Solicitud estado pago</v>
          </cell>
          <cell r="AN795" t="str">
            <v>18/05/18 LTK
ENTREGADO POR LTK 26-06-2018</v>
          </cell>
          <cell r="AO795" t="str">
            <v>NO</v>
          </cell>
          <cell r="AP795" t="str">
            <v>SI-LTK</v>
          </cell>
          <cell r="AQ795" t="str">
            <v>11 001 3331 017 2011 00392 01</v>
          </cell>
          <cell r="AR795" t="str">
            <v>CORRIGE SENTENCIA</v>
          </cell>
          <cell r="AS795" t="str">
            <v>01/06/2003 - 31/01/2004</v>
          </cell>
          <cell r="AT795" t="str">
            <v>01/03/2004 - 28/02/2005</v>
          </cell>
          <cell r="AU795" t="str">
            <v>ES EL 143 EN EL ANEXO</v>
          </cell>
          <cell r="AW795" t="str">
            <v>DECRETO 01 DE 1984</v>
          </cell>
          <cell r="AX795" t="str">
            <v>JUZGADO DIECISIETE ADMINISTRATIVO DE DESCONGESTION DEL CIRCUITO JUDICIAL DE BOGOTA</v>
          </cell>
          <cell r="AY795">
            <v>41516</v>
          </cell>
          <cell r="AZ795" t="str">
            <v>TRIBUNAL ADMINISTRATIVO DE CUNDINAMARCA SECCION SEGUNDA SUBSECCION F</v>
          </cell>
          <cell r="BA795">
            <v>42818</v>
          </cell>
          <cell r="BB795" t="str">
            <v>17/04/2017</v>
          </cell>
          <cell r="BC795" t="str">
            <v>NRD-CONTRATO REALIDAD</v>
          </cell>
        </row>
        <row r="796">
          <cell r="B796" t="str">
            <v>CARLOS EDUARDO GUARNIZO VANEGAS</v>
          </cell>
          <cell r="C796">
            <v>93445457</v>
          </cell>
          <cell r="D796" t="str">
            <v>RAUL IGNACIO MOLANO FRANCO</v>
          </cell>
          <cell r="E796">
            <v>43174</v>
          </cell>
          <cell r="F796">
            <v>43160</v>
          </cell>
          <cell r="G796" t="str">
            <v>EXT18-00023544</v>
          </cell>
          <cell r="H796" t="str">
            <v xml:space="preserve">TRIBUNAL </v>
          </cell>
          <cell r="I796" t="str">
            <v>NOTIFICA SEGUNDA INSTANCIA</v>
          </cell>
          <cell r="J796">
            <v>43202</v>
          </cell>
          <cell r="K796">
            <v>43191</v>
          </cell>
          <cell r="L796" t="str">
            <v>EXT18-00032090</v>
          </cell>
          <cell r="M796" t="str">
            <v>TRIBUNAL</v>
          </cell>
          <cell r="N796" t="str">
            <v>COMUNICA SENTENCIA PRIMERA Y SEGUNDA INSTANCIA</v>
          </cell>
          <cell r="O796">
            <v>43203</v>
          </cell>
          <cell r="P796">
            <v>43191</v>
          </cell>
          <cell r="Q796" t="str">
            <v>EXT18-00032475</v>
          </cell>
          <cell r="R796" t="str">
            <v>TRIBUNAL</v>
          </cell>
          <cell r="S796" t="str">
            <v>COMUNICA PRIMERA Y SEGUNDA INSTANCIA</v>
          </cell>
          <cell r="T796">
            <v>43417</v>
          </cell>
          <cell r="U796">
            <v>43417</v>
          </cell>
          <cell r="V796" t="str">
            <v>EXT18-00115768</v>
          </cell>
          <cell r="W796" t="str">
            <v>ABOGADO</v>
          </cell>
          <cell r="X796" t="str">
            <v>ALLEGA DOCUMENTOS</v>
          </cell>
          <cell r="AN796" t="str">
            <v>18/05/18 LTK
ENTREGADO POR LTK 26-06-2018</v>
          </cell>
          <cell r="AO796">
            <v>43417</v>
          </cell>
          <cell r="AP796" t="str">
            <v>SI-LTK</v>
          </cell>
          <cell r="AQ796" t="str">
            <v>11 001 3335 025 2014 00355 01</v>
          </cell>
          <cell r="AR796" t="str">
            <v>NOTIFICA SENTENCIA</v>
          </cell>
          <cell r="AS796">
            <v>40118</v>
          </cell>
          <cell r="AT796">
            <v>40862</v>
          </cell>
          <cell r="AU796" t="str">
            <v>NO SE ENCUENTRA EN EL ANEXO
MEDIANTE OFI18-00050796 SE DIO RESPUESTA AL EXT18-00115768  Y.</v>
          </cell>
          <cell r="AW796" t="str">
            <v>LEY 1437 DE 2011</v>
          </cell>
          <cell r="AX796" t="str">
            <v>JUZGADO VEINTICINCO ADMINISTRATIVO DE ORALIDAD DEL CIRCUITO JUDICIAL DE BOGOTA</v>
          </cell>
          <cell r="AY796">
            <v>42300</v>
          </cell>
          <cell r="AZ796" t="str">
            <v>TRIBUNAL ADMINISTRATIVO DE CUNDINAMARCA SECCION SEGUNDA SUBSECCION B</v>
          </cell>
          <cell r="BA796">
            <v>43146</v>
          </cell>
          <cell r="BB796">
            <v>43180</v>
          </cell>
          <cell r="BC796" t="str">
            <v>NRD-CONTRATO REALIDAD</v>
          </cell>
        </row>
        <row r="797">
          <cell r="B797" t="str">
            <v>CARLOS ALBERTO GARCIA ULTENGO</v>
          </cell>
          <cell r="C797">
            <v>6567420</v>
          </cell>
          <cell r="D797" t="str">
            <v>FERNANDO ALVAREZ ECHEVERRI</v>
          </cell>
          <cell r="E797">
            <v>43193</v>
          </cell>
          <cell r="F797">
            <v>43191</v>
          </cell>
          <cell r="G797" t="str">
            <v>EXT18-00028035</v>
          </cell>
          <cell r="H797" t="str">
            <v xml:space="preserve">TRIBUNAL </v>
          </cell>
          <cell r="I797" t="str">
            <v>NOTIFICA SEGUNDA INSTANCIA</v>
          </cell>
          <cell r="J797">
            <v>43200</v>
          </cell>
          <cell r="K797">
            <v>43191</v>
          </cell>
          <cell r="L797" t="str">
            <v>EXT18-00031328</v>
          </cell>
          <cell r="M797" t="str">
            <v>ANDJE</v>
          </cell>
          <cell r="N797" t="str">
            <v>REMISION POR COMPETENCIA</v>
          </cell>
          <cell r="O797">
            <v>43451</v>
          </cell>
          <cell r="P797">
            <v>43451</v>
          </cell>
          <cell r="Q797" t="str">
            <v>EXT18-00131046</v>
          </cell>
          <cell r="R797" t="str">
            <v>ABOGADO</v>
          </cell>
          <cell r="S797" t="str">
            <v>SOLICITUD DE PAGO</v>
          </cell>
          <cell r="T797">
            <v>43551</v>
          </cell>
          <cell r="U797">
            <v>43551</v>
          </cell>
          <cell r="V797" t="str">
            <v>EXT19-00034063</v>
          </cell>
          <cell r="W797" t="str">
            <v>ABOGADO</v>
          </cell>
          <cell r="X797" t="str">
            <v>ALLEGA DOCUMENTOS</v>
          </cell>
          <cell r="AN797" t="str">
            <v>18/05/18 LTK
ENTREGADO POR LTK 26-06-2018</v>
          </cell>
          <cell r="AO797" t="str">
            <v>NO</v>
          </cell>
          <cell r="AP797" t="str">
            <v>SI-LTK</v>
          </cell>
          <cell r="AQ797" t="str">
            <v>11 001 3335 021 2014 00214 01</v>
          </cell>
          <cell r="AR797" t="str">
            <v>NOTIFICA SENTENCIA</v>
          </cell>
          <cell r="AS797">
            <v>40490</v>
          </cell>
          <cell r="AT797">
            <v>40908</v>
          </cell>
          <cell r="AU797" t="str">
            <v>EN EL ANEXO ES EL 616</v>
          </cell>
          <cell r="AW797" t="str">
            <v>LEY 1437 DE 2011</v>
          </cell>
          <cell r="AX797" t="str">
            <v xml:space="preserve">JUZGADO VEINTIUNO ADMINISTRATIVO DE ORALIDAD DEL CIRCUITO JUDICIAL DE BOGOTA </v>
          </cell>
          <cell r="AY797">
            <v>42272</v>
          </cell>
          <cell r="AZ797" t="str">
            <v>TRIBUNAL ADMINISTRATIVO DE CUNDINAMARCA SECCION SEGUNDA SUBSECCION B</v>
          </cell>
          <cell r="BA797">
            <v>43160</v>
          </cell>
          <cell r="BB797">
            <v>43195</v>
          </cell>
          <cell r="BC797" t="str">
            <v>NRD-PRIMA DE RIESGO</v>
          </cell>
        </row>
        <row r="798">
          <cell r="B798" t="str">
            <v>MARY LUZ RUDA CARDONA Y OTROS
(se eliminó por solo contar con primera instancia)
TOMAS PRECIADO RUDA
JUAN ESTEBAN PRECIADO PINTO
MARIA EDILMA VALENCIA HERRERA
ANA CRISTINA GRAJALES VALENCIA
OLGA LUCIA PRECIADO VALENCIA
ORLANDO PRECIADO VALENCIA
OSCAR PRECIADO VALENCIA
MARIO PRECIADO VALENCIA</v>
          </cell>
        </row>
        <row r="799">
          <cell r="B799" t="str">
            <v>JAVIER LEONARDO LEMOS BERNAL</v>
          </cell>
          <cell r="C799">
            <v>79564741</v>
          </cell>
          <cell r="D799" t="str">
            <v>CARLOS HERNAN RIAÑO ORDOÑEZ</v>
          </cell>
          <cell r="E799">
            <v>43195</v>
          </cell>
          <cell r="F799">
            <v>43191</v>
          </cell>
          <cell r="G799" t="str">
            <v>EXT18-00029225</v>
          </cell>
          <cell r="H799" t="str">
            <v>ABOGADO</v>
          </cell>
          <cell r="I799" t="str">
            <v>SOLICITUD DE PAGO</v>
          </cell>
          <cell r="J799">
            <v>43285</v>
          </cell>
          <cell r="K799">
            <v>43285</v>
          </cell>
          <cell r="L799" t="str">
            <v>EXT18-00060495</v>
          </cell>
          <cell r="M799" t="str">
            <v>ABOGADO</v>
          </cell>
          <cell r="N799" t="str">
            <v>ALLEGA DOCUMENTOS</v>
          </cell>
          <cell r="O799">
            <v>43564</v>
          </cell>
          <cell r="P799">
            <v>43564</v>
          </cell>
          <cell r="Q799" t="str">
            <v>EXT19-00039255</v>
          </cell>
          <cell r="R799" t="str">
            <v>ABOGADO</v>
          </cell>
          <cell r="S799" t="str">
            <v>ALLEGA DOCUMENTOS</v>
          </cell>
          <cell r="T799">
            <v>43595</v>
          </cell>
          <cell r="U799">
            <v>43595</v>
          </cell>
          <cell r="V799" t="str">
            <v>EXT19-00051278</v>
          </cell>
          <cell r="W799" t="str">
            <v xml:space="preserve">ABOGADO </v>
          </cell>
          <cell r="X799" t="str">
            <v>ALLEGA DOCUMENTOS</v>
          </cell>
          <cell r="AN799" t="str">
            <v>18/05/18 LTK
ENTREGADO POR LTK 26-06-2018</v>
          </cell>
          <cell r="AO799">
            <v>43195</v>
          </cell>
          <cell r="AP799" t="str">
            <v>SI-LTK</v>
          </cell>
          <cell r="AQ799" t="str">
            <v>11 001 3335 017 2014 00074 00</v>
          </cell>
          <cell r="AR799" t="str">
            <v>SOLICITUD DE PAGO</v>
          </cell>
          <cell r="AS799" t="str">
            <v>10/06/2004 - 31/03/2011</v>
          </cell>
          <cell r="AT799" t="str">
            <v>01/03/2006 - 27/02/2006</v>
          </cell>
          <cell r="AU799" t="str">
            <v xml:space="preserve">NO SE ENCUENTRA EN LOS ANEXOS
SE DA RESPUESTA MEDIANTE OFI18-00015572 20/04/18 L
CORREO ELCTRÓNICO 11/07/18
</v>
          </cell>
          <cell r="AW799" t="str">
            <v>LEY 1437 DE 2011</v>
          </cell>
          <cell r="AX799" t="str">
            <v>JUZADO CINCUENTA Y CINCO ADMINISTRATIVO DEL CIRCUITO JUDICIAL DE BOGOTA SECCION SEGUNDA</v>
          </cell>
          <cell r="AY799">
            <v>42486</v>
          </cell>
          <cell r="AZ799" t="str">
            <v>TRIBUNAL ADMINISTRATIVO DE CUNDINAMARCA SECCION SEGUNDA SUBSECCION E</v>
          </cell>
          <cell r="BA799">
            <v>43048</v>
          </cell>
          <cell r="BB799">
            <v>43073</v>
          </cell>
          <cell r="BC799" t="str">
            <v>NRD-CONTRATO REALIDAD</v>
          </cell>
        </row>
        <row r="800">
          <cell r="B800" t="str">
            <v>ROQUE ANTONIO AREVALO EBRATT</v>
          </cell>
          <cell r="C800">
            <v>72431299</v>
          </cell>
          <cell r="D800" t="str">
            <v>DEIBY GUILLERMO ARAQUE ABRIL</v>
          </cell>
          <cell r="E800">
            <v>43195</v>
          </cell>
          <cell r="F800">
            <v>43191</v>
          </cell>
          <cell r="G800" t="str">
            <v>EXT18-00029136</v>
          </cell>
          <cell r="H800" t="str">
            <v>ABOGADO</v>
          </cell>
          <cell r="I800" t="str">
            <v>SOLICITUD DE PAGO</v>
          </cell>
          <cell r="J800">
            <v>43266</v>
          </cell>
          <cell r="K800">
            <v>43252</v>
          </cell>
          <cell r="L800" t="str">
            <v>EXT18-00053823</v>
          </cell>
          <cell r="M800" t="str">
            <v>ABOGADO</v>
          </cell>
          <cell r="N800" t="str">
            <v>ALLEGA DOCUMENTOS</v>
          </cell>
          <cell r="O800">
            <v>43391</v>
          </cell>
          <cell r="P800">
            <v>43391</v>
          </cell>
          <cell r="Q800" t="str">
            <v>EXT18-00106289</v>
          </cell>
          <cell r="R800" t="str">
            <v>ABOGADO</v>
          </cell>
          <cell r="S800" t="str">
            <v>DERECHO DE PETICION</v>
          </cell>
          <cell r="T800">
            <v>43371</v>
          </cell>
          <cell r="U800">
            <v>43371</v>
          </cell>
          <cell r="V800" t="str">
            <v xml:space="preserve"> EXT18-00098513 </v>
          </cell>
          <cell r="W800" t="str">
            <v>ABOGADO</v>
          </cell>
          <cell r="X800" t="str">
            <v>SOLCITUD INFORMACION ESTADO DE PAGO</v>
          </cell>
          <cell r="Y800">
            <v>43718</v>
          </cell>
          <cell r="Z800">
            <v>43718</v>
          </cell>
          <cell r="AA800" t="str">
            <v>EXT19-00105450</v>
          </cell>
          <cell r="AB800" t="str">
            <v>ABOGADO</v>
          </cell>
          <cell r="AC800" t="str">
            <v>SOLICITUD ESTADO DEL PAGO</v>
          </cell>
          <cell r="AD800">
            <v>43887</v>
          </cell>
          <cell r="AE800">
            <v>43887</v>
          </cell>
          <cell r="AF800" t="str">
            <v>EXT20-00019734</v>
          </cell>
          <cell r="AG800" t="str">
            <v>ABOGADO</v>
          </cell>
          <cell r="AH800" t="str">
            <v>ALLEGA DOCUMENTOS</v>
          </cell>
          <cell r="AN800" t="str">
            <v>05/06/2018 SE ENCUENTRA EL EXPENDIENTE FISICO EN UNP YL LIQUIDADO UNP</v>
          </cell>
          <cell r="AO800">
            <v>43195</v>
          </cell>
          <cell r="AQ800" t="str">
            <v>08 001 2333 001 2013 00858 00</v>
          </cell>
          <cell r="AR800" t="str">
            <v>SOLICITUD DE PAGO</v>
          </cell>
          <cell r="AS800">
            <v>38777</v>
          </cell>
          <cell r="AT800">
            <v>40618</v>
          </cell>
          <cell r="AU800" t="str">
            <v>NO SE ENCUENTRA EN LOS ANEXOS
SE DA RESPUESTA MEDIANTE OFI18-00015574 20/04/18 L
CORREO ELECTRONICO 25/06/18 L
OFI18-00048757 02/11/18   L.
RESPUESTA MEDIANTE (OFI18-00045842)  F.</v>
          </cell>
          <cell r="AW800" t="str">
            <v>LEY 1437 DE 2011</v>
          </cell>
          <cell r="AX800" t="str">
            <v>TRIBUNAL ADMINISTRATIVO DEL ATLANTICO SALA DE ORALIDAD A</v>
          </cell>
          <cell r="AY800">
            <v>42846</v>
          </cell>
          <cell r="AZ800" t="str">
            <v>N/A</v>
          </cell>
          <cell r="BA800" t="str">
            <v>N/A</v>
          </cell>
          <cell r="BB800">
            <v>42857</v>
          </cell>
          <cell r="BC800" t="str">
            <v>NRD-CONTRATO REALIDAD</v>
          </cell>
        </row>
        <row r="801">
          <cell r="B801" t="str">
            <v>UNION TEMPORAL PROTECCION 33</v>
          </cell>
          <cell r="C801" t="str">
            <v>900.578.872-1</v>
          </cell>
          <cell r="D801" t="str">
            <v>JESAEL ARMANDO GIRALDO MARTINEZ</v>
          </cell>
          <cell r="E801">
            <v>43209</v>
          </cell>
          <cell r="F801">
            <v>43191</v>
          </cell>
          <cell r="G801" t="str">
            <v>EXT18-00034725</v>
          </cell>
          <cell r="H801" t="str">
            <v>REPRESENTANTE LEGAL</v>
          </cell>
          <cell r="I801" t="str">
            <v>SOLICITUD DE PAGO</v>
          </cell>
          <cell r="J801">
            <v>43266</v>
          </cell>
          <cell r="K801">
            <v>43252</v>
          </cell>
          <cell r="L801" t="str">
            <v>EXT18-00053992</v>
          </cell>
          <cell r="M801" t="str">
            <v>REPRESENTANTE LEGAL</v>
          </cell>
          <cell r="N801" t="str">
            <v>RESPUESTA OFI18-00018107</v>
          </cell>
          <cell r="O801">
            <v>43312</v>
          </cell>
          <cell r="P801">
            <v>43312</v>
          </cell>
          <cell r="Q801" t="str">
            <v>EXT18-00071672</v>
          </cell>
          <cell r="R801" t="str">
            <v>REPRESENTANTE LEGAL</v>
          </cell>
          <cell r="S801" t="str">
            <v>DEVOLUCION HONORARIOS TRIBUNAL DE ARBITRAMENTO</v>
          </cell>
          <cell r="T801">
            <v>43528</v>
          </cell>
          <cell r="U801">
            <v>43528</v>
          </cell>
          <cell r="V801" t="str">
            <v>EXT19-00025152</v>
          </cell>
          <cell r="W801" t="str">
            <v>REPRESENTANTE LEGAL</v>
          </cell>
          <cell r="X801" t="str">
            <v>SOLICITUD ESTADO DEL PAGO</v>
          </cell>
          <cell r="Y801">
            <v>44084</v>
          </cell>
          <cell r="Z801">
            <v>44084</v>
          </cell>
          <cell r="AA801" t="str">
            <v>EXT20-00065349</v>
          </cell>
          <cell r="AB801" t="str">
            <v>DIAN</v>
          </cell>
          <cell r="AC801" t="str">
            <v>SOLICITA REVOCAR COMPENSACION</v>
          </cell>
          <cell r="AO801" t="str">
            <v>REVISAR</v>
          </cell>
          <cell r="AR801" t="str">
            <v>SOLICITUD DE PAGO</v>
          </cell>
          <cell r="AS801" t="str">
            <v>N/A</v>
          </cell>
          <cell r="AT801" t="str">
            <v>N/A</v>
          </cell>
          <cell r="AU801" t="str">
            <v>CON RESOLUCION 1647 DE 22-12-2020 SE PAGARON LOS HONORARIOS DE JESAEL GIRALDO &amp; GIRALDO. POR $ 556.349.967
SEGÚN RESOLUCION DE COMPENSACION 608-1457 DE 07-03-18 POR VALOR DE $6.914.963.043 ..
RESOLUCION 0632-002075 DE 16-04-18  RESUELVE RECURSO DE REPOSICION Y CONFIRMA RESOLUCION 632-002075..
ACUERDO CONCILIATORIO POR $8.473.709.470 + $1.778.397.786..
LAUDO ARBIRAL DE 08-11-18 QUE DENIEGA TODAS LAS PRETENSIONES Y CONDENA EN COSTAS Y AGENCIAS EN DERECHO A FAVOR DE LA UNP POR VALOR DE $2.641.192.960
SE DA RESPUESTA A JESAEL MEDIANTE OFI18-00017799 07/05/18 L
--OJO--AL MOMENTO DE PAGAR SE DEBE DESCONTAR EL VALOR DE LOS HONORARIOS DE LA FIRMA DE ABOGADOS  CORRESPONDIENTE A (366.000.229,42), LOS CUALES SE DEBEN CONSIGNAR DIRECTAMENTE A LA FIRMA.
FALLO CONSEJO DE ESTADO DE 28-03-2019 DECLARA INFUNDADO el recurso extraordinario de anulacion contra el laudo arbitral de 8-11-2018. Se condena en contas a favor de la UNP y en contra de la UTP33 equivalentes a 20 SMMLV.</v>
          </cell>
          <cell r="AW801" t="str">
            <v>LEY 1437 DE 2011</v>
          </cell>
          <cell r="AX801" t="str">
            <v xml:space="preserve">TRIBUNAL DE ARBITRAMIENTO </v>
          </cell>
          <cell r="AY801">
            <v>43129</v>
          </cell>
          <cell r="AZ801" t="str">
            <v>N/A</v>
          </cell>
          <cell r="BA801" t="str">
            <v>N/A</v>
          </cell>
          <cell r="BB801">
            <v>43062</v>
          </cell>
          <cell r="BC801" t="str">
            <v>CONCILIACION</v>
          </cell>
        </row>
        <row r="802">
          <cell r="B802" t="str">
            <v>FABIO VELASQUEZ ARDILA</v>
          </cell>
          <cell r="C802">
            <v>11409637</v>
          </cell>
          <cell r="D802" t="str">
            <v>FERNANDO ALVAREZ ECHEVERRI</v>
          </cell>
          <cell r="E802">
            <v>43208</v>
          </cell>
          <cell r="F802">
            <v>43191</v>
          </cell>
          <cell r="G802" t="str">
            <v>EXT18-00033961</v>
          </cell>
          <cell r="H802" t="str">
            <v xml:space="preserve">TRIBUNAL </v>
          </cell>
          <cell r="I802" t="str">
            <v>COMUNICA SEGUNDA INSTANCIA</v>
          </cell>
          <cell r="J802">
            <v>43208</v>
          </cell>
          <cell r="K802">
            <v>43191</v>
          </cell>
          <cell r="L802" t="str">
            <v>EXT18-00033961</v>
          </cell>
          <cell r="M802" t="str">
            <v>TRIBUNAL</v>
          </cell>
          <cell r="N802" t="str">
            <v>COMUNICA EJECUTORIA SENTENCIA PRIMERA Y SEGUNDA INSTANCIA</v>
          </cell>
          <cell r="AN802" t="str">
            <v>05/06/2018 SE ENCUENTRA EL EXPENDIENTE FISICO EN UNP YL LIQUIDADO UNP</v>
          </cell>
          <cell r="AO802" t="str">
            <v>NO HAY</v>
          </cell>
          <cell r="AQ802" t="str">
            <v>11 001 3335 009 2014 00323 01</v>
          </cell>
          <cell r="AR802" t="str">
            <v>COMUNICA SENTENCIA</v>
          </cell>
          <cell r="AS802">
            <v>34351</v>
          </cell>
          <cell r="AT802">
            <v>40908</v>
          </cell>
          <cell r="AU802" t="str">
            <v>NO SE ENCUENTRA EN LOS ANEXOS</v>
          </cell>
          <cell r="AW802" t="str">
            <v>LEY 1437 DE 2011</v>
          </cell>
          <cell r="AX802" t="str">
            <v>JUZGADO NOVENO ADMINISTRATIVO DEL CIRCUITO JUDICIAL DE BOGOTA SECCION SEGUNDA</v>
          </cell>
          <cell r="AY802">
            <v>43310</v>
          </cell>
          <cell r="AZ802" t="str">
            <v>TRIBUNAL ADMINISTRATIVO DE CUNDINAMARCA SECCION SEGUNDA SUBSECCION F</v>
          </cell>
          <cell r="BA802">
            <v>43154</v>
          </cell>
          <cell r="BB802">
            <v>43167</v>
          </cell>
          <cell r="BC802" t="str">
            <v>NRD-PRIMA DE RIESGO</v>
          </cell>
        </row>
        <row r="803">
          <cell r="B803" t="str">
            <v>MYRIAM VARGAS GARZON
(se eliminó por solo contar con primera instancia)</v>
          </cell>
        </row>
        <row r="804">
          <cell r="B804" t="str">
            <v>ORGANIZACIÓN TERPEL S.A.</v>
          </cell>
          <cell r="C804" t="str">
            <v>830.095.213-0</v>
          </cell>
          <cell r="E804">
            <v>43242</v>
          </cell>
          <cell r="F804">
            <v>43242</v>
          </cell>
          <cell r="G804" t="str">
            <v>EXT18-00045858</v>
          </cell>
          <cell r="H804" t="str">
            <v>BENEFICIARIO</v>
          </cell>
          <cell r="I804" t="str">
            <v>APROBACION ACUERDO CONCILIATORIO</v>
          </cell>
          <cell r="J804">
            <v>43242</v>
          </cell>
          <cell r="K804">
            <v>43221</v>
          </cell>
          <cell r="L804" t="str">
            <v>EXT18-00045858</v>
          </cell>
          <cell r="M804" t="str">
            <v>JEIMMY MARCELA ROJAS LOPEZ (TERPEL S.A.)</v>
          </cell>
          <cell r="N804" t="str">
            <v>SOLICITUD DE INFORMACION</v>
          </cell>
          <cell r="O804">
            <v>43269</v>
          </cell>
          <cell r="P804">
            <v>43252</v>
          </cell>
          <cell r="Q804" t="str">
            <v>EXT18-00054415</v>
          </cell>
          <cell r="R804" t="str">
            <v>JEFE ZONAL</v>
          </cell>
          <cell r="S804" t="str">
            <v>SOLICITUD DE PAGO</v>
          </cell>
          <cell r="AQ804" t="str">
            <v>11 001 3343 062 2018 00083 00</v>
          </cell>
          <cell r="AR804" t="str">
            <v>COMUNICA APROBACION DE CONCILIACION</v>
          </cell>
          <cell r="AU804" t="str">
            <v xml:space="preserve">CONCILIACION EXTRACONTRACTUAL - CONTROVERSIAS CONTRACTUALES
CORREO ELECTRONICO 25/06/18 L
</v>
          </cell>
          <cell r="AX804" t="str">
            <v>JUZGADO SESENTA Y DOS ADMINISTRATIVO CIRCUITO JUDICIAL DE BOGOTA SECCION TERCERA</v>
          </cell>
          <cell r="AY804">
            <v>43215</v>
          </cell>
          <cell r="AZ804" t="str">
            <v>N/A</v>
          </cell>
          <cell r="BA804" t="str">
            <v>N/A</v>
          </cell>
          <cell r="BB804">
            <v>43322</v>
          </cell>
          <cell r="BC804" t="str">
            <v>CONTROVERSIA CONTRACTUAL</v>
          </cell>
        </row>
        <row r="805">
          <cell r="B805" t="str">
            <v>ALIRIO LIZARAZO SALAZAR</v>
          </cell>
          <cell r="C805">
            <v>15614029</v>
          </cell>
          <cell r="D805" t="str">
            <v>FERNANDO ALVAREZ ECHEVERRI</v>
          </cell>
          <cell r="E805">
            <v>43201</v>
          </cell>
          <cell r="F805">
            <v>43191</v>
          </cell>
          <cell r="G805" t="str">
            <v>EXT18-00031370</v>
          </cell>
          <cell r="H805" t="str">
            <v xml:space="preserve">TRIBUNAL </v>
          </cell>
          <cell r="I805" t="str">
            <v>COMUNICA PRIMERA SEGUNDA INSTANCIA</v>
          </cell>
          <cell r="J805">
            <v>43502</v>
          </cell>
          <cell r="K805">
            <v>43502</v>
          </cell>
          <cell r="L805" t="str">
            <v>EXT19-00012444</v>
          </cell>
          <cell r="M805" t="str">
            <v>ABOGADO</v>
          </cell>
          <cell r="N805" t="str">
            <v>SOLICITUD DE PAGO</v>
          </cell>
          <cell r="AN805" t="str">
            <v>05/06/2018 SE ENCUENTRA EL EXPENDIENTE FISICO EN UNP YL LIQUIDADO UNP
07/06/18 LTK
ENTREGADO POR LTK 25-07-2018</v>
          </cell>
          <cell r="AO805" t="str">
            <v>NO HAY</v>
          </cell>
          <cell r="AP805" t="str">
            <v>SI-LTK</v>
          </cell>
          <cell r="AQ805" t="str">
            <v>11 001 3335 027 2014 00257 00</v>
          </cell>
          <cell r="AR805" t="str">
            <v>COMUNICA SENTENCIA</v>
          </cell>
          <cell r="AS805">
            <v>40524</v>
          </cell>
          <cell r="AT805">
            <v>40908</v>
          </cell>
          <cell r="AU805" t="str">
            <v>NO SE ENCUENTRA EN LOS ANEXOS</v>
          </cell>
          <cell r="AW805" t="str">
            <v>LEY 1437 DE 2011</v>
          </cell>
          <cell r="AX805" t="str">
            <v>JUZGADO SEXTO ADMINISTRATIVO DE DESCONGESTION DEL CIRCUITO DE BOGOTA</v>
          </cell>
          <cell r="AY805">
            <v>42247</v>
          </cell>
          <cell r="AZ805" t="str">
            <v>TRIBUNAL ADMINISTRATIVO DE CUNDINAMARCA SECCION SEGUNDA SUBSECCION B</v>
          </cell>
          <cell r="BA805">
            <v>43063</v>
          </cell>
          <cell r="BB805">
            <v>43154</v>
          </cell>
          <cell r="BC805" t="str">
            <v>NRD-PRIMA DE RIESGO</v>
          </cell>
        </row>
        <row r="806">
          <cell r="B806" t="str">
            <v>ANTONIO JESUS OCHOA GUEVARA</v>
          </cell>
          <cell r="C806">
            <v>79396299</v>
          </cell>
          <cell r="D806" t="str">
            <v>FERNANDO ALVAREZ ECHEVERRI</v>
          </cell>
          <cell r="E806">
            <v>43201</v>
          </cell>
          <cell r="F806">
            <v>43191</v>
          </cell>
          <cell r="G806" t="str">
            <v>EXT18-00031364</v>
          </cell>
          <cell r="H806" t="str">
            <v xml:space="preserve">TRIBUNAL </v>
          </cell>
          <cell r="I806" t="str">
            <v>COMUNICA PRIMERA Y SEGUNDA INSTANCIA</v>
          </cell>
          <cell r="J806">
            <v>43630</v>
          </cell>
          <cell r="K806">
            <v>43630</v>
          </cell>
          <cell r="L806" t="str">
            <v>EXT19-00067186</v>
          </cell>
          <cell r="M806" t="str">
            <v>ABOGADO</v>
          </cell>
          <cell r="N806" t="str">
            <v>SOLICITUD DE PAGO</v>
          </cell>
          <cell r="AN806" t="str">
            <v>05/06/2018 SE ENCUENTRA EL EXPENDIENTE FISICO EN UNP YL LIQUIDADO UNP
07/06/18 LTK
ENTREGADO POR LTK 26-06-2018</v>
          </cell>
          <cell r="AO806" t="str">
            <v>NO HAY</v>
          </cell>
          <cell r="AP806" t="str">
            <v>SI-LTK</v>
          </cell>
          <cell r="AQ806" t="str">
            <v>11 001 3335 028 2014 00180 00</v>
          </cell>
          <cell r="AR806" t="str">
            <v>COMUNICA SENTENCIA</v>
          </cell>
          <cell r="AS806">
            <v>40503</v>
          </cell>
          <cell r="AT806">
            <v>40908</v>
          </cell>
          <cell r="AU806" t="str">
            <v>NO SE ENCUENTRA EN LOS ANEXOS</v>
          </cell>
          <cell r="AW806" t="str">
            <v>LEY 1437 DE 2011</v>
          </cell>
          <cell r="AX806" t="str">
            <v>JUZGADO VEINTIOCHO ADMINISTRATIVO DEL CIRCUITO JUDICIAL DE BOGOTA SECCION SEGUNDA</v>
          </cell>
          <cell r="AY806">
            <v>42479</v>
          </cell>
          <cell r="AZ806" t="str">
            <v>TRIBUNAL ADMINISTRATIVO DE CUNDINAMARCA SECCION SEFUNDA SUBSECCION B</v>
          </cell>
          <cell r="BA806">
            <v>43063</v>
          </cell>
          <cell r="BB806">
            <v>43154</v>
          </cell>
          <cell r="BC806" t="str">
            <v>NRD-PRIMA DE RIESGO</v>
          </cell>
        </row>
        <row r="807">
          <cell r="B807" t="str">
            <v>MARIA NAYIBE HERRERA MONTAÑEZ</v>
          </cell>
          <cell r="C807">
            <v>53037187</v>
          </cell>
          <cell r="D807" t="str">
            <v>RAUL IGNACIO MOLANO FRANCO</v>
          </cell>
          <cell r="E807">
            <v>43132</v>
          </cell>
          <cell r="F807">
            <v>43132</v>
          </cell>
          <cell r="G807" t="str">
            <v>EXT18-00008590</v>
          </cell>
          <cell r="H807" t="str">
            <v xml:space="preserve">TRIBUNAL </v>
          </cell>
          <cell r="I807" t="str">
            <v>COMUNICA SEGUNDA INSTANCIA</v>
          </cell>
          <cell r="J807">
            <v>43140</v>
          </cell>
          <cell r="K807">
            <v>43132</v>
          </cell>
          <cell r="L807" t="str">
            <v>EXT18-00011795</v>
          </cell>
          <cell r="M807" t="str">
            <v>ANDJE</v>
          </cell>
          <cell r="N807" t="str">
            <v>REMISION POR COMPETENCIA</v>
          </cell>
          <cell r="O807">
            <v>43417</v>
          </cell>
          <cell r="P807">
            <v>43417</v>
          </cell>
          <cell r="Q807" t="str">
            <v>EXT18-00115763</v>
          </cell>
          <cell r="R807" t="str">
            <v>ABOGADO</v>
          </cell>
          <cell r="S807" t="str">
            <v>SOLICITUD DE PAGO</v>
          </cell>
          <cell r="T807">
            <v>43847</v>
          </cell>
          <cell r="U807">
            <v>43847</v>
          </cell>
          <cell r="V807" t="str">
            <v>EXT20-00005248</v>
          </cell>
          <cell r="W807" t="str">
            <v>ABOGADO</v>
          </cell>
          <cell r="X807" t="str">
            <v>SOLICITUD ESTADO DEL PAGO</v>
          </cell>
          <cell r="Y807">
            <v>44474</v>
          </cell>
          <cell r="Z807">
            <v>44470</v>
          </cell>
          <cell r="AA807" t="str">
            <v>EXT21-00075748</v>
          </cell>
          <cell r="AB807" t="str">
            <v>BENEFICIARIO</v>
          </cell>
          <cell r="AC807" t="str">
            <v>Soliictud de pago de acuerdo</v>
          </cell>
          <cell r="AN807" t="str">
            <v>18/05/18 LTK</v>
          </cell>
          <cell r="AO807">
            <v>43417</v>
          </cell>
          <cell r="AP807" t="str">
            <v>SI-LTK</v>
          </cell>
          <cell r="AQ807" t="str">
            <v>11 001 3335 017 2013 00570 01</v>
          </cell>
          <cell r="AR807" t="str">
            <v>COMUNICA SENTENCIA</v>
          </cell>
          <cell r="AS807">
            <v>38534</v>
          </cell>
          <cell r="AT807">
            <v>40862</v>
          </cell>
          <cell r="AU807" t="str">
            <v>EN EL ANEXO ES LA 558
OFI18-00050707   LCM.</v>
          </cell>
          <cell r="AW807" t="str">
            <v>LEY 1437 DE 2011</v>
          </cell>
          <cell r="AX807" t="str">
            <v>JUZGADO DIECISIETE ADMINISTRATIVO DE ORALIDAD DEL CIRCUITO JUDICIAL DE BOGOTA</v>
          </cell>
          <cell r="AY807">
            <v>42783</v>
          </cell>
          <cell r="AZ807" t="str">
            <v>TRIBUNAL ADMINISTRATIVO DE CUNDINAMARCA SECCION SEGUNDA SUBSECCION A</v>
          </cell>
          <cell r="BA807">
            <v>43083</v>
          </cell>
          <cell r="BB807">
            <v>43136</v>
          </cell>
          <cell r="BC807" t="str">
            <v>NRD-CONTRATO REALIDAD</v>
          </cell>
        </row>
        <row r="808">
          <cell r="B808" t="str">
            <v>GILBERT ALEJANDRO RAMIREZ BARRETO</v>
          </cell>
          <cell r="C808">
            <v>79981593</v>
          </cell>
          <cell r="D808" t="str">
            <v>SANDRA MILENA RAMIREZ BARRETO</v>
          </cell>
          <cell r="E808">
            <v>43222</v>
          </cell>
          <cell r="F808">
            <v>43221</v>
          </cell>
          <cell r="G808" t="str">
            <v>EXT18-00038019</v>
          </cell>
          <cell r="H808" t="str">
            <v xml:space="preserve">TRIBUNAL </v>
          </cell>
          <cell r="I808" t="str">
            <v>COMUNICA SEGUNDA INSTANCIA</v>
          </cell>
          <cell r="J808">
            <v>43230</v>
          </cell>
          <cell r="K808">
            <v>43221</v>
          </cell>
          <cell r="L808" t="str">
            <v>EXT18-00042016</v>
          </cell>
          <cell r="M808" t="str">
            <v>ANDJE</v>
          </cell>
          <cell r="N808" t="str">
            <v>REMISION POR COMPETENCIA</v>
          </cell>
          <cell r="O808">
            <v>43329</v>
          </cell>
          <cell r="P808">
            <v>43329</v>
          </cell>
          <cell r="Q808" t="str">
            <v>EXT18-00079478</v>
          </cell>
          <cell r="R808" t="str">
            <v>ABOGADA</v>
          </cell>
          <cell r="S808" t="str">
            <v>SOLICITUD DE PAGO</v>
          </cell>
          <cell r="T808">
            <v>43375</v>
          </cell>
          <cell r="U808">
            <v>43375</v>
          </cell>
          <cell r="V808" t="str">
            <v>EXT18-00099631</v>
          </cell>
          <cell r="W808" t="str">
            <v>ABOGADO</v>
          </cell>
          <cell r="X808" t="str">
            <v>ALLEGA DOCUMENTOS Y COMPLETA SOLICITUD DE PAGO</v>
          </cell>
          <cell r="Y808">
            <v>43445</v>
          </cell>
          <cell r="Z808">
            <v>43445</v>
          </cell>
          <cell r="AA808" t="str">
            <v>EXT18-00128492</v>
          </cell>
          <cell r="AB808" t="str">
            <v>ABOGADA</v>
          </cell>
          <cell r="AC808" t="str">
            <v>SOLICITUD DE PAGO</v>
          </cell>
          <cell r="AN808" t="str">
            <v>18/05/18 LTK
ENTREGADO POR LTK 26-06-2018</v>
          </cell>
          <cell r="AO808">
            <v>43375</v>
          </cell>
          <cell r="AP808" t="str">
            <v>SI-LTK</v>
          </cell>
          <cell r="AQ808" t="str">
            <v>11 001 3335 023 2014 00702 01</v>
          </cell>
          <cell r="AR808" t="str">
            <v>COMUNICA SENTENCIA</v>
          </cell>
          <cell r="AS808">
            <v>37956</v>
          </cell>
          <cell r="AT808">
            <v>40713</v>
          </cell>
          <cell r="AU808" t="str">
            <v>NO SE ENCUENTRA EN LOS ANEXOS
MEDIANTE OFI18-00038313 05/09/18 SE DA RESPUESTA AL EXT18-00079478  L.
RESPUESTA MEDIANTE OFI18-00046248  F.
MEDIANTE OFI18-00056258 SE DA RESPUESTA AL EXT18-00128492   L.</v>
          </cell>
          <cell r="AW808" t="str">
            <v>LEY 1437 DE 2011</v>
          </cell>
          <cell r="AX808" t="str">
            <v>JUZGADO VEINTITRES ADMINISTRATIVO DEL CIRCUITO JUDICIAL DE BOGOTA</v>
          </cell>
          <cell r="AY808">
            <v>42780</v>
          </cell>
          <cell r="AZ808" t="str">
            <v>TRIBUNAL ADMINISTRATIVO DE CUNDINAMARCA SUBSECCION D</v>
          </cell>
          <cell r="BA808">
            <v>42999</v>
          </cell>
          <cell r="BB808">
            <v>43224</v>
          </cell>
          <cell r="BC808" t="str">
            <v>NRD-CONTRATO REALIDAD</v>
          </cell>
        </row>
        <row r="809">
          <cell r="B809" t="str">
            <v>WILSON JOSE LINARES RODRIGUEZ</v>
          </cell>
          <cell r="C809">
            <v>79960084</v>
          </cell>
          <cell r="D809" t="str">
            <v>NORMA JANETH BAQUERO DIAZ</v>
          </cell>
          <cell r="E809">
            <v>43124</v>
          </cell>
          <cell r="F809">
            <v>43101</v>
          </cell>
          <cell r="G809" t="str">
            <v>EXT18-00006147</v>
          </cell>
          <cell r="H809" t="str">
            <v xml:space="preserve">TRIBUNAL </v>
          </cell>
          <cell r="I809" t="str">
            <v>COMUNICA SEGUNDA INSTANCIA</v>
          </cell>
          <cell r="AN809" t="str">
            <v>18/05/18 LTK
ENTREGADO POR LTK 26-06-2018</v>
          </cell>
          <cell r="AO809" t="str">
            <v>NO HAY</v>
          </cell>
          <cell r="AP809" t="str">
            <v>SI-LTK</v>
          </cell>
          <cell r="AQ809" t="str">
            <v>11 001 3335 025 2012 00189 01</v>
          </cell>
          <cell r="AR809" t="str">
            <v>COMUNICA SENTENCIA</v>
          </cell>
          <cell r="AS809">
            <v>39063</v>
          </cell>
          <cell r="AT809">
            <v>39801</v>
          </cell>
          <cell r="AU809" t="str">
            <v>EN EL ANEXO ES EL 108</v>
          </cell>
          <cell r="AW809" t="str">
            <v>LEY 1437 DE 2011</v>
          </cell>
          <cell r="AX809" t="str">
            <v>JUZGADO VEINTICINCO ADMINISTRATIVO DEJUDICIAL DE BOGOTA</v>
          </cell>
          <cell r="AY809">
            <v>42524</v>
          </cell>
          <cell r="AZ809" t="str">
            <v>TRIBUNAL ADMIISTRATIVO DE CUNDINAMARCA SECCION SEGUNDA SUBSECCION F</v>
          </cell>
          <cell r="BA809">
            <v>43119</v>
          </cell>
          <cell r="BB809">
            <v>43129</v>
          </cell>
          <cell r="BC809" t="str">
            <v>NRD-CONTRATO REALIDAD</v>
          </cell>
        </row>
        <row r="810">
          <cell r="B810" t="str">
            <v>FRANCISCO JAVIER DIAZ VERDEZA</v>
          </cell>
          <cell r="C810">
            <v>12634104</v>
          </cell>
          <cell r="D810" t="str">
            <v>JAVIER GUTIERREZ</v>
          </cell>
          <cell r="E810">
            <v>43159</v>
          </cell>
          <cell r="F810">
            <v>43132</v>
          </cell>
          <cell r="G810" t="str">
            <v xml:space="preserve">EXT18-00017904 </v>
          </cell>
          <cell r="H810" t="str">
            <v>ABOGADO</v>
          </cell>
          <cell r="I810" t="str">
            <v>SOLICITUD DE PAGO</v>
          </cell>
          <cell r="J810">
            <v>43434</v>
          </cell>
          <cell r="K810">
            <v>43434</v>
          </cell>
          <cell r="L810" t="str">
            <v>EXT18-00122705</v>
          </cell>
          <cell r="M810" t="str">
            <v>ABOGADO</v>
          </cell>
          <cell r="N810" t="str">
            <v>SOLICITUD DE DEVOLUCION DE SENTENCIA ORIGINALES</v>
          </cell>
          <cell r="O810">
            <v>44350</v>
          </cell>
          <cell r="P810">
            <v>44350</v>
          </cell>
          <cell r="Q810" t="str">
            <v>EXT21-00043992</v>
          </cell>
          <cell r="R810" t="str">
            <v>CONSEJO DE ESTADO</v>
          </cell>
          <cell r="S810" t="str">
            <v>NOTIFICA SENTENCIA DE SEGUNDA INSTANCIA</v>
          </cell>
          <cell r="AN810" t="str">
            <v>05/06/2018 SE ENCUENTRA EL EXPENDIENTE FISICO EN UNP YL LIQUIDADO UNP</v>
          </cell>
          <cell r="AO810">
            <v>43196</v>
          </cell>
          <cell r="AQ810" t="str">
            <v>08 001 2333 001 2014 00305 00</v>
          </cell>
          <cell r="AR810" t="str">
            <v xml:space="preserve">SOLICITUD DE PAGO </v>
          </cell>
          <cell r="AS810">
            <v>38412</v>
          </cell>
          <cell r="AT810">
            <v>40786</v>
          </cell>
          <cell r="AU810" t="str">
            <v>NO SE ENCUENTRA EN LOS ANEXOS</v>
          </cell>
          <cell r="AW810" t="str">
            <v>DECRETO 01 DE 1984</v>
          </cell>
          <cell r="AX810" t="str">
            <v>TRIBUNAL ADMINISTRATIVO DEL ATLANTICO</v>
          </cell>
          <cell r="AY810">
            <v>42873</v>
          </cell>
          <cell r="AZ810" t="str">
            <v>CONSEJO DE ESTADO</v>
          </cell>
          <cell r="BA810">
            <v>44112</v>
          </cell>
          <cell r="BB810">
            <v>44223</v>
          </cell>
          <cell r="BC810" t="str">
            <v>NRD-CONTRATO REALIDAD</v>
          </cell>
        </row>
        <row r="811">
          <cell r="B811" t="str">
            <v>DAVID CORONADO MARTINEZ</v>
          </cell>
          <cell r="C811">
            <v>72002081</v>
          </cell>
          <cell r="D811" t="str">
            <v>DEIBY GUILLERMO ARAQUE ABRIL</v>
          </cell>
          <cell r="E811">
            <v>43195</v>
          </cell>
          <cell r="F811">
            <v>43191</v>
          </cell>
          <cell r="G811" t="str">
            <v>EXT18-00029142</v>
          </cell>
          <cell r="H811" t="str">
            <v>ABOGADO</v>
          </cell>
          <cell r="I811" t="str">
            <v>SOLICITUD DE PAGO</v>
          </cell>
          <cell r="J811">
            <v>43391</v>
          </cell>
          <cell r="K811">
            <v>43391</v>
          </cell>
          <cell r="L811" t="str">
            <v>EXT18-00106289</v>
          </cell>
          <cell r="M811" t="str">
            <v>ABOGADO</v>
          </cell>
          <cell r="N811" t="str">
            <v>DERECHO DE PETICION</v>
          </cell>
          <cell r="O811">
            <v>43371</v>
          </cell>
          <cell r="P811">
            <v>43371</v>
          </cell>
          <cell r="Q811" t="str">
            <v xml:space="preserve"> EXT18-00098513 </v>
          </cell>
          <cell r="R811" t="str">
            <v>ABOGADO</v>
          </cell>
          <cell r="S811" t="str">
            <v>SOLICITUD INFORMACION ESTADO DE PAGO</v>
          </cell>
          <cell r="T811">
            <v>43488</v>
          </cell>
          <cell r="U811">
            <v>43488</v>
          </cell>
          <cell r="V811" t="str">
            <v>EXT19-00006978</v>
          </cell>
          <cell r="W811" t="str">
            <v>ABOGADO</v>
          </cell>
          <cell r="X811" t="str">
            <v>ALLEGA DOCUMENTOS</v>
          </cell>
          <cell r="Y811">
            <v>43718</v>
          </cell>
          <cell r="Z811">
            <v>43718</v>
          </cell>
          <cell r="AA811" t="str">
            <v>EXT19-00105450</v>
          </cell>
          <cell r="AB811" t="str">
            <v>ABOGADO</v>
          </cell>
          <cell r="AC811" t="str">
            <v>SOLICITUD ESTADO DEL PAGO</v>
          </cell>
          <cell r="AD811">
            <v>43887</v>
          </cell>
          <cell r="AE811">
            <v>43887</v>
          </cell>
          <cell r="AF811" t="str">
            <v>EXT20-00019734</v>
          </cell>
          <cell r="AG811" t="str">
            <v>ABOGADO</v>
          </cell>
          <cell r="AH811" t="str">
            <v>ALLEGA DOCUMENTOS</v>
          </cell>
          <cell r="AO811">
            <v>43224</v>
          </cell>
          <cell r="AQ811" t="str">
            <v>08 001 2333 005 2014 01551 00</v>
          </cell>
          <cell r="AR811" t="str">
            <v>SOLICITUD DE PAGO</v>
          </cell>
          <cell r="AS811">
            <v>40422</v>
          </cell>
          <cell r="AT811">
            <v>40847</v>
          </cell>
          <cell r="AU811" t="str">
            <v>NO SE ENCUENTRA EN LOS ANEXOS
OFI18-00048757 02/11/18  L.
RESPUESTA MEDIANTE (OFI18-00045842)  F.</v>
          </cell>
          <cell r="AW811" t="str">
            <v>DECRETO 01 DE 1984</v>
          </cell>
          <cell r="AX811" t="str">
            <v>TRIBUNAL ADMINISTRATIVO DEL ATLANTICO</v>
          </cell>
          <cell r="AY811">
            <v>42695</v>
          </cell>
          <cell r="AZ811" t="str">
            <v>N/A</v>
          </cell>
          <cell r="BA811" t="str">
            <v>N/A</v>
          </cell>
          <cell r="BB811">
            <v>42768</v>
          </cell>
          <cell r="BC811" t="str">
            <v>NRD-CONTRATO REALIDAD</v>
          </cell>
        </row>
        <row r="812">
          <cell r="B812" t="str">
            <v>DIEGO JAIR VARGAS VEGA</v>
          </cell>
          <cell r="C812">
            <v>7711892</v>
          </cell>
          <cell r="D812" t="str">
            <v>MELANNIE VIDAL ZAMORA</v>
          </cell>
          <cell r="E812">
            <v>43208</v>
          </cell>
          <cell r="F812">
            <v>43191</v>
          </cell>
          <cell r="G812" t="str">
            <v>EXT18-00034144</v>
          </cell>
          <cell r="H812" t="str">
            <v>ABOGADO</v>
          </cell>
          <cell r="I812" t="str">
            <v>SOLICITUD DE PAGO</v>
          </cell>
          <cell r="J812">
            <v>43896</v>
          </cell>
          <cell r="K812">
            <v>43896</v>
          </cell>
          <cell r="L812" t="str">
            <v>EXT20-00022781</v>
          </cell>
          <cell r="M812" t="str">
            <v>ABOGADA</v>
          </cell>
          <cell r="N812" t="str">
            <v>SOLICITUD ESTADO PAGO</v>
          </cell>
          <cell r="AN812" t="str">
            <v>18/05/18 LTK
ENTREGADO POR LTK 26-06-2018</v>
          </cell>
          <cell r="AP812" t="str">
            <v>SI-LTK</v>
          </cell>
          <cell r="AQ812" t="str">
            <v>41 001 3331 001 2011 00068 00</v>
          </cell>
          <cell r="AR812" t="str">
            <v>SOLICITUD DE PAGO</v>
          </cell>
          <cell r="AS812">
            <v>39052</v>
          </cell>
          <cell r="AT812">
            <v>39813</v>
          </cell>
          <cell r="AU812" t="str">
            <v>EN EL ANEXO ES EL 176
SE DA RESPUESTA MEDIANTE OFI18-00016519 26/04/18 E</v>
          </cell>
          <cell r="AW812" t="str">
            <v>DECRETO 01 DE 1984</v>
          </cell>
          <cell r="AX812" t="str">
            <v>JUZGADO QUINTO ADMINISTRATIVO DE NEIVA</v>
          </cell>
          <cell r="AY812">
            <v>41789</v>
          </cell>
          <cell r="AZ812" t="str">
            <v>TRIBUNAL CONTENCIOSO  ADMITIVO DE HUILA</v>
          </cell>
          <cell r="BA812">
            <v>42970</v>
          </cell>
          <cell r="BB812">
            <v>42985</v>
          </cell>
          <cell r="BC812" t="str">
            <v>NRD-CONTRATO REALIDAD</v>
          </cell>
        </row>
        <row r="813">
          <cell r="B813" t="str">
            <v>MARTIN ALBEIRO QUICENO ACEVEDO</v>
          </cell>
          <cell r="C813">
            <v>71662627</v>
          </cell>
          <cell r="D813" t="str">
            <v>FERNANDO ALVAREZ ECHEVERRI</v>
          </cell>
          <cell r="E813">
            <v>43207</v>
          </cell>
          <cell r="F813">
            <v>43191</v>
          </cell>
          <cell r="G813" t="str">
            <v>EXT18-00033567</v>
          </cell>
          <cell r="H813" t="str">
            <v>ABOGADO</v>
          </cell>
          <cell r="I813" t="str">
            <v>SOLICITUD DE PAGO</v>
          </cell>
          <cell r="AN813" t="str">
            <v>18/05/18 LTK
ENTREGADO POR LTK 26-06-2018</v>
          </cell>
          <cell r="AP813" t="str">
            <v>SI-LTK</v>
          </cell>
          <cell r="AQ813" t="str">
            <v>05 001 3333 026 2013 00093 00</v>
          </cell>
          <cell r="AR813" t="str">
            <v>SOLICITUD DE PAGO</v>
          </cell>
          <cell r="AS813">
            <v>36671</v>
          </cell>
          <cell r="AT813">
            <v>40908</v>
          </cell>
          <cell r="AU813" t="str">
            <v>NO SE ENCUENTRA EN LOS ANEXOS
SE DA RESPUESTA MEDIANTE OFI18-00017832 07/05/18 L</v>
          </cell>
          <cell r="AW813" t="str">
            <v>LEY 1437 DE 2011</v>
          </cell>
          <cell r="AX813" t="str">
            <v>JUZGADO VEINTISEIS ADMINISTRATIVO ORAL DEL CIRCUITO DE MEDELLIN</v>
          </cell>
          <cell r="AY813">
            <v>42433</v>
          </cell>
          <cell r="AZ813" t="str">
            <v>TRIBUNAL ADMIINISTRATIVO DE ANTIOQUIA SALA PRIMERA DE ORALIDAD</v>
          </cell>
          <cell r="BA813">
            <v>42975</v>
          </cell>
          <cell r="BB813">
            <v>42985</v>
          </cell>
          <cell r="BC813" t="str">
            <v>NRD-PRIMA DE RIESGO</v>
          </cell>
        </row>
        <row r="814">
          <cell r="B814" t="str">
            <v>CESAR SALAMANCA ALMEIDA</v>
          </cell>
          <cell r="C814">
            <v>91155735</v>
          </cell>
          <cell r="D814" t="str">
            <v>ERWIN VERA BAUTISTA</v>
          </cell>
          <cell r="E814">
            <v>43209</v>
          </cell>
          <cell r="F814">
            <v>43191</v>
          </cell>
          <cell r="G814" t="str">
            <v>EXT18-00034326</v>
          </cell>
          <cell r="H814" t="str">
            <v>ABOGADO</v>
          </cell>
          <cell r="I814" t="str">
            <v>SOLICITUD DE PAGO</v>
          </cell>
          <cell r="J814">
            <v>43244</v>
          </cell>
          <cell r="K814">
            <v>43221</v>
          </cell>
          <cell r="L814" t="str">
            <v>EXT18-00046890</v>
          </cell>
          <cell r="M814" t="str">
            <v>ABOGADO</v>
          </cell>
          <cell r="N814" t="str">
            <v>SOLICITUD DE PAGO</v>
          </cell>
          <cell r="O814">
            <v>43425</v>
          </cell>
          <cell r="P814">
            <v>43425</v>
          </cell>
          <cell r="Q814" t="str">
            <v>EXT18-00119172</v>
          </cell>
          <cell r="R814" t="str">
            <v>ANDJE</v>
          </cell>
          <cell r="S814" t="str">
            <v>CUMPLIMIENTO DE SENTENCIA</v>
          </cell>
          <cell r="AN814" t="str">
            <v>07/06/18 LTK
ENTREGADO POR LTK 25-07-2018</v>
          </cell>
          <cell r="AP814" t="str">
            <v>SI-LTK</v>
          </cell>
          <cell r="AQ814" t="str">
            <v>68 001 2331 000 2011 00711 00</v>
          </cell>
          <cell r="AR814" t="str">
            <v>SOLICITUD DE PAGO</v>
          </cell>
          <cell r="AS814">
            <v>37810</v>
          </cell>
          <cell r="AT814">
            <v>40633</v>
          </cell>
          <cell r="AU814" t="str">
            <v>ES EL 71  EN EL ANEXO
SE DA RESPUESTA MEDIANTE OFI18186 09/05/18 L OFI18-00021943 31/05/18 E</v>
          </cell>
          <cell r="AW814" t="str">
            <v>LEY 1437 DE 2011</v>
          </cell>
          <cell r="AX814" t="str">
            <v xml:space="preserve">TRIBUNAL ADMINISTRATIVO DE SANTANDER DE DESCONGESTION </v>
          </cell>
          <cell r="AY814">
            <v>41690</v>
          </cell>
          <cell r="AZ814" t="str">
            <v>CONSEJO DE ESTADO SALA DE LO CONTENCIOSO ADMINISTRATIVO SECCION SEUNDA SUBSECCION B</v>
          </cell>
          <cell r="BA814">
            <v>43013</v>
          </cell>
          <cell r="BB814">
            <v>43059</v>
          </cell>
          <cell r="BC814" t="str">
            <v>NRD-CONTRATO REALIDAD</v>
          </cell>
        </row>
        <row r="815">
          <cell r="B815" t="str">
            <v>GERMAN ENRIQUE CAÑAVERAL VELEZ</v>
          </cell>
          <cell r="C815">
            <v>71676538</v>
          </cell>
          <cell r="D815" t="str">
            <v>FERNANDO ALVAREZ ECHEVERRI</v>
          </cell>
          <cell r="E815">
            <v>43230</v>
          </cell>
          <cell r="F815">
            <v>43221</v>
          </cell>
          <cell r="G815" t="str">
            <v>EXT18-00042090</v>
          </cell>
          <cell r="H815" t="str">
            <v>TRIBUNAL</v>
          </cell>
          <cell r="I815" t="str">
            <v>NOTIFICA SEGUNDA INSTANCIA</v>
          </cell>
          <cell r="J815">
            <v>43242</v>
          </cell>
          <cell r="K815">
            <v>43221</v>
          </cell>
          <cell r="L815" t="str">
            <v>EXT18-00045945</v>
          </cell>
          <cell r="M815" t="str">
            <v>ANDJE</v>
          </cell>
          <cell r="N815" t="str">
            <v>REMISION POR COMPETENCIA</v>
          </cell>
          <cell r="O815">
            <v>43294</v>
          </cell>
          <cell r="P815">
            <v>43294</v>
          </cell>
          <cell r="Q815" t="str">
            <v>EXT18-00064794</v>
          </cell>
          <cell r="R815" t="str">
            <v>EL JUZGADO VEINTITRES ADMINISTRATIVO DE MEDELLIN</v>
          </cell>
          <cell r="S815" t="str">
            <v>REMITE ESTADO- AUTO QUE APRUEBA LIQUIDACION DE COSTAS</v>
          </cell>
          <cell r="T815">
            <v>43259</v>
          </cell>
          <cell r="U815">
            <v>43259</v>
          </cell>
          <cell r="V815" t="str">
            <v>EXT18-00052108</v>
          </cell>
          <cell r="W815" t="str">
            <v>JUZGADO</v>
          </cell>
          <cell r="X815" t="str">
            <v>COMUNICA PROCESO EJECUTIVO SINGULAR</v>
          </cell>
          <cell r="Y815">
            <v>43502</v>
          </cell>
          <cell r="Z815">
            <v>43502</v>
          </cell>
          <cell r="AA815" t="str">
            <v>EXT19-00012452</v>
          </cell>
          <cell r="AB815" t="str">
            <v>ABOGADO</v>
          </cell>
          <cell r="AC815" t="str">
            <v>ALLLEGA DOCUMENTOS</v>
          </cell>
          <cell r="AD815">
            <v>43510</v>
          </cell>
          <cell r="AE815">
            <v>43510</v>
          </cell>
          <cell r="AF815" t="str">
            <v>EXT19-00016431</v>
          </cell>
          <cell r="AG815" t="str">
            <v>ABOGADO</v>
          </cell>
          <cell r="AH815" t="str">
            <v>ALLEGA DOCUMENTOS</v>
          </cell>
          <cell r="AN815" t="str">
            <v>07/06/18 LTK
ENTREGADO POR LTK 25-07-2018</v>
          </cell>
          <cell r="AP815" t="str">
            <v>SI-LTK</v>
          </cell>
          <cell r="AQ815" t="str">
            <v>05 001 3333 026 2013 00097 01</v>
          </cell>
          <cell r="AR815" t="str">
            <v>NOTIFICA SENTENCIA DE SEEGUNDA INSTANCIA</v>
          </cell>
          <cell r="AS815">
            <v>39958</v>
          </cell>
          <cell r="AT815">
            <v>41054</v>
          </cell>
          <cell r="AU815" t="str">
            <v>NO SE ENCUENTRA EN LOS ANEXOS
AUTO QUE APRUEBA LIQUIDACION DE COSTAS 12-07-2018 
EJECUTIVO INSTAURADO POR EL SEÑOR RAMIRO GOMEZ PEREAÑEZ
RESPUESTA AL EXT19-00012452 MEDIANTE OFI19-00006979 EC.
RESPUESTA AL EXT19-00016431 MEDIANTE OFI19-00006975 EC.</v>
          </cell>
          <cell r="AW815" t="str">
            <v>LEY 1437 DE 2011</v>
          </cell>
          <cell r="AX815" t="str">
            <v>JUZGADO VEINTISEIS ADMINISTRATIVO ORAL DEL CIRCUITO DE MEDELLIN</v>
          </cell>
          <cell r="AY815">
            <v>42425</v>
          </cell>
          <cell r="AZ815" t="str">
            <v xml:space="preserve">TRIBUNAL ADMINISTRATIVO DE ANTIOQUIA SALA PRIMERA DE DECISION </v>
          </cell>
          <cell r="BA815">
            <v>43229</v>
          </cell>
          <cell r="BB815">
            <v>43234</v>
          </cell>
          <cell r="BC815" t="str">
            <v>NRD-PRIMA DE RIESGO</v>
          </cell>
        </row>
        <row r="816">
          <cell r="B816" t="str">
            <v>DUVAN HERNANDO PALACIOS GUZMAN</v>
          </cell>
          <cell r="C816">
            <v>7724344</v>
          </cell>
          <cell r="D816" t="str">
            <v>MELANNIE VIDAL ZAMORA</v>
          </cell>
          <cell r="E816">
            <v>43208</v>
          </cell>
          <cell r="F816">
            <v>43191</v>
          </cell>
          <cell r="G816" t="str">
            <v>EXT18-00034142</v>
          </cell>
          <cell r="H816" t="str">
            <v>ABOGADA</v>
          </cell>
          <cell r="I816" t="str">
            <v>CUMPLIMIENTO DE SENTENCIA</v>
          </cell>
          <cell r="J816">
            <v>43607</v>
          </cell>
          <cell r="K816">
            <v>43607</v>
          </cell>
          <cell r="L816" t="str">
            <v>EXT19-00056715</v>
          </cell>
          <cell r="M816" t="str">
            <v>FIDUPREVISORA- PROCURADURIA</v>
          </cell>
          <cell r="N816" t="str">
            <v>TRASLADO POR COMPETENCIA- SOLICITUD PROCURADURIA</v>
          </cell>
          <cell r="O816">
            <v>43896</v>
          </cell>
          <cell r="P816">
            <v>43896</v>
          </cell>
          <cell r="Q816" t="str">
            <v>EXT20-00022781</v>
          </cell>
          <cell r="R816" t="str">
            <v>ABOGADA</v>
          </cell>
          <cell r="S816" t="str">
            <v>SOLICITUD ESTADO PAGO</v>
          </cell>
          <cell r="AN816" t="str">
            <v>07/06/18 LTK
DEVUELTO POR LTK 26-06-2018 FALTAN DOCUMENTOS</v>
          </cell>
          <cell r="AO816">
            <v>43208</v>
          </cell>
          <cell r="AQ816" t="str">
            <v>41 001 3331 005 2011 00095 00</v>
          </cell>
          <cell r="AR816" t="str">
            <v>SOLICITUD DE PAGO</v>
          </cell>
          <cell r="AS816">
            <v>38784</v>
          </cell>
          <cell r="AT816">
            <v>39804</v>
          </cell>
          <cell r="AU816" t="str">
            <v>EN EL ANEXO ES EL 190
SE DA RESPUESTA MEDIANTE OFI18-00018587 11/05/18 E
POR MEDIO DE TUTELA DEL 6/09/2018 EL CONSEJO DE ESTADO CONDENÓ A LA UNP.
MEDIANTE OFI19-00019592 SE DIO RESPUESTA A SOLICITUD DE INFORMACION DE LA PROCURADURIA REGIONAL HUILA</v>
          </cell>
          <cell r="AW816" t="str">
            <v>DECRETO 01 DE 1984</v>
          </cell>
          <cell r="AX816" t="str">
            <v>JUZGADO CUARTO ADMINISTRATIVO DE DESCONGESTION DE NEIVA HUILA</v>
          </cell>
          <cell r="AY816">
            <v>41816</v>
          </cell>
          <cell r="AZ816" t="str">
            <v>TRIBUNAL ADMINISTRATIVO DEL HUILA</v>
          </cell>
          <cell r="BA816">
            <v>42963</v>
          </cell>
          <cell r="BB816">
            <v>43423</v>
          </cell>
          <cell r="BC816" t="str">
            <v>NRD-CONTRATO REALIDAD</v>
          </cell>
        </row>
        <row r="817">
          <cell r="B817" t="str">
            <v xml:space="preserve">EQUIRENT S.A. </v>
          </cell>
          <cell r="C817" t="str">
            <v>800.204.462-8</v>
          </cell>
          <cell r="D817" t="str">
            <v>ERNESTO SARRIA PLATA</v>
          </cell>
          <cell r="E817">
            <v>43165</v>
          </cell>
          <cell r="F817">
            <v>43160</v>
          </cell>
          <cell r="G817" t="str">
            <v>EXT18-00020093</v>
          </cell>
          <cell r="H817" t="str">
            <v>DIRECTOR ADMINISTRATIVO EQUIRENT</v>
          </cell>
          <cell r="I817" t="str">
            <v>CUENTA DE COBRO</v>
          </cell>
          <cell r="J817">
            <v>43276</v>
          </cell>
          <cell r="K817">
            <v>43252</v>
          </cell>
          <cell r="L817" t="str">
            <v>EXT18-00055938</v>
          </cell>
          <cell r="M817" t="str">
            <v>DIRECTOR EQUIRENT</v>
          </cell>
          <cell r="N817" t="str">
            <v>SOLICITUD DE PAGO</v>
          </cell>
          <cell r="O817">
            <v>43350</v>
          </cell>
          <cell r="P817">
            <v>43350</v>
          </cell>
          <cell r="Q817" t="str">
            <v>EXT18-00088348</v>
          </cell>
          <cell r="R817" t="str">
            <v>AUXILIAR DE COBRANZA EQUIRENT</v>
          </cell>
          <cell r="S817" t="str">
            <v>SOLICITUD DE INFORMACION</v>
          </cell>
          <cell r="T817">
            <v>43418</v>
          </cell>
          <cell r="U817">
            <v>43418</v>
          </cell>
          <cell r="V817" t="str">
            <v xml:space="preserve">EXT18-00112871 </v>
          </cell>
          <cell r="W817" t="str">
            <v>REPRESENTANTE LEGAL</v>
          </cell>
          <cell r="X817" t="str">
            <v>SOLICITUD CUMPLIMIENTO DE CONCILIACION</v>
          </cell>
          <cell r="Y817">
            <v>43686</v>
          </cell>
          <cell r="Z817">
            <v>43686</v>
          </cell>
          <cell r="AA817" t="str">
            <v>EXT19-00091366</v>
          </cell>
          <cell r="AB817" t="str">
            <v>BENEFICIARIO</v>
          </cell>
          <cell r="AC817" t="str">
            <v>SOLICITUD ESTADO DEL PAGO</v>
          </cell>
          <cell r="AO817">
            <v>43165</v>
          </cell>
          <cell r="AQ817" t="str">
            <v>11 001 3337 040 2017 00286 00</v>
          </cell>
          <cell r="AR817" t="str">
            <v>SOLICITUD DE PAGO</v>
          </cell>
          <cell r="AS817" t="str">
            <v>N/A</v>
          </cell>
          <cell r="AT817" t="str">
            <v>N/A</v>
          </cell>
          <cell r="AU817" t="str">
            <v>CONTROVERSIAS CONTRACTUALES
OFI18-00025591 25/06/18 L
OFI18-00023523
OFI18-00039104 10/09/18  L.
OFI18-00050449  LCM.</v>
          </cell>
          <cell r="AX817" t="str">
            <v>JUZGADO CUARENTA ADMINISTRATIVO CIRCUITO JUDICIAL BOGOTA SECCION CUARTA</v>
          </cell>
          <cell r="AY817">
            <v>43159</v>
          </cell>
          <cell r="AZ817" t="str">
            <v>N/A</v>
          </cell>
          <cell r="BA817" t="str">
            <v>N/A</v>
          </cell>
          <cell r="BB817">
            <v>43159</v>
          </cell>
          <cell r="BC817" t="str">
            <v>CONTROVERSIA CONTRACTUAL</v>
          </cell>
        </row>
        <row r="818">
          <cell r="B818" t="str">
            <v>SAMUEL CASTRO MOJICA</v>
          </cell>
          <cell r="E818">
            <v>43241</v>
          </cell>
          <cell r="F818">
            <v>43221</v>
          </cell>
          <cell r="G818" t="str">
            <v>EXT18-00045308</v>
          </cell>
          <cell r="H818" t="str">
            <v>TRIBUNAL</v>
          </cell>
          <cell r="I818" t="str">
            <v>NOTIFICA SEGUNDA INSTANCIA</v>
          </cell>
          <cell r="J818">
            <v>43241</v>
          </cell>
          <cell r="K818">
            <v>43221</v>
          </cell>
          <cell r="L818" t="str">
            <v>EXT18-00045308</v>
          </cell>
          <cell r="M818" t="str">
            <v xml:space="preserve">TRIBUNAL </v>
          </cell>
          <cell r="N818" t="str">
            <v>NOTIFICA SEGUNDA INSTANCIA</v>
          </cell>
          <cell r="AQ818" t="str">
            <v>11 001 3335 030 2014 00212 01</v>
          </cell>
          <cell r="AR818" t="str">
            <v>NOTIFICA SENTENCIA DE SEEGUNDA INSTANCIA</v>
          </cell>
          <cell r="AS818">
            <v>40482</v>
          </cell>
          <cell r="AT818">
            <v>40908</v>
          </cell>
          <cell r="AU818" t="str">
            <v>ES EL 726 EN EL ANEXO DE LA FISCALIA
LA ENTIDAD DEMANDADA ES LA ANDJE Y  MEDIANTE EL EXT18-00045308 21/05/18 EL TRIBUNAL ADMININISTRATIVO DE CUNDINAMARCA 01/03/18 EN SU NUMERAL TERCERO ORDENA A LA ANDJE  A RECONOCER Y RELIQUIDAR L
SE REMITE A LA ANDJE MEDIANTE OFI18-00021373 28/05/18 L</v>
          </cell>
          <cell r="AW818" t="str">
            <v>LEY 1437 DE 2011</v>
          </cell>
          <cell r="AX818" t="str">
            <v>JUZGADO TREINTA ADMINISTRATIVO DEL CIRCUITO DE BOGOTA</v>
          </cell>
          <cell r="AY818">
            <v>42061</v>
          </cell>
          <cell r="AZ818" t="str">
            <v>TRIBUNAL ADMINISTRATIVO DE CUNDINAMARCA SECCION SEGUNDA  SUBSECCION B</v>
          </cell>
          <cell r="BA818">
            <v>43160</v>
          </cell>
          <cell r="BC818" t="str">
            <v>NRD-PRIMA DE RIESGO</v>
          </cell>
        </row>
        <row r="819">
          <cell r="B819" t="str">
            <v>JOSE LUIS MORENO RAMON</v>
          </cell>
          <cell r="C819">
            <v>80165606</v>
          </cell>
          <cell r="D819" t="str">
            <v>JEISON PAVA REYES</v>
          </cell>
          <cell r="E819">
            <v>43244</v>
          </cell>
          <cell r="F819">
            <v>43221</v>
          </cell>
          <cell r="G819" t="str">
            <v>EXT18-00045593</v>
          </cell>
          <cell r="H819" t="str">
            <v>TRIBUNAL</v>
          </cell>
          <cell r="I819" t="str">
            <v>NOTIFICA SEGUNDA INSTANCIA</v>
          </cell>
          <cell r="J819">
            <v>44069</v>
          </cell>
          <cell r="K819">
            <v>44069</v>
          </cell>
          <cell r="L819" t="str">
            <v>EXT20-00061362</v>
          </cell>
          <cell r="M819" t="str">
            <v xml:space="preserve">APODERADA </v>
          </cell>
          <cell r="N819" t="str">
            <v>SOLICITUD DE CUMPLIMIENTO SENT</v>
          </cell>
          <cell r="AN819" t="str">
            <v>20/02/18 LTK</v>
          </cell>
          <cell r="AO819" t="str">
            <v>NO HAY</v>
          </cell>
          <cell r="AQ819" t="str">
            <v>11 001 3335 026 2014 00393 01</v>
          </cell>
          <cell r="AR819" t="str">
            <v>NOTIFICA SENTENCIA DE SEEGUNDA INSTANCIA</v>
          </cell>
          <cell r="AS819">
            <v>40536</v>
          </cell>
          <cell r="AT819">
            <v>40908</v>
          </cell>
          <cell r="AU819" t="str">
            <v>NO SE ENCUENTRA EN LOS ANEXOS</v>
          </cell>
          <cell r="AW819" t="str">
            <v>LEY 1437 DE 2011</v>
          </cell>
          <cell r="AX819" t="str">
            <v>JUZGADO VEINTISEIS ADMINISTRATIVO DE ORALIDAD DEL CIRCUITO JUDICIAL DE BOGOTA SECCION SEGUNDA</v>
          </cell>
          <cell r="AY819">
            <v>42793</v>
          </cell>
          <cell r="AZ819" t="str">
            <v>TRIBUNAL ADMINISTRATIVO DE CUNDINAMARCA SECCION SEGUNDA SUBSECCION C</v>
          </cell>
          <cell r="BA819">
            <v>43236</v>
          </cell>
          <cell r="BB819">
            <v>43250</v>
          </cell>
          <cell r="BC819" t="str">
            <v>NRD-PRIMA DE RIESGO</v>
          </cell>
        </row>
        <row r="820">
          <cell r="B820" t="str">
            <v>JUAN CARLOS JIMENEZ TRUJILLO</v>
          </cell>
          <cell r="C820">
            <v>7697259</v>
          </cell>
          <cell r="D820" t="str">
            <v>MELANNIE VIDAL ZAMORA</v>
          </cell>
          <cell r="E820">
            <v>43173</v>
          </cell>
          <cell r="F820">
            <v>43160</v>
          </cell>
          <cell r="G820" t="str">
            <v>EXT18-00022822</v>
          </cell>
          <cell r="H820" t="str">
            <v>ABOGADA</v>
          </cell>
          <cell r="I820" t="str">
            <v>SOLICITUD DE PAGO</v>
          </cell>
          <cell r="J820">
            <v>43896</v>
          </cell>
          <cell r="K820">
            <v>43896</v>
          </cell>
          <cell r="L820" t="str">
            <v>EXT20-00022781</v>
          </cell>
          <cell r="M820" t="str">
            <v>ABOGADA</v>
          </cell>
          <cell r="N820" t="str">
            <v>SOLICITUD ESTADO PAGO</v>
          </cell>
          <cell r="AN820" t="str">
            <v>05/06/2018 SE ENCUENTRA EL EXPENDIENTE FISICO EN UNP YL LIQUIDADO UNP</v>
          </cell>
          <cell r="AO820">
            <v>43173</v>
          </cell>
          <cell r="AQ820" t="str">
            <v>41 001 3331 704 2012 00029 00</v>
          </cell>
          <cell r="AR820" t="str">
            <v>SOLICITUD DE PAGO</v>
          </cell>
          <cell r="AS820">
            <v>38415</v>
          </cell>
          <cell r="AT820">
            <v>39232</v>
          </cell>
          <cell r="AU820" t="str">
            <v>NO SE ENCUENTRA EN EL ANEXO
SE DA RESPUESTA MEDIANTE OFI18-00011978 22/03/18 E</v>
          </cell>
          <cell r="AW820" t="str">
            <v>DECRETO 01 DE 1984</v>
          </cell>
          <cell r="AX820" t="str">
            <v>JUZADO CUARTO ADMINISTRATIVO DE NEIVA</v>
          </cell>
          <cell r="AY820">
            <v>41816</v>
          </cell>
          <cell r="AZ820" t="str">
            <v>TRIBUNAL ADMINISTRATIVO DE DESCONESTION SEDE BOGOTA</v>
          </cell>
          <cell r="BA820">
            <v>42625</v>
          </cell>
          <cell r="BB820">
            <v>42801</v>
          </cell>
          <cell r="BC820" t="str">
            <v>NRD-PRIMA DE RIESGO</v>
          </cell>
        </row>
        <row r="821">
          <cell r="B821" t="str">
            <v>ROBER EDUARDO TORRES NAVARRO Y OTROS</v>
          </cell>
          <cell r="C821">
            <v>92519000</v>
          </cell>
          <cell r="D821" t="str">
            <v>DAIRO FERNANDO PEREZ MENDEZ</v>
          </cell>
          <cell r="E821">
            <v>43119</v>
          </cell>
          <cell r="F821">
            <v>43160</v>
          </cell>
          <cell r="G821" t="str">
            <v>EXT18-00004625</v>
          </cell>
          <cell r="H821" t="str">
            <v>ABOGADO</v>
          </cell>
          <cell r="I821" t="str">
            <v>SOLICITUD DE PAGO</v>
          </cell>
          <cell r="J821">
            <v>43228</v>
          </cell>
          <cell r="K821">
            <v>43221</v>
          </cell>
          <cell r="L821" t="str">
            <v>EXT18-00040660</v>
          </cell>
          <cell r="M821" t="str">
            <v>ABOGADO</v>
          </cell>
          <cell r="N821" t="str">
            <v>DERECHO DE PETICION</v>
          </cell>
          <cell r="O821">
            <v>43362</v>
          </cell>
          <cell r="P821">
            <v>43362</v>
          </cell>
          <cell r="Q821" t="str">
            <v xml:space="preserve"> EXT18-00093513</v>
          </cell>
          <cell r="R821" t="str">
            <v>ABOGADO</v>
          </cell>
          <cell r="S821" t="str">
            <v>ALLEGA DOCUMENTOS Y COMPLETA SOLICITUD DE PAGO</v>
          </cell>
          <cell r="T821">
            <v>44091</v>
          </cell>
          <cell r="U821">
            <v>44091</v>
          </cell>
          <cell r="V821" t="str">
            <v>EXT20-00067149</v>
          </cell>
          <cell r="W821" t="str">
            <v>BENEFICIARIO</v>
          </cell>
          <cell r="X821" t="str">
            <v>SOLICITUD DE DOCUMENTOS</v>
          </cell>
          <cell r="AN821" t="str">
            <v>07/06/18 LTK
ENTREGADO POR LTK 25-07-2018</v>
          </cell>
          <cell r="AP821" t="str">
            <v>SI-LTK</v>
          </cell>
          <cell r="AQ821" t="str">
            <v>70 001 3331 003 2011 00493 00</v>
          </cell>
          <cell r="AR821" t="str">
            <v>SOLICITUD DE PAGO</v>
          </cell>
          <cell r="AS821" t="str">
            <v>N/A</v>
          </cell>
          <cell r="AT821" t="str">
            <v>N/A</v>
          </cell>
          <cell r="AU821" t="str">
            <v>NO SE ENCUENTRA EN LOS ANEXOS
SE DA RESPUESTA MEDIANTE OFI18-00021644 29/05/18 L.
MEDIANTE OFI18-00043621 SE DA RESPUESTA AL  EXT18-00093513  F.</v>
          </cell>
          <cell r="AW821" t="str">
            <v>DECRETO 01 DE 1984</v>
          </cell>
          <cell r="AX821" t="str">
            <v>JUZGADO TERCERO ADMINISTRATIVO DE DESCONGESTION DEL CIRCUITO DE SINCELEJO-SUCRE</v>
          </cell>
          <cell r="AY821">
            <v>41948</v>
          </cell>
          <cell r="AZ821" t="str">
            <v>TRIBUNAL ADMINISTRATIVO DE SUCRE</v>
          </cell>
          <cell r="BA821">
            <v>42794</v>
          </cell>
          <cell r="BB821">
            <v>43017</v>
          </cell>
          <cell r="BC821" t="str">
            <v>REPARACION DIRECTA</v>
          </cell>
        </row>
        <row r="822">
          <cell r="B822" t="str">
            <v>OSCAR ALFREDO BOHORQUEZ CENTENO
ALIRIA MANRIQUE AMADO</v>
          </cell>
          <cell r="C822" t="str">
            <v>92.128.350
28.381.401</v>
          </cell>
          <cell r="D822" t="str">
            <v>LINDA CATHERINE ANGARITA CASTELLANOS</v>
          </cell>
          <cell r="E822">
            <v>43241</v>
          </cell>
          <cell r="F822">
            <v>43221</v>
          </cell>
          <cell r="G822" t="str">
            <v>EXT18-00045278</v>
          </cell>
          <cell r="H822" t="str">
            <v>ABOGADA</v>
          </cell>
          <cell r="I822" t="str">
            <v>SOLICITUD DE INFORMACION</v>
          </cell>
          <cell r="J822">
            <v>43312</v>
          </cell>
          <cell r="K822">
            <v>43312</v>
          </cell>
          <cell r="L822" t="str">
            <v>EXT18-00071676</v>
          </cell>
          <cell r="M822" t="str">
            <v>ABOGADO</v>
          </cell>
          <cell r="N822" t="str">
            <v>SOCITUD DE PAGO</v>
          </cell>
          <cell r="O822">
            <v>43336</v>
          </cell>
          <cell r="P822">
            <v>43336</v>
          </cell>
          <cell r="Q822" t="str">
            <v>EXT18-00082145</v>
          </cell>
          <cell r="R822" t="str">
            <v>FERNANDO CHAPARRO VALERO</v>
          </cell>
          <cell r="S822" t="str">
            <v>REMITE SOLICITUD</v>
          </cell>
          <cell r="T822">
            <v>43297</v>
          </cell>
          <cell r="U822">
            <v>43297</v>
          </cell>
          <cell r="V822" t="str">
            <v>EXT18-00065246</v>
          </cell>
          <cell r="W822" t="str">
            <v>JUZGADO</v>
          </cell>
          <cell r="X822" t="str">
            <v>EMBARGO ALIMENTOS</v>
          </cell>
          <cell r="Y822">
            <v>43396</v>
          </cell>
          <cell r="Z822">
            <v>43396</v>
          </cell>
          <cell r="AA822" t="str">
            <v>EXT18-00108425</v>
          </cell>
          <cell r="AB822" t="str">
            <v>JUZGADO</v>
          </cell>
          <cell r="AC822" t="str">
            <v>DECRETA EMBARGO</v>
          </cell>
          <cell r="AD822">
            <v>43606</v>
          </cell>
          <cell r="AE822">
            <v>43606</v>
          </cell>
          <cell r="AF822" t="str">
            <v>EXT19-00056373</v>
          </cell>
          <cell r="AG822" t="str">
            <v>TERCERO</v>
          </cell>
          <cell r="AH822" t="str">
            <v>SOLICITUD INFORMACIÓN TRAMITE DE CESIÓN DE DERECHOS</v>
          </cell>
          <cell r="AI822" t="str">
            <v>2/09/2019
21/08/2019
19/12/2019
17/01/2020
27/08/2020
14/12/2020</v>
          </cell>
          <cell r="AJ822" t="str">
            <v>sep-19
ago-19
dic-19
ene-20
ago-20
dic-20</v>
          </cell>
          <cell r="AK822" t="str">
            <v>EXT19-00101707
EXT19-00096440
EXT19-00146668
EXT20-00005060
EXT20-00061616
EXT20-00092679</v>
          </cell>
          <cell r="AL822" t="str">
            <v>ABOGADA
JUZGADO
BENEFICIARIO
CESIONARIO
APODERADO 
ABOGADO</v>
          </cell>
          <cell r="AM822" t="str">
            <v>Solicitud estado pago.
Solicitud informacion
Allego documentos.
Solicitud estado pago
Solicitud informacion</v>
          </cell>
          <cell r="AO822" t="str">
            <v>INCOMPLETA</v>
          </cell>
          <cell r="AQ822" t="str">
            <v>68 001 2331 000 2003 00169 01</v>
          </cell>
          <cell r="AR822" t="str">
            <v>SOLICITUD DE PAGO</v>
          </cell>
          <cell r="AS822" t="str">
            <v>N/A</v>
          </cell>
          <cell r="AT822" t="str">
            <v>N/A</v>
          </cell>
          <cell r="AU822" t="str">
            <v>SE ESPERA LA SOLICITUD DE PAGO, SIN MAS DATOS
SE DA RESPUESTA MEDIANTE OFI18-00022130 01/06/18 E
OFI18-00034921 17/08/18  L.
SE DA RESPUESTA AL JUZGADO SEGUNDO DE FAMILIA DE BUCARAMANGA MEDIANTE OFI18-00036682 28-08-2018 LEO.
EL JUZGADO SEGUNDO DE FAMILIA DE BUCARAMANGA, MEDIANTE PROCESO 68 001 3110 002 2018 00037 00 - ORDENÓ EL EMBARGO DE LOS HONORARIOS DE LA ABOGADA LINDA CATHERINE ANGARITA CASTELLANOS, SE LIMITA LA MEDIDA A LA SUMA $33.757.374
EL JUZGADO TERCERO DE EJECUCION DE SENTENCIAS DE BUCARAMANGA DECRETO EL EMBARGO DE HONORARIOS SE DA RESPUESTA MEDIANTE OFI18-00051756
OFI19-00019732 DE 27-05-2019 E.C.</v>
          </cell>
          <cell r="AW822" t="str">
            <v>DECRETO 01 DE 1984</v>
          </cell>
          <cell r="AX822" t="str">
            <v>TRIBUNAL ADMINISTRATIVO DE SANTANDER</v>
          </cell>
          <cell r="AY822">
            <v>40129</v>
          </cell>
          <cell r="AZ822" t="str">
            <v xml:space="preserve">CONSEJO DE ESTADO -  SALA DE LO CONTENCIOSO ADMINISTRATIVO </v>
          </cell>
          <cell r="BA822">
            <v>43061</v>
          </cell>
          <cell r="BB822">
            <v>43334</v>
          </cell>
          <cell r="BC822" t="str">
            <v>REPARACION DIRECTA</v>
          </cell>
        </row>
        <row r="823">
          <cell r="B823" t="str">
            <v>JOSE ANTONIO ANDRADE BUENDIA</v>
          </cell>
          <cell r="C823">
            <v>4896377</v>
          </cell>
          <cell r="D823" t="str">
            <v>MILTON HERNAN SANCHEZ CORTES</v>
          </cell>
          <cell r="E823">
            <v>43242</v>
          </cell>
          <cell r="F823">
            <v>43221</v>
          </cell>
          <cell r="G823" t="str">
            <v>EXT18-00045654</v>
          </cell>
          <cell r="H823" t="str">
            <v>ABOGADO</v>
          </cell>
          <cell r="I823" t="str">
            <v>SOLICITUD DE PAGO</v>
          </cell>
          <cell r="AN823" t="str">
            <v>07/06/18 LTK
ENTREGADO POR LTK 25-07-2018</v>
          </cell>
          <cell r="AP823" t="str">
            <v>SI-LTK</v>
          </cell>
          <cell r="AQ823" t="str">
            <v>41 001 3331 002 2011 00277 00</v>
          </cell>
          <cell r="AR823" t="str">
            <v>SOLICITUD DE PAGO</v>
          </cell>
          <cell r="AS823">
            <v>43266</v>
          </cell>
          <cell r="AT823">
            <v>39813</v>
          </cell>
          <cell r="AU823" t="str">
            <v>EN EL ANEXO ES EL 173
SE DA RESPUESTA MEDIANTE OFI18-00023788 13/06/18 L</v>
          </cell>
          <cell r="AW823" t="str">
            <v>DECRETO 01 DE 1984</v>
          </cell>
          <cell r="AX823" t="str">
            <v>JUZGADO PRIMERO ADMINISTRATIVO DE DESCONGESTION DEL CIRCUITO JUDICIAL DE NEIVA</v>
          </cell>
          <cell r="AY823">
            <v>41789</v>
          </cell>
          <cell r="AZ823" t="str">
            <v>TRIBUNAL ADMINISTRATIVO DE DESCONGESTION CON SEDE EN BOGOTA</v>
          </cell>
          <cell r="BA823">
            <v>42632</v>
          </cell>
          <cell r="BB823">
            <v>42706</v>
          </cell>
          <cell r="BC823" t="str">
            <v>NRD-CONTRATO REALIDAD</v>
          </cell>
        </row>
        <row r="824">
          <cell r="B824" t="str">
            <v>EDGAR ANTONIO AGUDELO ZULUAGA</v>
          </cell>
          <cell r="C824">
            <v>6442138</v>
          </cell>
          <cell r="D824" t="str">
            <v>FERNANDO ALVAREZ ECHEVERRI</v>
          </cell>
          <cell r="E824">
            <v>43238</v>
          </cell>
          <cell r="F824">
            <v>43221</v>
          </cell>
          <cell r="G824" t="str">
            <v>EXT18-00044789</v>
          </cell>
          <cell r="H824" t="str">
            <v>TRIBUNAL</v>
          </cell>
          <cell r="I824" t="str">
            <v>NOTIFICA SENTENCIA SEGUNDA INSTANCIA</v>
          </cell>
          <cell r="J824">
            <v>43241</v>
          </cell>
          <cell r="K824">
            <v>43221</v>
          </cell>
          <cell r="L824" t="str">
            <v>EXT18-00045293</v>
          </cell>
          <cell r="M824" t="str">
            <v>TRIBUNAL</v>
          </cell>
          <cell r="N824" t="str">
            <v>NOTIFICA SEGUNDA INSTANCIA</v>
          </cell>
          <cell r="O824">
            <v>43251</v>
          </cell>
          <cell r="P824">
            <v>43221</v>
          </cell>
          <cell r="Q824" t="str">
            <v>EXT18-00049412</v>
          </cell>
          <cell r="R824" t="str">
            <v>TRIBUNAL</v>
          </cell>
          <cell r="S824" t="str">
            <v>COMUNICA SENTENCIAS DE PRIMERA, SEGUNDA INSTANCIA Y EJECUTORIA</v>
          </cell>
          <cell r="T824">
            <v>43241</v>
          </cell>
          <cell r="U824">
            <v>43241</v>
          </cell>
          <cell r="V824" t="str">
            <v>EXT18-00045293</v>
          </cell>
          <cell r="W824" t="str">
            <v>TRIBUNAL ADMINISTRATIVO DE CUNDINAMARCA SECCION SEGUNDA- ORAL</v>
          </cell>
          <cell r="X824" t="str">
            <v>REMITE FALLO</v>
          </cell>
          <cell r="Y824">
            <v>43551</v>
          </cell>
          <cell r="Z824">
            <v>43551</v>
          </cell>
          <cell r="AA824" t="str">
            <v>EXT19-00034066</v>
          </cell>
          <cell r="AB824" t="str">
            <v>ABOGADO</v>
          </cell>
          <cell r="AC824" t="str">
            <v>SOLICITUD DE PAGO</v>
          </cell>
          <cell r="AN824" t="str">
            <v>07/06/18 LTK
ENTREGADO POR LTK 25-07-2018</v>
          </cell>
          <cell r="AP824" t="str">
            <v>SI-LTK</v>
          </cell>
          <cell r="AQ824" t="str">
            <v>11 001 3335 009 2014 00187 01</v>
          </cell>
          <cell r="AR824" t="str">
            <v>ALLEGAN SENTENCIAS DE PRIMERA Y SEGUNDA INTANCIA Y EJECUTORIA</v>
          </cell>
          <cell r="AS824">
            <v>40515</v>
          </cell>
          <cell r="AT824">
            <v>40908</v>
          </cell>
          <cell r="AU824" t="str">
            <v>NO SE ENCIENTRA EN LOS ANEXOS</v>
          </cell>
          <cell r="AW824" t="str">
            <v>LEY 1437 DE 2011</v>
          </cell>
          <cell r="AX824" t="str">
            <v>JUZGADO NOVENO ADMINISTRATIVO DEL CIRCUITO DE BOGOTA</v>
          </cell>
          <cell r="AY824">
            <v>42566</v>
          </cell>
          <cell r="AZ824" t="str">
            <v>TRIBUNAL ADMINISTRATIVO DE CUNDINAMARCA SECCION SEGUNDA SUBSECCION B</v>
          </cell>
          <cell r="BA824">
            <v>43160</v>
          </cell>
          <cell r="BB824">
            <v>43243</v>
          </cell>
          <cell r="BC824" t="str">
            <v>NRD-PRIMA DE RIESGO</v>
          </cell>
        </row>
        <row r="825">
          <cell r="B825" t="str">
            <v>LUIS GUILLERMO POVEDA DELGADO
(se eliminó por solo contar con primera instancia)</v>
          </cell>
        </row>
        <row r="826">
          <cell r="B826" t="str">
            <v>RODOLFO VARGAS LOPEZ
(se eliminó por solo contar con primera instancia)</v>
          </cell>
        </row>
        <row r="827">
          <cell r="B827" t="str">
            <v>JHON NILSON BLANCO JULIO</v>
          </cell>
          <cell r="C827">
            <v>71254853</v>
          </cell>
          <cell r="D827" t="str">
            <v>ALEJANDRO HORTUA INSUASTI</v>
          </cell>
          <cell r="E827">
            <v>42710</v>
          </cell>
          <cell r="F827">
            <v>42705</v>
          </cell>
          <cell r="G827" t="str">
            <v>EXT16-00094274</v>
          </cell>
          <cell r="H827" t="str">
            <v>JUZGADO CUARENTA Y DOS ADMINISTRATIVO DE BOGOTA</v>
          </cell>
          <cell r="I827" t="str">
            <v>NOTIFICA SENTENCIA PRIMERA INSTANCIA</v>
          </cell>
          <cell r="J827">
            <v>43259</v>
          </cell>
          <cell r="K827">
            <v>43252</v>
          </cell>
          <cell r="L827" t="str">
            <v>EXT18-00052182</v>
          </cell>
          <cell r="M827" t="str">
            <v>TRIBUNAL</v>
          </cell>
          <cell r="N827" t="str">
            <v>COMUNICACIÓN SENTENCIA SEGUNDA INSTANCIA</v>
          </cell>
          <cell r="O827">
            <v>43304</v>
          </cell>
          <cell r="P827">
            <v>43304</v>
          </cell>
          <cell r="Q827" t="str">
            <v>EXT18-00068714</v>
          </cell>
          <cell r="R827" t="str">
            <v>TRIBUNAL</v>
          </cell>
          <cell r="S827" t="str">
            <v>COMUNICA SENTENCIA</v>
          </cell>
          <cell r="T827">
            <v>43304</v>
          </cell>
          <cell r="U827">
            <v>43304</v>
          </cell>
          <cell r="V827" t="str">
            <v>EXT18-00068607</v>
          </cell>
          <cell r="W827" t="str">
            <v>TRIBUNAL ADMINISTRATIVO DE CUNDINAMARCA SECCION SEGUNDA</v>
          </cell>
          <cell r="X827" t="str">
            <v>COMUNICA SENTENCIA</v>
          </cell>
          <cell r="AO827" t="str">
            <v>NO HAY</v>
          </cell>
          <cell r="AQ827" t="str">
            <v>11 001 3337 042 2015 00300 01</v>
          </cell>
          <cell r="AR827" t="str">
            <v>COMUNICA SENTENCIA SEGUNDA INSTANCIA</v>
          </cell>
          <cell r="AS827">
            <v>38147</v>
          </cell>
          <cell r="AT827">
            <v>39813</v>
          </cell>
          <cell r="AU827" t="str">
            <v>ES EL 46 EN EL ANEXO</v>
          </cell>
          <cell r="AW827" t="str">
            <v>LEY 1437 DE 2011</v>
          </cell>
          <cell r="AX827" t="str">
            <v>JUZGADO CUARENTA Y DOS  ADMINISTRATIVO DEL CIRCUITO DE BOGOTA</v>
          </cell>
          <cell r="AY827">
            <v>42704</v>
          </cell>
          <cell r="AZ827" t="str">
            <v>TRIBUNAL ADMINISTRATIVO  DE CUNDINAMARCA SECCION SEGUNDA SUBSECCION B</v>
          </cell>
          <cell r="BA827">
            <v>43220</v>
          </cell>
          <cell r="BB827">
            <v>43265</v>
          </cell>
          <cell r="BC827" t="str">
            <v>NRD-CONTRATO REALIDAD</v>
          </cell>
        </row>
        <row r="828">
          <cell r="B828" t="str">
            <v>JULIAN ANDRES VILLEGAS ECHEVERRI</v>
          </cell>
          <cell r="C828">
            <v>9874415</v>
          </cell>
          <cell r="D828" t="str">
            <v>JUAN GUILLERMO OCAMPO GONZALEZ</v>
          </cell>
          <cell r="E828">
            <v>43272</v>
          </cell>
          <cell r="F828">
            <v>43272</v>
          </cell>
          <cell r="G828" t="str">
            <v>EXT18-00056855</v>
          </cell>
          <cell r="H828" t="str">
            <v>CONSEJO DE ESTADO</v>
          </cell>
          <cell r="I828" t="str">
            <v>NOTIFICACION SENTENCIA</v>
          </cell>
          <cell r="J828">
            <v>43300</v>
          </cell>
          <cell r="K828">
            <v>43300</v>
          </cell>
          <cell r="L828" t="str">
            <v>EXT18-00067370</v>
          </cell>
          <cell r="M828" t="str">
            <v>CONSEJO DE ESTADO</v>
          </cell>
          <cell r="N828" t="str">
            <v>NOTIFICACION SENTENCIA</v>
          </cell>
          <cell r="O828">
            <v>43300</v>
          </cell>
          <cell r="P828">
            <v>43300</v>
          </cell>
          <cell r="Q828" t="str">
            <v>EXT18-00067370</v>
          </cell>
          <cell r="R828" t="str">
            <v>CONSEJO DE ESTADO</v>
          </cell>
          <cell r="S828" t="str">
            <v>APELACION SENTENCIA</v>
          </cell>
          <cell r="T828">
            <v>43525</v>
          </cell>
          <cell r="U828">
            <v>43525</v>
          </cell>
          <cell r="V828" t="str">
            <v>EXT19-00024231</v>
          </cell>
          <cell r="W828" t="str">
            <v>ABOGADO</v>
          </cell>
          <cell r="X828" t="str">
            <v>SOLICITUD DE PAGO</v>
          </cell>
          <cell r="Y828">
            <v>44018</v>
          </cell>
          <cell r="Z828">
            <v>44018</v>
          </cell>
          <cell r="AA828" t="str">
            <v>EXT20-00048240</v>
          </cell>
          <cell r="AB828" t="str">
            <v>ABOGADO</v>
          </cell>
          <cell r="AC828" t="str">
            <v>Solicitud estado pago</v>
          </cell>
          <cell r="AN828" t="str">
            <v>ENTREGADO POR LTK 25-07-2018</v>
          </cell>
          <cell r="AO828">
            <v>43525</v>
          </cell>
          <cell r="AP828" t="str">
            <v>SI-LTK</v>
          </cell>
          <cell r="AQ828" t="str">
            <v>66 001 2333 000 2014 00199 01</v>
          </cell>
          <cell r="AR828" t="str">
            <v>SEGUNDA INSTANCIA</v>
          </cell>
          <cell r="AS828">
            <v>38127</v>
          </cell>
          <cell r="AT828">
            <v>40663</v>
          </cell>
          <cell r="AU828" t="str">
            <v>NO SE ENCUENTRA EN LOS ANEXOS
SE DIO RESPUESTA AL EXT19-00024231 MEDIANTE EL OFI19-00009563</v>
          </cell>
          <cell r="AW828" t="str">
            <v>LEY 1437 DE 2011</v>
          </cell>
          <cell r="AX828" t="str">
            <v>TRIBUNAL ADMINISTRATIVO DE RISARALDA</v>
          </cell>
          <cell r="AY828">
            <v>42276</v>
          </cell>
          <cell r="AZ828" t="str">
            <v>CONSEJO DE ESTADO - SALA DE LO CONTENCIOSO ADMINISTRATIVO SECCION SEGUNDA - SUB SECCION A</v>
          </cell>
          <cell r="BA828">
            <v>43237</v>
          </cell>
          <cell r="BB828">
            <v>43277</v>
          </cell>
          <cell r="BC828" t="str">
            <v>NRD-CONTRATO REALIDAD</v>
          </cell>
        </row>
        <row r="829">
          <cell r="B829" t="str">
            <v>JESUS MARIA SILVA GAITAN Y OTROS
ANA RUTH ANDRADE DE MONGUI
MERARITH LUCIA ANDRADE
NURY SILVA ANDRADE
DIEGO ANDRES SILVA MEJIA
LEYBI SILVA MEJIA
REINEL ANDRADE
JHON JAIRO SILVA MEJIA</v>
          </cell>
          <cell r="C829" t="str">
            <v>1.635.748
26.467.247
36.161.623
36.087.542
1.079.173.584
122.542.017
83.092.201</v>
          </cell>
          <cell r="D829" t="str">
            <v>SONIA MARINA CASTRO MORA</v>
          </cell>
          <cell r="E829">
            <v>43259</v>
          </cell>
          <cell r="F829">
            <v>43252</v>
          </cell>
          <cell r="G829" t="str">
            <v>EXT18-00052088</v>
          </cell>
          <cell r="H829" t="str">
            <v>MINTERIOR</v>
          </cell>
          <cell r="I829" t="str">
            <v>TRASLADO POR COMPETENCIA - CUMPLIMIENTO DE SENTENCIA</v>
          </cell>
          <cell r="J829">
            <v>43769</v>
          </cell>
          <cell r="K829">
            <v>43769</v>
          </cell>
          <cell r="L829" t="str">
            <v>EXT19-00129538</v>
          </cell>
          <cell r="M829" t="str">
            <v>ABOGADA</v>
          </cell>
          <cell r="N829" t="str">
            <v>ALLEGA DOCUMENTOS</v>
          </cell>
          <cell r="O829">
            <v>43850</v>
          </cell>
          <cell r="P829">
            <v>43850</v>
          </cell>
          <cell r="Q829" t="str">
            <v>EXT20-00005382</v>
          </cell>
          <cell r="R829" t="str">
            <v>ABOGADO</v>
          </cell>
          <cell r="S829" t="str">
            <v>ALLEGA DOCUMENTOS</v>
          </cell>
          <cell r="AN829" t="str">
            <v>ENTREGADO POR LTK 04-09-2018</v>
          </cell>
          <cell r="AO829">
            <v>43259</v>
          </cell>
          <cell r="AP829" t="str">
            <v>SI-LTK</v>
          </cell>
          <cell r="AQ829" t="str">
            <v>41 001 2331 000 2004 01335 00</v>
          </cell>
          <cell r="AR829" t="str">
            <v>SOLICITUD DE PAGO</v>
          </cell>
          <cell r="AS829" t="str">
            <v>N/A</v>
          </cell>
          <cell r="AT829" t="str">
            <v>N/A</v>
          </cell>
          <cell r="AU829" t="str">
            <v>OFI18-00025070 21/06/18</v>
          </cell>
          <cell r="AW829" t="str">
            <v>DECRETO 01 DE 1984</v>
          </cell>
          <cell r="AX829" t="str">
            <v>JUZGADO SEGUNDO ADMINISTRATIVO DE DESCONGESTION DEL CIRCUITO JUDICIAL DE NEIVA</v>
          </cell>
          <cell r="AY829">
            <v>41789</v>
          </cell>
          <cell r="AZ829" t="str">
            <v xml:space="preserve">TRIBUNAL CONTENCIOSO ADMINISTRATIVO DEL HUILA SALA SEGUNDA DE DECISION </v>
          </cell>
          <cell r="BA829">
            <v>42950</v>
          </cell>
          <cell r="BB829">
            <v>42970</v>
          </cell>
          <cell r="BC829" t="str">
            <v>REPARACION DIRECTA</v>
          </cell>
        </row>
        <row r="830">
          <cell r="B830" t="str">
            <v>EDGAR ANDRES RAMIREZ ANDRADE</v>
          </cell>
          <cell r="C830">
            <v>93456226</v>
          </cell>
          <cell r="D830" t="str">
            <v>DIEGO ANDRES SOTOMAYOR SEGRERA</v>
          </cell>
          <cell r="E830">
            <v>43278</v>
          </cell>
          <cell r="F830">
            <v>43252</v>
          </cell>
          <cell r="G830" t="str">
            <v>EXT18-00058576</v>
          </cell>
          <cell r="H830" t="str">
            <v>ABOGADO</v>
          </cell>
          <cell r="I830" t="str">
            <v>SOLICITUD CUMPLIMIENTO DE SENTENCIA</v>
          </cell>
          <cell r="J830">
            <v>43322</v>
          </cell>
          <cell r="K830">
            <v>43322</v>
          </cell>
          <cell r="L830" t="str">
            <v>EXT18-00076444</v>
          </cell>
          <cell r="M830" t="str">
            <v>ABOGADO</v>
          </cell>
          <cell r="N830" t="str">
            <v>DERECHO DE PETICION</v>
          </cell>
          <cell r="AO830">
            <v>43278</v>
          </cell>
          <cell r="AQ830" t="str">
            <v>73 001 3331 702 2012 00066 00</v>
          </cell>
          <cell r="AR830" t="str">
            <v>SOLICITUD DE CUMPLIMIENTO DE SENTENCIA</v>
          </cell>
          <cell r="AS830">
            <v>38107</v>
          </cell>
          <cell r="AT830">
            <v>40633</v>
          </cell>
          <cell r="AU830" t="str">
            <v>EN EL ANEXO ES EL 209
OFI18-00026206 28/06/18
MEDIANTE OFI18-00036789 28/08/18 SE DA RESPUESTA A EXT18-00076444 L.</v>
          </cell>
          <cell r="AW830" t="str">
            <v>DECRETO 01 DE 1984</v>
          </cell>
          <cell r="AX830" t="str">
            <v>JUZGADO TERCERO ADMINISTRATIVO DE DESCONGESTION ORAL DEL CIRCUITO DE ARMENIA</v>
          </cell>
          <cell r="AY830">
            <v>42332</v>
          </cell>
          <cell r="AZ830" t="str">
            <v xml:space="preserve">TRIBUNAL ADMINISTRATIVO DEL TOLIMA </v>
          </cell>
          <cell r="BA830">
            <v>42877</v>
          </cell>
          <cell r="BB830">
            <v>42894</v>
          </cell>
          <cell r="BC830" t="str">
            <v>NRD- CONTRATO REALIDAD</v>
          </cell>
        </row>
        <row r="831">
          <cell r="B831" t="str">
            <v>MILTON CESAR RAMIREZ CUERO</v>
          </cell>
          <cell r="C831">
            <v>94432444</v>
          </cell>
          <cell r="D831" t="str">
            <v>KRUPSCAIA ROHIMA STERLING SANCHEZ</v>
          </cell>
          <cell r="E831">
            <v>43278</v>
          </cell>
          <cell r="F831">
            <v>43252</v>
          </cell>
          <cell r="G831" t="str">
            <v>EXT18-00058588</v>
          </cell>
          <cell r="H831" t="str">
            <v>ABOGADA</v>
          </cell>
          <cell r="I831" t="str">
            <v>SOLICITUD DE CUMPLIMIENTO</v>
          </cell>
          <cell r="J831">
            <v>43642</v>
          </cell>
          <cell r="K831">
            <v>43642</v>
          </cell>
          <cell r="L831" t="str">
            <v>EXT19-00071282</v>
          </cell>
          <cell r="M831" t="str">
            <v>ABOGADO</v>
          </cell>
          <cell r="N831" t="str">
            <v xml:space="preserve">ALLEGA LIQUIDACIÓN DE COSTAS Y SOLICITUD DE PAGO DE LA SENTENCIA </v>
          </cell>
          <cell r="O831">
            <v>43853</v>
          </cell>
          <cell r="P831">
            <v>43853</v>
          </cell>
          <cell r="Q831" t="str">
            <v>EXT20-00006872</v>
          </cell>
          <cell r="R831" t="str">
            <v>BENEFICIARIO</v>
          </cell>
          <cell r="S831" t="str">
            <v>SOLICITUD DE INFORMACION</v>
          </cell>
          <cell r="T831">
            <v>43866</v>
          </cell>
          <cell r="U831">
            <v>43866</v>
          </cell>
          <cell r="V831" t="str">
            <v>EXT20-00011488</v>
          </cell>
          <cell r="W831" t="str">
            <v>ABOGADA</v>
          </cell>
          <cell r="X831" t="str">
            <v>SOLICITUD RELIQUIDACION</v>
          </cell>
          <cell r="Y831">
            <v>43892</v>
          </cell>
          <cell r="Z831">
            <v>43892</v>
          </cell>
          <cell r="AA831" t="str">
            <v>EXT20-00021282</v>
          </cell>
          <cell r="AB831" t="str">
            <v>BENEFICIARIO</v>
          </cell>
          <cell r="AC831" t="str">
            <v>ALLEGA PODER</v>
          </cell>
          <cell r="AD831">
            <v>43895</v>
          </cell>
          <cell r="AE831">
            <v>43895</v>
          </cell>
          <cell r="AF831" t="str">
            <v>EXT20-00022441</v>
          </cell>
          <cell r="AG831" t="str">
            <v>ABOGADA</v>
          </cell>
          <cell r="AH831" t="str">
            <v>SOLICITUD DE INFORMACION</v>
          </cell>
          <cell r="AI831" t="str">
            <v>3/04/2020
09/05/2020
28/07/2020
20/10/2020</v>
          </cell>
          <cell r="AJ831" t="str">
            <v>abr-20
may-20
jul-20
oct-20</v>
          </cell>
          <cell r="AK831" t="str">
            <v>EXT20-00029261
EXT20-00034280
EXT20-00053777
EXT20-00075917</v>
          </cell>
          <cell r="AL831" t="str">
            <v>BENEFICIARIO
ABOGADA
ABOGADA
ABOGADA</v>
          </cell>
          <cell r="AM831" t="str">
            <v>SOLICITUD DE INFORMACION
Solicitud de informacion
Solicitud estado pago
SOLICITUD DE INFORMACION</v>
          </cell>
          <cell r="AN831" t="str">
            <v>ENTREGADOS POR  LTK 04-09-2018</v>
          </cell>
          <cell r="AO831">
            <v>43278</v>
          </cell>
          <cell r="AP831" t="str">
            <v>SI-LTK</v>
          </cell>
          <cell r="AQ831" t="str">
            <v>76 001 3333 003 2012 00206 00</v>
          </cell>
          <cell r="AR831" t="str">
            <v>SOLICITUD DE CUMPLIMIENTO DE SENTENCIA</v>
          </cell>
          <cell r="AS831">
            <v>39448</v>
          </cell>
          <cell r="AT831">
            <v>40862</v>
          </cell>
          <cell r="AU831" t="str">
            <v>EN EL ANEXO ES EL 246
OFI18-00026703
03-07-2018
El EXT19-00071282 se respondio con el OFI19-00023355  E.C</v>
          </cell>
          <cell r="AW831" t="str">
            <v>LEY 1437 DE 2011</v>
          </cell>
          <cell r="AX831" t="str">
            <v>JUZGADO TERCERO ADMINISTRATIVO ORAL DE CALI</v>
          </cell>
          <cell r="AY831">
            <v>41694</v>
          </cell>
          <cell r="AZ831" t="str">
            <v>TRIBUNAL CONTENCIOSO ADMINISTRATIVO DEL VALLE DEL CAUCA</v>
          </cell>
          <cell r="BA831">
            <v>43140</v>
          </cell>
          <cell r="BB831">
            <v>43157</v>
          </cell>
          <cell r="BC831" t="str">
            <v>NRD- CONTRATO REALIDAD</v>
          </cell>
        </row>
        <row r="832">
          <cell r="B832" t="str">
            <v>RAUL ANTONIO ARTEAGA OTERO</v>
          </cell>
          <cell r="C832">
            <v>94417745</v>
          </cell>
          <cell r="D832" t="str">
            <v>CARLOS HERNAN RIAÑO ORDOÑEZ</v>
          </cell>
          <cell r="E832">
            <v>43259</v>
          </cell>
          <cell r="F832">
            <v>43259</v>
          </cell>
          <cell r="G832" t="str">
            <v>EXT18-00051784</v>
          </cell>
          <cell r="H832" t="str">
            <v xml:space="preserve">ABOGADO </v>
          </cell>
          <cell r="I832" t="str">
            <v>ALLEGA DOCUMENTOS</v>
          </cell>
          <cell r="J832">
            <v>43172</v>
          </cell>
          <cell r="K832">
            <v>43172</v>
          </cell>
          <cell r="L832" t="str">
            <v>EXT18-00022661</v>
          </cell>
          <cell r="M832" t="str">
            <v>ABOGADA</v>
          </cell>
          <cell r="N832" t="str">
            <v>SOLICITUD DE PAGO</v>
          </cell>
          <cell r="O832">
            <v>43564</v>
          </cell>
          <cell r="P832">
            <v>43564</v>
          </cell>
          <cell r="Q832" t="str">
            <v>EXT19-00039255</v>
          </cell>
          <cell r="R832" t="str">
            <v>ABOGADO</v>
          </cell>
          <cell r="S832" t="str">
            <v>ALLEGA DOCUMENTOS</v>
          </cell>
          <cell r="T832">
            <v>43595</v>
          </cell>
          <cell r="U832">
            <v>43595</v>
          </cell>
          <cell r="V832" t="str">
            <v>EXT19-00051278</v>
          </cell>
          <cell r="W832" t="str">
            <v xml:space="preserve">ABOGADO </v>
          </cell>
          <cell r="X832" t="str">
            <v>ALLEGA DOCUMENTOS</v>
          </cell>
          <cell r="AO832">
            <v>43258</v>
          </cell>
          <cell r="AQ832" t="str">
            <v>76 001 3331 000 2011 01581 00</v>
          </cell>
          <cell r="AR832" t="str">
            <v>SOLICITUD DE PAGO</v>
          </cell>
          <cell r="AS832">
            <v>38108</v>
          </cell>
          <cell r="AT832">
            <v>40633</v>
          </cell>
          <cell r="AU832" t="str">
            <v xml:space="preserve">EN EL ANEXO ES EL 305
OFI18-00011274 16/03/18 E
OFI18-00025358-22/06/2018-Decreto 1303-No. 305. N
</v>
          </cell>
          <cell r="AW832" t="str">
            <v>DECRETO 01 DE 1984</v>
          </cell>
          <cell r="AX832" t="str">
            <v xml:space="preserve">TRIBUNAL ADMINISTRATIVO DEL VALLE DEL CAUCA </v>
          </cell>
          <cell r="AY832">
            <v>42992</v>
          </cell>
          <cell r="AZ832" t="str">
            <v>N/A</v>
          </cell>
          <cell r="BA832" t="str">
            <v>N/A</v>
          </cell>
          <cell r="BB832">
            <v>43018</v>
          </cell>
          <cell r="BC832" t="str">
            <v>NRD- CONTRATO REALIDAD</v>
          </cell>
        </row>
        <row r="833">
          <cell r="B833" t="str">
            <v>GABRIEL RODRIGO PEREZ SUAREZ</v>
          </cell>
          <cell r="C833">
            <v>7695611</v>
          </cell>
          <cell r="D833" t="str">
            <v>MELANNIE VIDAL ZAMORA</v>
          </cell>
          <cell r="E833">
            <v>43173</v>
          </cell>
          <cell r="F833">
            <v>43173</v>
          </cell>
          <cell r="G833" t="str">
            <v>EXT18-00022819</v>
          </cell>
          <cell r="H833" t="str">
            <v xml:space="preserve">ABOGADO </v>
          </cell>
          <cell r="I833" t="str">
            <v>SOLICITUD DE PAGO</v>
          </cell>
          <cell r="J833">
            <v>43259</v>
          </cell>
          <cell r="K833">
            <v>43259</v>
          </cell>
          <cell r="L833" t="str">
            <v>EXT18-00051884</v>
          </cell>
          <cell r="M833" t="str">
            <v xml:space="preserve">ABOGADO </v>
          </cell>
          <cell r="N833" t="str">
            <v>ALLEGA DOCUMENTOS</v>
          </cell>
          <cell r="O833">
            <v>43263</v>
          </cell>
          <cell r="P833">
            <v>43263</v>
          </cell>
          <cell r="Q833" t="str">
            <v>EXT18-00052602</v>
          </cell>
          <cell r="R833" t="str">
            <v>ABOGADA</v>
          </cell>
          <cell r="S833" t="str">
            <v>ALLEGA DOCUMENTOS</v>
          </cell>
          <cell r="T833">
            <v>43333</v>
          </cell>
          <cell r="U833">
            <v>43333</v>
          </cell>
          <cell r="V833" t="str">
            <v>EXT18-00080512</v>
          </cell>
          <cell r="W833" t="str">
            <v>ABOGADA</v>
          </cell>
          <cell r="X833" t="str">
            <v>ALLEGA DOCUMENTOS</v>
          </cell>
          <cell r="Y833">
            <v>43333</v>
          </cell>
          <cell r="Z833">
            <v>43333</v>
          </cell>
          <cell r="AA833" t="str">
            <v>EXT18-00080512</v>
          </cell>
          <cell r="AB833" t="str">
            <v>ABOGADA</v>
          </cell>
          <cell r="AC833" t="str">
            <v>ALLEGA DOCUMENTOS</v>
          </cell>
          <cell r="AD833">
            <v>43896</v>
          </cell>
          <cell r="AE833">
            <v>43896</v>
          </cell>
          <cell r="AF833" t="str">
            <v>EXT20-00022781</v>
          </cell>
          <cell r="AG833" t="str">
            <v>ABOGADA</v>
          </cell>
          <cell r="AH833" t="str">
            <v>SOLICITUD ESTADO DEL PAGO</v>
          </cell>
          <cell r="AO833">
            <v>43173</v>
          </cell>
          <cell r="AQ833" t="str">
            <v>41 001 3331 002 2011 00115 00</v>
          </cell>
          <cell r="AR833" t="str">
            <v>SOLICITUD DE PAGO</v>
          </cell>
          <cell r="AS833">
            <v>38415</v>
          </cell>
          <cell r="AT833">
            <v>39813</v>
          </cell>
          <cell r="AU833" t="str">
            <v>EN EL ANEXO ES EL 199
OFI18-00025346-22/06/2018-Decreto 1303-No. 199 N.
OFI18-00039204 10/09/18  L.</v>
          </cell>
          <cell r="AW833" t="str">
            <v>DECRETO 01 DE 1984</v>
          </cell>
          <cell r="AX833" t="str">
            <v>JUZGADO QUINTO ADMINISTRATIVO DE DESCONGESTION DE DEL CIRCUITO JUDICIAL DE NEIVA</v>
          </cell>
          <cell r="AY833">
            <v>41570</v>
          </cell>
          <cell r="AZ833" t="str">
            <v>TRIBUNAL ADMINISTRATIVO DEL HUILA - SALA SEXTA DE DECISION ESCRITURAL</v>
          </cell>
          <cell r="BA833">
            <v>42685</v>
          </cell>
          <cell r="BB833">
            <v>42703</v>
          </cell>
          <cell r="BC833" t="str">
            <v>NRD-CONTRATO REALIDAD</v>
          </cell>
        </row>
        <row r="834">
          <cell r="B834" t="str">
            <v>HERNAN DARIO PEREZ PEDRAZA</v>
          </cell>
          <cell r="C834">
            <v>80035276</v>
          </cell>
          <cell r="D834" t="str">
            <v>GREYDA ANGELIK COLMENARES URIBE</v>
          </cell>
          <cell r="E834">
            <v>43276</v>
          </cell>
          <cell r="F834">
            <v>43252</v>
          </cell>
          <cell r="G834" t="str">
            <v>EXT18-00057591</v>
          </cell>
          <cell r="H834" t="str">
            <v>TRIBUNAL ADMINISTRATIVO DE CUNDINAMARCA SECCION SEGUNDA</v>
          </cell>
          <cell r="I834" t="str">
            <v>NOTIFICACION SENTENCIA</v>
          </cell>
          <cell r="J834">
            <v>43311</v>
          </cell>
          <cell r="K834">
            <v>43311</v>
          </cell>
          <cell r="L834" t="str">
            <v>EXT18-00071593</v>
          </cell>
          <cell r="M834" t="str">
            <v>TRIBUNAL</v>
          </cell>
          <cell r="N834" t="str">
            <v>COMUNICACIÓN SENTENCIA</v>
          </cell>
          <cell r="AN834" t="str">
            <v>ENTREGADO POR LTK 25-07-2018</v>
          </cell>
          <cell r="AO834" t="str">
            <v>NO HAY</v>
          </cell>
          <cell r="AP834" t="str">
            <v>SI-LTK-SOLO PRIMERA INSTANCIA</v>
          </cell>
          <cell r="AQ834" t="str">
            <v>11 001 3335 017 2013 00760 01</v>
          </cell>
          <cell r="AR834" t="str">
            <v>NOTIFICACION SENTENCIA</v>
          </cell>
          <cell r="AS834">
            <v>37818</v>
          </cell>
          <cell r="AT834">
            <v>39822</v>
          </cell>
          <cell r="AU834" t="str">
            <v>NO SE ENCUENTRA EN LOS ANEXOS</v>
          </cell>
          <cell r="AW834" t="str">
            <v>DECRETO 01 DE 1984</v>
          </cell>
          <cell r="AX834" t="str">
            <v>JUZGADO DIECISIETE ADMINISTRATIVO ORAL DEL CIRCUITO DE BOGOTA</v>
          </cell>
          <cell r="AY834">
            <v>43028</v>
          </cell>
          <cell r="AZ834" t="str">
            <v>TRIBUNAL ADMINISTRATIVO DE CUNDINAMARCA SECCION SEGUNDA</v>
          </cell>
          <cell r="BA834">
            <v>43244</v>
          </cell>
          <cell r="BB834">
            <v>43278</v>
          </cell>
          <cell r="BC834" t="str">
            <v>NRD-CONTRATO REALIDAD</v>
          </cell>
        </row>
        <row r="835">
          <cell r="B835" t="str">
            <v>LUIS ANTONIO FLOREZ MEJIA</v>
          </cell>
          <cell r="C835">
            <v>84077428</v>
          </cell>
          <cell r="D835" t="str">
            <v>RUTH ANGELA SALAZAR ARIAS</v>
          </cell>
          <cell r="E835">
            <v>41887</v>
          </cell>
          <cell r="F835">
            <v>41887</v>
          </cell>
          <cell r="G835" t="str">
            <v>EXT14-00043823</v>
          </cell>
          <cell r="H835" t="str">
            <v>AGN</v>
          </cell>
          <cell r="I835" t="str">
            <v>REQUERIMIENTO JUDICIAL</v>
          </cell>
          <cell r="J835">
            <v>43271</v>
          </cell>
          <cell r="K835">
            <v>43271</v>
          </cell>
          <cell r="L835" t="str">
            <v>EXT18-00055644</v>
          </cell>
          <cell r="M835" t="str">
            <v>TRIBUNAL ADMINISTRATIVO DE CUNDINAMARCA SECCION SEGUNDA - SUBSECCION F</v>
          </cell>
          <cell r="N835" t="str">
            <v>NOTIFICACION SENTENCIA</v>
          </cell>
          <cell r="O835">
            <v>43390</v>
          </cell>
          <cell r="P835">
            <v>43390</v>
          </cell>
          <cell r="Q835" t="str">
            <v>EXT18-00105506</v>
          </cell>
          <cell r="R835" t="str">
            <v>ABOGADA</v>
          </cell>
          <cell r="S835" t="str">
            <v>SOLICITUD DE PAGO</v>
          </cell>
          <cell r="T835">
            <v>43487</v>
          </cell>
          <cell r="U835">
            <v>43487</v>
          </cell>
          <cell r="V835" t="str">
            <v>EXT19-00006970</v>
          </cell>
          <cell r="W835" t="str">
            <v>ABOGADO</v>
          </cell>
          <cell r="X835" t="str">
            <v>APORTA DOCUMENTOS SEGURIDAD SOCIAL</v>
          </cell>
          <cell r="Y835">
            <v>43531</v>
          </cell>
          <cell r="Z835">
            <v>43531</v>
          </cell>
          <cell r="AA835" t="str">
            <v>EXT19-00026508</v>
          </cell>
          <cell r="AB835" t="str">
            <v>ABOGADA</v>
          </cell>
          <cell r="AC835" t="str">
            <v>ALLEGA DOCUMENTOS</v>
          </cell>
          <cell r="AD835">
            <v>43553</v>
          </cell>
          <cell r="AE835">
            <v>43553</v>
          </cell>
          <cell r="AF835" t="str">
            <v>EXT19-00034881</v>
          </cell>
          <cell r="AG835" t="str">
            <v>ABOGADO</v>
          </cell>
          <cell r="AH835" t="str">
            <v>ALLEGA INFORMACION</v>
          </cell>
          <cell r="AI835">
            <v>44286</v>
          </cell>
          <cell r="AJ835">
            <v>44286</v>
          </cell>
          <cell r="AK835" t="str">
            <v>EXT21-00025313</v>
          </cell>
          <cell r="AL835" t="str">
            <v>ABOGADA</v>
          </cell>
          <cell r="AM835" t="str">
            <v>Solicitud de informacion</v>
          </cell>
          <cell r="AO835">
            <v>43553</v>
          </cell>
          <cell r="AQ835" t="str">
            <v>11 001 3331 711 2013 00008 00</v>
          </cell>
          <cell r="AR835" t="str">
            <v>NOTIFICACION SENTENCIA</v>
          </cell>
          <cell r="AS835">
            <v>38883</v>
          </cell>
          <cell r="AT835">
            <v>39994</v>
          </cell>
          <cell r="AU835" t="str">
            <v>EN EL ANEXO ES EL 544
OFI18-00048740 02/11/18  L.
SE BRINDA RESPUESTA MEDIANTE OFI19-00004571. FALTA SOPORTES EN SALUD</v>
          </cell>
          <cell r="AW835" t="str">
            <v>DECRETO 01 DE 1984</v>
          </cell>
          <cell r="AX835" t="str">
            <v>JUZGADO ONCE ADMINISTRATIVO DE DE DESCONGESTION DEL CIRCUITO JUDICIAL DE BOGOTA</v>
          </cell>
          <cell r="AY835">
            <v>42081</v>
          </cell>
          <cell r="AZ835" t="str">
            <v>TRIBUNAL ADMINISTRATIVO DE CUNDINAMARCA SECCION SEGUNDA - SUBSECCION F</v>
          </cell>
          <cell r="BA835">
            <v>43217</v>
          </cell>
          <cell r="BB835">
            <v>43257</v>
          </cell>
          <cell r="BC835" t="str">
            <v>NRD-CONTRATO REALIDAD</v>
          </cell>
        </row>
        <row r="836">
          <cell r="B836" t="str">
            <v>CESAR EUGENIO GARCIA CASTRO</v>
          </cell>
          <cell r="C836">
            <v>8778310</v>
          </cell>
          <cell r="D836" t="str">
            <v>DEYBY GUILLERMO ARAQUE ABRIL</v>
          </cell>
          <cell r="E836">
            <v>42072</v>
          </cell>
          <cell r="F836">
            <v>42072</v>
          </cell>
          <cell r="G836" t="str">
            <v>EXT15-00009907</v>
          </cell>
          <cell r="H836" t="str">
            <v>EL TRIBUNAL ADMINISTRATIVO DEL ATLANTICO</v>
          </cell>
          <cell r="I836" t="str">
            <v>NOTIFICA SENTENCIA</v>
          </cell>
          <cell r="J836">
            <v>42277</v>
          </cell>
          <cell r="K836">
            <v>42277</v>
          </cell>
          <cell r="L836" t="str">
            <v>EXT15-00057645</v>
          </cell>
          <cell r="M836" t="str">
            <v>EL TRIBUNAL ADMINISTRATIVO DEL ATLANTICO</v>
          </cell>
          <cell r="N836" t="str">
            <v>NOTIFICACION SENTENCIA</v>
          </cell>
          <cell r="O836">
            <v>42433</v>
          </cell>
          <cell r="P836">
            <v>42433</v>
          </cell>
          <cell r="Q836" t="str">
            <v>EXT16-00016526</v>
          </cell>
          <cell r="R836" t="str">
            <v>CONSEJO DE ESTADO SALA DE LO CONTENCIOSO ADMINISTRATIVO SECCION SEGUNDA - SUBSECCION B</v>
          </cell>
          <cell r="S836" t="str">
            <v>ADMITE RECURSO DE APELACION</v>
          </cell>
          <cell r="T836">
            <v>42513</v>
          </cell>
          <cell r="U836">
            <v>42513</v>
          </cell>
          <cell r="V836" t="str">
            <v>EXT16-00038942</v>
          </cell>
          <cell r="W836" t="str">
            <v>CONSEJO DE ESTADO SALA DE LO CONTENCIOSO ADMINISTRATIVO SECCION SEGUNDA - SUBSECCION B</v>
          </cell>
          <cell r="X836" t="str">
            <v>NOTIFICA ACTUACION PROCESAL RAD 2013-00812-01</v>
          </cell>
          <cell r="Y836">
            <v>43293</v>
          </cell>
          <cell r="Z836">
            <v>43293</v>
          </cell>
          <cell r="AA836" t="str">
            <v>EXT18-00064164</v>
          </cell>
          <cell r="AB836" t="str">
            <v>CONSEJO DE ESTADO SALA DE LO CONTENCIOSO ADMINISTRATIVO SECCION SEGUNDA - SUBSECCION B</v>
          </cell>
          <cell r="AC836" t="str">
            <v>NOTIFICA ACTUACION PROCESAL RAD 2013-00812-01</v>
          </cell>
          <cell r="AD836">
            <v>43326</v>
          </cell>
          <cell r="AE836">
            <v>43326</v>
          </cell>
          <cell r="AF836" t="str">
            <v>EXT18-00077752</v>
          </cell>
          <cell r="AG836" t="str">
            <v>CONSEJO DE ESTADO</v>
          </cell>
          <cell r="AH836" t="str">
            <v>REMISION SENTENCIA</v>
          </cell>
          <cell r="AI836" t="str">
            <v>14/01/2019
11/09/2019
26/02/2020
30/07/2020</v>
          </cell>
          <cell r="AJ836" t="str">
            <v>ene-19
nov-19
feb-20
jul-20</v>
          </cell>
          <cell r="AK836" t="str">
            <v>EXT19-00003192
EXT19-00105856
EXT20-00019731
EXT20-00054575</v>
          </cell>
          <cell r="AL836" t="str">
            <v>ABOGADO
BENEFICIARIO
ABOGADO
ABOGADO</v>
          </cell>
          <cell r="AM836" t="str">
            <v>Solicitud de pago
Allega documentos
Allega documentos
Solicitud estado pago</v>
          </cell>
          <cell r="AO836">
            <v>44284</v>
          </cell>
          <cell r="AQ836" t="str">
            <v xml:space="preserve">08 001 2333 000 2013 00812 01 </v>
          </cell>
          <cell r="AR836" t="str">
            <v>NOTIFICA SENTENCIA</v>
          </cell>
          <cell r="AS836">
            <v>38424</v>
          </cell>
          <cell r="AT836">
            <v>40633</v>
          </cell>
          <cell r="AU836" t="str">
            <v>NO SE ENCUENTRA EN LOS ANEXOS</v>
          </cell>
          <cell r="AW836" t="str">
            <v>LEY 1437 de 2011</v>
          </cell>
          <cell r="AX836" t="str">
            <v>EL TRIBUNAL ADMINISTRATIVO DEL ATLANTICO</v>
          </cell>
          <cell r="AY836">
            <v>42024</v>
          </cell>
          <cell r="AZ836" t="str">
            <v>CONSEJO DE ESTADO SALA DE LO CONTENCIOSO ADMINISTRATIVO SECCION SEGUNDA - SUBSECCION B</v>
          </cell>
          <cell r="BA836">
            <v>43265</v>
          </cell>
          <cell r="BB836">
            <v>43294</v>
          </cell>
          <cell r="BC836" t="str">
            <v>NRD-CONTRATO REALIDAD</v>
          </cell>
        </row>
        <row r="837">
          <cell r="B837" t="str">
            <v>YAIR JOSE GRANADOS PEREZ</v>
          </cell>
          <cell r="C837">
            <v>88234923</v>
          </cell>
          <cell r="D837" t="str">
            <v xml:space="preserve">CESAR AUGUSTO TORRES ESPINEL </v>
          </cell>
          <cell r="E837">
            <v>43292</v>
          </cell>
          <cell r="F837">
            <v>43292</v>
          </cell>
          <cell r="G837" t="str">
            <v>EXT18-00063887</v>
          </cell>
          <cell r="H837" t="str">
            <v>TRIBUNAL ADMINISTRATIVO DE CUNDINAMARCA SECCION SEGUNDA</v>
          </cell>
          <cell r="I837" t="str">
            <v>NOTIFICA SENTENCIA</v>
          </cell>
          <cell r="J837">
            <v>43753</v>
          </cell>
          <cell r="K837">
            <v>43753</v>
          </cell>
          <cell r="L837" t="str">
            <v>EXT19-00122481</v>
          </cell>
          <cell r="M837" t="str">
            <v>ABOGADO</v>
          </cell>
          <cell r="N837" t="str">
            <v>SOLICITUD PAGO SENTENCIA</v>
          </cell>
          <cell r="O837">
            <v>44104</v>
          </cell>
          <cell r="P837">
            <v>44104</v>
          </cell>
          <cell r="Q837" t="str">
            <v>EXT20-00070855</v>
          </cell>
          <cell r="R837" t="str">
            <v>ABOGADO</v>
          </cell>
          <cell r="S837" t="str">
            <v>ALLEGA DOCUMENTOS</v>
          </cell>
          <cell r="T837">
            <v>44104</v>
          </cell>
          <cell r="U837">
            <v>44104</v>
          </cell>
          <cell r="V837" t="str">
            <v>EXT20-00070855</v>
          </cell>
          <cell r="W837" t="str">
            <v>ABOGADO</v>
          </cell>
          <cell r="X837" t="str">
            <v>ALLEGA DOCUMENTOS</v>
          </cell>
          <cell r="AO837" t="str">
            <v>NO HAY</v>
          </cell>
          <cell r="AQ837" t="str">
            <v>11 001 3335 706 2014 00063 01</v>
          </cell>
          <cell r="AR837" t="str">
            <v>NOTIFICA SENTENCIA</v>
          </cell>
          <cell r="AS837">
            <v>40522</v>
          </cell>
          <cell r="AT837">
            <v>40908</v>
          </cell>
          <cell r="AU837" t="str">
            <v>NO SE ENCUENTRA EN LOS ANEXOS</v>
          </cell>
          <cell r="AW837" t="str">
            <v>LEY 1437 de 2011</v>
          </cell>
          <cell r="AX837" t="str">
            <v>JUZGADO SEXTO ADMINISTRATIVO DE DESCONGESTION DEL CIRCUITO JUDICIAL DE BOGOTA</v>
          </cell>
          <cell r="AY837">
            <v>42307</v>
          </cell>
          <cell r="AZ837" t="str">
            <v>TRIBUNAL ADMINISTRATIVO DE CUNDINAMARCA SECCION SEGUNDA</v>
          </cell>
          <cell r="BA837">
            <v>43195</v>
          </cell>
          <cell r="BB837">
            <v>43670</v>
          </cell>
          <cell r="BC837" t="str">
            <v>NRD-PRIMA DE RIESGO</v>
          </cell>
        </row>
        <row r="838">
          <cell r="B838" t="str">
            <v>OMAR WILLIAM TRIVIÑO ABRIL</v>
          </cell>
          <cell r="C838">
            <v>19422592</v>
          </cell>
          <cell r="D838" t="str">
            <v>RAFAEL AUGUSTO CUELLAR GOMEZ</v>
          </cell>
          <cell r="E838">
            <v>43287</v>
          </cell>
          <cell r="F838">
            <v>43287</v>
          </cell>
          <cell r="G838" t="str">
            <v>EXT18-00061564</v>
          </cell>
          <cell r="H838" t="str">
            <v>ABOGADO</v>
          </cell>
          <cell r="I838" t="str">
            <v>SOLICITUD DE PAGO</v>
          </cell>
          <cell r="J838">
            <v>43339</v>
          </cell>
          <cell r="K838">
            <v>43339</v>
          </cell>
          <cell r="L838" t="str">
            <v>EXT18-00082726</v>
          </cell>
          <cell r="M838" t="str">
            <v>ABOGADO</v>
          </cell>
          <cell r="N838" t="str">
            <v>ALLEGA DOCUMENTOS</v>
          </cell>
          <cell r="O838">
            <v>43339</v>
          </cell>
          <cell r="P838">
            <v>43339</v>
          </cell>
          <cell r="Q838" t="str">
            <v>EXT18-00082726</v>
          </cell>
          <cell r="R838" t="str">
            <v>ABOGADO</v>
          </cell>
          <cell r="S838" t="str">
            <v>ALLEGA DOCUMENTOS</v>
          </cell>
          <cell r="T838">
            <v>43542</v>
          </cell>
          <cell r="U838">
            <v>43542</v>
          </cell>
          <cell r="V838" t="str">
            <v>EXT19-00030458</v>
          </cell>
          <cell r="W838" t="str">
            <v>ABOGADO</v>
          </cell>
          <cell r="X838" t="str">
            <v>SOLICITUD DE INFORMACION</v>
          </cell>
          <cell r="AO838">
            <v>43287</v>
          </cell>
          <cell r="AQ838" t="str">
            <v>76 001 3331 702 2011 00031 01</v>
          </cell>
          <cell r="AR838" t="str">
            <v>SOLICITUD DE PAGO</v>
          </cell>
          <cell r="AS838">
            <v>37526</v>
          </cell>
          <cell r="AT838">
            <v>40566</v>
          </cell>
          <cell r="AU838" t="str">
            <v>ES EL 309 EN EL ANEXO
OFI18-00030205 24/07/18
OFI18-00039209 10/09/18  L.</v>
          </cell>
          <cell r="AW838" t="str">
            <v>DECRETO 01 DE 1984</v>
          </cell>
          <cell r="AX838" t="str">
            <v xml:space="preserve">JUZGADO SEGUNDO ADMINISTRATIVO DE DESCONGESTION DEL CIRCUITO DE CALI </v>
          </cell>
          <cell r="AY838">
            <v>41466</v>
          </cell>
          <cell r="AZ838" t="str">
            <v>TRIBUNAL ADMINISTRATIVO DEL VALLE DEL CAUCA</v>
          </cell>
          <cell r="BA838">
            <v>42978</v>
          </cell>
          <cell r="BB838">
            <v>43084</v>
          </cell>
          <cell r="BC838" t="str">
            <v>NRD-CONTRATO REALIDAD</v>
          </cell>
        </row>
        <row r="839">
          <cell r="B839" t="str">
            <v>JORGE CAMILO BLANCHAR MARTINEZ</v>
          </cell>
          <cell r="C839">
            <v>77190688</v>
          </cell>
          <cell r="D839" t="str">
            <v>VIANIS BALDOVINO ARRIETA</v>
          </cell>
          <cell r="E839">
            <v>43308</v>
          </cell>
          <cell r="F839">
            <v>43308</v>
          </cell>
          <cell r="G839" t="str">
            <v>EXT18-00070788</v>
          </cell>
          <cell r="H839" t="str">
            <v>TRIBUNAL ADMINISTRATIVO DE SUCRE</v>
          </cell>
          <cell r="I839" t="str">
            <v>NOTIFICA SENTENCIA</v>
          </cell>
          <cell r="J839">
            <v>43383</v>
          </cell>
          <cell r="K839">
            <v>43383</v>
          </cell>
          <cell r="L839" t="str">
            <v>EXT18-00102823</v>
          </cell>
          <cell r="M839" t="str">
            <v>ABOGADO</v>
          </cell>
          <cell r="N839" t="str">
            <v>SOLICITUD DE PAGO</v>
          </cell>
          <cell r="O839">
            <v>43712</v>
          </cell>
          <cell r="P839">
            <v>43712</v>
          </cell>
          <cell r="Q839" t="str">
            <v>EXT19-00102482</v>
          </cell>
          <cell r="R839" t="str">
            <v>ABOGADO</v>
          </cell>
          <cell r="S839" t="str">
            <v>ALLEDA DOCUMENTOS</v>
          </cell>
          <cell r="T839">
            <v>43971</v>
          </cell>
          <cell r="U839">
            <v>43971</v>
          </cell>
          <cell r="V839" t="str">
            <v>EXT20-00037221</v>
          </cell>
          <cell r="W839" t="str">
            <v>ABOGADA</v>
          </cell>
          <cell r="X839" t="str">
            <v>SOLICITUD ESTADO DEL PAGO</v>
          </cell>
          <cell r="AN839" t="str">
            <v>ENTREGADO POR LTK 25-07-2018</v>
          </cell>
          <cell r="AO839" t="str">
            <v>NO HAY</v>
          </cell>
          <cell r="AP839" t="str">
            <v>SI-LTK</v>
          </cell>
          <cell r="AQ839" t="str">
            <v>70 001 3333 004 2014 00130 01</v>
          </cell>
          <cell r="AR839" t="str">
            <v>NOTIFICA SENTENCIA</v>
          </cell>
          <cell r="AS839">
            <v>39449</v>
          </cell>
          <cell r="AT839">
            <v>40663</v>
          </cell>
          <cell r="AU839" t="str">
            <v>ES EL 34 EN EL ANEXO
RESPUESTA MEDIANTE OFI18-00047651  F.</v>
          </cell>
          <cell r="AW839" t="str">
            <v>LEY 1437 de 2011</v>
          </cell>
          <cell r="AX839" t="str">
            <v>JUZGADO CUARTO ADMINISTRATIVO ORAL DE SINCELEJO</v>
          </cell>
          <cell r="AY839">
            <v>42950</v>
          </cell>
          <cell r="AZ839" t="str">
            <v>TRIBUNAL ADMINISTRATIVO DE SUCRE</v>
          </cell>
          <cell r="BA839">
            <v>43300</v>
          </cell>
          <cell r="BB839">
            <v>43313</v>
          </cell>
          <cell r="BC839" t="str">
            <v>NRD-CONTRATO REALIDAD</v>
          </cell>
        </row>
        <row r="840">
          <cell r="B840" t="str">
            <v>EDISSON OSWALDO GIL MURCIA</v>
          </cell>
          <cell r="C840">
            <v>80054590</v>
          </cell>
          <cell r="D840" t="str">
            <v>NORMA JANETH BAQUERO DIAZ</v>
          </cell>
          <cell r="E840">
            <v>43311</v>
          </cell>
          <cell r="F840">
            <v>43311</v>
          </cell>
          <cell r="G840" t="str">
            <v>EXT18-00071496</v>
          </cell>
          <cell r="H840" t="str">
            <v>TRIBUNAL ADMINISTRATIVO DE CUNDINAMARCA SECCION SEGUNDA</v>
          </cell>
          <cell r="I840" t="str">
            <v>NOTIFICA SENTENCIA</v>
          </cell>
          <cell r="J840">
            <v>43311</v>
          </cell>
          <cell r="K840">
            <v>43311</v>
          </cell>
          <cell r="L840" t="str">
            <v>EXT18-00071542</v>
          </cell>
          <cell r="M840" t="str">
            <v>TRIBUNAL</v>
          </cell>
          <cell r="N840" t="str">
            <v>NOTIFICA APELACION</v>
          </cell>
          <cell r="O840">
            <v>43335</v>
          </cell>
          <cell r="P840">
            <v>43335</v>
          </cell>
          <cell r="Q840" t="str">
            <v>EXT18-00081446</v>
          </cell>
          <cell r="R840" t="str">
            <v>TRIBUNAL</v>
          </cell>
          <cell r="S840" t="str">
            <v>COMUNICACIÓN SENTENCIA</v>
          </cell>
          <cell r="T840">
            <v>43570</v>
          </cell>
          <cell r="U840">
            <v>43570</v>
          </cell>
          <cell r="V840" t="str">
            <v>EXT19-00041850</v>
          </cell>
          <cell r="W840" t="str">
            <v>ABOGADA</v>
          </cell>
          <cell r="X840" t="str">
            <v>SOLICITUD DE PAGO</v>
          </cell>
          <cell r="Y840">
            <v>43635</v>
          </cell>
          <cell r="Z840">
            <v>43635</v>
          </cell>
          <cell r="AA840" t="str">
            <v>EXT19-00069392</v>
          </cell>
          <cell r="AB840" t="str">
            <v>ABOGADO</v>
          </cell>
          <cell r="AC840" t="str">
            <v>SOLICITUD DE PAGO</v>
          </cell>
          <cell r="AO840" t="str">
            <v>NO HAY</v>
          </cell>
          <cell r="AQ840" t="str">
            <v>11 001 3335 023 2013 00386 01</v>
          </cell>
          <cell r="AR840" t="str">
            <v>NOTIFICA SENTENCIA</v>
          </cell>
          <cell r="AS840">
            <v>39815</v>
          </cell>
          <cell r="AT840">
            <v>40862</v>
          </cell>
          <cell r="AU840" t="str">
            <v>ES EL 471 EN EL ANEXO</v>
          </cell>
          <cell r="AW840" t="str">
            <v>LEY 1437 de 2011</v>
          </cell>
          <cell r="AX840" t="str">
            <v>JUZGADO VEINTITRES ADMINISTRATIVO DEL CIRCUITO DE BOGOTÁ</v>
          </cell>
          <cell r="AY840">
            <v>42489</v>
          </cell>
          <cell r="AZ840" t="str">
            <v>TRIBUNAL ADMINISTRATIVO DE CUNDINAMARCA SECCION SEGUNDA</v>
          </cell>
          <cell r="BA840">
            <v>43306</v>
          </cell>
          <cell r="BB840">
            <v>43314</v>
          </cell>
          <cell r="BC840" t="str">
            <v>NRD-CONTRATO REALIDAD</v>
          </cell>
        </row>
        <row r="841">
          <cell r="B841" t="str">
            <v>EDINSON LOZANO MARIN</v>
          </cell>
          <cell r="C841">
            <v>16744266</v>
          </cell>
          <cell r="D841" t="str">
            <v>MARIA IDALY SALAZAR</v>
          </cell>
          <cell r="E841">
            <v>43326</v>
          </cell>
          <cell r="F841">
            <v>43322</v>
          </cell>
          <cell r="G841" t="str">
            <v>EXT18-00077804</v>
          </cell>
          <cell r="H841" t="str">
            <v>TRIBUNAL</v>
          </cell>
          <cell r="I841" t="str">
            <v>NOTIFICA SENTENCIA</v>
          </cell>
          <cell r="AO841" t="str">
            <v>NO SE NECESITA</v>
          </cell>
          <cell r="AQ841" t="str">
            <v>76 001 3333 003 2013 00175 00</v>
          </cell>
          <cell r="AR841" t="str">
            <v>NOTIFICA SENTENCIA</v>
          </cell>
          <cell r="AS841">
            <v>37073</v>
          </cell>
          <cell r="AT841">
            <v>37631</v>
          </cell>
          <cell r="AU841" t="str">
            <v>ES EL 261 EN EL ANEXO</v>
          </cell>
          <cell r="AW841" t="str">
            <v>LEY 1437 de 2011</v>
          </cell>
          <cell r="AX841" t="str">
            <v>JUZGADO TERCERO ADMINISTRATIVO ORAL DEL CIRCUITO</v>
          </cell>
          <cell r="AY841">
            <v>42580</v>
          </cell>
          <cell r="AZ841" t="str">
            <v>TRIBUNAL CONTENCIOSO ADMINISTRATIVO DEL VALLE DEL CAUCA</v>
          </cell>
          <cell r="BA841">
            <v>43293</v>
          </cell>
          <cell r="BC841" t="str">
            <v>NRD-CONTRATO REALIDAD</v>
          </cell>
        </row>
        <row r="842">
          <cell r="B842" t="str">
            <v>RODRIGO VERA BAUTISTA</v>
          </cell>
          <cell r="C842">
            <v>91178788</v>
          </cell>
          <cell r="D842" t="str">
            <v>ERWIN VERA BAUTISTA</v>
          </cell>
          <cell r="E842">
            <v>43307</v>
          </cell>
          <cell r="F842">
            <v>43307</v>
          </cell>
          <cell r="G842" t="str">
            <v>EXT18-00070156</v>
          </cell>
          <cell r="H842" t="str">
            <v>CONSEJO DE ESTADO</v>
          </cell>
          <cell r="I842" t="str">
            <v>NOTIFICA ACTUACION PROCESAL</v>
          </cell>
          <cell r="J842">
            <v>43326</v>
          </cell>
          <cell r="K842">
            <v>43326</v>
          </cell>
          <cell r="L842" t="str">
            <v>EXT18-00077758</v>
          </cell>
          <cell r="M842" t="str">
            <v>CONSEJO DE ESTADO</v>
          </cell>
          <cell r="N842" t="str">
            <v>NOTIFICA SENTENCIA</v>
          </cell>
          <cell r="O842">
            <v>43413</v>
          </cell>
          <cell r="P842">
            <v>43413</v>
          </cell>
          <cell r="Q842" t="str">
            <v>EXT18-00114785</v>
          </cell>
          <cell r="R842" t="str">
            <v>ABOGADO</v>
          </cell>
          <cell r="S842" t="str">
            <v>SOLICITUD DE PAGO</v>
          </cell>
          <cell r="T842">
            <v>43490</v>
          </cell>
          <cell r="U842">
            <v>43490</v>
          </cell>
          <cell r="V842" t="str">
            <v>EXT19-00008057</v>
          </cell>
          <cell r="W842" t="str">
            <v>BENEFICIARIO</v>
          </cell>
          <cell r="X842" t="str">
            <v>SOLICITUD ESTADO DEL PAGO</v>
          </cell>
          <cell r="Y842">
            <v>43518</v>
          </cell>
          <cell r="Z842">
            <v>43518</v>
          </cell>
          <cell r="AA842" t="str">
            <v>EXT19-00020820</v>
          </cell>
          <cell r="AB842" t="str">
            <v>ABOGADO</v>
          </cell>
          <cell r="AC842" t="str">
            <v>ALLEGA DOCUMENTOS</v>
          </cell>
          <cell r="AD842">
            <v>43535</v>
          </cell>
          <cell r="AE842">
            <v>43535</v>
          </cell>
          <cell r="AF842" t="str">
            <v>EXT19-00027702</v>
          </cell>
          <cell r="AG842" t="str">
            <v>ABOGADO</v>
          </cell>
          <cell r="AH842" t="str">
            <v>ALLEGA DOCUMENTOS</v>
          </cell>
          <cell r="AI842">
            <v>44446</v>
          </cell>
          <cell r="AJ842">
            <v>44440</v>
          </cell>
          <cell r="AK842" t="str">
            <v>EXT21-00074035 - EXT21-00078150</v>
          </cell>
          <cell r="AL842" t="str">
            <v>Beneficiario</v>
          </cell>
          <cell r="AM842" t="str">
            <v>SOLICITUD ESTADO DEL PAGO</v>
          </cell>
          <cell r="AO842">
            <v>43413</v>
          </cell>
          <cell r="AQ842" t="str">
            <v>68 001 2333 000 2012 00118 01</v>
          </cell>
          <cell r="AR842" t="str">
            <v>NOTIFICA SENTENCIA</v>
          </cell>
          <cell r="AS842">
            <v>38534</v>
          </cell>
          <cell r="AT842">
            <v>40862</v>
          </cell>
          <cell r="AU842" t="str">
            <v>ES EL 34 Y 217 EN EL ANEXO
OFI18-00051081 20/11/18  L.</v>
          </cell>
          <cell r="AW842" t="str">
            <v>LEY 1437 de 2011</v>
          </cell>
          <cell r="AX842" t="str">
            <v>TRIBUNAL ADMINISTRATIVO DE SANTANDER</v>
          </cell>
          <cell r="AY842">
            <v>41449</v>
          </cell>
          <cell r="AZ842" t="str">
            <v>CONSEJO DE ESTADO - SECCION SEGUNDA - SUBSECCION A.</v>
          </cell>
          <cell r="BA842">
            <v>43272</v>
          </cell>
          <cell r="BB842">
            <v>43311</v>
          </cell>
          <cell r="BC842" t="str">
            <v>NRD-CONTRATO REALIDAD</v>
          </cell>
        </row>
        <row r="843">
          <cell r="B843" t="str">
            <v>NELSON RAUL RODRIGUEZ HERNANDEZ</v>
          </cell>
          <cell r="C843">
            <v>79701412</v>
          </cell>
          <cell r="D843" t="str">
            <v>JOSE ALIRIO JIMENEZ PATIÑO</v>
          </cell>
          <cell r="E843">
            <v>42697</v>
          </cell>
          <cell r="F843">
            <v>42697</v>
          </cell>
          <cell r="G843" t="str">
            <v>EXT16-00090735</v>
          </cell>
          <cell r="H843" t="str">
            <v>TRIBUNAL</v>
          </cell>
          <cell r="I843" t="str">
            <v>NOTIFICA SENTENCIA</v>
          </cell>
          <cell r="J843">
            <v>43328</v>
          </cell>
          <cell r="K843">
            <v>43328</v>
          </cell>
          <cell r="L843" t="str">
            <v>EXT18-00079157</v>
          </cell>
          <cell r="M843" t="str">
            <v>CONSEJO DE ESTADO</v>
          </cell>
          <cell r="N843" t="str">
            <v>NOTIFICA SENTENCIA</v>
          </cell>
          <cell r="O843">
            <v>43328</v>
          </cell>
          <cell r="P843">
            <v>43328</v>
          </cell>
          <cell r="Q843" t="str">
            <v>EXT18-00079157</v>
          </cell>
          <cell r="R843" t="str">
            <v>CONSEJO DE ESTADO</v>
          </cell>
          <cell r="S843" t="str">
            <v>NOTIFICA SENTENCIA</v>
          </cell>
          <cell r="T843">
            <v>43342</v>
          </cell>
          <cell r="U843">
            <v>43342</v>
          </cell>
          <cell r="V843" t="str">
            <v>EXT18-00084122</v>
          </cell>
          <cell r="W843" t="str">
            <v>CONSEJO DE ESTADO -SALA DE LO CONTENCIOSO - ADMINISTRATIVO SECCION SEGUNDA</v>
          </cell>
          <cell r="X843" t="str">
            <v>REMITE FALLO</v>
          </cell>
          <cell r="Y843">
            <v>43381</v>
          </cell>
          <cell r="Z843">
            <v>43381</v>
          </cell>
          <cell r="AA843" t="str">
            <v>EXT18-00101658</v>
          </cell>
          <cell r="AB843" t="str">
            <v>ABOGADO</v>
          </cell>
          <cell r="AC843" t="str">
            <v>SOLICITUD DE PAGO</v>
          </cell>
          <cell r="AD843">
            <v>43481</v>
          </cell>
          <cell r="AE843">
            <v>43481</v>
          </cell>
          <cell r="AF843" t="str">
            <v>EXT19-00004584</v>
          </cell>
          <cell r="AG843" t="str">
            <v>TRIBUNAL</v>
          </cell>
          <cell r="AH843" t="str">
            <v>COMUNICA SENTENCIA</v>
          </cell>
          <cell r="AO843" t="str">
            <v>NO HAY</v>
          </cell>
          <cell r="AQ843" t="str">
            <v>25 000 2342 000 2014 03844 01</v>
          </cell>
          <cell r="AR843" t="str">
            <v>NOTIFICA SENTENCIA</v>
          </cell>
          <cell r="AS843">
            <v>38281</v>
          </cell>
          <cell r="AT843">
            <v>40633</v>
          </cell>
          <cell r="AU843" t="str">
            <v>NO SE ENCUENTRA EN LOS ANEXOS
MEDIANTE OFI18-00046237 19/10/18 SE DIO RESPUESTA  AL EXT18-00101658  L.</v>
          </cell>
          <cell r="AW843" t="str">
            <v>LEY 1437 de 2011</v>
          </cell>
          <cell r="AX843" t="str">
            <v>TRIBUNAL ADMINISTRATIVO DE CUNDINAMARCA - SECCION SEGUNDA</v>
          </cell>
          <cell r="AY843">
            <v>42684</v>
          </cell>
          <cell r="AZ843" t="str">
            <v>CONSEJO DE ESTADO</v>
          </cell>
          <cell r="BA843">
            <v>43300</v>
          </cell>
          <cell r="BB843">
            <v>43333</v>
          </cell>
          <cell r="BC843" t="str">
            <v>NRD-CONTRATO REALIDAD</v>
          </cell>
        </row>
        <row r="844">
          <cell r="B844" t="str">
            <v>EDISON EDUD VELEZ GUISAO</v>
          </cell>
          <cell r="E844">
            <v>43210</v>
          </cell>
          <cell r="F844">
            <v>43210</v>
          </cell>
          <cell r="G844" t="str">
            <v>EXT18-00035129</v>
          </cell>
          <cell r="H844" t="str">
            <v>TRIBUNAL</v>
          </cell>
          <cell r="I844" t="str">
            <v>NOTIFICA SENTENCIA</v>
          </cell>
          <cell r="J844">
            <v>43235</v>
          </cell>
          <cell r="K844">
            <v>43235</v>
          </cell>
          <cell r="L844" t="str">
            <v>EXT18-00043186</v>
          </cell>
          <cell r="M844" t="str">
            <v>TRIBUNAL</v>
          </cell>
          <cell r="N844" t="str">
            <v>ACLARACION SENTENCIA</v>
          </cell>
          <cell r="O844">
            <v>43249</v>
          </cell>
          <cell r="P844">
            <v>43249</v>
          </cell>
          <cell r="Q844" t="str">
            <v>EXT18-00048388</v>
          </cell>
          <cell r="R844" t="str">
            <v>TRIBUNAL</v>
          </cell>
          <cell r="S844" t="str">
            <v>RESUELVE</v>
          </cell>
          <cell r="AQ844" t="str">
            <v xml:space="preserve">05 001 3333 023 2014 00291 00 </v>
          </cell>
          <cell r="AR844" t="str">
            <v>NOTIFICA SENTENCIA</v>
          </cell>
          <cell r="AU844" t="str">
            <v>TRASLADO POR COMPETENCIA MEDIANTE
OFI18-00035663.  23-08-2018</v>
          </cell>
          <cell r="AX844" t="str">
            <v>JUZGADO VEINTITRES ADMINISTRATIVO ORAL DE MEDELLIN</v>
          </cell>
          <cell r="AY844">
            <v>42272</v>
          </cell>
          <cell r="AZ844" t="str">
            <v>TRIBUNA ADMINISTRATIVO DE ANTIOQUIA</v>
          </cell>
          <cell r="BA844">
            <v>43208</v>
          </cell>
          <cell r="BC844" t="str">
            <v>NRD-PRIMA DE RIESGO</v>
          </cell>
        </row>
        <row r="845">
          <cell r="B845" t="str">
            <v>CANDIDA ECHEVERRI HOYOS
(Se elimino por no tener documento allegado en la primera instancia)</v>
          </cell>
        </row>
        <row r="846">
          <cell r="B846" t="str">
            <v>JHON ALEXANDER MONSALVE GOMEZ</v>
          </cell>
          <cell r="C846">
            <v>91182470</v>
          </cell>
          <cell r="D846" t="str">
            <v>JUAN CARLOS RUIZ ROMERO</v>
          </cell>
          <cell r="E846">
            <v>43305</v>
          </cell>
          <cell r="F846">
            <v>43305</v>
          </cell>
          <cell r="G846" t="str">
            <v>EXT18-00069051</v>
          </cell>
          <cell r="H846" t="str">
            <v>CONSEJO DE ESTADO</v>
          </cell>
          <cell r="I846" t="str">
            <v>COMUNICA SENTENCIA</v>
          </cell>
          <cell r="J846">
            <v>43327</v>
          </cell>
          <cell r="K846">
            <v>43327</v>
          </cell>
          <cell r="L846" t="str">
            <v>EXT18-00078237</v>
          </cell>
          <cell r="M846" t="str">
            <v>CONSEJO DE ESTADO</v>
          </cell>
          <cell r="N846" t="str">
            <v>COMUNICA SENTENCIA</v>
          </cell>
          <cell r="O846">
            <v>43327</v>
          </cell>
          <cell r="P846">
            <v>43327</v>
          </cell>
          <cell r="Q846" t="str">
            <v>EXT18-00078237</v>
          </cell>
          <cell r="R846" t="str">
            <v>CONSEJO DE ESTADO</v>
          </cell>
          <cell r="S846" t="str">
            <v>REMITE SENTENCIA</v>
          </cell>
          <cell r="AN846" t="str">
            <v>ENTREGADO POR LTK 04-09-2018</v>
          </cell>
          <cell r="AO846" t="str">
            <v>NO HAY</v>
          </cell>
          <cell r="AP846" t="str">
            <v>SI-LTK</v>
          </cell>
          <cell r="AQ846" t="str">
            <v>68 001 2333 000 2013 00061 01</v>
          </cell>
          <cell r="AR846" t="str">
            <v>COMUNICA SENTENCIA</v>
          </cell>
          <cell r="AS846">
            <v>37987</v>
          </cell>
          <cell r="AT846">
            <v>40862</v>
          </cell>
          <cell r="AU846" t="str">
            <v>ES EL 73 EN EL ANEXO</v>
          </cell>
          <cell r="AW846" t="str">
            <v>LEY 1437 DE 2011</v>
          </cell>
          <cell r="AX846" t="str">
            <v>TRIBUNAL ADMINISTRATIVO DE SANTANDER- ORAL</v>
          </cell>
          <cell r="AY846">
            <v>41578</v>
          </cell>
          <cell r="AZ846" t="str">
            <v>CONSEJO DE ESTADO SALA CONTENCIOSO ADMINISTRATIVA SECCION SEGUNDA</v>
          </cell>
          <cell r="BA846">
            <v>43272</v>
          </cell>
          <cell r="BB846">
            <v>43308</v>
          </cell>
          <cell r="BC846" t="str">
            <v>NRD-CONTRATO REALIDAD</v>
          </cell>
        </row>
        <row r="847">
          <cell r="B847" t="str">
            <v>HENRY HERNANDEZ ABREO</v>
          </cell>
          <cell r="C847">
            <v>13874497</v>
          </cell>
          <cell r="D847" t="str">
            <v>ERWIN VERA BAUTISTA</v>
          </cell>
          <cell r="E847">
            <v>43300</v>
          </cell>
          <cell r="F847">
            <v>43300</v>
          </cell>
          <cell r="G847" t="str">
            <v>EXT18-00067364</v>
          </cell>
          <cell r="H847" t="str">
            <v>CONSEJO DE ESTADO</v>
          </cell>
          <cell r="I847" t="str">
            <v>COMUNICA SENTENCIA</v>
          </cell>
          <cell r="J847">
            <v>43413</v>
          </cell>
          <cell r="K847">
            <v>43413</v>
          </cell>
          <cell r="L847" t="str">
            <v>EXT18-00114783</v>
          </cell>
          <cell r="M847" t="str">
            <v>ABOGADO</v>
          </cell>
          <cell r="N847" t="str">
            <v>SOLICITUD DE PAGO</v>
          </cell>
          <cell r="O847">
            <v>43518</v>
          </cell>
          <cell r="P847">
            <v>43518</v>
          </cell>
          <cell r="Q847" t="str">
            <v>EXT19-00020813</v>
          </cell>
          <cell r="R847" t="str">
            <v>ABOGADO</v>
          </cell>
          <cell r="S847" t="str">
            <v>ALLEGA DOCUMENTOS</v>
          </cell>
          <cell r="T847">
            <v>43542</v>
          </cell>
          <cell r="U847">
            <v>43542</v>
          </cell>
          <cell r="V847" t="str">
            <v>EXT19-00030333</v>
          </cell>
          <cell r="W847" t="str">
            <v>ABOGADO</v>
          </cell>
          <cell r="X847" t="str">
            <v>ALLEGA DOCUMENTOS</v>
          </cell>
          <cell r="AO847" t="str">
            <v>NO HAY</v>
          </cell>
          <cell r="AQ847" t="str">
            <v>68 001 2333 000 2012 00249 01</v>
          </cell>
          <cell r="AR847" t="str">
            <v>COMUNICA SENTENCIA</v>
          </cell>
          <cell r="AS847">
            <v>38596</v>
          </cell>
          <cell r="AT847">
            <v>40862</v>
          </cell>
          <cell r="AU847" t="str">
            <v xml:space="preserve">NO SE ENCUENTRA EN LOS ANEXOS
OFI18-00050384  LCM.  </v>
          </cell>
          <cell r="AW847" t="str">
            <v>LEY 1437 DE 2011</v>
          </cell>
          <cell r="AX847" t="str">
            <v>TRIBUNAL ADMINISTRATIVO DE SANTANDER</v>
          </cell>
          <cell r="AY847">
            <v>41527</v>
          </cell>
          <cell r="AZ847" t="str">
            <v>CONSEJO DE ESTADO SALA DE LO CONTENCIOSO ADMINISTRATIVO SECCION SEGUNDA - SUBSECCION A</v>
          </cell>
          <cell r="BA847">
            <v>43146</v>
          </cell>
          <cell r="BB847">
            <v>43284</v>
          </cell>
          <cell r="BC847" t="str">
            <v>NRD- CONTRATO REALIDAD</v>
          </cell>
        </row>
        <row r="848">
          <cell r="B848" t="str">
            <v>ANGEL ALFREDO BARRERA GUERRA</v>
          </cell>
          <cell r="C848">
            <v>78705971</v>
          </cell>
          <cell r="D848" t="str">
            <v>ALDEMAR FARID MONTERO MARIN</v>
          </cell>
          <cell r="E848">
            <v>43334</v>
          </cell>
          <cell r="F848">
            <v>43334</v>
          </cell>
          <cell r="G848" t="str">
            <v>EXT18-00081150</v>
          </cell>
          <cell r="H848" t="str">
            <v>TRIBUNAL</v>
          </cell>
          <cell r="I848" t="str">
            <v>COMUNICA SENTENCIA</v>
          </cell>
          <cell r="AO848" t="str">
            <v>NO HAY</v>
          </cell>
          <cell r="AQ848" t="str">
            <v>20 001 3333 003 2012 00162 01</v>
          </cell>
          <cell r="AR848" t="str">
            <v>NOTIFICACION SENTENCIA</v>
          </cell>
          <cell r="AS848">
            <v>38601</v>
          </cell>
          <cell r="AT848">
            <v>38776</v>
          </cell>
          <cell r="AU848" t="str">
            <v>NO SE ENCUENTRA EN LOS ANEXOS</v>
          </cell>
          <cell r="AW848" t="str">
            <v>LEY 1437 DE 2011</v>
          </cell>
          <cell r="AX848" t="str">
            <v>JUZGADO TERCERO ADMINISTRATIVO DEL CIRCUITO JUDICIAL DE VALLEDUPAR</v>
          </cell>
          <cell r="AY848">
            <v>43086</v>
          </cell>
          <cell r="AZ848" t="str">
            <v>TRIBUNAL ADMINISTRATIVO DEL CESAR</v>
          </cell>
          <cell r="BA848">
            <v>43328</v>
          </cell>
          <cell r="BB848">
            <v>43340</v>
          </cell>
          <cell r="BC848" t="str">
            <v>NRD-CONTRATO REALIDAD</v>
          </cell>
        </row>
        <row r="849">
          <cell r="B849" t="str">
            <v xml:space="preserve">SAUL ERNESTO OSUNA GARZON
(Se eliminó por solo contar con primera instancia)
ADRIANA CALLE AGUILAR
DANIELA OSUNA CALLE
SOFIA ESPERANZA OSUNA GARZON
OSWALDO OSUNA GARZON 
ADRIANA OSUNA GARZON
AIDEE OSUNA GARZON
DIANA MARCELA OSUNA GARZON
OMAIRA OLANO BARRETO
EMERSON CARDOZA PALENCIA
OSCAR ANDRES CARDOZA OLANO
JUAN DAVID CARDOZA OLANO
ANA MILENA OLANO BARRETO
EISENOVER OLANO BARRETO
BLANCA LILIA BARRETO RINCON
ELISEO OLANO ARBOLEDA
JOHANY OLANO BARRETO
MARIA DIOSELINA LEON DE BERMUDEZ
DANIEL FELIPE NEME BERMUDEZ
JOSUE ROSELINO BERMUDEZ RODRIGUEZ
JOSUE HERNAN BERMUDEZ LEON
AYDA JOHANNA BERMUDEZ LEON
DAISSY YANIRA BERMUDEZ LEON
LEONARDO ALFONSO BERMUDEZ LEON
SANDRA SOFIA BERMUDEZ LEON
</v>
          </cell>
        </row>
        <row r="850">
          <cell r="B850" t="str">
            <v>LUIS ALEJANDRO MONTENEGRO PUENTES</v>
          </cell>
          <cell r="C850">
            <v>79131062</v>
          </cell>
          <cell r="D850" t="str">
            <v>FERNANDO ALVAREZ ECHEVERRI</v>
          </cell>
          <cell r="E850">
            <v>43298</v>
          </cell>
          <cell r="F850">
            <v>43298</v>
          </cell>
          <cell r="G850" t="str">
            <v>EXT18-00066198</v>
          </cell>
          <cell r="H850" t="str">
            <v>TRIBUNAL</v>
          </cell>
          <cell r="I850" t="str">
            <v>NOTIFICA SENTENCIA</v>
          </cell>
          <cell r="J850">
            <v>43311</v>
          </cell>
          <cell r="K850">
            <v>43311</v>
          </cell>
          <cell r="L850" t="str">
            <v>EXT18-00071552</v>
          </cell>
          <cell r="M850" t="str">
            <v>TRIBUNAL</v>
          </cell>
          <cell r="N850" t="str">
            <v>COMUNICA SENTENCIA</v>
          </cell>
          <cell r="O850">
            <v>43502</v>
          </cell>
          <cell r="P850">
            <v>43502</v>
          </cell>
          <cell r="Q850" t="str">
            <v>EXT19-00012458</v>
          </cell>
          <cell r="R850" t="str">
            <v>ABOGADO</v>
          </cell>
          <cell r="S850" t="str">
            <v>SOLICITUD DE PAGO</v>
          </cell>
          <cell r="AO850" t="str">
            <v>NO HAY</v>
          </cell>
          <cell r="AQ850" t="str">
            <v>11 001 3335 008 2014 00113 01</v>
          </cell>
          <cell r="AR850" t="str">
            <v>COMUNICACIÓN SENTENCIA</v>
          </cell>
          <cell r="AS850">
            <v>34136</v>
          </cell>
          <cell r="AT850">
            <v>40908</v>
          </cell>
          <cell r="AU850" t="str">
            <v>NO SE ENCUENTRA EN LOS ANEXOS</v>
          </cell>
          <cell r="AW850" t="str">
            <v>LEY 1437 DE 2011</v>
          </cell>
          <cell r="AX850" t="str">
            <v>JUZGADO OCTAVO ADMINISTRATIVO DE ORALIDAD DEL CIRCUITO DE BOGOTA</v>
          </cell>
          <cell r="AY850">
            <v>42109</v>
          </cell>
          <cell r="AZ850" t="str">
            <v>TRIBUNA ADMINISTRATIVO DE CUNDINAMARCA - SECCION SEGUNDA - SUBSECCION B</v>
          </cell>
          <cell r="BA850">
            <v>42957</v>
          </cell>
          <cell r="BB850">
            <v>43300</v>
          </cell>
          <cell r="BC850" t="str">
            <v>NRD-PRIMA DE RIESGO</v>
          </cell>
        </row>
        <row r="851">
          <cell r="B851" t="str">
            <v xml:space="preserve">DANIEL FERNANDO GOMEZ RIOS
(Se eliminó por estar en primera instancia) </v>
          </cell>
        </row>
        <row r="852">
          <cell r="B852" t="str">
            <v>EDUARDO OVIEDO LONDOÑO</v>
          </cell>
          <cell r="C852">
            <v>86050137</v>
          </cell>
          <cell r="D852" t="str">
            <v>JUAN GUILLERMO OCAMPO GONZALEZ</v>
          </cell>
          <cell r="E852">
            <v>43293</v>
          </cell>
          <cell r="F852">
            <v>43293</v>
          </cell>
          <cell r="G852" t="str">
            <v>EXT18-00064128</v>
          </cell>
          <cell r="H852" t="str">
            <v>CONSEJO DE ESTADO</v>
          </cell>
          <cell r="I852" t="str">
            <v>REMITE SENTENCIA</v>
          </cell>
          <cell r="J852">
            <v>43369</v>
          </cell>
          <cell r="K852">
            <v>43369</v>
          </cell>
          <cell r="L852" t="str">
            <v>EXT18-00097085</v>
          </cell>
          <cell r="M852" t="str">
            <v>ABOGADO</v>
          </cell>
          <cell r="N852" t="str">
            <v>SOLICITUD DE PAGO</v>
          </cell>
          <cell r="O852">
            <v>43405</v>
          </cell>
          <cell r="P852">
            <v>43405</v>
          </cell>
          <cell r="Q852" t="str">
            <v>EXT18- 00112324</v>
          </cell>
          <cell r="R852" t="str">
            <v>ABOGADO</v>
          </cell>
          <cell r="S852" t="str">
            <v>SOLICITUD DE PAGO</v>
          </cell>
          <cell r="T852">
            <v>43558</v>
          </cell>
          <cell r="U852">
            <v>43558</v>
          </cell>
          <cell r="V852" t="str">
            <v>EXT19-00037139</v>
          </cell>
          <cell r="W852" t="str">
            <v>ABOGADO</v>
          </cell>
          <cell r="X852" t="str">
            <v>ALLEGA DOCUMENTOS</v>
          </cell>
          <cell r="Y852">
            <v>44018</v>
          </cell>
          <cell r="Z852">
            <v>44018</v>
          </cell>
          <cell r="AA852" t="str">
            <v>EXT20-00048240</v>
          </cell>
          <cell r="AB852" t="str">
            <v>ABOGADO</v>
          </cell>
          <cell r="AC852" t="str">
            <v>Solicitud estado pago</v>
          </cell>
          <cell r="AD852">
            <v>44378</v>
          </cell>
          <cell r="AE852">
            <v>44378</v>
          </cell>
          <cell r="AF852" t="str">
            <v>EXT21-00052146</v>
          </cell>
          <cell r="AG852" t="str">
            <v>ABOGADO</v>
          </cell>
          <cell r="AH852" t="str">
            <v>SOLICITUD PAGO DE SENTENCIA.</v>
          </cell>
          <cell r="AO852">
            <v>43369</v>
          </cell>
          <cell r="AQ852" t="str">
            <v>66 001 2331 000 2011 00074 01 (1163-2015)</v>
          </cell>
          <cell r="AR852" t="str">
            <v>NOTIFICA SENTENCIA</v>
          </cell>
          <cell r="AS852">
            <v>38474</v>
          </cell>
          <cell r="AT852">
            <v>39994</v>
          </cell>
          <cell r="AU852" t="str">
            <v>EN EL ANEXO ES EL 288
MEDIANTE OFI18-00045675 17/10/18 SE DIO RESPUESTAL AL  EXT18-00097085.  
DE ACUERDO A LA LIQUIDACION REALIZADA NO SE LE DEBE DINERO.  L.
OFI18-00050323   LCM.</v>
          </cell>
          <cell r="AW852" t="str">
            <v>DECRETO 01 DE 1984</v>
          </cell>
          <cell r="AX852" t="str">
            <v>TRIBUNAL ADMINISTRATIVO DE RISARALDA</v>
          </cell>
          <cell r="AY852">
            <v>41865</v>
          </cell>
          <cell r="AZ852" t="str">
            <v>CONSEJO DE ESTADO  -  SALA DE LO CONTENCIOSO ADMINISTRATIVO-SECCION SEGUNDA-SUBCCION A.</v>
          </cell>
          <cell r="BA852">
            <v>43146</v>
          </cell>
          <cell r="BB852">
            <v>43273</v>
          </cell>
          <cell r="BC852" t="str">
            <v>NRD-CONTRATO REALIDAD</v>
          </cell>
        </row>
        <row r="853">
          <cell r="B853" t="str">
            <v>ALAIN ROLANDO QUIROGA MUÑOZ</v>
          </cell>
          <cell r="C853" t="str">
            <v xml:space="preserve">79.962.864  </v>
          </cell>
          <cell r="D853" t="str">
            <v>ADRIANA ROMERO PEREIRA</v>
          </cell>
          <cell r="E853">
            <v>43312</v>
          </cell>
          <cell r="F853">
            <v>43312</v>
          </cell>
          <cell r="G853" t="str">
            <v>EXT18-00071699</v>
          </cell>
          <cell r="H853" t="str">
            <v>ABOGADA</v>
          </cell>
          <cell r="I853" t="str">
            <v>REMITE SENTENCIA</v>
          </cell>
          <cell r="J853">
            <v>43418</v>
          </cell>
          <cell r="K853">
            <v>43418</v>
          </cell>
          <cell r="L853" t="str">
            <v>EXT18-00116019</v>
          </cell>
          <cell r="M853" t="str">
            <v>TRIBUNAL</v>
          </cell>
          <cell r="N853" t="str">
            <v>COMUNICA EJECUTORIA Y SENTENCIA DE PRIMERA Y SEGUNDA INSTANCIA</v>
          </cell>
          <cell r="O853">
            <v>43633</v>
          </cell>
          <cell r="P853">
            <v>43633</v>
          </cell>
          <cell r="Q853" t="str">
            <v>EXT19-00067637</v>
          </cell>
          <cell r="R853" t="str">
            <v>ABOGADA</v>
          </cell>
          <cell r="S853" t="str">
            <v>SOLICITUD DE PAGO</v>
          </cell>
          <cell r="AN853" t="str">
            <v>ENTREGADO POR LTK 04-09-2018</v>
          </cell>
          <cell r="AO853" t="str">
            <v>NO HAY</v>
          </cell>
          <cell r="AP853" t="str">
            <v>SI-LTK</v>
          </cell>
          <cell r="AQ853" t="str">
            <v>11 001 3335 030 2014 00232 01</v>
          </cell>
          <cell r="AR853" t="str">
            <v>NOTIFICA SENTENCIA</v>
          </cell>
          <cell r="AS853">
            <v>37803</v>
          </cell>
          <cell r="AT853">
            <v>40766</v>
          </cell>
          <cell r="AU853" t="str">
            <v xml:space="preserve">EN EL ANEXO ES EL 548
MEDIANTE OFI18-00036874, SE DA RESPUESTA AL  EXT18-00071699
INFORMATIVO 16/11/18
</v>
          </cell>
          <cell r="AW853" t="str">
            <v>LEY 1437 DE 2011</v>
          </cell>
          <cell r="AX853" t="str">
            <v>JUZGADO TREINTA ADMINISTRATIVO ORAL DEL CIRCUITO DE BOGOTA- SECCION SEGUNDA</v>
          </cell>
          <cell r="AY853">
            <v>42408</v>
          </cell>
          <cell r="AZ853" t="str">
            <v>TRIBUNAL ADMNISTRATIVO DE CUNDINAMARCA- SECCION SEGUNDA- SUBSECCION C.</v>
          </cell>
          <cell r="BA853">
            <v>43292</v>
          </cell>
          <cell r="BB853">
            <v>43399</v>
          </cell>
          <cell r="BC853" t="str">
            <v>NRD-CONTRATO REALIDAD</v>
          </cell>
        </row>
        <row r="854">
          <cell r="B854" t="str">
            <v>HOMERO ORDOÑEZ RICO</v>
          </cell>
          <cell r="C854">
            <v>16791310</v>
          </cell>
          <cell r="D854" t="str">
            <v>CESAR MORENO ROA</v>
          </cell>
          <cell r="E854">
            <v>43329</v>
          </cell>
          <cell r="F854">
            <v>43329</v>
          </cell>
          <cell r="G854" t="str">
            <v>EXT18-00079783</v>
          </cell>
          <cell r="H854" t="str">
            <v>TRIBUNAL</v>
          </cell>
          <cell r="I854" t="str">
            <v>REMITE SENTENCIA</v>
          </cell>
          <cell r="J854">
            <v>43864</v>
          </cell>
          <cell r="K854">
            <v>43864</v>
          </cell>
          <cell r="L854" t="str">
            <v>EXT20-00010868</v>
          </cell>
          <cell r="M854" t="str">
            <v>ABOGADA</v>
          </cell>
          <cell r="N854" t="str">
            <v>SOLICITUD DE PAGO</v>
          </cell>
          <cell r="AO854" t="str">
            <v>NO HAY</v>
          </cell>
          <cell r="AQ854" t="str">
            <v>52 001 3333 008 2014 00099 00</v>
          </cell>
          <cell r="AR854" t="str">
            <v>REMITE SENTENCIA</v>
          </cell>
          <cell r="AS854">
            <v>39810</v>
          </cell>
          <cell r="AT854">
            <v>40786</v>
          </cell>
          <cell r="AU854" t="str">
            <v>EN EL ANEXO ES EL 555</v>
          </cell>
          <cell r="AW854" t="str">
            <v>LEY 1437 DE 2011</v>
          </cell>
          <cell r="AX854" t="str">
            <v>JUZGADO OCTAVO ADMINISTRATIVO DEL CIRCUITO DE PASTO</v>
          </cell>
          <cell r="AY854">
            <v>42978</v>
          </cell>
          <cell r="AZ854" t="str">
            <v>TRIBUNAL ADMINISTRATIVO DE NARIÑO- SALA MIXTA DE DECISION</v>
          </cell>
          <cell r="BA854">
            <v>43306</v>
          </cell>
          <cell r="BC854" t="str">
            <v>NRD-CONTRATO REALIDAD</v>
          </cell>
        </row>
        <row r="855">
          <cell r="B855" t="str">
            <v>OMAR GONZALEZ MARTINEZ</v>
          </cell>
          <cell r="C855">
            <v>13829162</v>
          </cell>
          <cell r="D855" t="str">
            <v>ERWIN VERA BAUTISTA</v>
          </cell>
          <cell r="E855">
            <v>43346</v>
          </cell>
          <cell r="F855">
            <v>43346</v>
          </cell>
          <cell r="G855" t="str">
            <v>EXT18-00085647</v>
          </cell>
          <cell r="H855" t="str">
            <v>TRIBUNAL</v>
          </cell>
          <cell r="I855" t="str">
            <v>REMITE SENTENCIA</v>
          </cell>
          <cell r="J855">
            <v>43346</v>
          </cell>
          <cell r="K855">
            <v>43346</v>
          </cell>
          <cell r="L855" t="str">
            <v>EXT18-00085647</v>
          </cell>
          <cell r="M855" t="str">
            <v>TRIBUNAL</v>
          </cell>
          <cell r="N855" t="str">
            <v>REMITE SENTENCIA</v>
          </cell>
          <cell r="O855">
            <v>43441</v>
          </cell>
          <cell r="P855">
            <v>43441</v>
          </cell>
          <cell r="Q855" t="str">
            <v>EXT18-00127178</v>
          </cell>
          <cell r="R855" t="str">
            <v>JUZGADO</v>
          </cell>
          <cell r="S855" t="str">
            <v>NOTIFICACION ESTADO- AUTO QUE APRUEBA COSTAS</v>
          </cell>
          <cell r="T855">
            <v>43614</v>
          </cell>
          <cell r="U855">
            <v>43614</v>
          </cell>
          <cell r="V855" t="str">
            <v>EXT19-00059962</v>
          </cell>
          <cell r="W855" t="str">
            <v>ABOGADO</v>
          </cell>
          <cell r="X855" t="str">
            <v>SOLICITUD DE PAGO</v>
          </cell>
          <cell r="Y855">
            <v>44021</v>
          </cell>
          <cell r="Z855">
            <v>44021</v>
          </cell>
          <cell r="AA855" t="str">
            <v>EXT20-00049267</v>
          </cell>
          <cell r="AB855" t="str">
            <v>ABOGADO</v>
          </cell>
          <cell r="AC855" t="str">
            <v>Allega documentos</v>
          </cell>
          <cell r="AD855">
            <v>44048</v>
          </cell>
          <cell r="AE855">
            <v>44048</v>
          </cell>
          <cell r="AF855" t="str">
            <v>EXT20-00056169</v>
          </cell>
          <cell r="AG855" t="str">
            <v>ABOGADO</v>
          </cell>
          <cell r="AH855" t="str">
            <v>Allega documentos</v>
          </cell>
          <cell r="AO855" t="str">
            <v>NO HAY</v>
          </cell>
          <cell r="AQ855" t="str">
            <v>68 001 3333 011 2015 00220 01</v>
          </cell>
          <cell r="AR855" t="str">
            <v>REMITE SENTENCIA</v>
          </cell>
          <cell r="AS855">
            <v>35612</v>
          </cell>
          <cell r="AT855">
            <v>40908</v>
          </cell>
          <cell r="AU855" t="str">
            <v>NO SE ENCUENTRA EN LOS ANEXOS</v>
          </cell>
          <cell r="AW855" t="str">
            <v>LEY 1437 DE 2011</v>
          </cell>
          <cell r="AX855" t="str">
            <v>JUZGADO ONCE ADMINISTRATIVO ORAL DEL CIRCUITO JUDICIAL DE BUCARAMANGA</v>
          </cell>
          <cell r="AY855">
            <v>42521</v>
          </cell>
          <cell r="AZ855" t="str">
            <v>TRIBUNA ADMINISTRATIVO DE SANTANDER</v>
          </cell>
          <cell r="BA855">
            <v>43342</v>
          </cell>
          <cell r="BB855">
            <v>43348</v>
          </cell>
          <cell r="BC855" t="str">
            <v>NRD-PRIMA DE RIESGO</v>
          </cell>
        </row>
        <row r="856">
          <cell r="B856" t="str">
            <v>GUSTAVO LOPEZ VACA</v>
          </cell>
          <cell r="C856">
            <v>80255855</v>
          </cell>
          <cell r="D856" t="str">
            <v>JOSE ALIRIO JIMENEZ PATIÑO</v>
          </cell>
          <cell r="E856">
            <v>43348</v>
          </cell>
          <cell r="F856">
            <v>43348</v>
          </cell>
          <cell r="G856" t="str">
            <v>EXT18-00087061</v>
          </cell>
          <cell r="H856" t="str">
            <v>TRIBUNAL</v>
          </cell>
          <cell r="I856" t="str">
            <v>REMITE SENTENCIA</v>
          </cell>
          <cell r="J856">
            <v>43367</v>
          </cell>
          <cell r="K856">
            <v>43367</v>
          </cell>
          <cell r="L856" t="str">
            <v>EXT18-00094983</v>
          </cell>
          <cell r="M856" t="str">
            <v>TRIBUNAL</v>
          </cell>
          <cell r="N856" t="str">
            <v>REMITE SENTENCIA</v>
          </cell>
          <cell r="O856">
            <v>43710</v>
          </cell>
          <cell r="P856">
            <v>43710</v>
          </cell>
          <cell r="Q856" t="str">
            <v>EXT19-00101661</v>
          </cell>
          <cell r="R856" t="str">
            <v>TRIBUNAL</v>
          </cell>
          <cell r="S856" t="str">
            <v>COMUNICA SENTENCIA</v>
          </cell>
          <cell r="T856">
            <v>43805</v>
          </cell>
          <cell r="U856">
            <v>43805</v>
          </cell>
          <cell r="V856" t="str">
            <v>EXT19-00142467</v>
          </cell>
          <cell r="W856" t="str">
            <v>ABOGADO</v>
          </cell>
          <cell r="X856" t="str">
            <v>SOLICITUD DE PAGO</v>
          </cell>
          <cell r="AO856" t="str">
            <v>NO HAY</v>
          </cell>
          <cell r="AQ856" t="str">
            <v>11 001 3335 025 2015 00271 01</v>
          </cell>
          <cell r="AR856" t="str">
            <v>REMITE SENTENCIA</v>
          </cell>
          <cell r="AS856">
            <v>39063</v>
          </cell>
          <cell r="AT856">
            <v>40633</v>
          </cell>
          <cell r="AU856" t="str">
            <v>NO SE ENCUENTRA EN LOS ANEXOS.
El consejo de estado atraves de accion de tutela dispuso dejar sin efecto la providencia del tribunal de cundinamarca de fecha 10/08/2018</v>
          </cell>
          <cell r="AW856" t="str">
            <v>LEY 1437 DE 2011</v>
          </cell>
          <cell r="AX856" t="str">
            <v>JUZGADO VEINTICINCO ADMINISTRATIVO DEL CIRCUITO JUDICIAL DE BOGOTA</v>
          </cell>
          <cell r="AY856">
            <v>42564</v>
          </cell>
          <cell r="AZ856" t="str">
            <v>TRIBUNAL ADMINISTRATIVO DE CUNDINAMARCA-  SECCION SEGUNDA- SEBSECCION E.</v>
          </cell>
          <cell r="BA856">
            <v>43686</v>
          </cell>
          <cell r="BB856">
            <v>43698</v>
          </cell>
          <cell r="BC856" t="str">
            <v>NRD-CONTRATO REALIDAD</v>
          </cell>
        </row>
        <row r="857">
          <cell r="B857" t="str">
            <v>CHARLES DE JESUS ECHEVERRY GONZALEZ</v>
          </cell>
          <cell r="C857">
            <v>94306149</v>
          </cell>
          <cell r="D857" t="str">
            <v>CARLOS HERNAN RIAÑO ORDOÑEZ</v>
          </cell>
          <cell r="E857">
            <v>43336</v>
          </cell>
          <cell r="F857">
            <v>43336</v>
          </cell>
          <cell r="G857" t="str">
            <v>EXT18-00082190</v>
          </cell>
          <cell r="H857" t="str">
            <v>ABOGADO</v>
          </cell>
          <cell r="I857" t="str">
            <v>SOLICITUD DE PAGO</v>
          </cell>
          <cell r="J857">
            <v>43564</v>
          </cell>
          <cell r="K857">
            <v>43564</v>
          </cell>
          <cell r="L857" t="str">
            <v>EXT19-00039255</v>
          </cell>
          <cell r="M857" t="str">
            <v>ABOGADO</v>
          </cell>
          <cell r="N857" t="str">
            <v>ALLEGA DOCUMENTOS</v>
          </cell>
          <cell r="AN857" t="str">
            <v>ENTREGADO POR LTK 04-09-2018</v>
          </cell>
          <cell r="AP857" t="str">
            <v>SI-LTK</v>
          </cell>
          <cell r="AQ857" t="str">
            <v>76 001 2331 000 2012 00251 01</v>
          </cell>
          <cell r="AR857" t="str">
            <v>SOLICITUD DE PAGO</v>
          </cell>
          <cell r="AS857">
            <v>37347</v>
          </cell>
          <cell r="AT857">
            <v>40117</v>
          </cell>
          <cell r="AU857" t="str">
            <v>EN EL ANEXO ES EL 313
OFI18-00039207 10/09/18  L.</v>
          </cell>
          <cell r="AW857" t="str">
            <v>DECRETO 01 DE 1984</v>
          </cell>
          <cell r="AX857" t="str">
            <v>TRIBUNAL CONTECIOSO ADMINISTRATIVO DEL VALLE DEL CAUCA SALA DE DESCONGESTION</v>
          </cell>
          <cell r="AY857">
            <v>42290</v>
          </cell>
          <cell r="AZ857" t="str">
            <v>CONSEJO DE ESTADO SALA DE LO CONTENCIOSO ADMINISTRATIVO SECCION SEGUNDA - SUBSECCION  A</v>
          </cell>
          <cell r="BA857">
            <v>43230</v>
          </cell>
          <cell r="BB857">
            <v>43252</v>
          </cell>
          <cell r="BC857" t="str">
            <v>NRD - CONTRATO REALIDAD</v>
          </cell>
        </row>
        <row r="858">
          <cell r="B858" t="str">
            <v>RENATE ANDREA PRADO OTERO</v>
          </cell>
          <cell r="C858">
            <v>34318664</v>
          </cell>
          <cell r="D858" t="str">
            <v>GUSTAVO ADOLFO ORTIZ</v>
          </cell>
          <cell r="E858">
            <v>43341</v>
          </cell>
          <cell r="F858">
            <v>43336</v>
          </cell>
          <cell r="G858" t="str">
            <v>EXT18-00083799</v>
          </cell>
          <cell r="H858" t="str">
            <v>ABOGADO</v>
          </cell>
          <cell r="I858" t="str">
            <v>SOLICITUD DE PAGO</v>
          </cell>
          <cell r="J858">
            <v>43402</v>
          </cell>
          <cell r="K858">
            <v>43402</v>
          </cell>
          <cell r="L858" t="str">
            <v>EXT18-00110720</v>
          </cell>
          <cell r="M858" t="str">
            <v>ABOGADO</v>
          </cell>
          <cell r="N858" t="str">
            <v>ALLEGA DOCUMENTOS</v>
          </cell>
          <cell r="AN858" t="str">
            <v>ENTREGADO POR LTK 04-09-2018</v>
          </cell>
          <cell r="AO858">
            <v>43341</v>
          </cell>
          <cell r="AP858" t="str">
            <v>SI-LTK</v>
          </cell>
          <cell r="AQ858" t="str">
            <v>76 001 3331 707 2010 00209 01</v>
          </cell>
          <cell r="AR858" t="str">
            <v>SOLICITUD DE PAGO</v>
          </cell>
          <cell r="AS858">
            <v>39255</v>
          </cell>
          <cell r="AT858">
            <v>39430</v>
          </cell>
          <cell r="AU858" t="str">
            <v xml:space="preserve">
NO SE ENCUENTRA EN LOS ANEXOS
MEDIANTE OFI18-00037775 SE DA RESPUESTA AL  EXT18-00083799  F.
OFI18-00050164 14/11/18  L.</v>
          </cell>
          <cell r="AW858" t="str">
            <v>DECRETO 01 DE 1984</v>
          </cell>
          <cell r="AX858" t="str">
            <v>JUZGADO SEPTIMO ADMINISTRATIVO DE DESCONGESTION DEL CIRCUITO JUDICAL DE CALI</v>
          </cell>
          <cell r="AY858">
            <v>41333</v>
          </cell>
          <cell r="AZ858" t="str">
            <v>TRIBUNAL CONTENCIOSO ADMINISTRATIVO DEL VALLE DEL CAUCA</v>
          </cell>
          <cell r="BA858">
            <v>43215</v>
          </cell>
          <cell r="BB858">
            <v>43244</v>
          </cell>
          <cell r="BC858" t="str">
            <v>NRD - LABORAL</v>
          </cell>
        </row>
        <row r="859">
          <cell r="B859" t="str">
            <v>JUAN CARLOS MONROY ACOSTA</v>
          </cell>
          <cell r="C859">
            <v>8434123</v>
          </cell>
          <cell r="D859" t="str">
            <v>GABRIEL JAIME RODRIGUEZ ORTIZ</v>
          </cell>
          <cell r="E859">
            <v>43354</v>
          </cell>
          <cell r="F859">
            <v>43353</v>
          </cell>
          <cell r="G859" t="str">
            <v>EXT18-00089418</v>
          </cell>
          <cell r="H859" t="str">
            <v>TRIBUNAL</v>
          </cell>
          <cell r="I859" t="str">
            <v>NOTIFICA SENTENCIA</v>
          </cell>
          <cell r="J859">
            <v>43598</v>
          </cell>
          <cell r="K859">
            <v>43598</v>
          </cell>
          <cell r="L859" t="str">
            <v>EXT19-00051931</v>
          </cell>
          <cell r="M859" t="str">
            <v>ABOGADO</v>
          </cell>
          <cell r="N859" t="str">
            <v>SOLICITUD DE PAGO</v>
          </cell>
          <cell r="O859">
            <v>43615</v>
          </cell>
          <cell r="P859">
            <v>43615</v>
          </cell>
          <cell r="Q859" t="str">
            <v>EXT19-00060429
EXT19-00063289</v>
          </cell>
          <cell r="R859" t="str">
            <v>ABOGADO</v>
          </cell>
          <cell r="S859" t="str">
            <v>ALLEGA DOCUMENTOS</v>
          </cell>
          <cell r="T859">
            <v>43878</v>
          </cell>
          <cell r="U859">
            <v>43878</v>
          </cell>
          <cell r="V859" t="str">
            <v>EXT20-00016494</v>
          </cell>
          <cell r="W859" t="str">
            <v>ABOGADO</v>
          </cell>
          <cell r="X859" t="str">
            <v>SOLICITUD ESTADO PAGO</v>
          </cell>
          <cell r="Y859">
            <v>44000</v>
          </cell>
          <cell r="Z859">
            <v>44000</v>
          </cell>
          <cell r="AA859" t="str">
            <v>EXT20-00044353</v>
          </cell>
          <cell r="AB859" t="str">
            <v>ABOGADO</v>
          </cell>
          <cell r="AC859" t="str">
            <v>SOLICITUD ESTADO PAGO</v>
          </cell>
          <cell r="AO859" t="str">
            <v>NO HAY</v>
          </cell>
          <cell r="AQ859" t="str">
            <v>05 001 3333 007 2013 00031 01</v>
          </cell>
          <cell r="AR859" t="str">
            <v>REMITE SENTENCIA</v>
          </cell>
          <cell r="AS859">
            <v>38111</v>
          </cell>
          <cell r="AT859">
            <v>38644</v>
          </cell>
          <cell r="AU859" t="str">
            <v>EN EL ANEXO ES EL 440</v>
          </cell>
          <cell r="AW859" t="str">
            <v>LEY 1437 DE 2011</v>
          </cell>
          <cell r="AX859" t="str">
            <v>JUZGADO SEPTIMO DEL CIRCUITO DE MEDELLIN</v>
          </cell>
          <cell r="AY859">
            <v>42488</v>
          </cell>
          <cell r="AZ859" t="str">
            <v>TRIBUNAL ADMINISTRATIVO DE ANTIOQUIA</v>
          </cell>
          <cell r="BA859">
            <v>43349</v>
          </cell>
          <cell r="BB859">
            <v>43356</v>
          </cell>
          <cell r="BC859" t="str">
            <v>NRD-CONTRATO REALIDAD</v>
          </cell>
        </row>
        <row r="860">
          <cell r="B860" t="str">
            <v>DAVID QUINTERO CORREA</v>
          </cell>
          <cell r="C860">
            <v>7696561</v>
          </cell>
          <cell r="D860" t="str">
            <v>CARLOS ANDRES VIDAL ZAMORA</v>
          </cell>
          <cell r="E860">
            <v>43356</v>
          </cell>
          <cell r="F860">
            <v>43356</v>
          </cell>
          <cell r="G860" t="str">
            <v>EXT18-00090738</v>
          </cell>
          <cell r="H860" t="str">
            <v>CONSEJO DE ESTADO- SALA DE LO CONTENCIOSO ADMINISTRATIVO- SECCION SEGUNDA</v>
          </cell>
          <cell r="I860" t="str">
            <v>REMITE SENTENCIA</v>
          </cell>
          <cell r="J860">
            <v>43378</v>
          </cell>
          <cell r="K860">
            <v>43378</v>
          </cell>
          <cell r="L860" t="str">
            <v>EXT18-00101179</v>
          </cell>
          <cell r="M860" t="str">
            <v>TRIBUNAL</v>
          </cell>
          <cell r="N860" t="str">
            <v>REMITE SENTENCIAS</v>
          </cell>
          <cell r="AO860" t="str">
            <v>NO HAY</v>
          </cell>
          <cell r="AQ860" t="str">
            <v>41 001 2331 000 2012 00165 01</v>
          </cell>
          <cell r="AR860" t="str">
            <v>REMITE SENTENCIA</v>
          </cell>
          <cell r="AS860">
            <v>38596</v>
          </cell>
          <cell r="AT860">
            <v>39263</v>
          </cell>
          <cell r="AU860" t="str">
            <v>EN EL ANEXO ES EL 174</v>
          </cell>
          <cell r="AW860" t="str">
            <v>DECRETO 01 DE 1984</v>
          </cell>
          <cell r="AX860" t="str">
            <v>TRIBUNAL ADMINISTRATIVO DE DESCONGESTION DE BOGOTA</v>
          </cell>
          <cell r="AY860">
            <v>42643</v>
          </cell>
          <cell r="AZ860" t="str">
            <v>CONSEJO DE ESTADO- SALA DE LO CONTENCIOSO ADMINISTRATIVO- SECCION SEGUNDA- SUBSECCION A.</v>
          </cell>
          <cell r="BA860">
            <v>43272</v>
          </cell>
          <cell r="BB860">
            <v>43308</v>
          </cell>
          <cell r="BC860" t="str">
            <v>NRD-CONTRATO REALIDAD</v>
          </cell>
        </row>
        <row r="861">
          <cell r="B861" t="str">
            <v>HENRY ALFONSO NIÑO ORTEGA</v>
          </cell>
          <cell r="C861">
            <v>13514991</v>
          </cell>
          <cell r="D861" t="str">
            <v>JOSE ALIRIO JIMENEZ PATIÑO</v>
          </cell>
          <cell r="E861">
            <v>43356</v>
          </cell>
          <cell r="F861">
            <v>43356</v>
          </cell>
          <cell r="G861" t="str">
            <v>EXT18-00090707</v>
          </cell>
          <cell r="H861" t="str">
            <v>CONSEJO DE ESTADO- SALA DE LO CONTENCIOSO ADMINISTRATIVO- SECCION SEGUNDA</v>
          </cell>
          <cell r="I861" t="str">
            <v>REMITE SENTENCIA</v>
          </cell>
          <cell r="J861">
            <v>43363</v>
          </cell>
          <cell r="K861">
            <v>43363</v>
          </cell>
          <cell r="L861" t="str">
            <v>EXT18-00093671</v>
          </cell>
          <cell r="M861" t="str">
            <v xml:space="preserve">ABOGADO </v>
          </cell>
          <cell r="N861" t="str">
            <v>SOLICITUD DE PAGO</v>
          </cell>
          <cell r="O861">
            <v>44272</v>
          </cell>
          <cell r="P861">
            <v>44272</v>
          </cell>
          <cell r="Q861" t="str">
            <v>EXT21-00021467</v>
          </cell>
          <cell r="R861" t="str">
            <v>BENEFICIARIO</v>
          </cell>
          <cell r="S861" t="str">
            <v>Solicitud estado pago</v>
          </cell>
          <cell r="T861">
            <v>44280</v>
          </cell>
          <cell r="U861">
            <v>44280</v>
          </cell>
          <cell r="V861" t="str">
            <v>EXT21-00023538</v>
          </cell>
          <cell r="W861" t="str">
            <v>BENEFICIARIO</v>
          </cell>
          <cell r="X861" t="str">
            <v>Solicitud estado pago</v>
          </cell>
          <cell r="Y861">
            <v>44321</v>
          </cell>
          <cell r="Z861">
            <v>44321</v>
          </cell>
          <cell r="AA861" t="str">
            <v>EXT21-00034974</v>
          </cell>
          <cell r="AB861" t="str">
            <v>BENEFICIARIO</v>
          </cell>
          <cell r="AC861" t="str">
            <v>SOLICITUD ESTADO PAGO</v>
          </cell>
          <cell r="AO861" t="str">
            <v>INCOMPLETA</v>
          </cell>
          <cell r="AQ861" t="str">
            <v>68 001 2333 000 2013 00363 01</v>
          </cell>
          <cell r="AR861" t="str">
            <v>REMITE SENTENCIA</v>
          </cell>
          <cell r="AS861">
            <v>39264</v>
          </cell>
          <cell r="AT861">
            <v>40464</v>
          </cell>
          <cell r="AU861" t="str">
            <v>EN EL ANEXO ES EL 60
OFI18-00043525 03/10/18  L.</v>
          </cell>
          <cell r="AW861" t="str">
            <v>LEY 1437 DE 2011</v>
          </cell>
          <cell r="AX861" t="str">
            <v>TRIBUNAL ADMINISTRATIVO DE SANTANDER</v>
          </cell>
          <cell r="AY861">
            <v>41669</v>
          </cell>
          <cell r="AZ861" t="str">
            <v>CONSEJO DE ESTADO- SALA DE LO CONTENCIOSO ADMINISTRATIVO- SECCION SEGUNDA</v>
          </cell>
          <cell r="BA861">
            <v>43286</v>
          </cell>
          <cell r="BB861">
            <v>43327</v>
          </cell>
          <cell r="BC861" t="str">
            <v>NRD-CONTRATO REALIDAD</v>
          </cell>
        </row>
        <row r="862">
          <cell r="B862" t="str">
            <v>JULIO HERNANDO IZQUIERDO GUERRERO</v>
          </cell>
          <cell r="C862">
            <v>94380423</v>
          </cell>
          <cell r="D862" t="str">
            <v>OSCAR ALARCON CUELLAR</v>
          </cell>
          <cell r="E862">
            <v>43356</v>
          </cell>
          <cell r="F862">
            <v>43356</v>
          </cell>
          <cell r="G862" t="str">
            <v>EXT18-00090771</v>
          </cell>
          <cell r="H862" t="str">
            <v>CONSEJO DE ESTADO- SALA DE LO CONTENCIOSO ADMINISTRATIVO- SECCION SEGUNDA</v>
          </cell>
          <cell r="I862" t="str">
            <v>REMITE SENTENCIA</v>
          </cell>
          <cell r="J862">
            <v>43867</v>
          </cell>
          <cell r="K862">
            <v>43867</v>
          </cell>
          <cell r="L862" t="str">
            <v>EXT20-00012157</v>
          </cell>
          <cell r="M862" t="str">
            <v>ABOGADO</v>
          </cell>
          <cell r="N862" t="str">
            <v>ALLEGA DOCUMENTOS</v>
          </cell>
          <cell r="AO862" t="str">
            <v>NO HAY</v>
          </cell>
          <cell r="AQ862" t="str">
            <v>76 001 2331 000 2012 00203 01</v>
          </cell>
          <cell r="AR862" t="str">
            <v>REMITE SENTENCIA</v>
          </cell>
          <cell r="AS862">
            <v>38412</v>
          </cell>
          <cell r="AT862">
            <v>40633</v>
          </cell>
          <cell r="AU862" t="str">
            <v>EN EL ANEXO ES EL 270</v>
          </cell>
          <cell r="AW862" t="str">
            <v>DECRETO 01 DE 1984</v>
          </cell>
          <cell r="AX862" t="str">
            <v>TRIBUNAL ADMINISTRATIVO DEL VALLE</v>
          </cell>
          <cell r="AY862">
            <v>42290</v>
          </cell>
          <cell r="AZ862" t="str">
            <v>CONSEJO DE ESTADO- SALA DE LO CONTENCIOSO ADMINISTRATIVO- SECCION SEGUNDA</v>
          </cell>
          <cell r="BA862">
            <v>43272</v>
          </cell>
          <cell r="BB862">
            <v>43315</v>
          </cell>
          <cell r="BC862" t="str">
            <v>NRD-CONTRATO REALIDAD</v>
          </cell>
        </row>
        <row r="863">
          <cell r="B863" t="str">
            <v>FRANCISCO JAVIER CASTAÑO VILLAFAÑE</v>
          </cell>
          <cell r="C863">
            <v>4611811</v>
          </cell>
          <cell r="D863" t="str">
            <v>CRISTOBAL CONSTAIN GONZALEZ</v>
          </cell>
          <cell r="E863">
            <v>43356</v>
          </cell>
          <cell r="F863">
            <v>43356</v>
          </cell>
          <cell r="G863" t="str">
            <v>EXT18-00090733</v>
          </cell>
          <cell r="H863" t="str">
            <v>CONSEJO DE ESTADO- SALA DE LO CONTENCIOSO ADMINISTRATIVO- SECCION SEGUNDA</v>
          </cell>
          <cell r="I863" t="str">
            <v>NOTIFICA SENTENCIA</v>
          </cell>
          <cell r="J863">
            <v>43461</v>
          </cell>
          <cell r="K863">
            <v>43461</v>
          </cell>
          <cell r="L863" t="str">
            <v>EXT18-00135620</v>
          </cell>
          <cell r="M863" t="str">
            <v>ABOGADO</v>
          </cell>
          <cell r="N863" t="str">
            <v>SOLICITUD DE PAGO</v>
          </cell>
          <cell r="AO863" t="str">
            <v>NO HAY</v>
          </cell>
          <cell r="AQ863" t="str">
            <v xml:space="preserve">76 001 2331 000 2011 01059 01 </v>
          </cell>
          <cell r="AR863" t="str">
            <v>REMITE SENTENCIA</v>
          </cell>
          <cell r="AS863">
            <v>38412</v>
          </cell>
          <cell r="AT863">
            <v>39860</v>
          </cell>
          <cell r="AU863" t="str">
            <v>EN EL ANEXO ES EL 245</v>
          </cell>
          <cell r="AW863" t="str">
            <v>DECRETO 01 DE 1984</v>
          </cell>
          <cell r="AX863" t="str">
            <v>TRIBUNAL ADMINISTRATIVO DEL VALLE</v>
          </cell>
          <cell r="AY863">
            <v>41837</v>
          </cell>
          <cell r="AZ863" t="str">
            <v>CONSEJO DE ESTADO- SALA DE LO CONTENCIOSO ADMINISTRATIVO- SECCION SEGUNDA</v>
          </cell>
          <cell r="BA863">
            <v>43279</v>
          </cell>
          <cell r="BB863">
            <v>43308</v>
          </cell>
          <cell r="BC863" t="str">
            <v>NRD-CONTRATO REALIDAD</v>
          </cell>
        </row>
        <row r="864">
          <cell r="B864" t="str">
            <v>JHON JAIRO GARCIA CRUZ</v>
          </cell>
          <cell r="C864">
            <v>94369108</v>
          </cell>
          <cell r="D864" t="str">
            <v>JHON JAIRO GARCIA CRUZ</v>
          </cell>
          <cell r="E864">
            <v>43420</v>
          </cell>
          <cell r="F864">
            <v>43420</v>
          </cell>
          <cell r="G864" t="str">
            <v>EXT18-00117619</v>
          </cell>
          <cell r="H864" t="str">
            <v>TRIBUNAL</v>
          </cell>
          <cell r="I864" t="str">
            <v>REMITE AUTO DE OBEDEZCASE Y CUMPLASE</v>
          </cell>
          <cell r="J864">
            <v>43858</v>
          </cell>
          <cell r="K864">
            <v>43858</v>
          </cell>
          <cell r="L864" t="str">
            <v>EXT20-00008787</v>
          </cell>
          <cell r="M864" t="str">
            <v>ABOGADO</v>
          </cell>
          <cell r="N864" t="str">
            <v>SOLICITUD DE PAGO</v>
          </cell>
          <cell r="AO864" t="str">
            <v>NO HAY</v>
          </cell>
          <cell r="AQ864" t="str">
            <v>76 001 2333 000 2012 00338 01</v>
          </cell>
          <cell r="AR864" t="str">
            <v>REMITE SENTENCIA</v>
          </cell>
          <cell r="AS864">
            <v>39722</v>
          </cell>
          <cell r="AT864">
            <v>40633</v>
          </cell>
          <cell r="AU864" t="str">
            <v>EN EL ANEXO ES EL 324, APARECE CON RADICADO  76001-23-33-008-2012-00338-00</v>
          </cell>
          <cell r="AW864" t="str">
            <v>LEY 1437 DE 2011</v>
          </cell>
          <cell r="AX864" t="str">
            <v>TRIBUNAL ADMINISTRATIVO DEL VALLE DEL CAUCA</v>
          </cell>
          <cell r="AY864">
            <v>41754</v>
          </cell>
          <cell r="AZ864" t="str">
            <v>CONSEJO DE ESTADO- SALA DE LO CONTENCIOSO ADMINISTRATIVO- SECCION SEGUNDA</v>
          </cell>
          <cell r="BA864">
            <v>43307</v>
          </cell>
          <cell r="BB864">
            <v>43340</v>
          </cell>
          <cell r="BC864" t="str">
            <v>NRD-CONTRATO REALIDAD</v>
          </cell>
        </row>
        <row r="865">
          <cell r="B865" t="str">
            <v>JOHN JAIRO ALZATE ARANGO</v>
          </cell>
          <cell r="C865">
            <v>75098352</v>
          </cell>
          <cell r="D865" t="str">
            <v xml:space="preserve">JORGE ENRIQUE ALFARO VASQUEZ </v>
          </cell>
          <cell r="E865">
            <v>43370</v>
          </cell>
          <cell r="F865">
            <v>43370</v>
          </cell>
          <cell r="G865" t="str">
            <v>EXT18-00097540</v>
          </cell>
          <cell r="H865" t="str">
            <v>CONSEJO DE ESTADO</v>
          </cell>
          <cell r="I865" t="str">
            <v>REMITE SENTENCIA</v>
          </cell>
          <cell r="J865">
            <v>43682</v>
          </cell>
          <cell r="K865">
            <v>43682</v>
          </cell>
          <cell r="L865" t="str">
            <v>EXT19-00089428</v>
          </cell>
          <cell r="M865" t="str">
            <v>ABOGADO</v>
          </cell>
          <cell r="N865" t="str">
            <v>SOLICITUD DE PAGO</v>
          </cell>
          <cell r="O865">
            <v>43923</v>
          </cell>
          <cell r="P865">
            <v>43923</v>
          </cell>
          <cell r="Q865" t="str">
            <v>EXT20-00029050</v>
          </cell>
          <cell r="R865" t="str">
            <v>ABOGADO</v>
          </cell>
          <cell r="S865" t="str">
            <v>ALLEGA DOCUMENTOS</v>
          </cell>
          <cell r="T865">
            <v>44067</v>
          </cell>
          <cell r="U865">
            <v>44067</v>
          </cell>
          <cell r="V865" t="str">
            <v>EXT20-00060564</v>
          </cell>
          <cell r="W865" t="str">
            <v xml:space="preserve">ABOGADO </v>
          </cell>
          <cell r="X865" t="str">
            <v xml:space="preserve">ALLEGA DOCUMENTOS </v>
          </cell>
          <cell r="Y865">
            <v>44153</v>
          </cell>
          <cell r="Z865">
            <v>44153</v>
          </cell>
          <cell r="AA865" t="str">
            <v>EXT20-00084672</v>
          </cell>
          <cell r="AB865" t="str">
            <v>ABOGADO</v>
          </cell>
          <cell r="AC865" t="str">
            <v>Solicitud de informacion</v>
          </cell>
          <cell r="AO865">
            <v>43923</v>
          </cell>
          <cell r="AQ865" t="str">
            <v>08 001 2333 000 2014 00201 01</v>
          </cell>
          <cell r="AR865" t="str">
            <v>REMITE SENTENCIA</v>
          </cell>
          <cell r="AS865">
            <v>38108</v>
          </cell>
          <cell r="AT865">
            <v>40543</v>
          </cell>
          <cell r="AU865" t="str">
            <v>NO SE ENCUENTRA EN LOS ANEXOS</v>
          </cell>
          <cell r="AW865" t="str">
            <v>LEY 1437 DE 2011</v>
          </cell>
          <cell r="AX865" t="str">
            <v>TRIBUNAL ADMINISTRATIVO DE ATLANTICO</v>
          </cell>
          <cell r="AY865">
            <v>42506</v>
          </cell>
          <cell r="AZ865" t="str">
            <v>CONSEJO DE ESTADO- SALA DE LO CONTENCIOSO ADMINISTRATIVO- SECCION SEGUNDA</v>
          </cell>
          <cell r="BA865">
            <v>43272</v>
          </cell>
          <cell r="BB865">
            <v>43328</v>
          </cell>
          <cell r="BC865" t="str">
            <v>NRD-CONTRATO REALIDAD</v>
          </cell>
        </row>
        <row r="866">
          <cell r="B866" t="str">
            <v>OSCAR LEONARDO PARADA VARGAS</v>
          </cell>
          <cell r="C866">
            <v>88235167</v>
          </cell>
          <cell r="D866" t="str">
            <v>CLAUDIA PATRICIA CORREA PINEDA</v>
          </cell>
          <cell r="E866">
            <v>43230</v>
          </cell>
          <cell r="F866">
            <v>43230</v>
          </cell>
          <cell r="G866" t="str">
            <v>EXT18-00042025</v>
          </cell>
          <cell r="H866" t="str">
            <v>TRIBUNAL</v>
          </cell>
          <cell r="I866" t="str">
            <v>REMITE SENTENCIA</v>
          </cell>
          <cell r="J866">
            <v>43371</v>
          </cell>
          <cell r="K866">
            <v>43371</v>
          </cell>
          <cell r="L866" t="str">
            <v>EXT18-00098065</v>
          </cell>
          <cell r="M866" t="str">
            <v>ABOGADA</v>
          </cell>
          <cell r="N866" t="str">
            <v>SOLICITUD DE PAGO</v>
          </cell>
          <cell r="O866">
            <v>43371</v>
          </cell>
          <cell r="P866">
            <v>43371</v>
          </cell>
          <cell r="Q866" t="str">
            <v>EXT18-00098065</v>
          </cell>
          <cell r="R866" t="str">
            <v>ABOGADO</v>
          </cell>
          <cell r="S866" t="str">
            <v>SOLICITUD DE PAGO</v>
          </cell>
          <cell r="T866">
            <v>43455</v>
          </cell>
          <cell r="U866">
            <v>43455</v>
          </cell>
          <cell r="V866" t="str">
            <v>EXT18-00134283</v>
          </cell>
          <cell r="W866" t="str">
            <v>ABOGADA</v>
          </cell>
          <cell r="X866" t="str">
            <v>ALLEGA DOCUMENTOS</v>
          </cell>
          <cell r="Y866">
            <v>43879</v>
          </cell>
          <cell r="Z866">
            <v>43879</v>
          </cell>
          <cell r="AA866" t="str">
            <v>EXT20-00016688</v>
          </cell>
          <cell r="AB866" t="str">
            <v>ABOGADA</v>
          </cell>
          <cell r="AC866" t="str">
            <v>SOLICITUD ESTADO DEL PAGO</v>
          </cell>
          <cell r="AD866">
            <v>44027</v>
          </cell>
          <cell r="AE866">
            <v>44027</v>
          </cell>
          <cell r="AF866" t="str">
            <v>EXT20-00050754</v>
          </cell>
          <cell r="AG866" t="str">
            <v>ABOGADA</v>
          </cell>
          <cell r="AH866" t="str">
            <v>Solicitud estado pago</v>
          </cell>
          <cell r="AO866">
            <v>43461</v>
          </cell>
          <cell r="AQ866" t="str">
            <v>54 001 3333 004 2013 00108 01</v>
          </cell>
          <cell r="AR866" t="str">
            <v>SOLICITUD DE PAGO</v>
          </cell>
          <cell r="AS866">
            <v>38777</v>
          </cell>
          <cell r="AT866">
            <v>40724</v>
          </cell>
          <cell r="AU866" t="str">
            <v>EN EL ANEXO ES EL  45
MEDIANTE OFI18-00046149 19/10/18 SE DIO RESPUESTA AL EXT18-00098065  L.</v>
          </cell>
          <cell r="AW866" t="str">
            <v>LEY 1437 DE 2011</v>
          </cell>
          <cell r="AX866" t="str">
            <v>JUZGADO CUARTO ADMINISTRATIVO ORAL DEL CIRCUITO DE CUCUTA</v>
          </cell>
          <cell r="AY866">
            <v>42402</v>
          </cell>
          <cell r="AZ866" t="str">
            <v>TRIBUNAL ADMINISTRATIVO DE NORTE DE SANTANDER</v>
          </cell>
          <cell r="BA866">
            <v>43134</v>
          </cell>
          <cell r="BB866">
            <v>43236</v>
          </cell>
          <cell r="BC866" t="str">
            <v>NRD-CONTRATO REALIDAD</v>
          </cell>
        </row>
        <row r="867">
          <cell r="B867" t="str">
            <v>MARCO SERGIO GARCIA MONSALVE</v>
          </cell>
          <cell r="C867">
            <v>91292274</v>
          </cell>
          <cell r="D867" t="str">
            <v>FERNANDO ALVAREZ ECHEVERRI</v>
          </cell>
          <cell r="E867">
            <v>43343</v>
          </cell>
          <cell r="F867">
            <v>43343</v>
          </cell>
          <cell r="G867" t="str">
            <v xml:space="preserve">EXT18-00084901 </v>
          </cell>
          <cell r="H867" t="str">
            <v>ABOGADO</v>
          </cell>
          <cell r="I867" t="str">
            <v>SOLICITUD DE PAGO Y ANEXOS</v>
          </cell>
          <cell r="J867">
            <v>43360</v>
          </cell>
          <cell r="K867">
            <v>43360</v>
          </cell>
          <cell r="L867" t="str">
            <v>EXT18-00091656</v>
          </cell>
          <cell r="M867" t="str">
            <v>ABOGADO</v>
          </cell>
          <cell r="N867" t="str">
            <v>SOLICITUD DE INFORMACION PAGO DE SENTENCIA</v>
          </cell>
          <cell r="O867">
            <v>43363</v>
          </cell>
          <cell r="P867">
            <v>43363</v>
          </cell>
          <cell r="Q867" t="str">
            <v>EXT18-00093855</v>
          </cell>
          <cell r="R867" t="str">
            <v>ABOGADO</v>
          </cell>
          <cell r="S867" t="str">
            <v>SOLICITUD DE INFORMACION PAGO DE SENTENCIA</v>
          </cell>
          <cell r="T867">
            <v>43369</v>
          </cell>
          <cell r="U867">
            <v>43369</v>
          </cell>
          <cell r="V867" t="str">
            <v>EXT18-00097293</v>
          </cell>
          <cell r="W867" t="str">
            <v>ABOGADO</v>
          </cell>
          <cell r="X867" t="str">
            <v>SOLICITUD DE INFORMACION PAGO DE SENTENCIA</v>
          </cell>
          <cell r="Y867">
            <v>44057</v>
          </cell>
          <cell r="Z867">
            <v>44057</v>
          </cell>
          <cell r="AA867" t="str">
            <v>EXT20-00058264</v>
          </cell>
          <cell r="AB867" t="str">
            <v>BENEFICIARIO</v>
          </cell>
          <cell r="AC867" t="str">
            <v>SOLICITUD ESTADO DEL PAGO</v>
          </cell>
          <cell r="AD867">
            <v>44068</v>
          </cell>
          <cell r="AE867">
            <v>44068</v>
          </cell>
          <cell r="AF867" t="str">
            <v xml:space="preserve">EXT20-00060665 </v>
          </cell>
          <cell r="AG867" t="str">
            <v xml:space="preserve">BENEFICIARIO </v>
          </cell>
          <cell r="AH867" t="str">
            <v xml:space="preserve">INFORMACIÓN ESTADO DE PAGO </v>
          </cell>
          <cell r="AI867" t="str">
            <v>22/09/2020
02/10/2020
14/10/2020
20/10/2020
10/03/2021</v>
          </cell>
          <cell r="AJ867" t="str">
            <v>sep-20
oct-20
oct-20
oct-20
mar-21</v>
          </cell>
          <cell r="AK867" t="str">
            <v>EXT20-00068424
EXT20-00071654
EXT20-00074444
EXT20-00076159
EXT21-00019228</v>
          </cell>
          <cell r="AL867" t="str">
            <v>BENEFICIARIO
BENEFICIARIO
BENEFICIARIO
BENEFICIARIO
Beneficiario</v>
          </cell>
          <cell r="AM867" t="str">
            <v>Solicitud de informacion 
Solicitud de informacion
Solicitud de informacion
Solicitud de informacion
Solicitud estado pago</v>
          </cell>
          <cell r="AO867">
            <v>43343</v>
          </cell>
          <cell r="AQ867" t="str">
            <v>11 001 3335 020 2014 00271 01</v>
          </cell>
          <cell r="AR867" t="str">
            <v>SOLICITUD DE PAGO</v>
          </cell>
          <cell r="AS867">
            <v>36580</v>
          </cell>
          <cell r="AT867">
            <v>40908</v>
          </cell>
          <cell r="AU867" t="str">
            <v>NO SE ENCUENTRA EN LOS ANEXOS
MEDIANTE OFI18-00039029 SE DA RESPUESTA AL EXT18-00084901  F.
MEDIANTE OFI18-00042857 SE DA RESPUESTA A LOS EXT18-00091656;  EXT18-00093855; EXT18-00097293  F.</v>
          </cell>
          <cell r="AW867" t="str">
            <v>LEY 1437 DE 2011</v>
          </cell>
          <cell r="AX867" t="str">
            <v>JUZGADO CINCUENTA Y CINCO ADMINISTRATIVO DE DESCONGESTION DEL CIRCUITO JUDICIAL DE BOGOTA</v>
          </cell>
          <cell r="AY867">
            <v>42529</v>
          </cell>
          <cell r="AZ867" t="str">
            <v>TRIBUNAL ADMINISTRATIVO DE CUNDINAMARCA-  SECCION SEGUNDA- SEBSECCION F.</v>
          </cell>
          <cell r="BA867">
            <v>43042</v>
          </cell>
          <cell r="BB867">
            <v>43073</v>
          </cell>
          <cell r="BC867" t="str">
            <v>NRD-PRIMA DE RIESGO</v>
          </cell>
        </row>
        <row r="868">
          <cell r="B868" t="str">
            <v>RICARDO SINISTERRA CASTRILLON</v>
          </cell>
          <cell r="C868">
            <v>94229001</v>
          </cell>
          <cell r="D868" t="str">
            <v>CARLOS HERNAN RIAÑO ORDOÑEZ</v>
          </cell>
          <cell r="E868">
            <v>43369</v>
          </cell>
          <cell r="F868">
            <v>43369</v>
          </cell>
          <cell r="G868" t="str">
            <v>EXT18-00097070</v>
          </cell>
          <cell r="H868" t="str">
            <v>CONSEJO DE ESTADO</v>
          </cell>
          <cell r="I868" t="str">
            <v>REMITE SENTENCIA SEGUNDA INSTANCIA</v>
          </cell>
          <cell r="J868">
            <v>43404</v>
          </cell>
          <cell r="K868">
            <v>43404</v>
          </cell>
          <cell r="L868" t="str">
            <v>EXT18-00111636</v>
          </cell>
          <cell r="M868" t="str">
            <v>CONSEJO DE ESTADO</v>
          </cell>
          <cell r="N868" t="str">
            <v>REMITE SENTENCIA DE SEGUNDA INSTANCIA</v>
          </cell>
          <cell r="O868">
            <v>43564</v>
          </cell>
          <cell r="P868">
            <v>43564</v>
          </cell>
          <cell r="Q868" t="str">
            <v>EXT19-00039248</v>
          </cell>
          <cell r="R868" t="str">
            <v>ABOGADO</v>
          </cell>
          <cell r="S868" t="str">
            <v>SOLICITUD DE PAGO</v>
          </cell>
          <cell r="AO868" t="str">
            <v>NO HAY</v>
          </cell>
          <cell r="AQ868" t="str">
            <v>25 000 2342 000 2012 00201 01</v>
          </cell>
          <cell r="AR868" t="str">
            <v>REMITE SENTENCIA</v>
          </cell>
          <cell r="AS868">
            <v>38602</v>
          </cell>
          <cell r="AT868">
            <v>40847</v>
          </cell>
          <cell r="AU868" t="str">
            <v>EN EL ANEXO ES EL 103</v>
          </cell>
          <cell r="AW868" t="str">
            <v>LEY 1437 DE 2011</v>
          </cell>
          <cell r="AX868" t="str">
            <v>TRIBUNAL ADMINISTRATIVO DE CUNDINAMARCA- SECCION SEGUNDA</v>
          </cell>
          <cell r="AY868">
            <v>41415</v>
          </cell>
          <cell r="AZ868" t="str">
            <v>CONSEJO DE ESTADO- SECCION SEGUNDA</v>
          </cell>
          <cell r="BA868">
            <v>43328</v>
          </cell>
          <cell r="BB868">
            <v>43371</v>
          </cell>
          <cell r="BC868" t="str">
            <v>NRD-CONTRATO REALIDAD</v>
          </cell>
        </row>
        <row r="869">
          <cell r="B869" t="str">
            <v>RUBEN DARIO CRISTANCHO CASTILLO</v>
          </cell>
          <cell r="C869">
            <v>11523401</v>
          </cell>
          <cell r="D869" t="str">
            <v>ADRIANA ROMERO PEREIRA</v>
          </cell>
          <cell r="E869">
            <v>43384</v>
          </cell>
          <cell r="F869">
            <v>43383</v>
          </cell>
          <cell r="G869" t="str">
            <v>EXT18-00103349</v>
          </cell>
          <cell r="H869" t="str">
            <v>CONSEJO DE ESTADO</v>
          </cell>
          <cell r="I869" t="str">
            <v>SEGUNDA INSTANCIA</v>
          </cell>
          <cell r="J869">
            <v>43395</v>
          </cell>
          <cell r="K869">
            <v>43395</v>
          </cell>
          <cell r="L869" t="str">
            <v>EXT18-00107581</v>
          </cell>
          <cell r="M869" t="str">
            <v>ANDJE</v>
          </cell>
          <cell r="N869" t="str">
            <v>REMITE POR COMPETENCIA</v>
          </cell>
          <cell r="O869">
            <v>43452</v>
          </cell>
          <cell r="P869">
            <v>43452</v>
          </cell>
          <cell r="Q869" t="str">
            <v>EXT18-00131591</v>
          </cell>
          <cell r="R869" t="str">
            <v>CONSEJO DE ESTADO</v>
          </cell>
          <cell r="S869" t="str">
            <v>SENTENCIA DE SEGUNDA INSTANCIA</v>
          </cell>
          <cell r="T869">
            <v>43502</v>
          </cell>
          <cell r="U869">
            <v>43502</v>
          </cell>
          <cell r="V869" t="str">
            <v>EXT19-00012379</v>
          </cell>
          <cell r="W869" t="str">
            <v>ABOGADA</v>
          </cell>
          <cell r="X869" t="str">
            <v>SOLICITUD DE PAGO</v>
          </cell>
          <cell r="AN869" t="str">
            <v>ENVIADOS A LTK 23-10-2018</v>
          </cell>
          <cell r="AO869" t="str">
            <v>NO HAY</v>
          </cell>
          <cell r="AQ869" t="str">
            <v>25 000 2342 000 2012 01137 01</v>
          </cell>
          <cell r="AR869" t="str">
            <v>REMITE SENTENCIA SEGUNDA INSTANCIA</v>
          </cell>
          <cell r="AS869">
            <v>38351</v>
          </cell>
          <cell r="AT869">
            <v>39994</v>
          </cell>
          <cell r="AU869" t="str">
            <v>EN EL ANEXO ES EL 119</v>
          </cell>
          <cell r="AW869" t="str">
            <v>LEY 1437 DE 2011</v>
          </cell>
          <cell r="AX869" t="str">
            <v>TRIBUNAL ADMINISTRATIVO DE CUNDINAMARCA</v>
          </cell>
          <cell r="AY869">
            <v>41774</v>
          </cell>
          <cell r="AZ869" t="str">
            <v>CONSEJO DE ESTADO- SECCION SEGUNDA</v>
          </cell>
          <cell r="BA869">
            <v>43349</v>
          </cell>
          <cell r="BB869">
            <v>43385</v>
          </cell>
          <cell r="BC869" t="str">
            <v>NRD-CONTRATO REALIDAD</v>
          </cell>
        </row>
        <row r="870">
          <cell r="B870" t="str">
            <v>ELKIN DANIEL WOLF MARQUEZ</v>
          </cell>
          <cell r="C870">
            <v>7601835</v>
          </cell>
          <cell r="D870" t="str">
            <v>GREYDA ANGELIK COLMENARES URIBE</v>
          </cell>
          <cell r="E870">
            <v>43368</v>
          </cell>
          <cell r="F870">
            <v>43368</v>
          </cell>
          <cell r="G870" t="str">
            <v>EXT18-00095973</v>
          </cell>
          <cell r="H870" t="str">
            <v>ABOGADA</v>
          </cell>
          <cell r="I870" t="str">
            <v>SOLICITUD DE PAGO</v>
          </cell>
          <cell r="J870">
            <v>43452</v>
          </cell>
          <cell r="K870">
            <v>43452</v>
          </cell>
          <cell r="L870" t="str">
            <v>EXT18-00131727</v>
          </cell>
          <cell r="M870" t="str">
            <v>ABOGADA</v>
          </cell>
          <cell r="N870" t="str">
            <v>ALLEGA DOCUMENTOS</v>
          </cell>
          <cell r="O870">
            <v>44000</v>
          </cell>
          <cell r="P870">
            <v>44000</v>
          </cell>
          <cell r="Q870" t="str">
            <v>EXT20-00044099</v>
          </cell>
          <cell r="R870" t="str">
            <v>ABOGADA</v>
          </cell>
          <cell r="S870" t="str">
            <v>SOLCITUD DE DOCUMENTOS</v>
          </cell>
          <cell r="AN870" t="str">
            <v>ENVIADOS A LTK 23-10-2018</v>
          </cell>
          <cell r="AQ870" t="str">
            <v>54 001 3331 703 2011 00011 00</v>
          </cell>
          <cell r="AR870" t="str">
            <v>SOLICITUD DE PAGO</v>
          </cell>
          <cell r="AS870">
            <v>38412</v>
          </cell>
          <cell r="AT870">
            <v>39994</v>
          </cell>
          <cell r="AU870" t="str">
            <v>137 AGENCIA
EN SEGUNDA INSTANCIA CONDENAN A LA UNP COMO SUCESOR PROCESAL EXT18-000100129 25/09/18
OFI18-00045081 10/10/18</v>
          </cell>
          <cell r="AW870" t="str">
            <v>DECRETO 01 DE 1984</v>
          </cell>
          <cell r="AX870" t="str">
            <v>JUZGADO TERCERO ADMINISTRATIVO DE DESCONGESTION DEL CIRCUITO DE CUCUTA</v>
          </cell>
          <cell r="AY870">
            <v>43113</v>
          </cell>
          <cell r="AZ870" t="str">
            <v>TRIBUNAL ADMINISTRATIVO DE NORTE DE SANTANDER</v>
          </cell>
          <cell r="BA870">
            <v>43069</v>
          </cell>
          <cell r="BB870">
            <v>43173</v>
          </cell>
          <cell r="BC870" t="str">
            <v>NRD- CONTRATO REALIDAD</v>
          </cell>
        </row>
        <row r="871">
          <cell r="B871" t="str">
            <v>EDGAR SAMIR PARDO CALLEJAS</v>
          </cell>
          <cell r="C871">
            <v>79613313</v>
          </cell>
          <cell r="D871" t="str">
            <v>JOSE ALIRIO JIMENEZ PATIÑO</v>
          </cell>
          <cell r="E871">
            <v>43357</v>
          </cell>
          <cell r="F871">
            <v>43357</v>
          </cell>
          <cell r="G871" t="str">
            <v>EXT18-00091175</v>
          </cell>
          <cell r="H871" t="str">
            <v>ABOGADO</v>
          </cell>
          <cell r="I871" t="str">
            <v>SOLICITUD DE PAGO Y ANEXOS</v>
          </cell>
          <cell r="AN871" t="str">
            <v>ENVIADOS A LTK 23-10-2018</v>
          </cell>
          <cell r="AQ871" t="str">
            <v>11 001 3335 024 2013 00139 00</v>
          </cell>
          <cell r="AR871" t="str">
            <v>SOLICITUD DE PAGO</v>
          </cell>
          <cell r="AS871">
            <v>37666</v>
          </cell>
          <cell r="AT871">
            <v>40588</v>
          </cell>
          <cell r="AU871" t="str">
            <v>MEDIANTE OFI18-00043055 SE DA RESPUESTA AL EXT18-00091175  F.</v>
          </cell>
          <cell r="AW871" t="str">
            <v>LEY 1437 DE 2011</v>
          </cell>
          <cell r="AX871" t="str">
            <v>JUZGADO VEINTICUATRO ADMINISTRATIVO DEL CIRCUITO JUDICIAL DE BOGOTA- SECCION SEGUNDA</v>
          </cell>
          <cell r="AY871">
            <v>42899</v>
          </cell>
          <cell r="AZ871" t="str">
            <v>TRIBUNAL ADMINISTRATIVO DE CUNDINAMARCA- SECCION SEGUNDA</v>
          </cell>
          <cell r="BA871">
            <v>43181</v>
          </cell>
          <cell r="BB871">
            <v>43208</v>
          </cell>
          <cell r="BC871" t="str">
            <v>NRD- CONTRATO REALIDAD</v>
          </cell>
        </row>
        <row r="872">
          <cell r="B872" t="str">
            <v>JHON JAIRO MEDINA CABRERA</v>
          </cell>
          <cell r="C872">
            <v>7690129</v>
          </cell>
          <cell r="D872" t="str">
            <v>MELANNIE VIDAL ZAMORA</v>
          </cell>
          <cell r="E872">
            <v>43276</v>
          </cell>
          <cell r="F872">
            <v>43276</v>
          </cell>
          <cell r="G872" t="str">
            <v>EXT18-00057587</v>
          </cell>
          <cell r="H872" t="str">
            <v>CONSEJO DE ESTADO</v>
          </cell>
          <cell r="I872" t="str">
            <v>REMITE SENTENCIA</v>
          </cell>
          <cell r="J872">
            <v>43371</v>
          </cell>
          <cell r="K872">
            <v>43371</v>
          </cell>
          <cell r="L872" t="str">
            <v>EXT18-00098237</v>
          </cell>
          <cell r="M872" t="str">
            <v xml:space="preserve">Doctor LUIS ADOLFO DIAZGRANADOS Q.
Procurador Delegado para la Salud, la Protección Social y el Trabajo Decente
</v>
          </cell>
          <cell r="N872" t="str">
            <v>SOLICITA INFORMACION</v>
          </cell>
          <cell r="O872">
            <v>43276</v>
          </cell>
          <cell r="P872">
            <v>43276</v>
          </cell>
          <cell r="Q872" t="str">
            <v>EXT18-00057587</v>
          </cell>
          <cell r="R872" t="str">
            <v>TRIBUNAL</v>
          </cell>
          <cell r="S872" t="str">
            <v>COMUNICA PRIMERA Y SEGUNDA INSTANCIA</v>
          </cell>
          <cell r="T872">
            <v>43532</v>
          </cell>
          <cell r="U872">
            <v>43532</v>
          </cell>
          <cell r="V872" t="str">
            <v>EXT19-00026888</v>
          </cell>
          <cell r="W872" t="str">
            <v>ABOGADA</v>
          </cell>
          <cell r="X872" t="str">
            <v>ALLEGA DOCUMENTOS</v>
          </cell>
          <cell r="Y872">
            <v>43507</v>
          </cell>
          <cell r="Z872">
            <v>43507</v>
          </cell>
          <cell r="AA872" t="str">
            <v>EXT19-00013998</v>
          </cell>
          <cell r="AB872" t="str">
            <v>ABOGADA</v>
          </cell>
          <cell r="AC872" t="str">
            <v>SOLICITUD DE PAGO</v>
          </cell>
          <cell r="AD872">
            <v>43896</v>
          </cell>
          <cell r="AE872">
            <v>43896</v>
          </cell>
          <cell r="AF872" t="str">
            <v>EXT20-00022781</v>
          </cell>
          <cell r="AG872" t="str">
            <v>ABOGADA</v>
          </cell>
          <cell r="AH872" t="str">
            <v>SOLICITUD ESTADO PAGO</v>
          </cell>
          <cell r="AN872" t="str">
            <v>ENVIADOS A LTK 23-10-2018</v>
          </cell>
          <cell r="AQ872" t="str">
            <v>41 001 2333 000 2013 00350 00</v>
          </cell>
          <cell r="AR872" t="str">
            <v>SEGUNDA INSTANCIA</v>
          </cell>
          <cell r="AS872">
            <v>37987</v>
          </cell>
          <cell r="AT872">
            <v>40862</v>
          </cell>
          <cell r="AU872" t="str">
            <v>EN EL ANEXO ES EL 335
RESPUESTA MEDIANTE OFI18-00043806
INFORMATIVO 09/11/18  L.</v>
          </cell>
          <cell r="AW872" t="str">
            <v>LEY 1437 DE 2011</v>
          </cell>
          <cell r="AX872" t="str">
            <v>TRIBUNAL CONTENCIOSO ADMINISTRATIVO DEL HUILA</v>
          </cell>
          <cell r="AY872">
            <v>42033</v>
          </cell>
          <cell r="AZ872" t="str">
            <v>CONSEJO DE ESTADO- SALA DE LO CONTENCIOSO ADMINISTRATIVO- SECCION SEGUNDA</v>
          </cell>
          <cell r="BA872">
            <v>43201</v>
          </cell>
          <cell r="BB872">
            <v>43300</v>
          </cell>
          <cell r="BC872" t="str">
            <v>NRD- CONTRATO REALIDAD</v>
          </cell>
        </row>
        <row r="873">
          <cell r="B873" t="str">
            <v>JOSE LIBARDO DIAZ BOHORQUEZ</v>
          </cell>
          <cell r="C873">
            <v>79580656</v>
          </cell>
          <cell r="D873" t="str">
            <v>JOSE ALIRIO JIMENEZ PATIÑO</v>
          </cell>
          <cell r="E873">
            <v>43390</v>
          </cell>
          <cell r="F873">
            <v>43390</v>
          </cell>
          <cell r="G873" t="str">
            <v>EXT18-00105562</v>
          </cell>
          <cell r="H873" t="str">
            <v>TRIBUNAL</v>
          </cell>
          <cell r="I873" t="str">
            <v>REMITE SENTENCIA</v>
          </cell>
          <cell r="J873">
            <v>43376</v>
          </cell>
          <cell r="K873">
            <v>43376</v>
          </cell>
          <cell r="L873" t="str">
            <v>EXT18-00099900</v>
          </cell>
          <cell r="M873" t="str">
            <v>TRIBUNAL</v>
          </cell>
          <cell r="N873" t="str">
            <v>NOTIFICA SENTENCIA</v>
          </cell>
          <cell r="O873">
            <v>43389</v>
          </cell>
          <cell r="P873">
            <v>43389</v>
          </cell>
          <cell r="Q873" t="str">
            <v>EXT18-00105078</v>
          </cell>
          <cell r="R873" t="str">
            <v>TRIBUNAL</v>
          </cell>
          <cell r="S873" t="str">
            <v>REMITE SENTENCIA</v>
          </cell>
          <cell r="AN873" t="str">
            <v>ENVIADOS A LTK 18-10-2018</v>
          </cell>
          <cell r="AQ873" t="str">
            <v xml:space="preserve">11 001 3335 021 2012 00150 01 </v>
          </cell>
          <cell r="AR873" t="str">
            <v>REMITE SENTENCIA</v>
          </cell>
          <cell r="AS873">
            <v>37773</v>
          </cell>
          <cell r="AT873">
            <v>39856</v>
          </cell>
          <cell r="AU873" t="str">
            <v>EN EL ANEXO ES EL 127</v>
          </cell>
          <cell r="AW873" t="str">
            <v>LEY 1437 DE 2011</v>
          </cell>
          <cell r="AX873" t="str">
            <v>JUZGADO VEINTIUNO ADMINISTRATIVO DEL CIRCUITO DE BOGOTA- ORAL- SECCION SEGUNDA</v>
          </cell>
          <cell r="AY873">
            <v>42055</v>
          </cell>
          <cell r="AZ873" t="str">
            <v>TRIBUNAL ADMINISTRATIVO DE CUNDINAMARCA- SECCION SEGUNDA</v>
          </cell>
          <cell r="BA873">
            <v>43314</v>
          </cell>
          <cell r="BB873">
            <v>42860</v>
          </cell>
          <cell r="BC873" t="str">
            <v>NRD- CONTRATO REALIDAD</v>
          </cell>
        </row>
        <row r="874">
          <cell r="B874" t="str">
            <v>JUAN BERNARDO RUIZ HERNANDEZ</v>
          </cell>
          <cell r="C874">
            <v>71380570</v>
          </cell>
          <cell r="D874" t="str">
            <v>ALEJANDRO HORTUA INSUASTI</v>
          </cell>
          <cell r="E874">
            <v>43399</v>
          </cell>
          <cell r="F874">
            <v>43399</v>
          </cell>
          <cell r="G874" t="str">
            <v>EXT18-00111313</v>
          </cell>
          <cell r="H874" t="str">
            <v>TRIBUNAL</v>
          </cell>
          <cell r="I874" t="str">
            <v>REMITE SENTENCIA DE SEGUNDA INSTANCIA</v>
          </cell>
          <cell r="J874">
            <v>43564</v>
          </cell>
          <cell r="K874">
            <v>43564</v>
          </cell>
          <cell r="L874" t="str">
            <v>EXT19-00039055</v>
          </cell>
          <cell r="M874" t="str">
            <v>JUZGADO</v>
          </cell>
          <cell r="N874" t="str">
            <v>NOTIFICA SEGUNDA INSTANCIA</v>
          </cell>
          <cell r="O874">
            <v>44351</v>
          </cell>
          <cell r="P874">
            <v>44351</v>
          </cell>
          <cell r="Q874" t="str">
            <v>EXT21-00044352</v>
          </cell>
          <cell r="R874" t="str">
            <v>ABOGADO</v>
          </cell>
          <cell r="S874" t="str">
            <v>SOLICITUD DE PAGO</v>
          </cell>
          <cell r="AO874" t="str">
            <v>NO HAY</v>
          </cell>
          <cell r="AQ874" t="str">
            <v>05 001 3333 022 2014 00975 01</v>
          </cell>
          <cell r="AR874" t="str">
            <v>SEGUNDA INSTANCIA</v>
          </cell>
          <cell r="AS874">
            <v>37956</v>
          </cell>
          <cell r="AT874">
            <v>39825</v>
          </cell>
          <cell r="AU874" t="str">
            <v>EN EL ANEXO ES EL 28 DE CONCILIACIONES PREJUDICIALES  (REVISAR DETALLADAMENTE  LAS FECHAS LABORADAS)</v>
          </cell>
          <cell r="AW874" t="str">
            <v>LEY 1437 DE 2011</v>
          </cell>
          <cell r="AX874" t="str">
            <v>JUZGADO VEINTIDOS ADMINISTRATIVO DEL CIRCUITO DE MEDELLIN</v>
          </cell>
          <cell r="AY874">
            <v>42404</v>
          </cell>
          <cell r="AZ874" t="str">
            <v>TRIBUNAL ADMINISTRATIVO DE ANTIOQUIA</v>
          </cell>
          <cell r="BA874">
            <v>43399</v>
          </cell>
          <cell r="BB874">
            <v>43405</v>
          </cell>
          <cell r="BC874" t="str">
            <v>NRD- CONTRATO REALIDAD</v>
          </cell>
        </row>
        <row r="875">
          <cell r="B875" t="str">
            <v>IVANEY GONZALEZ URREA</v>
          </cell>
          <cell r="C875">
            <v>94450412</v>
          </cell>
          <cell r="D875" t="str">
            <v>CARLOS HERNAN RIAÑO ORDOÑEZ</v>
          </cell>
          <cell r="E875">
            <v>43405</v>
          </cell>
          <cell r="F875">
            <v>43405</v>
          </cell>
          <cell r="G875" t="str">
            <v>EXT18-00112311</v>
          </cell>
          <cell r="H875" t="str">
            <v>CONSEJO DE ESTADO</v>
          </cell>
          <cell r="I875" t="str">
            <v>NOTIFICA SEGUNDA INSTANCIA</v>
          </cell>
          <cell r="J875">
            <v>43460</v>
          </cell>
          <cell r="K875">
            <v>43460</v>
          </cell>
          <cell r="L875" t="str">
            <v>EXT18-00134852</v>
          </cell>
          <cell r="M875" t="str">
            <v>CONSEJO DE ESTADO</v>
          </cell>
          <cell r="N875" t="str">
            <v>NOTIFICA SEGUNDA INSTANCIA</v>
          </cell>
          <cell r="O875">
            <v>43564</v>
          </cell>
          <cell r="P875">
            <v>43564</v>
          </cell>
          <cell r="Q875" t="str">
            <v>EXT19-00039250</v>
          </cell>
          <cell r="R875" t="str">
            <v>ABOGADO</v>
          </cell>
          <cell r="S875" t="str">
            <v>SOLICITUD DE PAGO</v>
          </cell>
          <cell r="AQ875" t="str">
            <v>25 000 2342 000 2012 00613 01</v>
          </cell>
          <cell r="AR875" t="str">
            <v>SEGUNDA INSTANCIA</v>
          </cell>
          <cell r="AS875">
            <v>37073</v>
          </cell>
          <cell r="AT875">
            <v>40847</v>
          </cell>
          <cell r="AU875" t="str">
            <v>EN EL ANEXO ES EL 8</v>
          </cell>
          <cell r="AW875" t="str">
            <v>LEY 1437 DE 2011</v>
          </cell>
          <cell r="AX875" t="str">
            <v>TRIBUNAL ADMINISTRATIVO DE CUNDINAMARCA- SECCION SEGUNDA</v>
          </cell>
          <cell r="AY875">
            <v>41879</v>
          </cell>
          <cell r="AZ875" t="str">
            <v>CONSEJO DE ESTADO- SECCION SEGUNDA</v>
          </cell>
          <cell r="BA875">
            <v>43350</v>
          </cell>
          <cell r="BB875">
            <v>43406</v>
          </cell>
          <cell r="BC875" t="str">
            <v>NRD- CONTRATO REALIDAD</v>
          </cell>
        </row>
        <row r="876">
          <cell r="B876" t="str">
            <v>JHON EDICSON MORENO QUINTERO</v>
          </cell>
          <cell r="C876">
            <v>7709786</v>
          </cell>
          <cell r="D876" t="str">
            <v>MELANNIE VIDAL ZAMORA</v>
          </cell>
          <cell r="E876">
            <v>43382</v>
          </cell>
          <cell r="F876">
            <v>43382</v>
          </cell>
          <cell r="G876" t="str">
            <v>EXT18-00102592</v>
          </cell>
          <cell r="H876" t="str">
            <v>ABOGADA</v>
          </cell>
          <cell r="I876" t="str">
            <v>SOLICITUD DE PAGO Y ANEXOS</v>
          </cell>
          <cell r="J876">
            <v>43896</v>
          </cell>
          <cell r="K876">
            <v>43896</v>
          </cell>
          <cell r="L876" t="str">
            <v>EXT20-00022781</v>
          </cell>
          <cell r="M876" t="str">
            <v>ABOGADA</v>
          </cell>
          <cell r="N876" t="str">
            <v>SOLICITUD ESTADO DEL PAGO</v>
          </cell>
          <cell r="AO876">
            <v>43382</v>
          </cell>
          <cell r="AQ876" t="str">
            <v>41 001 3331 001 2011 00120 01</v>
          </cell>
          <cell r="AR876" t="str">
            <v>PAGO SENTENCIA</v>
          </cell>
          <cell r="AS876">
            <v>39052</v>
          </cell>
          <cell r="AT876">
            <v>39804</v>
          </cell>
          <cell r="AU876" t="str">
            <v>RESPUESTA MEDIANTE OFI18-00047531</v>
          </cell>
          <cell r="AW876" t="str">
            <v>DECRETO 01 DE 1984</v>
          </cell>
          <cell r="AX876" t="str">
            <v>JUZGADO PRIMERO ADMINISTRATIVO DE DESCONGESTION DEL CIRCUITO JUDICIAL DE NEIVA</v>
          </cell>
          <cell r="AY876">
            <v>42062</v>
          </cell>
          <cell r="AZ876" t="str">
            <v>TRIBUNAL CONTENCIOSO ADMINISTRATIVO DEL HUILA</v>
          </cell>
          <cell r="BA876">
            <v>42536</v>
          </cell>
          <cell r="BB876">
            <v>42557</v>
          </cell>
          <cell r="BC876" t="str">
            <v>NRD</v>
          </cell>
        </row>
        <row r="877">
          <cell r="B877" t="str">
            <v>FREDY DANIEL BASTIDAS ASSIAS</v>
          </cell>
          <cell r="C877">
            <v>78707895</v>
          </cell>
          <cell r="D877" t="str">
            <v>FERNANDO ALFONSO SALGADO JURIS</v>
          </cell>
          <cell r="E877">
            <v>43399</v>
          </cell>
          <cell r="F877">
            <v>43399</v>
          </cell>
          <cell r="G877" t="str">
            <v>EXT18-00109839</v>
          </cell>
          <cell r="H877" t="str">
            <v>ABOGADA</v>
          </cell>
          <cell r="I877" t="str">
            <v>SOLICITUD DE PAGO</v>
          </cell>
          <cell r="J877">
            <v>43420</v>
          </cell>
          <cell r="K877">
            <v>43420</v>
          </cell>
          <cell r="L877" t="str">
            <v>EXT18-00117399</v>
          </cell>
          <cell r="M877" t="str">
            <v>ABOGADO</v>
          </cell>
          <cell r="N877" t="str">
            <v>CONTESTACION DE REQUERIMIENTO</v>
          </cell>
          <cell r="O877">
            <v>43441</v>
          </cell>
          <cell r="P877">
            <v>43441</v>
          </cell>
          <cell r="Q877" t="str">
            <v>EXT18-00126621</v>
          </cell>
          <cell r="R877" t="str">
            <v>ABOGADO</v>
          </cell>
          <cell r="S877" t="str">
            <v>DERECHO DE PETICION</v>
          </cell>
          <cell r="T877">
            <v>44001</v>
          </cell>
          <cell r="U877">
            <v>44001</v>
          </cell>
          <cell r="V877" t="str">
            <v>EXT20-00044567</v>
          </cell>
          <cell r="W877" t="str">
            <v>ABOGADO</v>
          </cell>
          <cell r="X877" t="str">
            <v>ALLEGA DOCUMENTOS</v>
          </cell>
          <cell r="Y877">
            <v>44018</v>
          </cell>
          <cell r="Z877">
            <v>44018</v>
          </cell>
          <cell r="AA877" t="str">
            <v>EXT20-00047984</v>
          </cell>
          <cell r="AB877" t="str">
            <v>ABOGADO</v>
          </cell>
          <cell r="AC877" t="str">
            <v>ALLEGA DOCUMENTOS</v>
          </cell>
          <cell r="AO877">
            <v>43398</v>
          </cell>
          <cell r="AQ877" t="str">
            <v>23 001 3331 005 2016 00092 00</v>
          </cell>
          <cell r="AR877" t="str">
            <v>PAGO SENTENCIA</v>
          </cell>
          <cell r="AS877">
            <v>38285</v>
          </cell>
          <cell r="AT877">
            <v>40694</v>
          </cell>
          <cell r="AU877" t="str">
            <v>EN EL ANEXO ES EL 371
OFI18-00050365  15/11/18
CORREO ELECTRONICO 15/11/18  L.
OFI18-00051445 21/11/18  L.
MEDIANTE OFI18-00056194 SE DA RESPUESTA AL EXT18-00126621  L.</v>
          </cell>
          <cell r="AW877" t="str">
            <v>DECRETO 01 DE 1984</v>
          </cell>
          <cell r="AX877" t="str">
            <v>JUZGADO QUINTO ADMINISTRATIVO MIXTO DE CIRCUITO DE MONTERIA</v>
          </cell>
          <cell r="AY877">
            <v>43276</v>
          </cell>
          <cell r="AZ877" t="str">
            <v>N/A</v>
          </cell>
          <cell r="BA877" t="str">
            <v>N/A</v>
          </cell>
          <cell r="BB877">
            <v>43299</v>
          </cell>
          <cell r="BC877" t="str">
            <v>NRD-CONTRATO REALIDAD</v>
          </cell>
        </row>
        <row r="878">
          <cell r="B878" t="str">
            <v>JUAN CARLOS CAMPOS CONDE</v>
          </cell>
          <cell r="C878">
            <v>79443065</v>
          </cell>
          <cell r="D878" t="str">
            <v>ADRIANA ROMERO PEREIRA</v>
          </cell>
          <cell r="E878">
            <v>43413</v>
          </cell>
          <cell r="F878">
            <v>43413</v>
          </cell>
          <cell r="G878" t="str">
            <v>EXT18-00115144</v>
          </cell>
          <cell r="H878" t="str">
            <v>TRIBUNAL</v>
          </cell>
          <cell r="I878" t="str">
            <v>NOTIFICA SEGUNDA INSTANCIA</v>
          </cell>
          <cell r="J878">
            <v>43445</v>
          </cell>
          <cell r="K878">
            <v>43445</v>
          </cell>
          <cell r="L878" t="str">
            <v>EXT18-00128620</v>
          </cell>
          <cell r="M878" t="str">
            <v>TRIBUNAL</v>
          </cell>
          <cell r="N878" t="str">
            <v>COMUNICA SENTENCIA SEGUNDA INSTANCIA</v>
          </cell>
          <cell r="O878">
            <v>43445</v>
          </cell>
          <cell r="P878">
            <v>43445</v>
          </cell>
          <cell r="Q878" t="str">
            <v>EXT18-00128620</v>
          </cell>
          <cell r="R878" t="str">
            <v>JUZGADO</v>
          </cell>
          <cell r="S878" t="str">
            <v>COMUNICA SENTENCIA DE SEGUNDA INSTANCIA</v>
          </cell>
          <cell r="T878">
            <v>43633</v>
          </cell>
          <cell r="U878">
            <v>43633</v>
          </cell>
          <cell r="V878" t="str">
            <v>EXT19-00067638</v>
          </cell>
          <cell r="W878" t="str">
            <v>ABOGADA</v>
          </cell>
          <cell r="X878" t="str">
            <v>SOLICITUD DE PAGO</v>
          </cell>
          <cell r="AO878" t="str">
            <v>NO HAY</v>
          </cell>
          <cell r="AQ878" t="str">
            <v>11 001 3335 028 2013 00397 01</v>
          </cell>
          <cell r="AR878" t="str">
            <v>NOTIFICA SENTENCIA</v>
          </cell>
          <cell r="AS878">
            <v>37834</v>
          </cell>
          <cell r="AT878">
            <v>40862</v>
          </cell>
          <cell r="AU878" t="str">
            <v>EN EL ANEXO ES EL 139</v>
          </cell>
          <cell r="AW878" t="str">
            <v>LEY 1437 DE 2011</v>
          </cell>
          <cell r="AX878" t="str">
            <v>JUZGADO VEINTIOCHO ADMINISTRATICO DE ORALIDAD DEL CIRCUITO JUDICIAL DE BOGOTA</v>
          </cell>
          <cell r="AY878">
            <v>42811</v>
          </cell>
          <cell r="AZ878" t="str">
            <v>TRIBUNAL ADMINISTRATIVO DE CUNDINAMARCA- SECCION SEGUNDA</v>
          </cell>
          <cell r="BA878">
            <v>43398</v>
          </cell>
          <cell r="BB878">
            <v>43417</v>
          </cell>
          <cell r="BC878" t="str">
            <v>NRD-CONTRATO REALIDAD</v>
          </cell>
        </row>
        <row r="879">
          <cell r="B879" t="str">
            <v>ROBERTO FEDER RAMOS MERCADO</v>
          </cell>
          <cell r="C879">
            <v>78695473</v>
          </cell>
          <cell r="E879">
            <v>43417</v>
          </cell>
          <cell r="F879">
            <v>43417</v>
          </cell>
          <cell r="G879" t="str">
            <v>EXT18-00115609</v>
          </cell>
          <cell r="H879" t="str">
            <v>TRIBUNAL</v>
          </cell>
          <cell r="I879" t="str">
            <v>NOTIFICA SEGUNDA INSTANCIA</v>
          </cell>
          <cell r="J879">
            <v>43418</v>
          </cell>
          <cell r="K879">
            <v>43418</v>
          </cell>
          <cell r="L879" t="str">
            <v>EXT18-00115938</v>
          </cell>
          <cell r="M879" t="str">
            <v>TRIBUNAL</v>
          </cell>
          <cell r="N879" t="str">
            <v>NOTIFICA SEGUNDA INSTANCIA</v>
          </cell>
          <cell r="AO879" t="str">
            <v>NO HAY</v>
          </cell>
          <cell r="AQ879" t="str">
            <v>23 001 3333 003 2016 00015 01</v>
          </cell>
          <cell r="AR879" t="str">
            <v>NOTIFICA SENTENCIA</v>
          </cell>
          <cell r="AS879">
            <v>37742</v>
          </cell>
          <cell r="AT879">
            <v>40847</v>
          </cell>
          <cell r="AU879" t="str">
            <v>NO SE ENCUENTRA EN LOS ANEXOS</v>
          </cell>
          <cell r="AW879" t="str">
            <v>LEY 1437 DE 2011</v>
          </cell>
          <cell r="AX879" t="str">
            <v>JUZGADO TERCERO ADMINISTRATIVO ORAL DEL CIRCUITO JUDICIAL DE MONTERIA</v>
          </cell>
          <cell r="AY879">
            <v>42683</v>
          </cell>
          <cell r="AZ879" t="str">
            <v>TRIBUNAL ADMINISTRATIVO DE CORDOBA</v>
          </cell>
          <cell r="BA879">
            <v>43405</v>
          </cell>
          <cell r="BB879">
            <v>43423</v>
          </cell>
          <cell r="BC879" t="str">
            <v>NRD-PRIMA DE RIESGO</v>
          </cell>
        </row>
        <row r="880">
          <cell r="B880" t="str">
            <v>VICTOR HUGO HINCAPIE FAJARDO</v>
          </cell>
          <cell r="C880">
            <v>71730474</v>
          </cell>
          <cell r="D880" t="str">
            <v>JHON ALEXANDER MARTINEZ MEJIA</v>
          </cell>
          <cell r="E880">
            <v>42824</v>
          </cell>
          <cell r="F880">
            <v>42824</v>
          </cell>
          <cell r="G880" t="str">
            <v>EXT17-00022931</v>
          </cell>
          <cell r="H880" t="str">
            <v>JUZGADO</v>
          </cell>
          <cell r="I880" t="str">
            <v>NOTIFICA SENTENCIA DE PRIMERA INSTANCIA</v>
          </cell>
          <cell r="J880">
            <v>43431</v>
          </cell>
          <cell r="K880">
            <v>43431</v>
          </cell>
          <cell r="L880" t="str">
            <v>EXT18-00121471</v>
          </cell>
          <cell r="M880" t="str">
            <v>TRIBUNAL</v>
          </cell>
          <cell r="N880" t="str">
            <v>NOTIFICA SENTENCIA DE SEGUNDA INSTANCIA</v>
          </cell>
          <cell r="AO880" t="str">
            <v>NO HAY</v>
          </cell>
          <cell r="AQ880" t="str">
            <v>05 001 3333 005 2014 00164 01</v>
          </cell>
          <cell r="AR880" t="str">
            <v>NOTIFICA SENTENCIA</v>
          </cell>
          <cell r="AS880">
            <v>34348</v>
          </cell>
          <cell r="AT880">
            <v>40908</v>
          </cell>
          <cell r="AU880" t="str">
            <v>EN EL ANEXO ES EL 534</v>
          </cell>
          <cell r="AW880" t="str">
            <v>LEY 1437 DE 2011</v>
          </cell>
          <cell r="AX880" t="str">
            <v>JUZGADO QUINTO ADMINISTRATIVO ORAL DE MEDELLIN</v>
          </cell>
          <cell r="AY880">
            <v>42822</v>
          </cell>
          <cell r="AZ880" t="str">
            <v>TRIBUNA ADMINISTRATIVO DE ANTIOQUIA</v>
          </cell>
          <cell r="BA880">
            <v>43427</v>
          </cell>
          <cell r="BB880" t="str">
            <v>30/11/2018 APROX.</v>
          </cell>
          <cell r="BC880" t="str">
            <v>NRD-PRESTACIONES SOCIALES CON PRIMA DE RIESGO</v>
          </cell>
        </row>
        <row r="881">
          <cell r="B881" t="str">
            <v>BORIS HERNAN AGAMEZ ARBELAEZ</v>
          </cell>
          <cell r="C881">
            <v>72349028</v>
          </cell>
          <cell r="D881" t="str">
            <v>JAVIER GUTIERREZ</v>
          </cell>
          <cell r="E881">
            <v>43424</v>
          </cell>
          <cell r="F881">
            <v>43424</v>
          </cell>
          <cell r="G881" t="str">
            <v>EXT18-00118582</v>
          </cell>
          <cell r="H881" t="str">
            <v>TRIBUNAL ADMINISTRATIVO DEL ATLANTICO</v>
          </cell>
          <cell r="I881" t="str">
            <v>NOTIFICA SENTENCIA DE SEGUNDA INSTANCIA</v>
          </cell>
          <cell r="J881">
            <v>43622</v>
          </cell>
          <cell r="K881">
            <v>43622</v>
          </cell>
          <cell r="L881" t="str">
            <v>EXT19-00063176</v>
          </cell>
          <cell r="M881" t="str">
            <v>ABOGADO</v>
          </cell>
          <cell r="N881" t="str">
            <v>SOLICITUD DE PAGO</v>
          </cell>
          <cell r="O881">
            <v>43734</v>
          </cell>
          <cell r="P881">
            <v>43734</v>
          </cell>
          <cell r="Q881" t="str">
            <v>EXT19-00113877</v>
          </cell>
          <cell r="R881" t="str">
            <v>ABOGADO</v>
          </cell>
          <cell r="S881" t="str">
            <v>SOLICITUD ESTADO DEL PAGO</v>
          </cell>
          <cell r="T881">
            <v>43846</v>
          </cell>
          <cell r="U881">
            <v>43846</v>
          </cell>
          <cell r="V881" t="str">
            <v>EXT20-00004604</v>
          </cell>
          <cell r="W881" t="str">
            <v>ABOGADO</v>
          </cell>
          <cell r="X881" t="str">
            <v>ALLEGA DOCUMENTOS</v>
          </cell>
          <cell r="AO881" t="str">
            <v>NO HAY</v>
          </cell>
          <cell r="AQ881" t="str">
            <v>08 001 3333 004 2014 00078 01</v>
          </cell>
          <cell r="AR881" t="str">
            <v>NOTIFICA SENTENCIA</v>
          </cell>
          <cell r="AS881">
            <v>40600</v>
          </cell>
          <cell r="AT881">
            <v>40621</v>
          </cell>
          <cell r="AU881" t="str">
            <v>EN EL ANEXO ES EL 626</v>
          </cell>
          <cell r="AW881" t="str">
            <v>LEY 1437 DE 2011</v>
          </cell>
          <cell r="AX881" t="str">
            <v>JUZGADO CUARTO ORAL ADMINISTRATIVO DEL CIRCUITO DE BARRANQUILLA</v>
          </cell>
          <cell r="AY881">
            <v>42348</v>
          </cell>
          <cell r="AZ881" t="str">
            <v>TRIBUNAL ADMINISTRATIVO DEL ATLANTICO</v>
          </cell>
          <cell r="BA881">
            <v>43266</v>
          </cell>
          <cell r="BB881">
            <v>43579</v>
          </cell>
          <cell r="BC881" t="str">
            <v>NRD-CONTRATO REALIDAD</v>
          </cell>
        </row>
        <row r="882">
          <cell r="B882" t="str">
            <v>RICARDO REINOSO DIAZ</v>
          </cell>
          <cell r="C882">
            <v>5978992</v>
          </cell>
          <cell r="D882" t="str">
            <v>RAUL IGNACIO MOLANO FRANCO</v>
          </cell>
          <cell r="E882">
            <v>43440</v>
          </cell>
          <cell r="F882">
            <v>43440</v>
          </cell>
          <cell r="G882" t="str">
            <v>EXT18-00126175</v>
          </cell>
          <cell r="H882" t="str">
            <v>TRIBUNAL</v>
          </cell>
          <cell r="I882" t="str">
            <v>NOTIFICA SENTENCIA DE SEGUNDA INSTANCIA</v>
          </cell>
          <cell r="J882">
            <v>43487</v>
          </cell>
          <cell r="K882">
            <v>43487</v>
          </cell>
          <cell r="L882" t="str">
            <v>EXT19-00006581</v>
          </cell>
          <cell r="M882" t="str">
            <v>TRIBUNAL</v>
          </cell>
          <cell r="N882" t="str">
            <v>NOTIFICA SENTENCIA DE SEGUNDA INSTANCIA</v>
          </cell>
          <cell r="O882">
            <v>43493</v>
          </cell>
          <cell r="P882">
            <v>43493</v>
          </cell>
          <cell r="Q882" t="str">
            <v>EXT19-00008728</v>
          </cell>
          <cell r="R882" t="str">
            <v>ANDJE</v>
          </cell>
          <cell r="S882" t="str">
            <v>REMISION POR COMPETENCIA</v>
          </cell>
          <cell r="T882">
            <v>43494</v>
          </cell>
          <cell r="U882">
            <v>43494</v>
          </cell>
          <cell r="V882" t="str">
            <v>EXT19-00009544</v>
          </cell>
          <cell r="W882" t="str">
            <v>FIDUPREVISORA</v>
          </cell>
          <cell r="X882" t="str">
            <v>TRASLADO POR COMPETENCIA</v>
          </cell>
          <cell r="Y882">
            <v>43707</v>
          </cell>
          <cell r="Z882">
            <v>43707</v>
          </cell>
          <cell r="AA882" t="str">
            <v>EXT19-00100681</v>
          </cell>
          <cell r="AB882" t="str">
            <v>TRIBUNAL</v>
          </cell>
          <cell r="AC882" t="str">
            <v>COMUNICA SENTENCIA</v>
          </cell>
          <cell r="AD882">
            <v>43867</v>
          </cell>
          <cell r="AE882">
            <v>43867</v>
          </cell>
          <cell r="AF882" t="str">
            <v>EXT20-00012120</v>
          </cell>
          <cell r="AG882" t="str">
            <v>ABOGADO</v>
          </cell>
          <cell r="AH882" t="str">
            <v>SOLICITUD DE PAGO</v>
          </cell>
          <cell r="AO882" t="str">
            <v>NO HAY</v>
          </cell>
          <cell r="AQ882" t="str">
            <v>11 001 3335 019 2013 00297 01</v>
          </cell>
          <cell r="AR882" t="str">
            <v>NOTIFICA SENTENCIA</v>
          </cell>
          <cell r="AS882">
            <v>38534</v>
          </cell>
          <cell r="AT882">
            <v>40862</v>
          </cell>
          <cell r="AU882" t="str">
            <v>EN EL ANEXO ES EL 508
El consejo de estado en sentencia de tutela del 03 de julio de 2019 dejó sin efecto la providencia del tribunal administrativo de cundinamarca</v>
          </cell>
          <cell r="AW882" t="str">
            <v>LEY 1437 DE 2011</v>
          </cell>
          <cell r="AX882" t="str">
            <v>JUZGADO CINCUENTA Y SEIS ADMINISTRATIVO DEL CIRCUITO JUDICIAL DE BOGOTA</v>
          </cell>
          <cell r="AY882">
            <v>42697</v>
          </cell>
          <cell r="AZ882" t="str">
            <v>TRIBUNAL ADMINISTRATIVO DE CUNDINAMARCA- SECCION SEGUNDA</v>
          </cell>
          <cell r="BA882">
            <v>43679</v>
          </cell>
          <cell r="BB882">
            <v>43692</v>
          </cell>
          <cell r="BC882" t="str">
            <v>NRD-CONTRATO REALIDAD</v>
          </cell>
        </row>
        <row r="883">
          <cell r="B883" t="str">
            <v>JORGE ORLANDO SANABRIA DIOSA</v>
          </cell>
          <cell r="C883">
            <v>9735165</v>
          </cell>
          <cell r="D883" t="str">
            <v>RAUL IGNACIO MOLANO FRANCO</v>
          </cell>
          <cell r="E883">
            <v>43437</v>
          </cell>
          <cell r="F883">
            <v>43437</v>
          </cell>
          <cell r="G883" t="str">
            <v>EXT18-00123873</v>
          </cell>
          <cell r="H883" t="str">
            <v xml:space="preserve">TRIBUNAL </v>
          </cell>
          <cell r="I883" t="str">
            <v>NOTIFICA SENTENCIA DE SEGUNDA INSTANCIA</v>
          </cell>
          <cell r="J883">
            <v>43539</v>
          </cell>
          <cell r="K883">
            <v>43539</v>
          </cell>
          <cell r="L883" t="str">
            <v>EXT19-00029425</v>
          </cell>
          <cell r="M883" t="str">
            <v>ABOGADO</v>
          </cell>
          <cell r="N883" t="str">
            <v>SOLICITUD DE PAGO</v>
          </cell>
          <cell r="AO883">
            <v>43539</v>
          </cell>
          <cell r="AQ883" t="str">
            <v>19 001 2333 006 2013 00402 01</v>
          </cell>
          <cell r="AR883" t="str">
            <v>NOTIFICA SENTENCIA</v>
          </cell>
          <cell r="AS883">
            <v>38863</v>
          </cell>
          <cell r="AT883">
            <v>40862</v>
          </cell>
          <cell r="AU883" t="str">
            <v>EN EL ANEXO ES EL 510</v>
          </cell>
          <cell r="AW883" t="str">
            <v>LEY 1437 DE 2011</v>
          </cell>
          <cell r="AX883" t="str">
            <v>JUZGADO SEXTO ADMINISTRATIVO DEL CIRCUITO DE POPAYAN</v>
          </cell>
          <cell r="AY883">
            <v>42513</v>
          </cell>
          <cell r="AZ883" t="str">
            <v>TRIBUNAL ADMINISTRATIVO DEL CAUCA</v>
          </cell>
          <cell r="BA883">
            <v>43425</v>
          </cell>
          <cell r="BB883">
            <v>43440</v>
          </cell>
          <cell r="BC883" t="str">
            <v>NRD-CONTRATO REALIDAD</v>
          </cell>
        </row>
        <row r="884">
          <cell r="B884" t="str">
            <v>EDGAR FERNANDO MUÑOZ LOZANO</v>
          </cell>
          <cell r="C884">
            <v>75082872</v>
          </cell>
          <cell r="D884" t="str">
            <v xml:space="preserve">JORGE ENRIQUE ALFARO VASQUEZ </v>
          </cell>
          <cell r="E884">
            <v>43455</v>
          </cell>
          <cell r="F884">
            <v>43455</v>
          </cell>
          <cell r="G884" t="str">
            <v>EXT18-00133845</v>
          </cell>
          <cell r="H884" t="str">
            <v>CONSEJO DE ESTADO- SECCION SEGUNDA</v>
          </cell>
          <cell r="I884" t="str">
            <v>NOTIFICA SENTENCIA DE SEGUNDA INSTANCIA</v>
          </cell>
          <cell r="J884">
            <v>43682</v>
          </cell>
          <cell r="K884">
            <v>43682</v>
          </cell>
          <cell r="L884" t="str">
            <v>EXT19-00089427</v>
          </cell>
          <cell r="M884" t="str">
            <v>ABOGADO</v>
          </cell>
          <cell r="N884" t="str">
            <v>SOLICITUD DE PAGO</v>
          </cell>
          <cell r="Q884" t="str">
            <v>EXT20-00029001</v>
          </cell>
          <cell r="AO884" t="str">
            <v>NO HAY</v>
          </cell>
          <cell r="AQ884" t="str">
            <v>08 001 2333 000 2013 00159 01</v>
          </cell>
          <cell r="AR884" t="str">
            <v>NOTIFICA SENTENCIA</v>
          </cell>
          <cell r="AS884">
            <v>38777</v>
          </cell>
          <cell r="AT884">
            <v>40631</v>
          </cell>
          <cell r="AU884" t="str">
            <v>EN EL ANEXO ES EL 501</v>
          </cell>
          <cell r="AW884" t="str">
            <v>LEY 1437 DE 2011</v>
          </cell>
          <cell r="AX884" t="str">
            <v>TRIBUNAL ADMINISTRATIVO DEL ATLANTICO</v>
          </cell>
          <cell r="AY884">
            <v>41870</v>
          </cell>
          <cell r="AZ884" t="str">
            <v>CONSEJO DE ESTADO- SECCION SEGUNDA</v>
          </cell>
          <cell r="BA884">
            <v>43350</v>
          </cell>
          <cell r="BB884">
            <v>43399</v>
          </cell>
          <cell r="BC884" t="str">
            <v>NRD-CONTRATO REALIDAD</v>
          </cell>
        </row>
        <row r="885">
          <cell r="B885" t="str">
            <v>JULIO CESAR LOPEZ PIMIENTA</v>
          </cell>
          <cell r="C885">
            <v>8720646</v>
          </cell>
          <cell r="D885" t="str">
            <v>RAFAEL AUGUSTO CUELLAR GOMEZ</v>
          </cell>
          <cell r="E885">
            <v>43481</v>
          </cell>
          <cell r="F885">
            <v>43481</v>
          </cell>
          <cell r="G885" t="str">
            <v>EXT19-00004323</v>
          </cell>
          <cell r="H885" t="str">
            <v xml:space="preserve">ABOGADO </v>
          </cell>
          <cell r="I885" t="str">
            <v>SOLICITUD DE PAGO</v>
          </cell>
          <cell r="J885">
            <v>44460</v>
          </cell>
          <cell r="K885">
            <v>44440</v>
          </cell>
          <cell r="L885" t="str">
            <v>EXT21-00078100</v>
          </cell>
          <cell r="M885" t="str">
            <v>BENEFICIARIO</v>
          </cell>
          <cell r="N885" t="str">
            <v>PETICION</v>
          </cell>
          <cell r="AO885" t="str">
            <v>INCOMPLETOS</v>
          </cell>
          <cell r="AQ885" t="str">
            <v>76 001 2331 000 2011 00334 01</v>
          </cell>
          <cell r="AR885" t="str">
            <v>SOLICITUD DE PAGO</v>
          </cell>
          <cell r="AS885">
            <v>37773</v>
          </cell>
          <cell r="AT885">
            <v>40581</v>
          </cell>
          <cell r="AU885" t="str">
            <v>EN EL ANEXO ES EL 258
SE BRINDA RESPUESTA MEDIANTE OFI19-00003630.</v>
          </cell>
          <cell r="AW885" t="str">
            <v>DECRETO 01 DE 1984</v>
          </cell>
          <cell r="AX885" t="str">
            <v>JUZGADO QUINTO ADMINISTRATIVO DE DESGESTION DE CALI</v>
          </cell>
          <cell r="AY885">
            <v>41689</v>
          </cell>
          <cell r="AZ885" t="str">
            <v>TRIBUNAL CONTENSIOSO ADMINISTRATIVO DE SAN ANDRES</v>
          </cell>
          <cell r="BA885">
            <v>43257</v>
          </cell>
          <cell r="BB885">
            <v>43305</v>
          </cell>
          <cell r="BC885" t="str">
            <v>NRD-CONTRATO REALIDAD</v>
          </cell>
        </row>
        <row r="886">
          <cell r="B886" t="str">
            <v>ALFREDO ALEXIS APREZA SERRANO</v>
          </cell>
          <cell r="C886">
            <v>85465519</v>
          </cell>
          <cell r="D886" t="str">
            <v>JAVIER GUTIERREZ</v>
          </cell>
          <cell r="E886">
            <v>43496</v>
          </cell>
          <cell r="F886">
            <v>43496</v>
          </cell>
          <cell r="G886" t="str">
            <v>EXT19-00010494</v>
          </cell>
          <cell r="H886" t="str">
            <v>TRIBUNAL</v>
          </cell>
          <cell r="I886" t="str">
            <v>REMITE SENTENCIA</v>
          </cell>
          <cell r="J886">
            <v>43497</v>
          </cell>
          <cell r="K886">
            <v>43497</v>
          </cell>
          <cell r="L886" t="str">
            <v>EXT19-00011126</v>
          </cell>
          <cell r="M886" t="str">
            <v>TRIBUNAL</v>
          </cell>
          <cell r="N886" t="str">
            <v>REMITE SENTENCIA</v>
          </cell>
          <cell r="O886">
            <v>43622</v>
          </cell>
          <cell r="P886">
            <v>43622</v>
          </cell>
          <cell r="Q886" t="str">
            <v>EXT19-00063179</v>
          </cell>
          <cell r="R886" t="str">
            <v>ABOGADO</v>
          </cell>
          <cell r="S886" t="str">
            <v>SOLICITUD DE PAGO</v>
          </cell>
          <cell r="AQ886" t="str">
            <v>08 001 2333 000 2016 00336 00</v>
          </cell>
          <cell r="AR886" t="str">
            <v>NOTIFICA SENTENCIA</v>
          </cell>
          <cell r="AS886">
            <v>39262</v>
          </cell>
          <cell r="AT886">
            <v>40543</v>
          </cell>
          <cell r="AU886" t="str">
            <v>NO ESTA EN LOS ANEXOS</v>
          </cell>
          <cell r="AW886" t="str">
            <v>LEY 1437 DE 2011</v>
          </cell>
          <cell r="AX886" t="str">
            <v>TRIBUNAL ADMINISTRATIVO DEL ATLANTICO-SECCION B</v>
          </cell>
          <cell r="AY886">
            <v>43413</v>
          </cell>
          <cell r="BB886">
            <v>43510</v>
          </cell>
          <cell r="BC886" t="str">
            <v>NRD-CONTRATO REALIDAD</v>
          </cell>
        </row>
        <row r="887">
          <cell r="B887" t="str">
            <v>JUAN GUILLERMO RIVERA GUERRERO</v>
          </cell>
          <cell r="C887">
            <v>79221146</v>
          </cell>
          <cell r="D887" t="str">
            <v>ADRIANA ROMERO PEREIRA</v>
          </cell>
          <cell r="E887">
            <v>42303</v>
          </cell>
          <cell r="F887">
            <v>42303</v>
          </cell>
          <cell r="G887" t="str">
            <v>EXT15-00064108</v>
          </cell>
          <cell r="H887" t="str">
            <v>JUZGADO</v>
          </cell>
          <cell r="I887" t="str">
            <v>NOTIFICA SENTENCIA</v>
          </cell>
          <cell r="J887">
            <v>43510</v>
          </cell>
          <cell r="K887">
            <v>43510</v>
          </cell>
          <cell r="L887" t="str">
            <v>EXT19-00016600</v>
          </cell>
          <cell r="M887" t="str">
            <v xml:space="preserve">TRIBUNAL </v>
          </cell>
          <cell r="N887" t="str">
            <v>NOTIFICA SENTENCIA</v>
          </cell>
          <cell r="O887">
            <v>43570</v>
          </cell>
          <cell r="P887">
            <v>43570</v>
          </cell>
          <cell r="Q887" t="str">
            <v>EXT19-00041845</v>
          </cell>
          <cell r="R887" t="str">
            <v>ABOGADO</v>
          </cell>
          <cell r="S887" t="str">
            <v>SOLICITUD DE PAGO</v>
          </cell>
          <cell r="T887">
            <v>43635</v>
          </cell>
          <cell r="U887">
            <v>43635</v>
          </cell>
          <cell r="V887" t="str">
            <v>EXT19-00069393</v>
          </cell>
          <cell r="W887" t="str">
            <v>ABOGADA</v>
          </cell>
          <cell r="X887" t="str">
            <v>SOLICITUD DE PAGO</v>
          </cell>
          <cell r="AQ887" t="str">
            <v>11 001 3335 020 2013 00183 01</v>
          </cell>
          <cell r="AR887" t="str">
            <v>NOTIFICA SENTENCIA</v>
          </cell>
          <cell r="AS887">
            <v>38621</v>
          </cell>
          <cell r="AT887">
            <v>40816</v>
          </cell>
          <cell r="AU887" t="str">
            <v>EN EL ANEXO ES EL 588 - 645</v>
          </cell>
          <cell r="AW887" t="str">
            <v>LEY 1437 DE 2011</v>
          </cell>
          <cell r="AX887" t="str">
            <v>JUZGADO VEINTE ADMINISTRATIVO DE ORALIDAD DE BOGOTA</v>
          </cell>
          <cell r="AY887">
            <v>42296</v>
          </cell>
          <cell r="AZ887" t="str">
            <v>TRIBUNAL ADMINISTRATIVO DE CUNDINAMARCA</v>
          </cell>
          <cell r="BA887">
            <v>43489</v>
          </cell>
          <cell r="BB887">
            <v>43514</v>
          </cell>
          <cell r="BC887" t="str">
            <v>NRD-CONTRATO REALIDAD</v>
          </cell>
        </row>
        <row r="888">
          <cell r="B888" t="str">
            <v>GIOVANNI ANDREI VALDES LOZANO</v>
          </cell>
          <cell r="C888">
            <v>5821655</v>
          </cell>
          <cell r="D888" t="str">
            <v>WALTER MALDONADO OSPINA</v>
          </cell>
          <cell r="E888">
            <v>43503</v>
          </cell>
          <cell r="F888">
            <v>43503</v>
          </cell>
          <cell r="G888" t="str">
            <v>EXT19-00012865</v>
          </cell>
          <cell r="H888" t="str">
            <v>JUZGADO</v>
          </cell>
          <cell r="I888" t="str">
            <v>REMITE LIQUIDACION EN COSTAS</v>
          </cell>
          <cell r="J888">
            <v>43531</v>
          </cell>
          <cell r="K888">
            <v>43531</v>
          </cell>
          <cell r="L888" t="str">
            <v>EXT19-00026525</v>
          </cell>
          <cell r="M888" t="str">
            <v>ABOGADO</v>
          </cell>
          <cell r="N888" t="str">
            <v>SOLICITUD DE PAGO</v>
          </cell>
          <cell r="AO888">
            <v>43544</v>
          </cell>
          <cell r="AQ888" t="str">
            <v>17 001 3333 003 2014 00070 00</v>
          </cell>
          <cell r="AR888" t="str">
            <v>NOTIFICA SENTENCIA</v>
          </cell>
          <cell r="AS888">
            <v>39814</v>
          </cell>
          <cell r="AT888">
            <v>40543</v>
          </cell>
          <cell r="AU888" t="str">
            <v xml:space="preserve">EN EL ANEXO ES EL 549
</v>
          </cell>
          <cell r="AW888" t="str">
            <v>LEY 1437 DE 2011</v>
          </cell>
          <cell r="AX888" t="str">
            <v>JUZGADO TERCERO ADMINISTRATIVO DEL CIRCUITO DE MANIZALEZ</v>
          </cell>
          <cell r="AY888">
            <v>43426</v>
          </cell>
          <cell r="AZ888" t="str">
            <v>N/A</v>
          </cell>
          <cell r="BA888" t="str">
            <v>N/A</v>
          </cell>
          <cell r="BB888">
            <v>43444</v>
          </cell>
          <cell r="BC888" t="str">
            <v>NRD-CONTRATO REALIDAD</v>
          </cell>
        </row>
        <row r="889">
          <cell r="B889" t="str">
            <v>YURI ALEXANDER RUEDA CARRASCAL</v>
          </cell>
          <cell r="C889">
            <v>88208075</v>
          </cell>
          <cell r="D889" t="str">
            <v>SANDRA MILENA OSPINA GIRALDO</v>
          </cell>
          <cell r="E889">
            <v>43524</v>
          </cell>
          <cell r="F889">
            <v>43524</v>
          </cell>
          <cell r="G889" t="str">
            <v>EXT19-00023604</v>
          </cell>
          <cell r="H889" t="str">
            <v>TRIBUNAL</v>
          </cell>
          <cell r="I889" t="str">
            <v>NOTIFICA SENTENCIA</v>
          </cell>
          <cell r="J889">
            <v>43525</v>
          </cell>
          <cell r="K889">
            <v>43525</v>
          </cell>
          <cell r="L889" t="str">
            <v>EXT19-00024425</v>
          </cell>
          <cell r="M889" t="str">
            <v>TRIBUNAL</v>
          </cell>
          <cell r="N889" t="str">
            <v>NOTIFICA SENTENCIA</v>
          </cell>
          <cell r="O889">
            <v>44070</v>
          </cell>
          <cell r="P889">
            <v>44070</v>
          </cell>
          <cell r="Q889" t="str">
            <v>EXT20-00061363</v>
          </cell>
          <cell r="R889" t="str">
            <v xml:space="preserve">APODERADO </v>
          </cell>
          <cell r="S889" t="str">
            <v xml:space="preserve">SOLICITUD DE CUMPLIMIENTO </v>
          </cell>
          <cell r="AQ889" t="str">
            <v>11 001 3335 014 2015 00347 01</v>
          </cell>
          <cell r="AR889" t="str">
            <v>NOTIFICA SENTENCIA</v>
          </cell>
          <cell r="AS889">
            <v>37095</v>
          </cell>
          <cell r="AT889">
            <v>40908</v>
          </cell>
          <cell r="AU889" t="str">
            <v>NO ESTA EN LOS ANEXOS</v>
          </cell>
          <cell r="AW889" t="str">
            <v>LEY 1437 DE 2011</v>
          </cell>
          <cell r="AX889" t="str">
            <v>JUZGADO CATORCE ADMINISTRATIVO DE ORALIDAD DEL CIRCUITO DE BOGOTA</v>
          </cell>
          <cell r="AY889">
            <v>43069</v>
          </cell>
          <cell r="AZ889" t="str">
            <v>TRIBUNAL ADMINISTRATIVO DE CUNDINAMARCA</v>
          </cell>
          <cell r="BA889">
            <v>43510</v>
          </cell>
          <cell r="BB889">
            <v>43529</v>
          </cell>
          <cell r="BC889" t="str">
            <v>NRD-PRIMA DE RIESGO</v>
          </cell>
        </row>
        <row r="890">
          <cell r="B890" t="str">
            <v>GUILLERMO PINEDA RODRIGUEZ</v>
          </cell>
          <cell r="C890">
            <v>79347243</v>
          </cell>
          <cell r="D890" t="str">
            <v>JOSE ALIRIO JIMENEZ PATIÑO</v>
          </cell>
          <cell r="E890" t="str">
            <v>01-012-2015</v>
          </cell>
          <cell r="F890">
            <v>42339</v>
          </cell>
          <cell r="G890" t="str">
            <v>EXT15-00073563</v>
          </cell>
          <cell r="H890" t="str">
            <v>JUZGADO</v>
          </cell>
          <cell r="I890" t="str">
            <v>NOTIFICA SENTENCIA</v>
          </cell>
          <cell r="J890">
            <v>43525</v>
          </cell>
          <cell r="K890">
            <v>43525</v>
          </cell>
          <cell r="L890" t="str">
            <v>EXT19-00024435</v>
          </cell>
          <cell r="M890" t="str">
            <v>TRIBUNAL</v>
          </cell>
          <cell r="N890" t="str">
            <v>NOTIFICA SENTENCIA</v>
          </cell>
          <cell r="O890">
            <v>43635</v>
          </cell>
          <cell r="P890">
            <v>43635</v>
          </cell>
          <cell r="Q890" t="str">
            <v>EXT19-00024435</v>
          </cell>
          <cell r="R890" t="str">
            <v>ABOGADO</v>
          </cell>
          <cell r="S890" t="str">
            <v>SOLICITUD DE INFORMACION</v>
          </cell>
          <cell r="T890">
            <v>43635</v>
          </cell>
          <cell r="U890">
            <v>43635</v>
          </cell>
          <cell r="V890" t="str">
            <v>EXT19-00069104</v>
          </cell>
          <cell r="W890" t="str">
            <v>ABOGADO</v>
          </cell>
          <cell r="X890" t="str">
            <v>SOLICITUD DE PAGO</v>
          </cell>
          <cell r="AQ890" t="str">
            <v>11 001 3335 011 2012 00219 01</v>
          </cell>
          <cell r="AR890" t="str">
            <v>NOTIFICA SENTENCIA</v>
          </cell>
          <cell r="AS890">
            <v>38595</v>
          </cell>
          <cell r="AT890">
            <v>40663</v>
          </cell>
          <cell r="AU890" t="str">
            <v xml:space="preserve">EN EL ANEXO ES EL 10
</v>
          </cell>
          <cell r="AW890" t="str">
            <v>LEY 1437 DE 2011</v>
          </cell>
          <cell r="AX890" t="str">
            <v>JUZGADO ONCE ADMINISTRATIVO DE BOGOTA</v>
          </cell>
          <cell r="AY890">
            <v>42332</v>
          </cell>
          <cell r="AZ890" t="str">
            <v>TRIBUNAL ADMINISTRATIVO DE CUNDINAMARCA</v>
          </cell>
          <cell r="BA890">
            <v>43146</v>
          </cell>
          <cell r="BB890">
            <v>43165</v>
          </cell>
          <cell r="BC890" t="str">
            <v>NRD-CONTRATO REALIDAD</v>
          </cell>
        </row>
        <row r="891">
          <cell r="B891" t="str">
            <v>ANDERSON HARVEY CUELLAR PERDOMO</v>
          </cell>
          <cell r="C891">
            <v>83041044</v>
          </cell>
          <cell r="E891">
            <v>43531</v>
          </cell>
          <cell r="F891">
            <v>43531</v>
          </cell>
          <cell r="G891" t="str">
            <v>EXT19-00026685</v>
          </cell>
          <cell r="H891" t="str">
            <v>TRIBUNAL</v>
          </cell>
          <cell r="I891" t="str">
            <v>NOTIFICA SENTENCIA</v>
          </cell>
          <cell r="J891">
            <v>43655</v>
          </cell>
          <cell r="K891">
            <v>43655</v>
          </cell>
          <cell r="L891" t="str">
            <v>EXT19-00077194</v>
          </cell>
          <cell r="M891" t="str">
            <v>JUZGADO</v>
          </cell>
          <cell r="N891" t="str">
            <v>NOTIFICACION ESTADO-AUTO DE OBEDEZCASE Y CUMPLASE</v>
          </cell>
          <cell r="AQ891" t="str">
            <v>11 001 3335 027 2013 00455 01</v>
          </cell>
          <cell r="AR891" t="str">
            <v>NOTIFICA SENTENCIA</v>
          </cell>
          <cell r="AS891">
            <v>38355</v>
          </cell>
          <cell r="AT891">
            <v>38912</v>
          </cell>
          <cell r="AU891" t="str">
            <v>NO ESTA EN LOS ANEXOS</v>
          </cell>
          <cell r="AW891" t="str">
            <v>LEY 1437 DE 2011</v>
          </cell>
          <cell r="AX891" t="str">
            <v>JUZGADO VEINTISIETE ADMINISTRATIVO DEL CIRCUITO JUDICIAL DE BOGOTA</v>
          </cell>
          <cell r="AY891">
            <v>42975</v>
          </cell>
          <cell r="AZ891" t="str">
            <v>TRIBUNAL ADMINISTRATIVO DE CUNDINAMARCA</v>
          </cell>
          <cell r="BA891">
            <v>43482</v>
          </cell>
          <cell r="BC891" t="str">
            <v>NRD-CONTRATO REALIDAD</v>
          </cell>
        </row>
        <row r="892">
          <cell r="B892" t="str">
            <v>HECTOR FERNEY HERRERA ALVAREZ</v>
          </cell>
          <cell r="C892">
            <v>79963249</v>
          </cell>
          <cell r="D892" t="str">
            <v>FERNANDO ALVAREZ ECHEVERRI</v>
          </cell>
          <cell r="E892">
            <v>43530</v>
          </cell>
          <cell r="F892">
            <v>43530</v>
          </cell>
          <cell r="G892" t="str">
            <v>EXT19-00026032</v>
          </cell>
          <cell r="H892" t="str">
            <v>ABOGADO</v>
          </cell>
          <cell r="I892" t="str">
            <v>SOLICITUD DE PAGO</v>
          </cell>
          <cell r="AQ892" t="str">
            <v>11 001 3335 012 2014 00186 00</v>
          </cell>
          <cell r="AR892" t="str">
            <v>SOLICITUD DE PAGO</v>
          </cell>
          <cell r="AS892">
            <v>36244</v>
          </cell>
          <cell r="AT892">
            <v>40908</v>
          </cell>
          <cell r="AU892" t="str">
            <v>NO ESTA EN LOS ANEXOS</v>
          </cell>
          <cell r="AW892" t="str">
            <v>LEY 1437 DE 2011</v>
          </cell>
          <cell r="AX892" t="str">
            <v>JUZGADO DOCE ADMINISTRATIVO DE ORALIDAD DEL CIRCUITO DE BOGOTA- SECCION SEGUNDA</v>
          </cell>
          <cell r="AY892">
            <v>42943</v>
          </cell>
          <cell r="AZ892" t="str">
            <v>TRIBUNAL ADMINISTRATIVO DE CUNDINAMARCA- SECCION SEGUNDA</v>
          </cell>
          <cell r="BA892">
            <v>43152</v>
          </cell>
          <cell r="BB892">
            <v>43166</v>
          </cell>
          <cell r="BC892" t="str">
            <v>NRD-PRESTACIONES SOCIALES CON PRIMA DE RIESGO</v>
          </cell>
        </row>
        <row r="893">
          <cell r="B893" t="str">
            <v>JORGE EDUARDO RAMIREZ POLOCHE</v>
          </cell>
          <cell r="C893">
            <v>79046146</v>
          </cell>
          <cell r="D893" t="str">
            <v>FERNANDO ALVAREZ ECHEVERRI</v>
          </cell>
          <cell r="E893">
            <v>43530</v>
          </cell>
          <cell r="F893">
            <v>43530</v>
          </cell>
          <cell r="G893" t="str">
            <v>EXT19-00026021</v>
          </cell>
          <cell r="H893" t="str">
            <v>ABOGADO</v>
          </cell>
          <cell r="I893" t="str">
            <v>SOLICITUD DE PAGO</v>
          </cell>
          <cell r="AQ893" t="str">
            <v>11 001 3335 011 2014 00208 00</v>
          </cell>
          <cell r="AR893" t="str">
            <v>SOLICITUD DE PAGO</v>
          </cell>
          <cell r="AU893" t="str">
            <v>NO ESTA EN LOS ANEXOS</v>
          </cell>
          <cell r="AW893" t="str">
            <v>LEY 1437 DE 2011</v>
          </cell>
          <cell r="AX893" t="str">
            <v>JUZGADO ONCE ADMINISTRATIVO DE BOGOTA</v>
          </cell>
          <cell r="AY893">
            <v>42816</v>
          </cell>
          <cell r="AZ893" t="str">
            <v>N/A</v>
          </cell>
          <cell r="BA893" t="str">
            <v>N/A</v>
          </cell>
          <cell r="BB893">
            <v>42928</v>
          </cell>
          <cell r="BC893" t="str">
            <v>NRD-CONTRATO REALIDAD-PRIMA DE RIESGO</v>
          </cell>
        </row>
        <row r="894">
          <cell r="B894" t="str">
            <v>HERMES LUIS MARTINEZ DUEÑAS</v>
          </cell>
          <cell r="C894">
            <v>72238013</v>
          </cell>
          <cell r="D894" t="str">
            <v>EDGAR DANILO ESCOBAR HERNANDEZ</v>
          </cell>
          <cell r="E894">
            <v>43542</v>
          </cell>
          <cell r="F894">
            <v>43542</v>
          </cell>
          <cell r="G894" t="str">
            <v>EXT19-00030450</v>
          </cell>
          <cell r="H894" t="str">
            <v>CONSEJO DE ESTADO</v>
          </cell>
          <cell r="I894" t="str">
            <v>REMITE SENTENCIA</v>
          </cell>
          <cell r="J894">
            <v>43543</v>
          </cell>
          <cell r="K894">
            <v>43543</v>
          </cell>
          <cell r="L894" t="str">
            <v>EXT19-00031369</v>
          </cell>
          <cell r="M894" t="str">
            <v>CONSEJO DE ESTADO</v>
          </cell>
          <cell r="N894" t="str">
            <v>REMITE SENTENCIA</v>
          </cell>
          <cell r="O894">
            <v>43550</v>
          </cell>
          <cell r="P894">
            <v>43550</v>
          </cell>
          <cell r="Q894" t="str">
            <v>EXT19-00033592</v>
          </cell>
          <cell r="R894" t="str">
            <v>ANDJE</v>
          </cell>
          <cell r="S894" t="str">
            <v>REMISION POR COMPETENCIA</v>
          </cell>
          <cell r="T894">
            <v>43594</v>
          </cell>
          <cell r="U894">
            <v>43594</v>
          </cell>
          <cell r="V894" t="str">
            <v>EXT19-00050162</v>
          </cell>
          <cell r="W894" t="str">
            <v>CONSEJO DE ESTADO- SECCION SEGUNDA</v>
          </cell>
          <cell r="X894" t="str">
            <v>NOTIFICA SEGUNDA INSTANCIA</v>
          </cell>
          <cell r="Y894">
            <v>43608</v>
          </cell>
          <cell r="Z894">
            <v>43608</v>
          </cell>
          <cell r="AA894" t="str">
            <v>EXT19-00057237</v>
          </cell>
          <cell r="AB894" t="str">
            <v>TRIBUNAL</v>
          </cell>
          <cell r="AC894" t="str">
            <v>AUTO DE ABEDEZCASE Y CUMPLASE</v>
          </cell>
          <cell r="AD894">
            <v>44153</v>
          </cell>
          <cell r="AE894">
            <v>44153</v>
          </cell>
          <cell r="AF894" t="str">
            <v>EXT20-00084672</v>
          </cell>
          <cell r="AG894" t="str">
            <v>ABOGADO</v>
          </cell>
          <cell r="AH894" t="str">
            <v>Solicitud de informacion</v>
          </cell>
          <cell r="AQ894" t="str">
            <v>08 001 2333 000 2013 00074 01</v>
          </cell>
          <cell r="AR894" t="str">
            <v>REMITE SENTENCIA</v>
          </cell>
          <cell r="AS894">
            <v>37077</v>
          </cell>
          <cell r="AT894">
            <v>40054</v>
          </cell>
          <cell r="AU894" t="str">
            <v>EN EL ANEXO ES EL 596-653</v>
          </cell>
          <cell r="AW894" t="str">
            <v>LEY 1437 DE 2011</v>
          </cell>
          <cell r="AX894" t="str">
            <v>TRIBUNAL ADMINISTRATIVO DEL ATLANTICO</v>
          </cell>
          <cell r="AY894">
            <v>42050</v>
          </cell>
          <cell r="AZ894" t="str">
            <v>CONSEJO DE ESTADO- SECCION SEGUNDA</v>
          </cell>
          <cell r="BA894">
            <v>43489</v>
          </cell>
          <cell r="BB894">
            <v>43545</v>
          </cell>
          <cell r="BC894" t="str">
            <v>NRD-CONTRATO REALIDAD</v>
          </cell>
        </row>
        <row r="895">
          <cell r="B895" t="str">
            <v>LEONARDO BELTRAN CASTRO</v>
          </cell>
          <cell r="C895">
            <v>79987569</v>
          </cell>
          <cell r="D895" t="str">
            <v>JOSE ALIRIO JIMENEZ PATIÑO</v>
          </cell>
          <cell r="E895">
            <v>43551</v>
          </cell>
          <cell r="F895">
            <v>43551</v>
          </cell>
          <cell r="G895" t="str">
            <v>EXT19-00033881</v>
          </cell>
          <cell r="H895" t="str">
            <v>TRIBUNAL</v>
          </cell>
          <cell r="I895" t="str">
            <v>REMITE SENTENCIA</v>
          </cell>
          <cell r="J895">
            <v>43566</v>
          </cell>
          <cell r="K895">
            <v>43566</v>
          </cell>
          <cell r="L895" t="str">
            <v>EXT19-00040545</v>
          </cell>
          <cell r="M895" t="str">
            <v xml:space="preserve">TRIBUNAL </v>
          </cell>
          <cell r="N895" t="str">
            <v>COMUNICA SENTENCIA</v>
          </cell>
          <cell r="O895">
            <v>43676</v>
          </cell>
          <cell r="P895">
            <v>43676</v>
          </cell>
          <cell r="Q895" t="str">
            <v>EXT19-00086813</v>
          </cell>
          <cell r="R895" t="str">
            <v>JUZGADO</v>
          </cell>
          <cell r="S895" t="str">
            <v>AUTO APRUEBA LIQUIDACION COSTAS</v>
          </cell>
          <cell r="T895">
            <v>43899</v>
          </cell>
          <cell r="U895">
            <v>43899</v>
          </cell>
          <cell r="V895" t="str">
            <v>EXT20-00023210</v>
          </cell>
          <cell r="W895" t="str">
            <v>ABOGADO</v>
          </cell>
          <cell r="X895" t="str">
            <v>SOLICITUD DE PAGO</v>
          </cell>
          <cell r="AQ895" t="str">
            <v>11 001 3335 020 2015 00251 01</v>
          </cell>
          <cell r="AR895" t="str">
            <v>REMITE SENTENCIA</v>
          </cell>
          <cell r="AS895">
            <v>38148</v>
          </cell>
          <cell r="AT895" t="str">
            <v>31/04/2011</v>
          </cell>
          <cell r="AU895" t="str">
            <v>NO ESTA EN LOS ANEXOS</v>
          </cell>
          <cell r="AW895" t="str">
            <v>LEY 1437 DE 2011</v>
          </cell>
          <cell r="AX895" t="str">
            <v>JUZGADO VEINTE ADMINISTRATIVO DE ORALIDAD DE BOGOTA</v>
          </cell>
          <cell r="AY895">
            <v>42794</v>
          </cell>
          <cell r="AZ895" t="str">
            <v>TRIBUNAL ADMINISTRATIVO DE CUNDINAMARCA- SECCION SEGUNDA</v>
          </cell>
          <cell r="BA895">
            <v>43545</v>
          </cell>
          <cell r="BB895">
            <v>43556</v>
          </cell>
          <cell r="BC895" t="str">
            <v>NRD-CONTRATO REALIDAD</v>
          </cell>
        </row>
        <row r="896">
          <cell r="B896" t="str">
            <v>WALTER PEREZ RODRIGUEZ</v>
          </cell>
          <cell r="C896">
            <v>79130530</v>
          </cell>
          <cell r="D896" t="str">
            <v>FERNANDO ALVAREZ ECHEVERRI</v>
          </cell>
          <cell r="E896">
            <v>43537</v>
          </cell>
          <cell r="F896">
            <v>43537</v>
          </cell>
          <cell r="G896" t="str">
            <v>EXT19-00028637</v>
          </cell>
          <cell r="H896" t="str">
            <v>TRIBUNAL</v>
          </cell>
          <cell r="I896" t="str">
            <v>NOTIFICA SEGUNDA INSTANCIA</v>
          </cell>
          <cell r="J896">
            <v>43601</v>
          </cell>
          <cell r="K896">
            <v>43601</v>
          </cell>
          <cell r="L896" t="str">
            <v>EXT19-00054121</v>
          </cell>
          <cell r="M896" t="str">
            <v>TRIBUNAL</v>
          </cell>
          <cell r="N896" t="str">
            <v>COMUNICA SENTENCIA</v>
          </cell>
          <cell r="O896">
            <v>43601</v>
          </cell>
          <cell r="P896">
            <v>43601</v>
          </cell>
          <cell r="Q896" t="str">
            <v>EXT19-00054596</v>
          </cell>
          <cell r="R896" t="str">
            <v>TRIBUNAL</v>
          </cell>
          <cell r="S896" t="str">
            <v>REMITE SENTENCIA</v>
          </cell>
          <cell r="AN896" t="str">
            <v>ENTREGADO POR LTK 04-09-2018</v>
          </cell>
          <cell r="AP896" t="str">
            <v>SI-LTK</v>
          </cell>
          <cell r="AQ896" t="str">
            <v>11 001 3335 014 2014 00190 01</v>
          </cell>
          <cell r="AR896" t="str">
            <v>NOTIFICA SENTENCIA</v>
          </cell>
          <cell r="AS896">
            <v>33312</v>
          </cell>
          <cell r="AT896">
            <v>40908</v>
          </cell>
          <cell r="AU896" t="str">
            <v>NO ESTA EN LOS ANEXOS</v>
          </cell>
          <cell r="AW896" t="str">
            <v>LEY 1437 DE 2011</v>
          </cell>
          <cell r="AX896" t="str">
            <v>JUZGADO CATORCE ADMINISTRATIVO DE ORALIDAD DE BOGOTA</v>
          </cell>
          <cell r="AY896">
            <v>42516</v>
          </cell>
          <cell r="AZ896" t="str">
            <v>TRIBUNAL ADMINISTRATIVO DE CUNDINAMARCA- SECCION SEGUNDA</v>
          </cell>
          <cell r="BA896">
            <v>43532</v>
          </cell>
          <cell r="BB896">
            <v>43542</v>
          </cell>
          <cell r="BC896" t="str">
            <v>PRIMA DE RIESGO</v>
          </cell>
        </row>
        <row r="897">
          <cell r="B897" t="str">
            <v>JAVIER ERNESTO GARCIA LARA</v>
          </cell>
          <cell r="C897">
            <v>79561882</v>
          </cell>
          <cell r="D897" t="str">
            <v>JUAN GUILLERMO OCAMPO GONZALEZ</v>
          </cell>
          <cell r="E897">
            <v>43453</v>
          </cell>
          <cell r="F897">
            <v>43453</v>
          </cell>
          <cell r="G897" t="str">
            <v>EXT18-00132398</v>
          </cell>
          <cell r="H897" t="str">
            <v>ABOGADO</v>
          </cell>
          <cell r="I897" t="str">
            <v>SOLICITUD DE PAGO</v>
          </cell>
          <cell r="J897">
            <v>43536</v>
          </cell>
          <cell r="K897">
            <v>43536</v>
          </cell>
          <cell r="L897" t="str">
            <v>EXT19-00028144</v>
          </cell>
          <cell r="M897" t="str">
            <v xml:space="preserve">ABOGADO </v>
          </cell>
          <cell r="N897" t="str">
            <v>ALLEGA DOCUMENTOS</v>
          </cell>
          <cell r="O897">
            <v>44018</v>
          </cell>
          <cell r="P897">
            <v>44018</v>
          </cell>
          <cell r="Q897" t="str">
            <v>EXT20-00048240</v>
          </cell>
          <cell r="R897" t="str">
            <v>ABOGADO</v>
          </cell>
          <cell r="S897" t="str">
            <v>Solicitud estado pago</v>
          </cell>
          <cell r="T897">
            <v>44343</v>
          </cell>
          <cell r="U897">
            <v>44343</v>
          </cell>
          <cell r="V897" t="str">
            <v>EXT21-00041854</v>
          </cell>
          <cell r="W897" t="str">
            <v>ABOGADO</v>
          </cell>
          <cell r="X897" t="str">
            <v>Solicitud documentos</v>
          </cell>
          <cell r="AO897">
            <v>43536</v>
          </cell>
          <cell r="AQ897" t="str">
            <v>66 001 2333 000 2014 00233 00</v>
          </cell>
          <cell r="AR897" t="str">
            <v>SOLICITUD PAGO</v>
          </cell>
          <cell r="AS897">
            <v>38595</v>
          </cell>
          <cell r="AT897">
            <v>40663</v>
          </cell>
          <cell r="AU897" t="str">
            <v>NO ESTA EN LOS ANEXOS</v>
          </cell>
          <cell r="AW897" t="str">
            <v>LEY 1437 DE 2011</v>
          </cell>
          <cell r="AX897" t="str">
            <v>TRIBUNAL DE LO CONTENCIOSO ADMINISTRATIVO DE RISARALDA</v>
          </cell>
          <cell r="AY897">
            <v>43313</v>
          </cell>
          <cell r="AZ897" t="str">
            <v>N/A</v>
          </cell>
          <cell r="BA897" t="str">
            <v>N/A</v>
          </cell>
          <cell r="BB897">
            <v>43333</v>
          </cell>
          <cell r="BC897" t="str">
            <v>NRD-CONTRATO REALIDAD</v>
          </cell>
        </row>
        <row r="898">
          <cell r="B898" t="str">
            <v>JULIAN CORTES JIMENEZ Y OTROS
BERTHA GLADYS CORTES
JHUAS SMITH CORTES SALAZAR
SANDRA MILENA CORTES JIMENEZ
VIVIANA CORTES JIMENEZ
ELIANA CORTES JIMENEZ</v>
          </cell>
          <cell r="C898">
            <v>1088249205</v>
          </cell>
          <cell r="D898" t="str">
            <v>ANA MARIA CASTAÑO VELEZ</v>
          </cell>
          <cell r="E898">
            <v>43509</v>
          </cell>
          <cell r="F898">
            <v>43509</v>
          </cell>
          <cell r="G898" t="str">
            <v>EXT19-00015252</v>
          </cell>
          <cell r="H898" t="str">
            <v>ABOGADA</v>
          </cell>
          <cell r="I898" t="str">
            <v>SOLICITUD DE PAGO</v>
          </cell>
          <cell r="J898">
            <v>43556</v>
          </cell>
          <cell r="K898">
            <v>43556</v>
          </cell>
          <cell r="L898" t="str">
            <v>EXT19-00035761</v>
          </cell>
          <cell r="M898" t="str">
            <v>ABOGADA</v>
          </cell>
          <cell r="N898" t="str">
            <v>SOLICITUD DE PAGO</v>
          </cell>
          <cell r="O898">
            <v>43801</v>
          </cell>
          <cell r="P898">
            <v>43801</v>
          </cell>
          <cell r="Q898" t="str">
            <v>EXT19-00141061</v>
          </cell>
          <cell r="R898" t="str">
            <v>BENEFICIARIO</v>
          </cell>
          <cell r="S898" t="str">
            <v>SOLICITUD ESTADO DEL PAGO</v>
          </cell>
          <cell r="T898">
            <v>44033</v>
          </cell>
          <cell r="U898">
            <v>44033</v>
          </cell>
          <cell r="V898" t="str">
            <v>EXT20-00052044</v>
          </cell>
          <cell r="W898" t="str">
            <v>ABOGADA</v>
          </cell>
          <cell r="X898" t="str">
            <v>Solicitud estado pago</v>
          </cell>
          <cell r="Y898">
            <v>44362</v>
          </cell>
          <cell r="Z898">
            <v>44362</v>
          </cell>
          <cell r="AA898" t="str">
            <v>EXT21-00046998</v>
          </cell>
          <cell r="AB898" t="str">
            <v>ABOGADA</v>
          </cell>
          <cell r="AC898" t="str">
            <v>ALLEGA ACUERDO DE PAGO</v>
          </cell>
          <cell r="AQ898" t="str">
            <v>66 001 3331 000 2013 00114 00</v>
          </cell>
          <cell r="AR898" t="str">
            <v>SOLICITUD PAGO</v>
          </cell>
          <cell r="AS898" t="str">
            <v>N/A</v>
          </cell>
          <cell r="AT898" t="str">
            <v>N/A</v>
          </cell>
          <cell r="AU898" t="str">
            <v>NO ESTA EN LOS ANEXOS</v>
          </cell>
          <cell r="AW898" t="str">
            <v>LEY 1437 DE 2011</v>
          </cell>
          <cell r="AX898" t="str">
            <v>TRIBUNAL DE LO CONTENCIOSO ADMINISTRATIVO DE RISARALDA</v>
          </cell>
          <cell r="AY898">
            <v>43363</v>
          </cell>
          <cell r="BB898">
            <v>43385</v>
          </cell>
          <cell r="BC898" t="str">
            <v>REPARACION DIRECTA</v>
          </cell>
        </row>
        <row r="899">
          <cell r="B899" t="str">
            <v>JUAN BAUTISTA CAMACHO SAGANOME</v>
          </cell>
          <cell r="C899">
            <v>93402642</v>
          </cell>
          <cell r="D899" t="str">
            <v>JESUS EMILIO GARCIA ACOSTA</v>
          </cell>
          <cell r="E899">
            <v>43543</v>
          </cell>
          <cell r="F899">
            <v>43543</v>
          </cell>
          <cell r="G899" t="str">
            <v>EXT19-00031265</v>
          </cell>
          <cell r="H899" t="str">
            <v>TRIBUNAL</v>
          </cell>
          <cell r="I899" t="str">
            <v>NOTIFICA SENTENCIA SEGUNDA INSTANCIA</v>
          </cell>
          <cell r="J899">
            <v>43615</v>
          </cell>
          <cell r="K899">
            <v>43615</v>
          </cell>
          <cell r="L899" t="str">
            <v>EXT19-00060275</v>
          </cell>
          <cell r="M899" t="str">
            <v>ABOGADO</v>
          </cell>
          <cell r="N899" t="str">
            <v>SOLICITUD DE PAGO</v>
          </cell>
          <cell r="O899">
            <v>43643</v>
          </cell>
          <cell r="P899">
            <v>43643</v>
          </cell>
          <cell r="Q899" t="str">
            <v>EXT19-00072175</v>
          </cell>
          <cell r="R899" t="str">
            <v>ABOGADO</v>
          </cell>
          <cell r="S899" t="str">
            <v>ALLEGA DOCUMENTOS</v>
          </cell>
          <cell r="T899">
            <v>43691</v>
          </cell>
          <cell r="U899">
            <v>43691</v>
          </cell>
          <cell r="V899" t="str">
            <v>EXT19-00093494</v>
          </cell>
          <cell r="W899" t="str">
            <v>ABOGADO</v>
          </cell>
          <cell r="X899" t="str">
            <v>ALLEGA DOCUMENTOS</v>
          </cell>
          <cell r="Y899">
            <v>43756</v>
          </cell>
          <cell r="Z899">
            <v>43756</v>
          </cell>
          <cell r="AA899" t="str">
            <v>EXT19-00125069</v>
          </cell>
          <cell r="AB899" t="str">
            <v>ABOGADO</v>
          </cell>
          <cell r="AC899" t="str">
            <v>ALLEGA DOCUMENTOS</v>
          </cell>
          <cell r="AD899">
            <v>44375</v>
          </cell>
          <cell r="AE899" t="str">
            <v>junio</v>
          </cell>
          <cell r="AF899" t="str">
            <v>EXT21-00053011</v>
          </cell>
          <cell r="AG899" t="str">
            <v>ABOGADO</v>
          </cell>
          <cell r="AH899" t="str">
            <v xml:space="preserve">SOLICITUD DE CUMPLIMIENTO </v>
          </cell>
          <cell r="AQ899" t="str">
            <v>73 001 3333 009 2014 00328 01</v>
          </cell>
          <cell r="AR899" t="str">
            <v>NOTIFICA SEGUNDA INSTANCIA</v>
          </cell>
          <cell r="AS899">
            <v>37773</v>
          </cell>
          <cell r="AT899">
            <v>40847</v>
          </cell>
          <cell r="AU899" t="str">
            <v>NO ESTA EN LOS ANEXOS</v>
          </cell>
          <cell r="AW899" t="str">
            <v>LEY 1437 DE 2011</v>
          </cell>
          <cell r="AX899" t="str">
            <v>JUZGADO NOVENO ADMINISTRATIVO ORAL DEL CIRCUITO DE IBAGUE</v>
          </cell>
          <cell r="AY899">
            <v>42327</v>
          </cell>
          <cell r="AZ899" t="str">
            <v>TRIBUNAL ADMINISTRATIVO DEL TOLIMA</v>
          </cell>
          <cell r="BA899">
            <v>43538</v>
          </cell>
          <cell r="BB899">
            <v>43546</v>
          </cell>
          <cell r="BC899" t="str">
            <v>NRD-CONTRATO REALIDAD</v>
          </cell>
        </row>
        <row r="900">
          <cell r="B900" t="str">
            <v>EDWIN HUMBERTO LASSO VELASQUEZ</v>
          </cell>
          <cell r="C900">
            <v>14838884</v>
          </cell>
          <cell r="D900" t="str">
            <v>CARLOS HERNAN RIAÑO ORDOÑEZ</v>
          </cell>
          <cell r="E900">
            <v>43564</v>
          </cell>
          <cell r="F900">
            <v>43564</v>
          </cell>
          <cell r="G900" t="str">
            <v>EXT19-00039051</v>
          </cell>
          <cell r="H900" t="str">
            <v>CONSEJO DE ESTADO</v>
          </cell>
          <cell r="I900" t="str">
            <v>NOTIFICA SEGUNDA INSTANCIA</v>
          </cell>
          <cell r="J900">
            <v>43857</v>
          </cell>
          <cell r="K900">
            <v>43857</v>
          </cell>
          <cell r="L900" t="str">
            <v>EXT20-00008792</v>
          </cell>
          <cell r="M900" t="str">
            <v>ABOGADO</v>
          </cell>
          <cell r="N900" t="str">
            <v>SOLICITUD DE PAGO</v>
          </cell>
          <cell r="AQ900" t="str">
            <v xml:space="preserve">76 001 2331 000 2011 01477 01 </v>
          </cell>
          <cell r="AR900" t="str">
            <v>NOTIFICA SEGUNDA INSTANCIA</v>
          </cell>
          <cell r="AS900">
            <v>38412</v>
          </cell>
          <cell r="AT900">
            <v>39994</v>
          </cell>
          <cell r="AU900" t="str">
            <v>EN EL ANEXO ES EL 257</v>
          </cell>
          <cell r="AW900" t="str">
            <v>DECRETO 01 DE 1984</v>
          </cell>
          <cell r="AX900" t="str">
            <v>TRIBUNAL ADMINISTRATIVO DEL VALLE DEL CAUCA</v>
          </cell>
          <cell r="AY900">
            <v>42290</v>
          </cell>
          <cell r="AZ900" t="str">
            <v>CONSEJO DE ESTADO SECCION SEGUNDA</v>
          </cell>
          <cell r="BA900">
            <v>43440</v>
          </cell>
          <cell r="BB900">
            <v>43525</v>
          </cell>
          <cell r="BC900" t="str">
            <v>NRD-CONTRATO REALIDAD</v>
          </cell>
        </row>
        <row r="901">
          <cell r="B901" t="str">
            <v>MARCOS CAMPO VARGAS</v>
          </cell>
          <cell r="C901">
            <v>94324347</v>
          </cell>
          <cell r="D901" t="str">
            <v>CARLOS HERNAN RIAÑO ORDOÑEZ</v>
          </cell>
          <cell r="E901">
            <v>43570</v>
          </cell>
          <cell r="F901">
            <v>43570</v>
          </cell>
          <cell r="G901" t="str">
            <v>EXT19-00042055</v>
          </cell>
          <cell r="H901" t="str">
            <v>CONSEJO DE ESTADO</v>
          </cell>
          <cell r="I901" t="str">
            <v>NOTIFICA ACTUACION PROCESAL</v>
          </cell>
          <cell r="J901">
            <v>43858</v>
          </cell>
          <cell r="K901">
            <v>43858</v>
          </cell>
          <cell r="L901" t="str">
            <v>EXT20-00008784</v>
          </cell>
          <cell r="M901" t="str">
            <v>ABOGADO</v>
          </cell>
          <cell r="N901" t="str">
            <v>SOLICITUD DE PAGO</v>
          </cell>
          <cell r="O901">
            <v>43847</v>
          </cell>
          <cell r="P901">
            <v>43844</v>
          </cell>
          <cell r="Q901" t="str">
            <v>EXT20-00005271</v>
          </cell>
          <cell r="R901" t="str">
            <v>BENEFICIARIO</v>
          </cell>
          <cell r="S901" t="str">
            <v>SOLICITUD ESTADO DEL PAGO</v>
          </cell>
          <cell r="T901">
            <v>44165</v>
          </cell>
          <cell r="U901">
            <v>44165</v>
          </cell>
          <cell r="V901" t="str">
            <v>EXT20-00088328</v>
          </cell>
          <cell r="W901" t="str">
            <v>BENEFICIARIO</v>
          </cell>
          <cell r="X901" t="str">
            <v>ALLEGA RECIBO DE PAGO</v>
          </cell>
          <cell r="AQ901" t="str">
            <v>76 001 2333 000 2012 00286 01</v>
          </cell>
          <cell r="AR901" t="str">
            <v>NOTIFICA ACTUACION PROCESAL</v>
          </cell>
          <cell r="AS901">
            <v>37773</v>
          </cell>
          <cell r="AT901">
            <v>40862</v>
          </cell>
          <cell r="AU901" t="str">
            <v>EN EL ANEXO ES EL 268</v>
          </cell>
          <cell r="AW901" t="str">
            <v>LEY 1437 DE 2011</v>
          </cell>
          <cell r="AX901" t="str">
            <v>TRIBUNAL ADMINISTRATIVO DEL VALLE DE CAUCA</v>
          </cell>
          <cell r="AY901">
            <v>42563</v>
          </cell>
          <cell r="AZ901" t="str">
            <v>CONSEJO DE ESTADO</v>
          </cell>
          <cell r="BA901" t="str">
            <v>21/02/0019</v>
          </cell>
          <cell r="BB901">
            <v>43579</v>
          </cell>
          <cell r="BC901" t="str">
            <v>NRD-CONTRATO REALIDAD</v>
          </cell>
        </row>
        <row r="902">
          <cell r="B902" t="str">
            <v>VICTOR JULIO DURAN CRIADO</v>
          </cell>
          <cell r="C902">
            <v>12723075</v>
          </cell>
          <cell r="D902" t="str">
            <v>JOHN ALEXANDER MARTINEZ MEJIA</v>
          </cell>
          <cell r="E902">
            <v>43591</v>
          </cell>
          <cell r="F902">
            <v>43591</v>
          </cell>
          <cell r="G902" t="str">
            <v>EXT19-00048311</v>
          </cell>
          <cell r="H902" t="str">
            <v>TRIBUNAL</v>
          </cell>
          <cell r="I902" t="str">
            <v>NOTIFICA SEGUNDA INSTANCIA</v>
          </cell>
          <cell r="AQ902" t="str">
            <v>05 001 3333 004 2014 01022 01</v>
          </cell>
          <cell r="AR902" t="str">
            <v>NOTIFICA SEGUNDA INSTANCIA</v>
          </cell>
          <cell r="AS902">
            <v>34389</v>
          </cell>
          <cell r="AT902">
            <v>40908</v>
          </cell>
          <cell r="AU902" t="str">
            <v>NO ESTA EN LOS ANEXOS</v>
          </cell>
          <cell r="AW902" t="str">
            <v>LEY 1437 DE 2011</v>
          </cell>
          <cell r="AX902" t="str">
            <v>JUZGADO CUARTO ADMINISTRATIVO DEL CIRCUITO DE MEDELLIN</v>
          </cell>
          <cell r="AY902">
            <v>42643</v>
          </cell>
          <cell r="AZ902" t="str">
            <v>TRIBUNAL ADMINISTRATIVO DE ANTIOQUIA-SALA PRIMERA DE ORALIDAD</v>
          </cell>
          <cell r="BA902">
            <v>43587</v>
          </cell>
          <cell r="BC902" t="str">
            <v>NRD-CONTRATO REALIDAD-PRIMA DE RIESGO</v>
          </cell>
        </row>
        <row r="903">
          <cell r="B903" t="str">
            <v>YEISON FERNANDO SILVA PERDOMO</v>
          </cell>
          <cell r="C903">
            <v>7716829</v>
          </cell>
          <cell r="D903" t="str">
            <v>JOHANA PERDOMO SALINAS</v>
          </cell>
          <cell r="E903">
            <v>43594</v>
          </cell>
          <cell r="F903">
            <v>43594</v>
          </cell>
          <cell r="G903" t="str">
            <v>EXT19-00050113</v>
          </cell>
          <cell r="H903" t="str">
            <v>CONSEJO DE ESTADO</v>
          </cell>
          <cell r="I903" t="str">
            <v>NOTIFICA SEGUNDA INSTANCIA</v>
          </cell>
          <cell r="J903">
            <v>43648</v>
          </cell>
          <cell r="K903">
            <v>43648</v>
          </cell>
          <cell r="L903" t="str">
            <v>EXT19-00072953</v>
          </cell>
          <cell r="M903" t="str">
            <v>TRIBUNAL</v>
          </cell>
          <cell r="N903" t="str">
            <v>REMITE SENTENCIA SEGUNDA INSTANCIA</v>
          </cell>
          <cell r="AQ903" t="str">
            <v>41 001 2331 000 2012 00148 01</v>
          </cell>
          <cell r="AR903" t="str">
            <v>NOTIFICA SEGUNDA INSTANCIA</v>
          </cell>
          <cell r="AS903">
            <v>37810</v>
          </cell>
          <cell r="AT903">
            <v>39447</v>
          </cell>
          <cell r="AU903" t="str">
            <v>NO ESTA EN LOS ANEXOS</v>
          </cell>
          <cell r="AW903" t="str">
            <v>DECRETO 01 DE 1984</v>
          </cell>
          <cell r="AX903" t="str">
            <v>TRIBUNAL ADMINISTRATIVO DEL HUILA</v>
          </cell>
          <cell r="AY903">
            <v>43005</v>
          </cell>
          <cell r="AZ903" t="str">
            <v>CONSEJO DE ESTADO- SECCION SEGUNDA</v>
          </cell>
          <cell r="BA903">
            <v>43517</v>
          </cell>
          <cell r="BB903">
            <v>43539</v>
          </cell>
          <cell r="BC903" t="str">
            <v>NRD-CONTRATO REALIDAD</v>
          </cell>
        </row>
        <row r="904">
          <cell r="B904" t="str">
            <v>LUIS EDUARDO BAUTISTA RUEDA</v>
          </cell>
          <cell r="C904">
            <v>16687752</v>
          </cell>
          <cell r="D904" t="str">
            <v>JOSE ALIRIO JIMENEZ PATIÑO</v>
          </cell>
          <cell r="E904">
            <v>43594</v>
          </cell>
          <cell r="F904">
            <v>43594</v>
          </cell>
          <cell r="G904" t="str">
            <v>EXT19-00050129</v>
          </cell>
          <cell r="H904" t="str">
            <v>CONSEJO DE ESTADO</v>
          </cell>
          <cell r="I904" t="str">
            <v>NOTIFICA SEGUNDA INSTANCIA</v>
          </cell>
          <cell r="J904">
            <v>43627</v>
          </cell>
          <cell r="K904">
            <v>43627</v>
          </cell>
          <cell r="L904" t="str">
            <v>EXT19-00065172</v>
          </cell>
          <cell r="M904" t="str">
            <v>ABOGADO</v>
          </cell>
          <cell r="N904" t="str">
            <v>SOLICITUD DE PAGO</v>
          </cell>
          <cell r="AO904">
            <v>43635</v>
          </cell>
          <cell r="AQ904" t="str">
            <v>68 001 2331 000 2012 00660 01</v>
          </cell>
          <cell r="AR904" t="str">
            <v>NOTIFICA SEGUNDA INSTANCIA</v>
          </cell>
          <cell r="AS904">
            <v>37837</v>
          </cell>
          <cell r="AT904">
            <v>40633</v>
          </cell>
          <cell r="AU904" t="str">
            <v>NO ESTA EN LOS ANEXOS.
El EXT19-00065172 se respondio con el OFI19-00021913 el 18-06-2019 A.T.</v>
          </cell>
          <cell r="AW904" t="str">
            <v>DECRETO 01 DE 1984</v>
          </cell>
          <cell r="AX904" t="str">
            <v>TRIBUNAL ADMINISTRATIVO DE SANTANDER</v>
          </cell>
          <cell r="AY904">
            <v>42075</v>
          </cell>
          <cell r="AZ904" t="str">
            <v>CONSEJO DE ESTADO- SECCION SEGUNDA</v>
          </cell>
          <cell r="BA904">
            <v>43496</v>
          </cell>
          <cell r="BB904">
            <v>43546</v>
          </cell>
          <cell r="BC904" t="str">
            <v>NRD-CONTRATO REALIDAD</v>
          </cell>
        </row>
        <row r="905">
          <cell r="B905" t="str">
            <v>LENIN SANCHEZ TORRES</v>
          </cell>
          <cell r="C905">
            <v>10010089</v>
          </cell>
          <cell r="D905" t="str">
            <v>JUAN GUILLERMO OCAMPO GONZALEZ</v>
          </cell>
          <cell r="E905">
            <v>43594</v>
          </cell>
          <cell r="F905">
            <v>43594</v>
          </cell>
          <cell r="G905" t="str">
            <v>EXT19-00050173</v>
          </cell>
          <cell r="H905" t="str">
            <v>CONSEJO DE ESTADO</v>
          </cell>
          <cell r="I905" t="str">
            <v>NOTIFICA SEGUNDA INSTANCIA</v>
          </cell>
          <cell r="J905">
            <v>43690</v>
          </cell>
          <cell r="K905">
            <v>43690</v>
          </cell>
          <cell r="L905" t="str">
            <v>EXT19-00092755</v>
          </cell>
          <cell r="M905" t="str">
            <v>ABOGADO</v>
          </cell>
          <cell r="N905" t="str">
            <v>SOLICITUD DE PAGO</v>
          </cell>
          <cell r="O905">
            <v>43738</v>
          </cell>
          <cell r="P905">
            <v>43738</v>
          </cell>
          <cell r="Q905" t="str">
            <v>EXT19-00115352</v>
          </cell>
          <cell r="R905" t="str">
            <v>ABOGADO</v>
          </cell>
          <cell r="S905" t="str">
            <v>ALLEGA DOCUMENTOS</v>
          </cell>
          <cell r="T905">
            <v>43754</v>
          </cell>
          <cell r="U905">
            <v>43754</v>
          </cell>
          <cell r="V905" t="str">
            <v>EXT19-00123537</v>
          </cell>
          <cell r="W905" t="str">
            <v>ABOGADO</v>
          </cell>
          <cell r="X905" t="str">
            <v>ALLEGA DOCUMENTOS</v>
          </cell>
          <cell r="Y905">
            <v>44018</v>
          </cell>
          <cell r="Z905">
            <v>44018</v>
          </cell>
          <cell r="AA905" t="str">
            <v>EXT20-00048240</v>
          </cell>
          <cell r="AB905" t="str">
            <v>ABOGADO</v>
          </cell>
          <cell r="AC905" t="str">
            <v>Solicitud estado pago</v>
          </cell>
          <cell r="AQ905" t="str">
            <v>66 001 2333 000 2011 00282 01</v>
          </cell>
          <cell r="AR905" t="str">
            <v>NOTIFICA SEGUNDA INSTANCIA</v>
          </cell>
          <cell r="AS905">
            <v>38419</v>
          </cell>
          <cell r="AT905">
            <v>39822</v>
          </cell>
          <cell r="AU905" t="str">
            <v>EN LOS ANEXOS ES EL 284</v>
          </cell>
          <cell r="AW905" t="str">
            <v>DECRETO 01 DE 1984</v>
          </cell>
          <cell r="AX905" t="str">
            <v>TRIBUNAL ADMINISTRATIVO DE RISARALDA</v>
          </cell>
          <cell r="AY905">
            <v>42718</v>
          </cell>
          <cell r="AZ905" t="str">
            <v>CONSEJO DE ESTADO- SECCION SEGUNDA</v>
          </cell>
          <cell r="BA905">
            <v>43510</v>
          </cell>
          <cell r="BB905">
            <v>43539</v>
          </cell>
          <cell r="BC905" t="str">
            <v>NRD-CONTRATO REALIDAD</v>
          </cell>
        </row>
        <row r="906">
          <cell r="B906" t="str">
            <v>FERNANDO GONZALEZ PEÑA</v>
          </cell>
          <cell r="C906">
            <v>94509713</v>
          </cell>
          <cell r="D906" t="str">
            <v>RAFAEL AUGUSTO CUELLAR GOMEZ</v>
          </cell>
          <cell r="E906">
            <v>43560</v>
          </cell>
          <cell r="F906">
            <v>43560</v>
          </cell>
          <cell r="G906" t="str">
            <v>EXT19-00038148</v>
          </cell>
          <cell r="H906" t="str">
            <v>ABOGADO</v>
          </cell>
          <cell r="I906" t="str">
            <v>SOLICITUD DE PAGO</v>
          </cell>
          <cell r="J906">
            <v>43756</v>
          </cell>
          <cell r="K906">
            <v>43756</v>
          </cell>
          <cell r="L906" t="str">
            <v>EXT19-00125112</v>
          </cell>
          <cell r="M906" t="str">
            <v>PROCURADURIA</v>
          </cell>
          <cell r="N906" t="str">
            <v>SOLICITUD ESTADO DEL PAGO</v>
          </cell>
          <cell r="AQ906" t="str">
            <v>76 001 3331 006 2012 00032 01</v>
          </cell>
          <cell r="AR906" t="str">
            <v>NOTIFICA SEGUNDA INSTANCIA</v>
          </cell>
          <cell r="AS906">
            <v>37773</v>
          </cell>
          <cell r="AT906">
            <v>39813</v>
          </cell>
          <cell r="AU906" t="str">
            <v>EN EL ANEXO ES EL 315</v>
          </cell>
          <cell r="AW906" t="str">
            <v>DECRETO 01 DE 1984</v>
          </cell>
          <cell r="AX906" t="str">
            <v>JUZGADO CUARTO ADMINISTRATIVO DE DESCONGESTION DEL CIRCUITO DE CALI</v>
          </cell>
          <cell r="AY906">
            <v>41724</v>
          </cell>
          <cell r="AZ906" t="str">
            <v>TRIBUNAL CONTENCIOSO ADMINISTRATIVO DEL VALLE DEL CAUCA</v>
          </cell>
          <cell r="BA906">
            <v>42978</v>
          </cell>
          <cell r="BB906">
            <v>42996</v>
          </cell>
          <cell r="BC906" t="str">
            <v>NRD</v>
          </cell>
        </row>
        <row r="907">
          <cell r="B907" t="str">
            <v>LUIS CARLOS GOMEZ GAMBOA</v>
          </cell>
          <cell r="C907">
            <v>13837685</v>
          </cell>
          <cell r="D907" t="str">
            <v>OSCAR HUMBERTO GOMEZ GOMEZ</v>
          </cell>
          <cell r="E907">
            <v>43536</v>
          </cell>
          <cell r="F907">
            <v>43536</v>
          </cell>
          <cell r="G907" t="str">
            <v>EXT19-00028077</v>
          </cell>
          <cell r="H907" t="str">
            <v>BENEFICIARIA</v>
          </cell>
          <cell r="I907" t="str">
            <v>SOLICITUD DE PAGO</v>
          </cell>
          <cell r="J907">
            <v>43566</v>
          </cell>
          <cell r="K907">
            <v>43566</v>
          </cell>
          <cell r="L907" t="str">
            <v>EXT19-00040546</v>
          </cell>
          <cell r="M907" t="str">
            <v>ABOGADO</v>
          </cell>
          <cell r="N907" t="str">
            <v>SOLICITUD DE PAGO</v>
          </cell>
          <cell r="O907">
            <v>44111</v>
          </cell>
          <cell r="P907">
            <v>44111</v>
          </cell>
          <cell r="Q907" t="str">
            <v>EXT20-00072882</v>
          </cell>
          <cell r="R907" t="str">
            <v>ABOGADO</v>
          </cell>
          <cell r="S907" t="str">
            <v>ALLEGA DOCUMENTOS.
SOLICITUD TURNO Y PAGO SENTENCIA.</v>
          </cell>
          <cell r="T907" t="str">
            <v>17/06/2021
18/06/2021</v>
          </cell>
          <cell r="U907" t="str">
            <v>06/2021
06/2021</v>
          </cell>
          <cell r="V907" t="str">
            <v>EXT21-00048136 - 
EXT21-00048268</v>
          </cell>
          <cell r="W907" t="str">
            <v>ABOGADO
ABOGADO</v>
          </cell>
          <cell r="X907" t="str">
            <v xml:space="preserve">SOLICITUD CUMPLIMIENTO AUTO PROBATORIO LIQUIDACION. 
DERECHO DE PETICIÓN SOLICITUD PAGO SENTENCIA. </v>
          </cell>
          <cell r="BB907">
            <v>43369</v>
          </cell>
        </row>
        <row r="908">
          <cell r="B908" t="str">
            <v>CESAR AUGUSTO PIÑA BULLA</v>
          </cell>
          <cell r="C908">
            <v>79748824</v>
          </cell>
          <cell r="E908">
            <v>43523</v>
          </cell>
          <cell r="F908">
            <v>43523</v>
          </cell>
          <cell r="G908" t="str">
            <v>EXT19-00022830</v>
          </cell>
          <cell r="H908" t="str">
            <v>JUZGADO</v>
          </cell>
          <cell r="I908" t="str">
            <v>AUTO LIBRA MANDAMIENTO DE PAGO</v>
          </cell>
          <cell r="J908">
            <v>43524</v>
          </cell>
          <cell r="K908">
            <v>43524</v>
          </cell>
          <cell r="L908" t="str">
            <v>EXT19-00023447</v>
          </cell>
          <cell r="M908" t="str">
            <v>JUZGADO</v>
          </cell>
          <cell r="N908" t="str">
            <v>REMITE EJECUTIVO</v>
          </cell>
          <cell r="AQ908" t="str">
            <v xml:space="preserve">50 001 3331 003 2012 00152 01 </v>
          </cell>
          <cell r="AR908" t="str">
            <v>SEGUNDA INSTANCIA</v>
          </cell>
          <cell r="AU908" t="str">
            <v>SE ENCUENTRA EN EL ANEXO DE LA ANDJE EN EL NUMERAL 134</v>
          </cell>
          <cell r="AW908" t="str">
            <v>DECRETO 01 DE 1984</v>
          </cell>
          <cell r="AX908" t="str">
            <v>JUZGADO SEXTO ADMINISTRATIVO DE DESCONGESTION DE VILLAVICENCIO</v>
          </cell>
          <cell r="AY908">
            <v>41607</v>
          </cell>
          <cell r="AZ908" t="str">
            <v>TRIBUNAL ADMINISTRTIVO DEL META</v>
          </cell>
          <cell r="BA908">
            <v>42066</v>
          </cell>
          <cell r="BB908">
            <v>42093</v>
          </cell>
          <cell r="BC908" t="str">
            <v>REINTEGRO</v>
          </cell>
        </row>
        <row r="909">
          <cell r="B909" t="str">
            <v>MANUEL ZARATE SANCHEZ</v>
          </cell>
          <cell r="C909">
            <v>7317804</v>
          </cell>
          <cell r="D909" t="str">
            <v>FERNANDO ALVAREZ ECHEVERRI</v>
          </cell>
          <cell r="E909">
            <v>43601</v>
          </cell>
          <cell r="F909">
            <v>43601</v>
          </cell>
          <cell r="G909" t="str">
            <v>EXT19-00054613</v>
          </cell>
          <cell r="H909" t="str">
            <v>TRIBUNAL</v>
          </cell>
          <cell r="I909" t="str">
            <v>NOTIFICA SEGUNDA INSTANCIA</v>
          </cell>
          <cell r="AQ909" t="str">
            <v>11 001 3335 009 2014 00081 01</v>
          </cell>
          <cell r="AR909" t="str">
            <v>NOTIFICA SEGUNDA INSTANCIA</v>
          </cell>
          <cell r="AS909">
            <v>37448</v>
          </cell>
          <cell r="AT909">
            <v>40939</v>
          </cell>
          <cell r="AU909" t="str">
            <v>EN EL ANEXO 3 POLICIA NACIONAL ES EL 96</v>
          </cell>
          <cell r="AW909" t="str">
            <v>LEY 1437 DE 2011</v>
          </cell>
          <cell r="AX909" t="str">
            <v>JUZGADO NOVENO ADMINISTRATIVO DE CIRCUITO  JUDICIAL DE BOGOTA</v>
          </cell>
          <cell r="AY909">
            <v>42935</v>
          </cell>
          <cell r="AZ909" t="str">
            <v>TRIBUNAL ADMINISTRATIVO DE CUNDINAMARCA- SECCION SEGUNDA</v>
          </cell>
          <cell r="BA909">
            <v>43553</v>
          </cell>
          <cell r="BC909" t="str">
            <v>NRD-PRIMA DE RIESGO</v>
          </cell>
        </row>
        <row r="910">
          <cell r="B910" t="str">
            <v>NIXON JAVIER MOGOLLON SOMOZA</v>
          </cell>
          <cell r="C910">
            <v>88305371</v>
          </cell>
          <cell r="D910" t="str">
            <v>JUAN GUILLERMO OCAMPO GONZALEZ</v>
          </cell>
          <cell r="E910">
            <v>42825</v>
          </cell>
          <cell r="F910">
            <v>42825</v>
          </cell>
          <cell r="G910" t="str">
            <v>EXT17-00023388</v>
          </cell>
          <cell r="H910" t="str">
            <v>JUZGADO</v>
          </cell>
          <cell r="I910" t="str">
            <v>NOTIFICA PRIMERA INSTANCIA</v>
          </cell>
          <cell r="J910">
            <v>43537</v>
          </cell>
          <cell r="K910">
            <v>43537</v>
          </cell>
          <cell r="L910" t="str">
            <v>EXT19-00028553</v>
          </cell>
          <cell r="M910" t="str">
            <v>TRIBUNAL</v>
          </cell>
          <cell r="N910" t="str">
            <v>REMITE SENTENCIA SEGUNDA INSTANCIA</v>
          </cell>
          <cell r="AQ910" t="str">
            <v>17 001 3333 002 2014 00164 02</v>
          </cell>
          <cell r="AR910" t="str">
            <v>NOTIFICA SEGUNDA INSTANCIA</v>
          </cell>
          <cell r="AS910">
            <v>38352</v>
          </cell>
          <cell r="AT910">
            <v>40862</v>
          </cell>
          <cell r="AU910" t="str">
            <v>NO SE ENCUENTRA EN LOS ANEXOS</v>
          </cell>
          <cell r="AX910" t="str">
            <v>JUZGADO 2 ADMINISTRATIVO DE MANIZALES- ORAL</v>
          </cell>
          <cell r="AY910" t="str">
            <v>29/03/2017</v>
          </cell>
          <cell r="AZ910" t="str">
            <v>TRIBUNAL ADMINISTRATIVO DE CALDAS</v>
          </cell>
          <cell r="BA910">
            <v>43531</v>
          </cell>
          <cell r="BB910">
            <v>43539</v>
          </cell>
          <cell r="BC910" t="str">
            <v>NRD-CONTRATO REALIDAD</v>
          </cell>
        </row>
        <row r="911">
          <cell r="B911" t="str">
            <v>MARIA NUBIA LOPEZ JOYA</v>
          </cell>
          <cell r="C911">
            <v>27957322</v>
          </cell>
          <cell r="D911" t="str">
            <v>VILMA INES LIZCANO MIRANDA</v>
          </cell>
          <cell r="E911">
            <v>43545</v>
          </cell>
          <cell r="F911">
            <v>43545</v>
          </cell>
          <cell r="G911" t="str">
            <v>EXT19-00032092</v>
          </cell>
          <cell r="H911" t="str">
            <v>JUZGADO</v>
          </cell>
          <cell r="I911" t="str">
            <v>AUTO APRUEBA LIQUIDACION COSTAS</v>
          </cell>
          <cell r="AQ911" t="str">
            <v>68 001 3333 011 2015 00298 00</v>
          </cell>
          <cell r="AU911" t="str">
            <v>FALLO A FAVOR DE LA UNP, SE DEBEN COBRAR LAS COSTA A LA PARTE DEMANDANTE.</v>
          </cell>
          <cell r="AX911" t="str">
            <v>JUZGADO ONCE ADMINISTRATIVO ORAL DE BUCARAMANGA</v>
          </cell>
          <cell r="AY911">
            <v>42548</v>
          </cell>
          <cell r="BC911" t="str">
            <v>REPARACION DIRECTA</v>
          </cell>
        </row>
        <row r="912">
          <cell r="B912" t="str">
            <v>DANIEL ALEXIS GARCIA RENDON</v>
          </cell>
          <cell r="C912">
            <v>18520034</v>
          </cell>
          <cell r="D912" t="str">
            <v>JUAN GUILLERMO OCAMPO GONZALEZ</v>
          </cell>
          <cell r="E912">
            <v>43579</v>
          </cell>
          <cell r="F912">
            <v>43579</v>
          </cell>
          <cell r="G912" t="str">
            <v>EXT19-00043830</v>
          </cell>
          <cell r="H912" t="str">
            <v>TRIBUNAL</v>
          </cell>
          <cell r="I912" t="str">
            <v>REMITE ESTADO-AUTO APRUEBA LIQUIDACION COSTAS</v>
          </cell>
          <cell r="J912">
            <v>43605</v>
          </cell>
          <cell r="K912">
            <v>43605</v>
          </cell>
          <cell r="L912" t="str">
            <v>EXT19-00055398</v>
          </cell>
          <cell r="M912" t="str">
            <v>ABOGADO</v>
          </cell>
          <cell r="N912" t="str">
            <v>SOLICITUD DE PAGO</v>
          </cell>
          <cell r="O912">
            <v>44018</v>
          </cell>
          <cell r="P912">
            <v>44018</v>
          </cell>
          <cell r="Q912" t="str">
            <v>EXT20-00048240</v>
          </cell>
          <cell r="R912" t="str">
            <v>ABOGADO</v>
          </cell>
          <cell r="S912" t="str">
            <v>Solicitud estado pago</v>
          </cell>
          <cell r="AQ912" t="str">
            <v>66 001 2333 000 2016 00262 00</v>
          </cell>
          <cell r="AR912" t="str">
            <v>NOTIFICA SEGUNDA INSTANCIA</v>
          </cell>
          <cell r="AS912">
            <v>38126</v>
          </cell>
          <cell r="AT912">
            <v>40633</v>
          </cell>
          <cell r="AU912" t="str">
            <v>EN EL ANEXO FIGURA EL PROCESO
66 001 3333 002 2013 00237 00
OFI19-00020270 DE 30/05/2019 E.C.</v>
          </cell>
          <cell r="AW912" t="str">
            <v>LEY 1437 DE 2011</v>
          </cell>
          <cell r="AX912" t="str">
            <v>TRIBUNAL DE LO CONTENCIOSO ADMINISTRATIVO DE RISARALDA- SECCION TERCERA</v>
          </cell>
          <cell r="AY912">
            <v>42656</v>
          </cell>
          <cell r="AZ912" t="str">
            <v>CONSEJO DE ESTADO- SECCION SEGUNDA</v>
          </cell>
          <cell r="BA912">
            <v>43363</v>
          </cell>
          <cell r="BB912">
            <v>43403</v>
          </cell>
          <cell r="BC912" t="str">
            <v>NRD-CONTRATO REALIDAD</v>
          </cell>
        </row>
        <row r="913">
          <cell r="B913" t="str">
            <v>JOSE ALONSO TORO URREA</v>
          </cell>
          <cell r="C913">
            <v>16749446</v>
          </cell>
          <cell r="D913" t="str">
            <v>FERNANDO ALVAREZ ECHEVERRI</v>
          </cell>
          <cell r="E913">
            <v>43598</v>
          </cell>
          <cell r="F913">
            <v>43598</v>
          </cell>
          <cell r="G913" t="str">
            <v>EXT19-00051782</v>
          </cell>
          <cell r="H913" t="str">
            <v>CONSEJO DE ESTADO</v>
          </cell>
          <cell r="I913" t="str">
            <v>NOTIFICA SEGUNDA INSTANCIA</v>
          </cell>
          <cell r="J913">
            <v>43658</v>
          </cell>
          <cell r="K913">
            <v>43658</v>
          </cell>
          <cell r="L913" t="str">
            <v>EXT19-00078924</v>
          </cell>
          <cell r="M913" t="str">
            <v>PROCURADURIA</v>
          </cell>
          <cell r="N913" t="str">
            <v>ALLEGA DOCUMENTOS</v>
          </cell>
          <cell r="O913">
            <v>43858</v>
          </cell>
          <cell r="P913">
            <v>43858</v>
          </cell>
          <cell r="Q913" t="str">
            <v>EXT20-00008791</v>
          </cell>
          <cell r="R913" t="str">
            <v>ABOGADO</v>
          </cell>
          <cell r="S913" t="str">
            <v>SOLICITUD DE PAGO</v>
          </cell>
          <cell r="AQ913" t="str">
            <v>76 001 2331 000 2011 01736 01</v>
          </cell>
          <cell r="AR913" t="str">
            <v>NOTIFICA SEGUNDA INSTANCIA</v>
          </cell>
          <cell r="AS913">
            <v>37073</v>
          </cell>
          <cell r="AT913">
            <v>40633</v>
          </cell>
          <cell r="AU913" t="str">
            <v>EN LOS ANEXOS ES EL 233
Mediante OFI19-00027218 se da respuesta al EXT19-00078924</v>
          </cell>
          <cell r="AW913" t="str">
            <v>DECRETO 01 DE 1984</v>
          </cell>
          <cell r="AX913" t="str">
            <v>TRIBUNAL ADMINISTRATIVO DEL VALLE</v>
          </cell>
          <cell r="AY913">
            <v>42290</v>
          </cell>
          <cell r="AZ913" t="str">
            <v>CONSEJO DE ESTADO- SECCION SEGUNDA</v>
          </cell>
          <cell r="BA913">
            <v>43517</v>
          </cell>
          <cell r="BB913">
            <v>43556</v>
          </cell>
          <cell r="BC913" t="str">
            <v>NRD-CONTRATO REALIDAD</v>
          </cell>
        </row>
        <row r="914">
          <cell r="B914" t="str">
            <v>LITA LILIANA FRANCO LIZCANO</v>
          </cell>
          <cell r="C914">
            <v>63508317</v>
          </cell>
          <cell r="D914" t="str">
            <v>URIEL FERNANDO GARRIDO PRADA</v>
          </cell>
          <cell r="E914">
            <v>43612</v>
          </cell>
          <cell r="F914">
            <v>43612</v>
          </cell>
          <cell r="G914" t="str">
            <v>EXT19-00058115</v>
          </cell>
          <cell r="H914" t="str">
            <v>CONSEJO DE ESTADO</v>
          </cell>
          <cell r="I914" t="str">
            <v>NOTIFICA SEGUNDA INSTANCIA</v>
          </cell>
          <cell r="J914">
            <v>43871</v>
          </cell>
          <cell r="K914">
            <v>43871</v>
          </cell>
          <cell r="L914" t="str">
            <v>EXT21-00010193</v>
          </cell>
          <cell r="M914" t="str">
            <v>ABOGADO</v>
          </cell>
          <cell r="N914" t="str">
            <v>SOLICITUD DE PAGO</v>
          </cell>
          <cell r="AQ914" t="str">
            <v>68 001 2333 000 2012 00051 01</v>
          </cell>
          <cell r="AR914" t="str">
            <v>NOTIFICA SEGUNDA INSTANCIA</v>
          </cell>
          <cell r="AS914">
            <v>38420</v>
          </cell>
          <cell r="AT914">
            <v>40862</v>
          </cell>
          <cell r="AU914" t="str">
            <v>EN LOS ANEXOS ES EL 63</v>
          </cell>
          <cell r="AW914" t="str">
            <v>LEY 1437 DE 2011</v>
          </cell>
          <cell r="AX914" t="str">
            <v>TRIBUNAL ADMINISTRATIVO DE SANTANDER</v>
          </cell>
          <cell r="AY914">
            <v>41586</v>
          </cell>
          <cell r="AZ914" t="str">
            <v>CONSEJO DE ESTADO- SECCION SEGUNDA</v>
          </cell>
          <cell r="BA914">
            <v>43272</v>
          </cell>
          <cell r="BB914">
            <v>43579</v>
          </cell>
          <cell r="BC914" t="str">
            <v>NRD-CONTRATO REALIDAD</v>
          </cell>
        </row>
        <row r="915">
          <cell r="B915" t="str">
            <v>LUIS GUILLERMO SALDARRIAGA ALVAREZ</v>
          </cell>
          <cell r="C915">
            <v>7553032</v>
          </cell>
          <cell r="E915">
            <v>43605</v>
          </cell>
          <cell r="F915">
            <v>43605</v>
          </cell>
          <cell r="G915" t="str">
            <v>EXT19-00055635</v>
          </cell>
          <cell r="H915" t="str">
            <v>TRIBUNAL ADMINISTRATIVO DE CORDOBA</v>
          </cell>
          <cell r="I915" t="str">
            <v>COMUNICA SEGUNDA INSTANCIA</v>
          </cell>
          <cell r="J915">
            <v>44342</v>
          </cell>
          <cell r="K915">
            <v>44342</v>
          </cell>
          <cell r="L915" t="str">
            <v>EXT21-00041447</v>
          </cell>
          <cell r="M915" t="str">
            <v>BENEFICIARIO</v>
          </cell>
          <cell r="N915" t="str">
            <v>SOLICITUD DE PAGO</v>
          </cell>
          <cell r="AQ915" t="str">
            <v>23 001 3331 004 2013 00144 01</v>
          </cell>
          <cell r="AR915" t="str">
            <v>COMUNICA SEGUNDA INSTANCIA</v>
          </cell>
          <cell r="AS915">
            <v>33197</v>
          </cell>
          <cell r="AT915">
            <v>40908</v>
          </cell>
          <cell r="AU915" t="str">
            <v>EN LOS ANEXOS ES EL 798-844</v>
          </cell>
          <cell r="AW915" t="str">
            <v>DECRETO 01 DE 1984</v>
          </cell>
          <cell r="AX915" t="str">
            <v>JUZGADO CUARTO ADMINISTRATIVO DE MONTERIA</v>
          </cell>
          <cell r="AY915">
            <v>41509</v>
          </cell>
          <cell r="AZ915" t="str">
            <v>TRIBUNAL ADMINISTRATIVO DE CORDOBA</v>
          </cell>
          <cell r="BA915">
            <v>43376</v>
          </cell>
          <cell r="BC915" t="str">
            <v>NRD-CONTRATO REALIDAD</v>
          </cell>
        </row>
        <row r="916">
          <cell r="B916" t="str">
            <v>OMAR GUILLERMO RODRIGUEZ BOLIVAR</v>
          </cell>
          <cell r="C916">
            <v>79488702</v>
          </cell>
          <cell r="D916" t="str">
            <v>RAUL IGNACIO MOLANO FRANCO</v>
          </cell>
          <cell r="E916">
            <v>43627</v>
          </cell>
          <cell r="F916">
            <v>43627</v>
          </cell>
          <cell r="G916" t="str">
            <v>EXT19-00064930</v>
          </cell>
          <cell r="H916" t="str">
            <v>TRIBUNAL ADMINISTRATIVO DE CUNDINAMARCA</v>
          </cell>
          <cell r="I916" t="str">
            <v>NOTIFICA SEGUNDA INSTANCIA</v>
          </cell>
          <cell r="J916">
            <v>43656</v>
          </cell>
          <cell r="K916">
            <v>43656</v>
          </cell>
          <cell r="L916" t="str">
            <v>EXT19-00077746</v>
          </cell>
          <cell r="M916" t="str">
            <v>TRIBUNAL ADMINISTRATIVO DE CUNDINAMARCA</v>
          </cell>
          <cell r="N916" t="str">
            <v>COMUNICA SENTENCIA</v>
          </cell>
          <cell r="O916">
            <v>43754</v>
          </cell>
          <cell r="P916">
            <v>43754</v>
          </cell>
          <cell r="Q916" t="str">
            <v>EXT19-00123501</v>
          </cell>
          <cell r="R916" t="str">
            <v>ABOGADO</v>
          </cell>
          <cell r="S916" t="str">
            <v>SOLICITUD DE PAGO</v>
          </cell>
          <cell r="AQ916" t="str">
            <v>11 001 3335 029 2013 00198 01</v>
          </cell>
          <cell r="AR916" t="str">
            <v>NOTIFICA SEGUNDA INSTANCIA</v>
          </cell>
          <cell r="AS916">
            <v>37634</v>
          </cell>
          <cell r="AT916">
            <v>40862</v>
          </cell>
          <cell r="AU916" t="str">
            <v>EN EL ANEXO 5 ESTA EN 603 - 660</v>
          </cell>
          <cell r="AW916" t="str">
            <v>LEY 1437 DE 2011</v>
          </cell>
          <cell r="AX916" t="str">
            <v>JUZGADO VEINTINUEVE ADMINISTRATIVO DE BOGOTA</v>
          </cell>
          <cell r="AY916">
            <v>43010</v>
          </cell>
          <cell r="AZ916" t="str">
            <v>TRIBUNAL ADMINISTRATIVO DE CUNDINAMARCA- SECCION SEGUNDA</v>
          </cell>
          <cell r="BA916">
            <v>43616</v>
          </cell>
          <cell r="BB916">
            <v>43629</v>
          </cell>
          <cell r="BC916" t="str">
            <v>NRD-CONTRATO REALIDAD</v>
          </cell>
        </row>
        <row r="917">
          <cell r="B917" t="str">
            <v>NORMAN QUINTERO ARCINIEGAS</v>
          </cell>
          <cell r="C917">
            <v>93408788</v>
          </cell>
          <cell r="E917">
            <v>43628</v>
          </cell>
          <cell r="F917">
            <v>43628</v>
          </cell>
          <cell r="G917" t="str">
            <v>EXT19-00065866</v>
          </cell>
          <cell r="H917" t="str">
            <v>TRIBUNAL ADMINISTRATIVO DEL TOLIMA</v>
          </cell>
          <cell r="I917" t="str">
            <v>NOTIFICA SEGUNDA INSTANCIA</v>
          </cell>
          <cell r="J917">
            <v>43628</v>
          </cell>
          <cell r="K917">
            <v>43628</v>
          </cell>
          <cell r="L917" t="str">
            <v>EXT19-00066103</v>
          </cell>
          <cell r="M917" t="str">
            <v>TRIBUNAL ADMINISTRATIVO DEL TOLIMA</v>
          </cell>
          <cell r="N917" t="str">
            <v>NOTIFICA SEGUNDA INSTANCIA</v>
          </cell>
          <cell r="O917">
            <v>43642</v>
          </cell>
          <cell r="P917">
            <v>43642</v>
          </cell>
          <cell r="Q917" t="str">
            <v>EXT19-00071267</v>
          </cell>
          <cell r="R917" t="str">
            <v>TRIBUNAL ADMINISTRATIVO DEL TOLIMA</v>
          </cell>
          <cell r="S917" t="str">
            <v>NOTIFICA SEGUNDA INSTANCIA</v>
          </cell>
          <cell r="AQ917" t="str">
            <v>73 001 3333 008 2014 00722 02</v>
          </cell>
          <cell r="AR917" t="str">
            <v>NOTIFICA SEGUNDA INSTANCIA</v>
          </cell>
          <cell r="AS917">
            <v>37956</v>
          </cell>
          <cell r="AT917">
            <v>39172</v>
          </cell>
          <cell r="AU917" t="str">
            <v>NO SE ENCUENTRA EN LOS ANEXOS</v>
          </cell>
          <cell r="AW917" t="str">
            <v>LEY 1437 DE 2011</v>
          </cell>
          <cell r="AX917" t="str">
            <v>JUZGADO OCTAVO ADMINISTRATIVO ORAL DEL CIRCUITO DE IBAGUE</v>
          </cell>
          <cell r="AY917">
            <v>42629</v>
          </cell>
          <cell r="AZ917" t="str">
            <v>TRIBUNAL ADMINISTRATIVO DEL TOLIMA</v>
          </cell>
          <cell r="BA917">
            <v>43622</v>
          </cell>
          <cell r="BB917">
            <v>43633</v>
          </cell>
          <cell r="BC917" t="str">
            <v>NRD-CONTRATO REALIDAD</v>
          </cell>
        </row>
        <row r="918">
          <cell r="B918" t="str">
            <v>ANGEL ALBERTO RODRIGUEZ GUEVARA</v>
          </cell>
          <cell r="C918">
            <v>79204548</v>
          </cell>
          <cell r="D918" t="str">
            <v>FERNANDO ALVAREZ ECHEVERRI</v>
          </cell>
          <cell r="E918">
            <v>43550</v>
          </cell>
          <cell r="F918">
            <v>43550</v>
          </cell>
          <cell r="G918" t="str">
            <v>EXT19-00033349</v>
          </cell>
          <cell r="H918" t="str">
            <v>TRIBUNAL ADMINISTRATIVO DE CUNDINAMARCA</v>
          </cell>
          <cell r="I918" t="str">
            <v>COMUNICA SENTENCIA SEGUNDA INSTANCIA</v>
          </cell>
          <cell r="J918">
            <v>43539</v>
          </cell>
          <cell r="K918">
            <v>43539</v>
          </cell>
          <cell r="L918" t="str">
            <v>EXT19-00029517</v>
          </cell>
          <cell r="M918" t="str">
            <v>TRIBUNAL ADMINISTRATIVO DE CUNDINAMARCA</v>
          </cell>
          <cell r="N918" t="str">
            <v>NOTIFICA SEGUNDA INSTANCIA</v>
          </cell>
          <cell r="O918">
            <v>43629</v>
          </cell>
          <cell r="P918">
            <v>43629</v>
          </cell>
          <cell r="Q918" t="str">
            <v>EXT19-00066667</v>
          </cell>
          <cell r="R918" t="str">
            <v>TRIBUNAL ADMINISTRATIVO DE CUNDINAMARCA</v>
          </cell>
          <cell r="S918" t="str">
            <v>AUTO CORRIGE SENTENCIA</v>
          </cell>
          <cell r="AQ918" t="str">
            <v>11 001 3335 012 2014 00185 01</v>
          </cell>
          <cell r="AR918" t="str">
            <v>SEGUNDA INSTANCIA</v>
          </cell>
          <cell r="AS918">
            <v>33637</v>
          </cell>
          <cell r="AT918">
            <v>40908</v>
          </cell>
          <cell r="AU918" t="str">
            <v>NO SE ENCUENTRA EN LOS ANEXOS</v>
          </cell>
          <cell r="AW918" t="str">
            <v>LEY 1437 DE 2011</v>
          </cell>
          <cell r="AX918" t="str">
            <v>JUZGADO DOCE ADMINISTRATIVO DE BOGOTA</v>
          </cell>
          <cell r="AY918">
            <v>42943</v>
          </cell>
          <cell r="AZ918" t="str">
            <v>TRIBUNAL ADMINISTRATIVO DE CUNDINAMARCA- SECCION SEGUNDA</v>
          </cell>
          <cell r="BA918">
            <v>43437</v>
          </cell>
          <cell r="BB918">
            <v>43543</v>
          </cell>
          <cell r="BC918" t="str">
            <v>NRD-CONTRATO REALIDAD</v>
          </cell>
        </row>
        <row r="919">
          <cell r="B919" t="str">
            <v>RODRIGO ANTONIO RAMIREZ BARRIENTOS</v>
          </cell>
          <cell r="C919">
            <v>70256673</v>
          </cell>
          <cell r="D919" t="str">
            <v>ALEJANDRO HORTUA INSUASTI</v>
          </cell>
          <cell r="E919">
            <v>43585</v>
          </cell>
          <cell r="F919">
            <v>43585</v>
          </cell>
          <cell r="G919" t="str">
            <v>EXT19-00046316</v>
          </cell>
          <cell r="H919" t="str">
            <v>CONSEJO DE ESTADO</v>
          </cell>
          <cell r="I919" t="str">
            <v>COMUNICA SEGUNDA INSTANCIA</v>
          </cell>
          <cell r="J919">
            <v>43635</v>
          </cell>
          <cell r="K919">
            <v>43635</v>
          </cell>
          <cell r="L919" t="str">
            <v>EXT19-00069172</v>
          </cell>
          <cell r="M919" t="str">
            <v>ABOGAGO</v>
          </cell>
          <cell r="N919" t="str">
            <v>SOLICITUD DE PAGO</v>
          </cell>
          <cell r="O919">
            <v>43679</v>
          </cell>
          <cell r="P919">
            <v>43679</v>
          </cell>
          <cell r="Q919" t="str">
            <v>EXT19-00089063</v>
          </cell>
          <cell r="R919" t="str">
            <v>ABOGADO</v>
          </cell>
          <cell r="S919" t="str">
            <v>ALLEGA DOCUMENTOS</v>
          </cell>
          <cell r="AQ919" t="str">
            <v>05 001 2331 000 2011 01288 01</v>
          </cell>
          <cell r="AR919" t="str">
            <v>SEGUNDA INSTANCIA</v>
          </cell>
          <cell r="AS919">
            <v>38356</v>
          </cell>
          <cell r="AT919">
            <v>39825</v>
          </cell>
          <cell r="AU919" t="str">
            <v>EN LOS ANEXOS ES EL 447
EL EXT19-00069172 se respondio con el OFI19-00023189</v>
          </cell>
          <cell r="AW919" t="str">
            <v>DECRETO 01 DE 1984</v>
          </cell>
          <cell r="AX919" t="str">
            <v>TRIBUNAL ADMINISTRATIVO DE ANTIOQUIA</v>
          </cell>
          <cell r="AY919">
            <v>41416</v>
          </cell>
          <cell r="AZ919" t="str">
            <v>CONSEJO DE ESTADO- SECCION SEGUNDA</v>
          </cell>
          <cell r="BA919">
            <v>43440</v>
          </cell>
          <cell r="BB919">
            <v>43525</v>
          </cell>
          <cell r="BC919" t="str">
            <v>NRD-CONTRATO REALIDAD</v>
          </cell>
        </row>
        <row r="920">
          <cell r="B920" t="str">
            <v>NERLY ESMITH SUAREZ ZAPATA Y OTROS</v>
          </cell>
          <cell r="C920">
            <v>40429627</v>
          </cell>
          <cell r="D920" t="str">
            <v>ERIKA DEL PILAR WILCHES HERNANDEZ</v>
          </cell>
          <cell r="E920">
            <v>43591</v>
          </cell>
          <cell r="F920">
            <v>43591</v>
          </cell>
          <cell r="G920" t="str">
            <v>EXT19-00048337</v>
          </cell>
          <cell r="H920" t="str">
            <v>ABOGADO</v>
          </cell>
          <cell r="I920" t="str">
            <v>SOLICITUD ESTADO DEL PAGO</v>
          </cell>
          <cell r="J920">
            <v>43651</v>
          </cell>
          <cell r="K920">
            <v>43651</v>
          </cell>
          <cell r="L920" t="str">
            <v>EXT19-00075310</v>
          </cell>
          <cell r="M920" t="str">
            <v>POLICIA NACIONAL</v>
          </cell>
          <cell r="N920" t="str">
            <v>SOLICITUD DE PAGO</v>
          </cell>
          <cell r="O920">
            <v>43745</v>
          </cell>
          <cell r="P920">
            <v>43745</v>
          </cell>
          <cell r="Q920" t="str">
            <v>EXT19-00118706</v>
          </cell>
          <cell r="R920" t="str">
            <v>MININTERIOR</v>
          </cell>
          <cell r="S920" t="str">
            <v>COMUNICA PAGO TOTAL SENTENCIA, ADELANTE ACCIONES COBRO PERSUASIVO Y COACTIVO</v>
          </cell>
          <cell r="T920">
            <v>43745</v>
          </cell>
          <cell r="U920">
            <v>43745</v>
          </cell>
          <cell r="V920" t="str">
            <v>EXT19-00118706
EXT19-00118399</v>
          </cell>
          <cell r="W920" t="str">
            <v>MININTERIOR</v>
          </cell>
          <cell r="X920" t="str">
            <v>ALLEGA DOCUMENTACION PAGO SENTENCIA SOLIDARIA</v>
          </cell>
          <cell r="Y920">
            <v>44153</v>
          </cell>
          <cell r="Z920">
            <v>44153</v>
          </cell>
          <cell r="AA920" t="str">
            <v>EXT20-00084680</v>
          </cell>
          <cell r="AB920" t="str">
            <v>POLICIA NACIONAL</v>
          </cell>
          <cell r="AC920" t="str">
            <v>RESPUESTA SOLICITUD DE INFORMACION</v>
          </cell>
          <cell r="AQ920" t="str">
            <v>50 001 3331 002 2011 00409 01</v>
          </cell>
          <cell r="AR920" t="str">
            <v>SEGUNDA INSTANCIA</v>
          </cell>
          <cell r="AS920" t="str">
            <v>N/A</v>
          </cell>
          <cell r="AT920" t="str">
            <v>N/A</v>
          </cell>
          <cell r="AU920" t="str">
            <v>NO SE ENCUENTRA EN LOS ANEXOS
El MININTERIOR PAGO LA TOTALIDAD DEL FALLO MEDIANTE RESOLUCION RESOLUCION 1577 DE SEP-2019 Y NOTIFICÓ DEL PAGO A LA UNP EL 07/10/2019, ADELANTA ACCIONES COBRO PERSUASIVO Y COACTIVO.</v>
          </cell>
          <cell r="AW920" t="str">
            <v>DECRETO 01 DE 1984</v>
          </cell>
          <cell r="AX920" t="str">
            <v>JUZGADO PRIMERO ADMINISTRATIVO DE DESCONGESTION DE VILLAVICENCIO</v>
          </cell>
          <cell r="AY920">
            <v>41977</v>
          </cell>
          <cell r="AZ920" t="str">
            <v>TRIBUNAL ADMINISTRATIVO SALA TRANSITORIA-META</v>
          </cell>
          <cell r="BA920">
            <v>43412</v>
          </cell>
          <cell r="BB920">
            <v>43495</v>
          </cell>
          <cell r="BC920" t="str">
            <v>REPARACION DIRECTA</v>
          </cell>
        </row>
        <row r="921">
          <cell r="B921" t="str">
            <v>RAUL ANTONIO MONTERROZA</v>
          </cell>
          <cell r="C921">
            <v>92517463</v>
          </cell>
          <cell r="D921" t="str">
            <v>RAUL SEGUNDO CUELLO BARRIOS</v>
          </cell>
          <cell r="E921">
            <v>43655</v>
          </cell>
          <cell r="F921">
            <v>43655</v>
          </cell>
          <cell r="G921" t="str">
            <v>EXT19-00077502</v>
          </cell>
          <cell r="H921" t="str">
            <v>BENEFICIARIO</v>
          </cell>
          <cell r="I921" t="str">
            <v>SOLICITUD DE INFORMACION</v>
          </cell>
          <cell r="J921">
            <v>43677</v>
          </cell>
          <cell r="K921">
            <v>43677</v>
          </cell>
          <cell r="L921" t="str">
            <v>EXT19-00087657</v>
          </cell>
          <cell r="M921" t="str">
            <v>ABOGADO</v>
          </cell>
          <cell r="N921" t="str">
            <v>SOLICITUD DE PAGO</v>
          </cell>
          <cell r="O921">
            <v>43698</v>
          </cell>
          <cell r="P921">
            <v>43698</v>
          </cell>
          <cell r="Q921" t="str">
            <v>EXT19-00096100</v>
          </cell>
          <cell r="R921" t="str">
            <v>ABOGADO</v>
          </cell>
          <cell r="S921" t="str">
            <v>ALLEGA DOCUMENTOS</v>
          </cell>
          <cell r="T921">
            <v>43777</v>
          </cell>
          <cell r="U921">
            <v>43777</v>
          </cell>
          <cell r="V921" t="str">
            <v>EXT19-00132534</v>
          </cell>
          <cell r="W921" t="str">
            <v>ABOGADO</v>
          </cell>
          <cell r="X921" t="str">
            <v>ALLEGA DOCUMENTOS</v>
          </cell>
          <cell r="Y921">
            <v>44329</v>
          </cell>
          <cell r="Z921">
            <v>44329</v>
          </cell>
          <cell r="AA921" t="str">
            <v>EXT21-00037606</v>
          </cell>
          <cell r="AB921" t="str">
            <v>BENEFICIARIO</v>
          </cell>
          <cell r="AC921" t="str">
            <v>Solicitud estado pago</v>
          </cell>
          <cell r="AQ921" t="str">
            <v>70 001 3331 006 2011 00589 00</v>
          </cell>
          <cell r="AR921" t="str">
            <v>SEGUNDA INSTANCIA</v>
          </cell>
          <cell r="AU921" t="str">
            <v>EN EL ANEXO ES EL 280</v>
          </cell>
          <cell r="AW921" t="str">
            <v>DECRETO 01 DE 1984</v>
          </cell>
          <cell r="AX921" t="str">
            <v>JUZGADO CUARTO ADMINISTRATIVO DE DESCONGESTION DE SINCELEJO</v>
          </cell>
          <cell r="AY921">
            <v>42153</v>
          </cell>
          <cell r="AZ921" t="str">
            <v>TRIBUNAL ADMINISTRATIVO DE SUCRE</v>
          </cell>
          <cell r="BA921">
            <v>42698</v>
          </cell>
          <cell r="BB921">
            <v>42878</v>
          </cell>
        </row>
        <row r="922">
          <cell r="B922" t="str">
            <v>HERNANDO DAVID MONTERO PACHECO</v>
          </cell>
          <cell r="E922">
            <v>43662</v>
          </cell>
          <cell r="F922">
            <v>43662</v>
          </cell>
          <cell r="G922" t="str">
            <v>EXT19-00080612</v>
          </cell>
          <cell r="H922" t="str">
            <v>TRIBUNAL</v>
          </cell>
          <cell r="I922" t="str">
            <v>COMUNICA SEGUNDA INSTANCIA</v>
          </cell>
          <cell r="AQ922" t="str">
            <v>08 001 3333 005 2014 00399 01</v>
          </cell>
          <cell r="AR922" t="str">
            <v>SEGUNDA INSTANCIA</v>
          </cell>
          <cell r="AS922">
            <v>38596</v>
          </cell>
          <cell r="AT922">
            <v>40543</v>
          </cell>
          <cell r="AU922" t="str">
            <v>NO SE ENCUENTRA EN LOS ANEXOS.
Se le reconocio solo el pago de aportes para pensión.</v>
          </cell>
          <cell r="AW922" t="str">
            <v>LEY 1437 DE 2011</v>
          </cell>
          <cell r="AX922" t="str">
            <v>JUZGADO QUINTO ADMINISTRATIVO ORAL DEL CIRCUITO DE BARRANQUILLA</v>
          </cell>
          <cell r="AY922">
            <v>43062</v>
          </cell>
          <cell r="AZ922" t="str">
            <v xml:space="preserve">TRIBUNAL DE LO CONTENCIOSO ADMINISTRATIVO DEL ATLANTICO </v>
          </cell>
          <cell r="BA922">
            <v>43560</v>
          </cell>
          <cell r="BC922" t="str">
            <v>NRD-CONTRATO REALIDAD</v>
          </cell>
        </row>
        <row r="923">
          <cell r="B923" t="str">
            <v>FREDY HERNAN CUERVO VACA</v>
          </cell>
          <cell r="C923">
            <v>80172624</v>
          </cell>
          <cell r="E923">
            <v>43669</v>
          </cell>
          <cell r="F923">
            <v>43669</v>
          </cell>
          <cell r="G923" t="str">
            <v>EXT19-00083508</v>
          </cell>
          <cell r="H923" t="str">
            <v>TRIBUNAL</v>
          </cell>
          <cell r="I923" t="str">
            <v>NOTIFICA SEGUNDA INSTANCIA</v>
          </cell>
          <cell r="J923">
            <v>43992</v>
          </cell>
          <cell r="K923">
            <v>43992</v>
          </cell>
          <cell r="L923" t="str">
            <v>EXT20-00042127</v>
          </cell>
          <cell r="M923" t="str">
            <v>ABOGADO</v>
          </cell>
          <cell r="N923" t="str">
            <v>ALLEGA DOCUMENTOS</v>
          </cell>
          <cell r="AO923">
            <v>43992</v>
          </cell>
          <cell r="AQ923" t="str">
            <v>11 001 3335 024 2012 00195 01</v>
          </cell>
          <cell r="AR923" t="str">
            <v>SEGUNDA INSTANCIA</v>
          </cell>
          <cell r="AS923">
            <v>37991</v>
          </cell>
          <cell r="AT923">
            <v>40663</v>
          </cell>
          <cell r="AU923" t="str">
            <v>EN EL ANEXO ES EL 131</v>
          </cell>
          <cell r="AW923" t="str">
            <v>LEY 1437 DE 2011</v>
          </cell>
          <cell r="AX923" t="str">
            <v>JUZGADO VEINTICUATRO ADMINISTRATIVO DE BOGOTA</v>
          </cell>
          <cell r="AY923">
            <v>43084</v>
          </cell>
          <cell r="AZ923" t="str">
            <v>TRIBUNAL ADMINISTRATIVO DE CUNDINAMARCA- SECCION SEGUNDA</v>
          </cell>
          <cell r="BA923">
            <v>43644</v>
          </cell>
          <cell r="BC923" t="str">
            <v>NRD-CONTRATO REALIDAD</v>
          </cell>
        </row>
        <row r="924">
          <cell r="B924" t="str">
            <v>SEVICOL LTDA.</v>
          </cell>
          <cell r="E924">
            <v>43502</v>
          </cell>
          <cell r="F924">
            <v>43502</v>
          </cell>
          <cell r="G924" t="str">
            <v>EXT19-00012690</v>
          </cell>
          <cell r="H924" t="str">
            <v>BENEFICIARIO</v>
          </cell>
          <cell r="I924" t="str">
            <v>SOLICITUD ESTADO DEL PAGO</v>
          </cell>
          <cell r="BB924">
            <v>43446</v>
          </cell>
          <cell r="BC924" t="str">
            <v>CONTROVERSIA CONTRACTUAL</v>
          </cell>
        </row>
        <row r="925">
          <cell r="B925" t="str">
            <v>JUAN CARLOS PRIETO CAMACHO</v>
          </cell>
          <cell r="C925">
            <v>79846463</v>
          </cell>
          <cell r="D925" t="str">
            <v>JORGE IVAN JARRO DIAZ</v>
          </cell>
          <cell r="E925">
            <v>43676</v>
          </cell>
          <cell r="F925">
            <v>43676</v>
          </cell>
          <cell r="G925" t="str">
            <v>EXT19-00086878</v>
          </cell>
          <cell r="H925" t="str">
            <v>TRIBUNAL</v>
          </cell>
          <cell r="I925" t="str">
            <v>NOTIFICA SEGUNDA INSTANCIA</v>
          </cell>
          <cell r="J925">
            <v>43692</v>
          </cell>
          <cell r="K925">
            <v>43692</v>
          </cell>
          <cell r="L925" t="str">
            <v>EXT19-00093896</v>
          </cell>
          <cell r="M925" t="str">
            <v>TRIBUNAL</v>
          </cell>
          <cell r="N925" t="str">
            <v>REMITE SENTENCIA DE PRIMERA Y SEGUNDA INSTANCIA</v>
          </cell>
          <cell r="O925">
            <v>43846</v>
          </cell>
          <cell r="P925">
            <v>43846</v>
          </cell>
          <cell r="Q925" t="str">
            <v>EXT20-00004533</v>
          </cell>
          <cell r="R925" t="str">
            <v>ABOGADO</v>
          </cell>
          <cell r="S925" t="str">
            <v>SOLICITUD DE PAGO</v>
          </cell>
          <cell r="T925">
            <v>43867</v>
          </cell>
          <cell r="U925">
            <v>43867</v>
          </cell>
          <cell r="V925" t="str">
            <v>EXT20-00012134</v>
          </cell>
          <cell r="W925" t="str">
            <v>ABOGADO</v>
          </cell>
          <cell r="X925" t="str">
            <v>ALLEGA DOCUMENTOS</v>
          </cell>
          <cell r="AQ925" t="str">
            <v>73 001 3333 001 2014 00226 02</v>
          </cell>
          <cell r="AR925" t="str">
            <v>SEGUNDA INSTANCIA</v>
          </cell>
          <cell r="AS925">
            <v>37956</v>
          </cell>
          <cell r="AT925">
            <v>40847</v>
          </cell>
          <cell r="AU925" t="str">
            <v>NO SE ENCUENTRA EN LOS ANEXOS.</v>
          </cell>
          <cell r="AX925" t="str">
            <v>JUZGADO PRIMERO ADMINISTRATIVO ORAL DE IBAGUE</v>
          </cell>
          <cell r="AY925">
            <v>43084</v>
          </cell>
          <cell r="AZ925" t="str">
            <v>TRIBUNAL ADMINISTRATIVO DEL TOLIMA</v>
          </cell>
          <cell r="BA925">
            <v>43670</v>
          </cell>
          <cell r="BB925">
            <v>43685</v>
          </cell>
          <cell r="BC925" t="str">
            <v>NRD-CONTRATO REALIDAD</v>
          </cell>
        </row>
        <row r="926">
          <cell r="B926" t="str">
            <v>ANGEL DE JESUS CASTRILLON ARANGO</v>
          </cell>
          <cell r="C926">
            <v>94466892</v>
          </cell>
          <cell r="E926">
            <v>43669</v>
          </cell>
          <cell r="F926">
            <v>43669</v>
          </cell>
          <cell r="G926" t="str">
            <v>EXT19-00083304</v>
          </cell>
          <cell r="H926" t="str">
            <v>ABOGADO</v>
          </cell>
          <cell r="I926" t="str">
            <v>SOLICITUD ESTADO DEL PAGO</v>
          </cell>
          <cell r="AQ926" t="str">
            <v>76 001 3333 015 2014 00140 00</v>
          </cell>
          <cell r="AR926" t="str">
            <v>PAGO SENTENCIA</v>
          </cell>
          <cell r="AU926" t="str">
            <v>NO SE ENCUENTRA EN LOS ANEXOS.</v>
          </cell>
          <cell r="AW926" t="str">
            <v>LEY 1437 DE 2011</v>
          </cell>
          <cell r="AX926" t="str">
            <v>JUZGADO QUINCE ADMINISTRATIVO ORAL DEL CIRCUITO DE CALI</v>
          </cell>
          <cell r="AY926">
            <v>43550</v>
          </cell>
          <cell r="AZ926" t="str">
            <v>N/A</v>
          </cell>
          <cell r="BA926" t="str">
            <v>N/A</v>
          </cell>
          <cell r="BB926">
            <v>43641</v>
          </cell>
          <cell r="BC926" t="str">
            <v>NRD-CONTRATO REALIDAD</v>
          </cell>
        </row>
        <row r="927">
          <cell r="B927" t="str">
            <v>MARGENI DEL CARMEN GONZALEZ PATERNINA
EVA SANDRITH CABALLERO GONZALEZ
ALEXIS SAMIR HERAZO CABALLERO</v>
          </cell>
          <cell r="C927" t="str">
            <v xml:space="preserve">
33.239.286
1.007.864.823
92.191.136</v>
          </cell>
          <cell r="D927" t="str">
            <v>MARIA LUZ REDONDO OSPINO</v>
          </cell>
          <cell r="E927">
            <v>43678</v>
          </cell>
          <cell r="F927">
            <v>43678</v>
          </cell>
          <cell r="G927" t="str">
            <v>EXT19-00088611</v>
          </cell>
          <cell r="H927" t="str">
            <v>ABOGADO</v>
          </cell>
          <cell r="I927" t="str">
            <v>SOLICITUD ESTADO DEL PAGO</v>
          </cell>
          <cell r="J927">
            <v>43879</v>
          </cell>
          <cell r="K927">
            <v>43879</v>
          </cell>
          <cell r="L927" t="str">
            <v>EXT20-00016997</v>
          </cell>
          <cell r="M927" t="str">
            <v>ABOGADA</v>
          </cell>
          <cell r="N927" t="str">
            <v>SOLICITUD ESTADA PAGO</v>
          </cell>
          <cell r="AQ927" t="str">
            <v>70 001 3331 005 2009 00100 00</v>
          </cell>
          <cell r="AR927" t="str">
            <v>PAGO SENTENCIA</v>
          </cell>
          <cell r="AW927" t="str">
            <v>DECRETO 01 DE 1984</v>
          </cell>
          <cell r="AX927" t="str">
            <v>JUZGADO CUARTO ADMINISTRATIVO DE DESCONGESTION DE SINCELEJO</v>
          </cell>
          <cell r="AY927">
            <v>42062</v>
          </cell>
          <cell r="AZ927" t="str">
            <v>TRIBUNAL ADMINISTRATIVO DE SUCRE</v>
          </cell>
          <cell r="BA927">
            <v>42698</v>
          </cell>
          <cell r="BB927">
            <v>42769</v>
          </cell>
          <cell r="BC927" t="str">
            <v>REPARACION DIRECTA</v>
          </cell>
        </row>
        <row r="928">
          <cell r="B928" t="str">
            <v>ALEXANDER CONSUEGRA PAYARES</v>
          </cell>
          <cell r="E928">
            <v>43679</v>
          </cell>
          <cell r="F928">
            <v>43679</v>
          </cell>
          <cell r="G928" t="str">
            <v>EXT19-00089252</v>
          </cell>
          <cell r="H928" t="str">
            <v>TRIBUNAL</v>
          </cell>
          <cell r="I928" t="str">
            <v>NOTIFICA SEGUNDA INSTANCIA</v>
          </cell>
          <cell r="AQ928" t="str">
            <v>68 001 3333 005 2015 00295 01</v>
          </cell>
          <cell r="AR928" t="str">
            <v>PAGO SENTENCIA</v>
          </cell>
          <cell r="AS928">
            <v>36756</v>
          </cell>
          <cell r="AT928">
            <v>40908</v>
          </cell>
          <cell r="AU928" t="str">
            <v>NO SE ENCUENTRA EN LOS ANEXOS.</v>
          </cell>
          <cell r="AW928" t="str">
            <v>LEY 1437 DE 2011</v>
          </cell>
          <cell r="AX928" t="str">
            <v xml:space="preserve">JUZGADO ADMINISTRATIVO ORAL DE BUCARAMANGA </v>
          </cell>
          <cell r="AY928">
            <v>42816</v>
          </cell>
          <cell r="AZ928" t="str">
            <v>TRIBUNAL ADMINISTRATIVO DE SANTANDER</v>
          </cell>
          <cell r="BA928">
            <v>43677</v>
          </cell>
          <cell r="BC928" t="str">
            <v>NRD-PRIMA DE RIESGO</v>
          </cell>
        </row>
        <row r="929">
          <cell r="B929" t="str">
            <v>EDWIN CEBALLOS DUQUE</v>
          </cell>
          <cell r="C929">
            <v>94154985</v>
          </cell>
          <cell r="D929" t="str">
            <v>JORGE PORTOCARRERO</v>
          </cell>
          <cell r="E929">
            <v>43690</v>
          </cell>
          <cell r="F929">
            <v>43690</v>
          </cell>
          <cell r="G929" t="str">
            <v>EXT19-00092303</v>
          </cell>
          <cell r="H929" t="str">
            <v>ABOGADO</v>
          </cell>
          <cell r="I929" t="str">
            <v>SOLICITUD DE PAGO</v>
          </cell>
          <cell r="J929">
            <v>43822</v>
          </cell>
          <cell r="K929">
            <v>43822</v>
          </cell>
          <cell r="L929" t="str">
            <v>EXT19-00147367</v>
          </cell>
          <cell r="M929" t="str">
            <v>ABOGADO</v>
          </cell>
          <cell r="N929" t="str">
            <v>ALLEGA DOCUMENTOS</v>
          </cell>
          <cell r="AQ929" t="str">
            <v>76 001 3331 703 2014 00132</v>
          </cell>
          <cell r="AR929" t="str">
            <v>PAGO SENTENCIA</v>
          </cell>
          <cell r="AS929">
            <v>39828</v>
          </cell>
          <cell r="AT929">
            <v>40633</v>
          </cell>
          <cell r="AU929" t="str">
            <v>NO SE ENCUENTRA EN LOS ANEXOS.</v>
          </cell>
          <cell r="AW929" t="str">
            <v>LEY 1437 DE 2011</v>
          </cell>
          <cell r="AX929" t="str">
            <v>JUZGADO DOCE ADMINISTRATIVO DE CALI</v>
          </cell>
          <cell r="AY929">
            <v>43521</v>
          </cell>
          <cell r="AZ929" t="str">
            <v>N/A</v>
          </cell>
          <cell r="BA929" t="str">
            <v>N/A</v>
          </cell>
          <cell r="BB929">
            <v>43535</v>
          </cell>
          <cell r="BC929" t="str">
            <v>NRD-CONTRATO REALIDAD</v>
          </cell>
        </row>
        <row r="930">
          <cell r="B930" t="str">
            <v>WILMAR ORLANDO ARIAS LOPEZ</v>
          </cell>
          <cell r="C930">
            <v>80577259</v>
          </cell>
          <cell r="D930" t="str">
            <v>FERNANDO ALVAREZ ECHEVERRI</v>
          </cell>
          <cell r="E930">
            <v>43693</v>
          </cell>
          <cell r="F930">
            <v>43693</v>
          </cell>
          <cell r="G930" t="str">
            <v>EXT19-00094697</v>
          </cell>
          <cell r="H930" t="str">
            <v>ABOGADO</v>
          </cell>
          <cell r="I930" t="str">
            <v>SOLICITUD DE PAGO</v>
          </cell>
          <cell r="J930">
            <v>43703</v>
          </cell>
          <cell r="K930">
            <v>43703</v>
          </cell>
          <cell r="L930" t="str">
            <v>EXT19-00098605</v>
          </cell>
          <cell r="M930" t="str">
            <v>ABOGADO</v>
          </cell>
          <cell r="N930" t="str">
            <v>ALLEGA ACLARACION</v>
          </cell>
          <cell r="AQ930" t="str">
            <v>11 001 3335 010 2014 00318 00</v>
          </cell>
          <cell r="AR930" t="str">
            <v>PAGO SENTENCIA</v>
          </cell>
          <cell r="AU930" t="str">
            <v>NO SE ENCUENTRA EN LOS ANEXOS.</v>
          </cell>
          <cell r="AW930" t="str">
            <v>LEY 1437 DE 2011</v>
          </cell>
          <cell r="AX930" t="str">
            <v>JUZGADO CINCUENTA ADMINISTRATIVO DEL CIRCUITO DE BOGOTA</v>
          </cell>
          <cell r="AY930">
            <v>42390</v>
          </cell>
          <cell r="AZ930" t="str">
            <v>TRIBUNAL ADMINISTRATIVO DE CUNDINAMARCA</v>
          </cell>
          <cell r="BA930">
            <v>42809</v>
          </cell>
          <cell r="BB930">
            <v>42831</v>
          </cell>
          <cell r="BC930" t="str">
            <v>NRD-PRIMA DE RIESGO</v>
          </cell>
        </row>
        <row r="931">
          <cell r="B931" t="str">
            <v>GONZALO PALACIO SALAZAR</v>
          </cell>
          <cell r="D931" t="str">
            <v>CARLOS HERNAN RIAÑO ORDOÑEZ</v>
          </cell>
          <cell r="E931">
            <v>43698</v>
          </cell>
          <cell r="F931">
            <v>43698</v>
          </cell>
          <cell r="G931" t="str">
            <v>EXT19-00095918</v>
          </cell>
          <cell r="H931" t="str">
            <v>CONSEJO DE ESTADO</v>
          </cell>
          <cell r="I931" t="str">
            <v>NOTIFICA SENTENCIA</v>
          </cell>
          <cell r="J931">
            <v>43718</v>
          </cell>
          <cell r="K931">
            <v>43718</v>
          </cell>
          <cell r="L931" t="str">
            <v>EXT19-00105161</v>
          </cell>
          <cell r="M931" t="str">
            <v>PROCURADURIA</v>
          </cell>
          <cell r="N931" t="str">
            <v>TRASLADO POR COMPETENCIA- SOLICITA INFORMAR RESPUESTA</v>
          </cell>
          <cell r="O931">
            <v>44295</v>
          </cell>
          <cell r="P931">
            <v>44295</v>
          </cell>
          <cell r="Q931" t="str">
            <v>EXT21-00027373</v>
          </cell>
          <cell r="R931" t="str">
            <v xml:space="preserve">APODERADO </v>
          </cell>
          <cell r="S931" t="str">
            <v>SOLICITUD DE PAGO</v>
          </cell>
          <cell r="AQ931" t="str">
            <v>76 001 2331 000 2011 01811 01</v>
          </cell>
          <cell r="AR931" t="str">
            <v>NOTIFICA SENTENCIA</v>
          </cell>
          <cell r="AS931">
            <v>38412</v>
          </cell>
          <cell r="AT931">
            <v>40054</v>
          </cell>
          <cell r="AU931" t="str">
            <v>EN LOS ANEXOS ES EL 662</v>
          </cell>
          <cell r="AW931" t="str">
            <v>DECRETO 01 DE 1984</v>
          </cell>
          <cell r="AX931" t="str">
            <v>TRIBUNAL ADMINISTRATIVO DEL DEPARTAMENTO ARCHIPIELAGO DE SAN ANDRES</v>
          </cell>
          <cell r="AY931">
            <v>42796</v>
          </cell>
          <cell r="AZ931" t="str">
            <v>CONSEJO DE ESTADO</v>
          </cell>
          <cell r="BA931">
            <v>43650</v>
          </cell>
          <cell r="BB931">
            <v>43679</v>
          </cell>
          <cell r="BC931" t="str">
            <v>NRD-CONTRATO REALIDAD</v>
          </cell>
        </row>
        <row r="932">
          <cell r="B932" t="str">
            <v>DEIVID YOAN PEÑALOZA RUSINQUE</v>
          </cell>
          <cell r="C932">
            <v>14421134</v>
          </cell>
          <cell r="D932" t="str">
            <v>DAGOBERTO RICARDO GARZON</v>
          </cell>
          <cell r="E932">
            <v>43706</v>
          </cell>
          <cell r="F932">
            <v>43706</v>
          </cell>
          <cell r="G932" t="str">
            <v>EXT19-00100136</v>
          </cell>
          <cell r="H932" t="str">
            <v>BENEFICIARIO</v>
          </cell>
          <cell r="I932" t="str">
            <v>SOLICITUD  DE PAGO</v>
          </cell>
          <cell r="J932">
            <v>44014</v>
          </cell>
          <cell r="K932">
            <v>44014</v>
          </cell>
          <cell r="L932" t="str">
            <v>EXT20-00047266</v>
          </cell>
          <cell r="M932" t="str">
            <v>ABOGADO</v>
          </cell>
          <cell r="N932" t="str">
            <v>Allega documentos</v>
          </cell>
          <cell r="O932">
            <v>44069</v>
          </cell>
          <cell r="P932">
            <v>44069</v>
          </cell>
          <cell r="Q932" t="str">
            <v>EXT20-00060988</v>
          </cell>
          <cell r="R932" t="str">
            <v xml:space="preserve">APODERADO </v>
          </cell>
          <cell r="S932" t="str">
            <v>SOLICITUD DE CUMPLIMIENTO</v>
          </cell>
          <cell r="AQ932" t="str">
            <v>11 001 3335 025 2015 00951 00</v>
          </cell>
          <cell r="AR932" t="str">
            <v>SOLICITUD DE PAGO</v>
          </cell>
          <cell r="AS932">
            <v>38533</v>
          </cell>
          <cell r="AT932">
            <v>40561</v>
          </cell>
          <cell r="AU932" t="str">
            <v>EN LOS ANEXOS ES EL 113</v>
          </cell>
          <cell r="AW932" t="str">
            <v>LEY 1437 DE 2011</v>
          </cell>
          <cell r="AX932" t="str">
            <v>JUZGADO VEINTICINCO ADMINISTRATIVO ORAL DE BOGOTA</v>
          </cell>
          <cell r="AY932">
            <v>43315</v>
          </cell>
          <cell r="AZ932" t="str">
            <v>N/A</v>
          </cell>
          <cell r="BA932" t="str">
            <v>N/A</v>
          </cell>
          <cell r="BB932">
            <v>43336</v>
          </cell>
          <cell r="BC932" t="str">
            <v>NRD-CONTRATO REALIDAD</v>
          </cell>
        </row>
        <row r="933">
          <cell r="B933" t="str">
            <v>GILDARDO SALAZAR SALAZAR
LUZ MERY PUERTA DE SALAZAR
SANDRA MILENA SALAZAR PUERTA
JAVIER SALAZAR PUERTA
GILBERTO SALAZAR PUERTA
ELKIN ARLEY SALAZAR PUERTA
JHON ALEXANDER SALAZAR PUERTA
BERNARDA SALAZAR OCAMPO</v>
          </cell>
          <cell r="C933" t="str">
            <v>10.066.849
34.059.726
1.088.266.785
10.025.797
10.027.572
1.088.278.276
9.874.112
24.927.757</v>
          </cell>
          <cell r="D933" t="str">
            <v>BENJAMIN HERRERA</v>
          </cell>
          <cell r="E933">
            <v>43706</v>
          </cell>
          <cell r="F933">
            <v>43706</v>
          </cell>
          <cell r="G933" t="str">
            <v>EXT19-00100280</v>
          </cell>
          <cell r="H933" t="str">
            <v>ABOGADO</v>
          </cell>
          <cell r="I933" t="str">
            <v>SOLICITUD  DE PAGO</v>
          </cell>
          <cell r="J933">
            <v>43850</v>
          </cell>
          <cell r="K933">
            <v>43850</v>
          </cell>
          <cell r="L933" t="str">
            <v>EXT20-00005502</v>
          </cell>
          <cell r="M933" t="str">
            <v>APODERADO</v>
          </cell>
          <cell r="N933" t="str">
            <v>SOLICITUD ESTADO DEL PAGO</v>
          </cell>
          <cell r="O933" t="str">
            <v>15/06/2021 18/06/2021</v>
          </cell>
          <cell r="P933" t="str">
            <v>junio/2021 junio/2021</v>
          </cell>
          <cell r="Q933" t="str">
            <v>EXT21-00047091 EXT21-00048230</v>
          </cell>
          <cell r="R933" t="str">
            <v>ABOGADO ABOGADO</v>
          </cell>
          <cell r="S933" t="str">
            <v>SOLICITUD DE INFORMACION</v>
          </cell>
          <cell r="AQ933" t="str">
            <v>66001 2331 000 2010 00053 00</v>
          </cell>
          <cell r="AR933" t="str">
            <v>SOLICITUD DE PAGO</v>
          </cell>
          <cell r="AS933" t="str">
            <v>N/A</v>
          </cell>
          <cell r="AT933" t="str">
            <v>N/A</v>
          </cell>
          <cell r="AU933" t="str">
            <v>NO SE ENCUENTRA EN LOS ANEXOS.</v>
          </cell>
          <cell r="AW933" t="str">
            <v>DECRETO 01 DE 1984</v>
          </cell>
          <cell r="AX933" t="str">
            <v>TRIBUNAL DE LO CONTENCIOSO ADMINISTRATIVO DE RISARALDA</v>
          </cell>
          <cell r="AY933">
            <v>40886</v>
          </cell>
          <cell r="AZ933" t="str">
            <v>CONSEJO DE ESTADO</v>
          </cell>
          <cell r="BA933">
            <v>43630</v>
          </cell>
          <cell r="BB933">
            <v>43644</v>
          </cell>
          <cell r="BC933" t="str">
            <v>REPARACION DIRECTA</v>
          </cell>
        </row>
        <row r="934">
          <cell r="B934" t="str">
            <v>OMAR ARLEX OSORIO ATEHORTUA</v>
          </cell>
          <cell r="C934">
            <v>71318182</v>
          </cell>
          <cell r="D934" t="str">
            <v>ALEJANDRO HORTUA INSUASTI</v>
          </cell>
          <cell r="E934">
            <v>43815</v>
          </cell>
          <cell r="F934">
            <v>43815</v>
          </cell>
          <cell r="G934" t="str">
            <v>EXT19-00145309</v>
          </cell>
          <cell r="H934" t="str">
            <v>ABOGADO</v>
          </cell>
          <cell r="I934" t="str">
            <v>SOLICITUD DE PAGO</v>
          </cell>
          <cell r="J934">
            <v>43894</v>
          </cell>
          <cell r="K934">
            <v>43894</v>
          </cell>
          <cell r="L934" t="str">
            <v>EXT20-00022141</v>
          </cell>
          <cell r="M934" t="str">
            <v>APODERADO</v>
          </cell>
          <cell r="N934" t="str">
            <v>AUTO CORRIGE SENTENCIA</v>
          </cell>
          <cell r="O934">
            <v>43934</v>
          </cell>
          <cell r="P934">
            <v>43934</v>
          </cell>
          <cell r="Q934" t="str">
            <v>EXT20-00030390</v>
          </cell>
          <cell r="R934" t="str">
            <v>ABOGADO</v>
          </cell>
          <cell r="S934" t="str">
            <v>ALLEGA DOCUMENTOS</v>
          </cell>
          <cell r="AQ934" t="str">
            <v>05001 3333 004 2013 00652 00</v>
          </cell>
          <cell r="AR934" t="str">
            <v>SOLICITUD DE PAGO</v>
          </cell>
          <cell r="AU934" t="str">
            <v>EN LOS ANEXOS ES EL 491</v>
          </cell>
          <cell r="AW934" t="str">
            <v>LEY 1437 DE 2011</v>
          </cell>
          <cell r="AX934" t="str">
            <v>JUZGADO CUARTO ADMINISTRATIVO ORAL DE MEDELLIN</v>
          </cell>
          <cell r="AZ934" t="str">
            <v>TRIBUNAL ADMINISTRATIVO DE ANTIOQUIA</v>
          </cell>
          <cell r="BB934">
            <v>43707</v>
          </cell>
          <cell r="BC934" t="str">
            <v>NRD-CONTRATO REALIDAD</v>
          </cell>
        </row>
        <row r="935">
          <cell r="B935" t="str">
            <v>JHON FREDY VELEZ CANO</v>
          </cell>
          <cell r="C935">
            <v>71797359</v>
          </cell>
          <cell r="D935" t="str">
            <v>ALEJANDRO HORTUA INSUASTI</v>
          </cell>
          <cell r="E935">
            <v>43776</v>
          </cell>
          <cell r="F935">
            <v>43776</v>
          </cell>
          <cell r="G935" t="str">
            <v>EXT19-00131990</v>
          </cell>
          <cell r="H935" t="str">
            <v>ABOGADO</v>
          </cell>
          <cell r="I935" t="str">
            <v>SOLICITUD DE PAGO</v>
          </cell>
          <cell r="AQ935" t="str">
            <v>05 001 3333 010 2013 00306 00</v>
          </cell>
          <cell r="AR935" t="str">
            <v>SOLICITUD DE PAGO</v>
          </cell>
          <cell r="AS935">
            <v>38785</v>
          </cell>
          <cell r="AT935">
            <v>40724</v>
          </cell>
          <cell r="AU935" t="str">
            <v>EN LOS ANEXOS ES EL 438</v>
          </cell>
          <cell r="AW935" t="str">
            <v>LEY 1437 DE 2011</v>
          </cell>
          <cell r="AX935" t="str">
            <v>JUZGADO DECIMO ADMINISTRATIVO ORAL DE MEDELLIN</v>
          </cell>
          <cell r="AY935">
            <v>43584</v>
          </cell>
          <cell r="AZ935" t="str">
            <v>TRIBUNAL ADMINISTRATIVO DE ANTIOQUIA</v>
          </cell>
          <cell r="BA935">
            <v>43742</v>
          </cell>
          <cell r="BB935">
            <v>43753</v>
          </cell>
          <cell r="BC935" t="str">
            <v>NRD-CONTRATO REALIDAD</v>
          </cell>
        </row>
        <row r="936">
          <cell r="B936" t="str">
            <v>MARLIO CACERES MOLANO</v>
          </cell>
          <cell r="E936">
            <v>43817</v>
          </cell>
          <cell r="F936">
            <v>43817</v>
          </cell>
          <cell r="G936" t="str">
            <v>EXT19-00145971</v>
          </cell>
          <cell r="H936" t="str">
            <v>CONCEJO DE ESTADO</v>
          </cell>
          <cell r="I936" t="str">
            <v>NOTIFICA SENTENCIA</v>
          </cell>
          <cell r="AQ936" t="str">
            <v>25 000 2342 000 2012 01193 01</v>
          </cell>
          <cell r="AR936" t="str">
            <v>NOTIFICA SENTENCIA</v>
          </cell>
          <cell r="AS936">
            <v>38351</v>
          </cell>
          <cell r="AT936">
            <v>39994</v>
          </cell>
          <cell r="AU936" t="str">
            <v>NO SE ENCUENTRA EN LOS ANEXOS.</v>
          </cell>
          <cell r="AW936" t="str">
            <v>LEY 1437 DE 2011</v>
          </cell>
          <cell r="AX936" t="str">
            <v>TRIBUNAL ADMINISTRATIVO DE CUNDINAMARCA</v>
          </cell>
          <cell r="AY936">
            <v>42761</v>
          </cell>
          <cell r="AZ936" t="str">
            <v>CONSEJO DE ESTADO</v>
          </cell>
          <cell r="BA936">
            <v>43740</v>
          </cell>
          <cell r="BB936">
            <v>43763</v>
          </cell>
          <cell r="BC936" t="str">
            <v>NRD-CONTRATO REALIDAD</v>
          </cell>
        </row>
        <row r="937">
          <cell r="B937" t="str">
            <v>NESTOR FABIAN AFANADOR CAMACHO</v>
          </cell>
          <cell r="E937">
            <v>43817</v>
          </cell>
          <cell r="F937">
            <v>43817</v>
          </cell>
          <cell r="G937" t="str">
            <v>EXT19-00145996</v>
          </cell>
          <cell r="H937" t="str">
            <v>CONCEJO DE ESTADO</v>
          </cell>
          <cell r="I937" t="str">
            <v>NOTIFICA SENTENCIA</v>
          </cell>
          <cell r="AQ937" t="str">
            <v>68 001 2333 000 2014 00405 01</v>
          </cell>
          <cell r="AR937" t="str">
            <v>NOTIFICA SENTENCIA</v>
          </cell>
          <cell r="AS937">
            <v>38777</v>
          </cell>
          <cell r="AT937">
            <v>40633</v>
          </cell>
          <cell r="AU937" t="str">
            <v>NO SE ENCUENTRA EN LOS ANEXOS.</v>
          </cell>
          <cell r="AW937" t="str">
            <v>LEY 1437 DE 2011</v>
          </cell>
          <cell r="AX937" t="str">
            <v>TRIBUNAL ADMINISTRATIVO DE SANTANDER</v>
          </cell>
          <cell r="AY937" t="str">
            <v>12/12/016</v>
          </cell>
          <cell r="AZ937" t="str">
            <v>CONSEJO DE ESTADO</v>
          </cell>
          <cell r="BA937">
            <v>43759</v>
          </cell>
          <cell r="BB937">
            <v>43787</v>
          </cell>
          <cell r="BC937" t="str">
            <v>NRD-CONTRATO REALIDAD</v>
          </cell>
        </row>
        <row r="938">
          <cell r="B938" t="str">
            <v>RICHARD ALEXANDER MORALES OLAYA</v>
          </cell>
          <cell r="E938">
            <v>43817</v>
          </cell>
          <cell r="F938">
            <v>43817</v>
          </cell>
          <cell r="G938" t="str">
            <v>EXT19-00146023</v>
          </cell>
          <cell r="H938" t="str">
            <v>CONCEJO DE ESTADO</v>
          </cell>
          <cell r="I938" t="str">
            <v>NOTIFICA SENTENCIA</v>
          </cell>
          <cell r="AQ938" t="str">
            <v>23 001 2333 000 2012 00066 02</v>
          </cell>
          <cell r="AR938" t="str">
            <v>NOTIFICA SENTENCIA</v>
          </cell>
          <cell r="AS938">
            <v>38285</v>
          </cell>
          <cell r="AT938">
            <v>39082</v>
          </cell>
          <cell r="AU938" t="str">
            <v>EN LOS ANEXOS ES EL 478</v>
          </cell>
          <cell r="AW938" t="str">
            <v>LEY 1437 DE 2011</v>
          </cell>
          <cell r="AX938" t="str">
            <v>TRIBUNAL ADMINISTRATIVO DE CORDOBA</v>
          </cell>
          <cell r="AY938">
            <v>42655</v>
          </cell>
          <cell r="AZ938" t="str">
            <v>CONSEJO DE ESTADO</v>
          </cell>
          <cell r="BA938">
            <v>43740</v>
          </cell>
          <cell r="BB938">
            <v>43763</v>
          </cell>
          <cell r="BC938" t="str">
            <v>NRD-CONTRATO REALIDAD</v>
          </cell>
        </row>
        <row r="939">
          <cell r="B939" t="str">
            <v>NELSON ENRIQUE GARCIA DOMINGUEZ</v>
          </cell>
          <cell r="C939">
            <v>91493525</v>
          </cell>
          <cell r="D939" t="str">
            <v>ELSA MILENA LEYTON ARISTIZABAL</v>
          </cell>
          <cell r="E939">
            <v>43817</v>
          </cell>
          <cell r="F939">
            <v>43817</v>
          </cell>
          <cell r="G939" t="str">
            <v>EXT19-00146008</v>
          </cell>
          <cell r="H939" t="str">
            <v>CONCEJO DE ESTADO</v>
          </cell>
          <cell r="I939" t="str">
            <v>NOTIFICA SENTENCIA</v>
          </cell>
          <cell r="J939">
            <v>44298</v>
          </cell>
          <cell r="K939">
            <v>44298</v>
          </cell>
          <cell r="L939" t="str">
            <v>EXT21-00027849</v>
          </cell>
          <cell r="M939" t="str">
            <v>ABOGADA</v>
          </cell>
          <cell r="N939" t="str">
            <v>SOLICITUD DE PAGO</v>
          </cell>
          <cell r="O939">
            <v>44315</v>
          </cell>
          <cell r="P939">
            <v>44315</v>
          </cell>
          <cell r="Q939" t="str">
            <v>EXT21-00033619</v>
          </cell>
          <cell r="R939" t="str">
            <v>ABOGADA</v>
          </cell>
          <cell r="S939" t="str">
            <v>ALLEGA DOCUMENTOS</v>
          </cell>
          <cell r="AQ939" t="str">
            <v>63 001 2333 000 2014 00204 01</v>
          </cell>
          <cell r="AR939" t="str">
            <v>NOTIFICA SENTENCIA</v>
          </cell>
          <cell r="AS939">
            <v>38144</v>
          </cell>
          <cell r="AT939">
            <v>40862</v>
          </cell>
          <cell r="AU939" t="str">
            <v>EN LOS ANEXOS ES EL 30</v>
          </cell>
          <cell r="AW939" t="str">
            <v>LEY 1437 DE 2011</v>
          </cell>
          <cell r="AX939" t="str">
            <v>TRIBUNAL ADMINISTRATIVO DEL QUINDIO</v>
          </cell>
          <cell r="AY939">
            <v>42601</v>
          </cell>
          <cell r="AZ939" t="str">
            <v>CONSEJO DE ESTADO</v>
          </cell>
          <cell r="BA939">
            <v>43753</v>
          </cell>
          <cell r="BB939">
            <v>43775</v>
          </cell>
          <cell r="BC939" t="str">
            <v>NRD-CONTRATO REALIDAD</v>
          </cell>
        </row>
        <row r="940">
          <cell r="B940" t="str">
            <v>JORGE ENRIQUE CRUZ CRUZ</v>
          </cell>
          <cell r="E940">
            <v>43817</v>
          </cell>
          <cell r="F940">
            <v>43817</v>
          </cell>
          <cell r="G940" t="str">
            <v>EXT19-00146009</v>
          </cell>
          <cell r="H940" t="str">
            <v>CONCEJO DE ESTADO</v>
          </cell>
          <cell r="I940" t="str">
            <v>NOTIFICA SENTENCIA</v>
          </cell>
          <cell r="AQ940" t="str">
            <v>25 000 2342 000 2015 04697 01</v>
          </cell>
          <cell r="AR940" t="str">
            <v>NOTIFICA SENTENCIA</v>
          </cell>
          <cell r="AS940">
            <v>38355</v>
          </cell>
          <cell r="AT940">
            <v>41090</v>
          </cell>
          <cell r="AU940" t="str">
            <v>NO SE ENCUENTRA EN LOS ANEXOS.</v>
          </cell>
          <cell r="AW940" t="str">
            <v>LEY 1437 DE 2011</v>
          </cell>
          <cell r="AX940" t="str">
            <v>TRIBUNAL ADMINISTRATIVO DE CUNDINAMARCA</v>
          </cell>
          <cell r="AY940">
            <v>42929</v>
          </cell>
          <cell r="AZ940" t="str">
            <v>CONSEJO DE ESTADO</v>
          </cell>
          <cell r="BA940">
            <v>43769</v>
          </cell>
          <cell r="BB940">
            <v>43790</v>
          </cell>
          <cell r="BC940" t="str">
            <v>NRD-CONTRATO REALIDAD</v>
          </cell>
        </row>
        <row r="941">
          <cell r="B941" t="str">
            <v>WISTON HERNAN TOVAR TOVAR</v>
          </cell>
          <cell r="C941">
            <v>79131296</v>
          </cell>
          <cell r="D941" t="str">
            <v>ADRIANA ROMERO PEREIRA</v>
          </cell>
          <cell r="E941">
            <v>43783</v>
          </cell>
          <cell r="F941">
            <v>43783</v>
          </cell>
          <cell r="G941" t="str">
            <v>EXT19-00134039</v>
          </cell>
          <cell r="H941" t="str">
            <v>TRIBANAL ADMINISTRATIVO DE CUNDINAMARCA</v>
          </cell>
          <cell r="I941" t="str">
            <v>COMUNICA SENTENCIA</v>
          </cell>
          <cell r="J941">
            <v>43789</v>
          </cell>
          <cell r="K941">
            <v>43789</v>
          </cell>
          <cell r="L941" t="str">
            <v>EXT19-00136399</v>
          </cell>
          <cell r="M941" t="str">
            <v>TRIBANAL ADMINISTRATIVO DE CUNDINAMARCA</v>
          </cell>
          <cell r="N941" t="str">
            <v>NOTIFICA SENTENCIA</v>
          </cell>
          <cell r="AQ941" t="str">
            <v>11 001 3342 046 2016 00039 01</v>
          </cell>
          <cell r="AR941" t="str">
            <v>NOTIFICA SENTENCIA</v>
          </cell>
          <cell r="AS941">
            <v>37771</v>
          </cell>
          <cell r="AT941">
            <v>38502</v>
          </cell>
          <cell r="AU941" t="str">
            <v>EN LOS ANEXOS ES EL 750</v>
          </cell>
          <cell r="AW941" t="str">
            <v>LEY 1437 DE 2011</v>
          </cell>
          <cell r="AX941" t="str">
            <v>JUZGADO CUARENTA Y SEIS ADMINISTRATIVO DE BOGOTA</v>
          </cell>
          <cell r="AY941">
            <v>43384</v>
          </cell>
          <cell r="AZ941" t="str">
            <v>TRIBUNAL ADMINISTRATIVO DE CUNDINAMARCA</v>
          </cell>
          <cell r="BA941">
            <v>43726</v>
          </cell>
          <cell r="BB941">
            <v>43787</v>
          </cell>
          <cell r="BC941" t="str">
            <v>PENSION</v>
          </cell>
        </row>
        <row r="942">
          <cell r="B942" t="str">
            <v>HUGO ALBERTO SOLER SANCHEZ</v>
          </cell>
          <cell r="C942">
            <v>91320693</v>
          </cell>
          <cell r="D942" t="str">
            <v>CESAR AUGUSTO TORRES ESPINEL</v>
          </cell>
          <cell r="E942">
            <v>43817</v>
          </cell>
          <cell r="F942">
            <v>43817</v>
          </cell>
          <cell r="G942" t="str">
            <v>EXT19-00145998</v>
          </cell>
          <cell r="H942" t="str">
            <v>TRIBANAL ADMINISTRATIVO DE CUNDINAMARCA</v>
          </cell>
          <cell r="I942" t="str">
            <v>COMUNICA SENTENCIA</v>
          </cell>
          <cell r="J942">
            <v>44153</v>
          </cell>
          <cell r="K942">
            <v>44153</v>
          </cell>
          <cell r="L942" t="str">
            <v>EXT20-00084750</v>
          </cell>
          <cell r="M942" t="str">
            <v>ABOGADO</v>
          </cell>
          <cell r="N942" t="str">
            <v>SOLICITUD DE PAGO</v>
          </cell>
          <cell r="O942">
            <v>44308</v>
          </cell>
          <cell r="P942">
            <v>44308</v>
          </cell>
          <cell r="Q942" t="str">
            <v>EXT21-00031683</v>
          </cell>
          <cell r="R942" t="str">
            <v>ABOGADO</v>
          </cell>
          <cell r="S942" t="str">
            <v>Solicitud estado pago</v>
          </cell>
          <cell r="AQ942" t="str">
            <v>11 001 3335 023 2014 00118 01</v>
          </cell>
          <cell r="AR942" t="str">
            <v>NOTIFICA SENTENCIA</v>
          </cell>
          <cell r="AS942">
            <v>37834</v>
          </cell>
          <cell r="AT942">
            <v>40694</v>
          </cell>
          <cell r="AU942" t="str">
            <v>NO SE ENCUENTRA EN LOS ANEXOS.</v>
          </cell>
          <cell r="AX942" t="str">
            <v>JUZGADO VEINTITRES ADMINISTRATIVO DE BOGOTA</v>
          </cell>
          <cell r="AY942">
            <v>42786</v>
          </cell>
          <cell r="AZ942" t="str">
            <v>TRIBUNAL ADMINISTRATIVO DE CUNDINAMARCA</v>
          </cell>
          <cell r="BA942">
            <v>43777</v>
          </cell>
          <cell r="BB942">
            <v>43798</v>
          </cell>
          <cell r="BC942" t="str">
            <v>NRD-CONTRATO REALIDAD</v>
          </cell>
        </row>
        <row r="943">
          <cell r="B943" t="str">
            <v>JIMMY GERARDO LOPEZ ORTIZ</v>
          </cell>
          <cell r="C943">
            <v>11412510</v>
          </cell>
          <cell r="D943" t="str">
            <v>ADRIANA ROMERO PEREIRA</v>
          </cell>
          <cell r="E943">
            <v>43817</v>
          </cell>
          <cell r="F943">
            <v>43817</v>
          </cell>
          <cell r="G943" t="str">
            <v>EXT19-00146001</v>
          </cell>
          <cell r="H943" t="str">
            <v>TRIBANAL ADMINISTRATIVO DE CUNDINAMARCA</v>
          </cell>
          <cell r="I943" t="str">
            <v>COMUNICA SENTENCIA</v>
          </cell>
          <cell r="J943">
            <v>43902</v>
          </cell>
          <cell r="K943">
            <v>43902</v>
          </cell>
          <cell r="L943" t="str">
            <v>EXT20-00024717</v>
          </cell>
          <cell r="M943" t="str">
            <v>ABOGADA</v>
          </cell>
          <cell r="N943" t="str">
            <v>SOLICITUD DE PAGO</v>
          </cell>
          <cell r="AQ943" t="str">
            <v>11 001 3335 024 2013 00104 00</v>
          </cell>
          <cell r="AR943" t="str">
            <v>NOTIFICA SENTENCIA</v>
          </cell>
          <cell r="AS943">
            <v>38649</v>
          </cell>
          <cell r="AT943">
            <v>39994</v>
          </cell>
          <cell r="AU943" t="str">
            <v>EN LOS ANEXOS ES EL 160</v>
          </cell>
          <cell r="AW943" t="str">
            <v>LEY 1437 DE 2011</v>
          </cell>
          <cell r="AX943" t="str">
            <v>JUZGADO VEINTICUATRO ADMINISTRATIVO DE BOGOTA</v>
          </cell>
          <cell r="AY943">
            <v>42615</v>
          </cell>
          <cell r="AZ943" t="str">
            <v>TRIBUNAL ADMINISTRATIVO DE CUNDINAMARCA</v>
          </cell>
          <cell r="BA943">
            <v>43777</v>
          </cell>
          <cell r="BB943">
            <v>43798</v>
          </cell>
          <cell r="BC943" t="str">
            <v>NRD-CONTRATO REALIDAD</v>
          </cell>
        </row>
        <row r="944">
          <cell r="B944" t="str">
            <v>MAURICIO FERNANDEZ RAIGOZA</v>
          </cell>
          <cell r="C944">
            <v>6390093</v>
          </cell>
          <cell r="D944" t="str">
            <v>RAFAEL AUGUSTO CUELLAR GOMEZ</v>
          </cell>
          <cell r="E944">
            <v>42888</v>
          </cell>
          <cell r="F944">
            <v>42888</v>
          </cell>
          <cell r="G944" t="str">
            <v>EXT17-00040978</v>
          </cell>
          <cell r="H944" t="str">
            <v>ABOGADO</v>
          </cell>
          <cell r="I944" t="str">
            <v>SOLICITUD DE PAGO</v>
          </cell>
          <cell r="J944">
            <v>43472</v>
          </cell>
          <cell r="K944">
            <v>43472</v>
          </cell>
          <cell r="L944" t="str">
            <v>EXT20-00001140</v>
          </cell>
          <cell r="M944" t="str">
            <v>ABOGADO</v>
          </cell>
          <cell r="N944" t="str">
            <v>SOLICITUD ESTADO DEL PAGO</v>
          </cell>
          <cell r="AQ944" t="str">
            <v>76 001 3331 703 2012 00065 00</v>
          </cell>
          <cell r="AR944" t="str">
            <v>SOLICITUD DE PAGO</v>
          </cell>
          <cell r="AS944">
            <v>37956</v>
          </cell>
          <cell r="AT944">
            <v>39994</v>
          </cell>
          <cell r="AU944" t="str">
            <v>EN LOS ANEXOS ES EL 299</v>
          </cell>
          <cell r="AW944" t="str">
            <v>DECRETO 01 DE 1984</v>
          </cell>
          <cell r="AX944" t="str">
            <v>JUZGADO TERCERO ADMINISTRATIVO DE CALI</v>
          </cell>
          <cell r="AY944">
            <v>41668</v>
          </cell>
          <cell r="AZ944" t="str">
            <v>TRIBUNAL ADMINISTRATIVO DEL VALLE</v>
          </cell>
          <cell r="BA944">
            <v>42775</v>
          </cell>
          <cell r="BB944">
            <v>42809</v>
          </cell>
          <cell r="BC944" t="str">
            <v>NRD-CONTRATO REALIDAD</v>
          </cell>
        </row>
        <row r="945">
          <cell r="B945" t="str">
            <v>OSCAR DANIEL MUNERA SALINAS</v>
          </cell>
          <cell r="C945">
            <v>79880589</v>
          </cell>
          <cell r="D945" t="str">
            <v>JOSE ALIRIO JIMENEZ PATIÑO</v>
          </cell>
          <cell r="E945">
            <v>43805</v>
          </cell>
          <cell r="F945">
            <v>43805</v>
          </cell>
          <cell r="G945" t="str">
            <v>EXT19-00142465</v>
          </cell>
          <cell r="H945" t="str">
            <v>ABOGADO</v>
          </cell>
          <cell r="I945" t="str">
            <v>SOLICITUD DE PAGO</v>
          </cell>
          <cell r="AQ945" t="str">
            <v>25 000 2342 000 2013 04117 01</v>
          </cell>
          <cell r="AR945" t="str">
            <v>SOLICITUD DE PAGO</v>
          </cell>
          <cell r="AS945">
            <v>38777</v>
          </cell>
          <cell r="AT945">
            <v>40862</v>
          </cell>
          <cell r="AU945" t="str">
            <v>EN LOS ANEXOS ES EL 115</v>
          </cell>
          <cell r="AW945" t="str">
            <v>LEY 1437 DE 2011</v>
          </cell>
          <cell r="AX945" t="str">
            <v>TRIBUNAL ADMINISTRATIVO DE CUNDINAMARCA</v>
          </cell>
          <cell r="AY945">
            <v>41816</v>
          </cell>
          <cell r="AZ945" t="str">
            <v>CONSEJO DE ESTADO</v>
          </cell>
          <cell r="BA945">
            <v>43167</v>
          </cell>
          <cell r="BB945">
            <v>43600</v>
          </cell>
          <cell r="BC945" t="str">
            <v>NRD-CONTRATO REALIDAD</v>
          </cell>
        </row>
        <row r="946">
          <cell r="B946" t="str">
            <v>WILLIAM FERNANDO CAICEDO CALDERON</v>
          </cell>
          <cell r="C946">
            <v>79826799</v>
          </cell>
          <cell r="D946" t="str">
            <v>JOSE ALIRIO JIMENEZ PATIÑO</v>
          </cell>
          <cell r="E946">
            <v>43805</v>
          </cell>
          <cell r="F946">
            <v>43805</v>
          </cell>
          <cell r="G946" t="str">
            <v>EXT19-00142464</v>
          </cell>
          <cell r="H946" t="str">
            <v>ABOGADO</v>
          </cell>
          <cell r="I946" t="str">
            <v>SOLICITUD DE PAGO</v>
          </cell>
          <cell r="AQ946" t="str">
            <v>11 001 3335 023 2012 00213 01</v>
          </cell>
          <cell r="AR946" t="str">
            <v>SOLICITUD DE PAGO</v>
          </cell>
          <cell r="AS946">
            <v>38534</v>
          </cell>
          <cell r="AT946">
            <v>40694</v>
          </cell>
          <cell r="AU946" t="str">
            <v>EN LOS ANEXOS ES EL 157</v>
          </cell>
          <cell r="AW946" t="str">
            <v>LEY 1437 DE 2011</v>
          </cell>
          <cell r="AX946" t="str">
            <v>JUZGADO VEINTITRES ADMINISTRATIVO DE BOGOTA</v>
          </cell>
          <cell r="AY946">
            <v>43032</v>
          </cell>
          <cell r="AZ946" t="str">
            <v>TRIBUNAL ADMINISTRATIVO DE CUNDINAMARCA</v>
          </cell>
          <cell r="BA946">
            <v>43710</v>
          </cell>
          <cell r="BB946" t="str">
            <v>2810/2019</v>
          </cell>
          <cell r="BC946" t="str">
            <v>NRD-CONTRATO REALIDAD</v>
          </cell>
        </row>
        <row r="947">
          <cell r="B947" t="str">
            <v>JAIRO LUIS DE MOYA RODRIGUEZ</v>
          </cell>
          <cell r="C947">
            <v>79501104</v>
          </cell>
          <cell r="D947" t="str">
            <v>JOSE ALIRIO JIMENEZ PATIÑO</v>
          </cell>
          <cell r="E947">
            <v>43805</v>
          </cell>
          <cell r="F947">
            <v>43805</v>
          </cell>
          <cell r="G947" t="str">
            <v>EXT19-00142469</v>
          </cell>
          <cell r="H947" t="str">
            <v>ABOGADO</v>
          </cell>
          <cell r="I947" t="str">
            <v>SOLICITUD DE PAGO</v>
          </cell>
          <cell r="AQ947" t="str">
            <v>11 001 3335 026 2012 00154 00</v>
          </cell>
          <cell r="AR947" t="str">
            <v>SOLICITUD DE PAGO</v>
          </cell>
          <cell r="AS947">
            <v>38281</v>
          </cell>
          <cell r="AT947">
            <v>39856</v>
          </cell>
          <cell r="AU947" t="str">
            <v>EN LOS ANEXOS ES EL 482</v>
          </cell>
          <cell r="AW947" t="str">
            <v>LEY 1437 DE 2011</v>
          </cell>
          <cell r="AX947" t="str">
            <v>JAIRO LUIS DE MOYA RODRIGUEZ</v>
          </cell>
          <cell r="AY947">
            <v>43236</v>
          </cell>
          <cell r="AZ947" t="str">
            <v>N/A</v>
          </cell>
          <cell r="BA947" t="str">
            <v>N/A</v>
          </cell>
          <cell r="BB947">
            <v>43733</v>
          </cell>
          <cell r="BC947" t="str">
            <v>NRD-CONTRATO REALIDAD</v>
          </cell>
        </row>
        <row r="948">
          <cell r="B948" t="str">
            <v>MANUEL ALFONSO VALDEZ ORTIZ</v>
          </cell>
          <cell r="D948" t="str">
            <v>JAVIER IGNACIO CASTRO MONSALVE</v>
          </cell>
          <cell r="E948">
            <v>43854</v>
          </cell>
          <cell r="F948">
            <v>43854</v>
          </cell>
          <cell r="G948" t="str">
            <v>EXT20-00007533</v>
          </cell>
          <cell r="H948" t="str">
            <v>ABOGADO</v>
          </cell>
          <cell r="I948" t="str">
            <v>SOLICITUD DE PAGO</v>
          </cell>
          <cell r="J948">
            <v>43893</v>
          </cell>
          <cell r="K948">
            <v>43893</v>
          </cell>
          <cell r="L948" t="str">
            <v>EXT20-00021785</v>
          </cell>
          <cell r="M948" t="str">
            <v>ABOGADO</v>
          </cell>
          <cell r="N948" t="str">
            <v>ALLEGA DOCUMENTOS</v>
          </cell>
          <cell r="O948">
            <v>44133</v>
          </cell>
          <cell r="P948">
            <v>44133</v>
          </cell>
          <cell r="Q948" t="str">
            <v>EXT20-00079088</v>
          </cell>
          <cell r="R948" t="str">
            <v>BENEFICIARIO</v>
          </cell>
          <cell r="S948" t="str">
            <v>SOLICITUD ESTADO PAGO</v>
          </cell>
          <cell r="T948">
            <v>44139</v>
          </cell>
          <cell r="U948">
            <v>44139</v>
          </cell>
          <cell r="V948" t="str">
            <v>EXT20-00080477</v>
          </cell>
          <cell r="W948" t="str">
            <v>BENEFICIARIO</v>
          </cell>
          <cell r="X948" t="str">
            <v>Solicitud estado pago</v>
          </cell>
          <cell r="BB948">
            <v>43725</v>
          </cell>
        </row>
        <row r="949">
          <cell r="B949" t="str">
            <v>HECTOR FABIAN BEDOYA GUTIERREZ</v>
          </cell>
          <cell r="C949">
            <v>18512412</v>
          </cell>
          <cell r="D949" t="str">
            <v>JUAN GUILLERMO OCAMPO GONZALEZ</v>
          </cell>
          <cell r="E949">
            <v>43768</v>
          </cell>
          <cell r="F949">
            <v>43768</v>
          </cell>
          <cell r="G949" t="str">
            <v>EXT19-00129357</v>
          </cell>
          <cell r="H949" t="str">
            <v>ABOGADO</v>
          </cell>
          <cell r="I949" t="str">
            <v>SOLICITUD DE PAGO</v>
          </cell>
          <cell r="J949">
            <v>43871</v>
          </cell>
          <cell r="K949">
            <v>43871</v>
          </cell>
          <cell r="L949" t="str">
            <v>EXT20-00013348</v>
          </cell>
          <cell r="M949" t="str">
            <v>ABOGADO</v>
          </cell>
          <cell r="N949" t="str">
            <v>ALLEGA DOCUMENTOS</v>
          </cell>
          <cell r="AO949">
            <v>43871</v>
          </cell>
          <cell r="BB949">
            <v>43581</v>
          </cell>
        </row>
        <row r="950">
          <cell r="B950" t="str">
            <v>JULIO CESAR CARRILLO SALAZAR</v>
          </cell>
          <cell r="C950">
            <v>91420064</v>
          </cell>
          <cell r="D950" t="str">
            <v>ERWIN VERA BAUTISTA</v>
          </cell>
          <cell r="E950">
            <v>43781</v>
          </cell>
          <cell r="F950">
            <v>43781</v>
          </cell>
          <cell r="G950" t="str">
            <v>EXT19-00132893</v>
          </cell>
          <cell r="H950" t="str">
            <v>BENEFICIARIO</v>
          </cell>
          <cell r="I950" t="str">
            <v>SOLICITUD DE PAGO</v>
          </cell>
          <cell r="J950">
            <v>43895</v>
          </cell>
          <cell r="K950">
            <v>43895</v>
          </cell>
          <cell r="L950" t="str">
            <v>EXT20-00022491</v>
          </cell>
          <cell r="M950" t="str">
            <v>ABOGADO</v>
          </cell>
          <cell r="N950" t="str">
            <v>SOLICITUD DE PAGO</v>
          </cell>
          <cell r="O950">
            <v>44179</v>
          </cell>
          <cell r="P950">
            <v>44179</v>
          </cell>
          <cell r="Q950" t="str">
            <v>EXT20-00092211</v>
          </cell>
          <cell r="R950" t="str">
            <v>BENEFICIARIO</v>
          </cell>
          <cell r="S950" t="str">
            <v>Solicitud estado pago</v>
          </cell>
          <cell r="T950">
            <v>44259</v>
          </cell>
          <cell r="U950">
            <v>44259</v>
          </cell>
          <cell r="V950" t="str">
            <v>EXT21-00017352</v>
          </cell>
          <cell r="W950" t="str">
            <v>BENEFICIARIO</v>
          </cell>
          <cell r="X950" t="str">
            <v>Solicitud estado pago</v>
          </cell>
          <cell r="Y950" t="str">
            <v>23-03-20212</v>
          </cell>
          <cell r="Z950">
            <v>44278</v>
          </cell>
          <cell r="AA950" t="str">
            <v>EXT21-00022858</v>
          </cell>
          <cell r="AB950" t="str">
            <v>ABOGADO</v>
          </cell>
          <cell r="AC950" t="str">
            <v>Solicitud estado del pago</v>
          </cell>
          <cell r="BB950">
            <v>43770</v>
          </cell>
        </row>
        <row r="951">
          <cell r="B951" t="str">
            <v>FERNEY ERNESTO RIVEROS ORJUELA</v>
          </cell>
          <cell r="C951">
            <v>17221141</v>
          </cell>
          <cell r="D951" t="str">
            <v>RAUL IGNACIO MOLANO FRANCO</v>
          </cell>
          <cell r="E951">
            <v>44001</v>
          </cell>
          <cell r="F951">
            <v>44001</v>
          </cell>
          <cell r="G951" t="str">
            <v>EXT20-00044571</v>
          </cell>
          <cell r="H951" t="str">
            <v>ABOGADO</v>
          </cell>
          <cell r="I951" t="str">
            <v>SOLICITUD DE PAGO</v>
          </cell>
          <cell r="J951">
            <v>44014</v>
          </cell>
          <cell r="K951">
            <v>44014</v>
          </cell>
          <cell r="L951" t="str">
            <v>EXT20-00047350</v>
          </cell>
          <cell r="M951" t="str">
            <v>ABOGADO</v>
          </cell>
          <cell r="N951" t="str">
            <v>ALLEGA DOCUMENTOS</v>
          </cell>
          <cell r="AO951">
            <v>44014</v>
          </cell>
          <cell r="AQ951" t="str">
            <v>11 001 3335 029 2013 00696 00</v>
          </cell>
          <cell r="AR951" t="str">
            <v>SOLICITUD DE PAGO</v>
          </cell>
          <cell r="AS951">
            <v>38716</v>
          </cell>
          <cell r="AT951">
            <v>40862</v>
          </cell>
          <cell r="AW951" t="str">
            <v>LEY 1437 DE 2011</v>
          </cell>
          <cell r="AX951" t="str">
            <v>JUZGADO VEINTINUEVE ADMINISTRATIVO DEL CIRCUITO JUDICIAL DE BOGOTA</v>
          </cell>
          <cell r="AY951">
            <v>42671</v>
          </cell>
          <cell r="AZ951" t="str">
            <v>TRIBUNAL ADMINISTRATIVO DE CUNDINAMARCA</v>
          </cell>
          <cell r="BA951">
            <v>43777</v>
          </cell>
          <cell r="BB951">
            <v>43805</v>
          </cell>
          <cell r="BC951" t="str">
            <v>NRD-CONTRATO REALIDAD</v>
          </cell>
        </row>
        <row r="952">
          <cell r="B952" t="str">
            <v>MANUEL SEBASTIAN SANDOVAL FLOREZ</v>
          </cell>
          <cell r="D952" t="str">
            <v>ATENOR PEREZ ORTEGA</v>
          </cell>
          <cell r="E952">
            <v>44035</v>
          </cell>
          <cell r="F952">
            <v>44035</v>
          </cell>
          <cell r="G952" t="str">
            <v>EXT20-00052597</v>
          </cell>
          <cell r="H952" t="str">
            <v>ABOGADO</v>
          </cell>
          <cell r="I952" t="str">
            <v>SOLICITUD DE PAGO</v>
          </cell>
          <cell r="J952">
            <v>44040</v>
          </cell>
          <cell r="K952">
            <v>44040</v>
          </cell>
          <cell r="L952" t="str">
            <v>EXT20-00053901</v>
          </cell>
          <cell r="M952" t="str">
            <v>ABOGADO</v>
          </cell>
          <cell r="N952" t="str">
            <v>SOLCITUD DE PAGO</v>
          </cell>
          <cell r="O952">
            <v>44153</v>
          </cell>
          <cell r="P952">
            <v>44153</v>
          </cell>
          <cell r="Q952" t="str">
            <v>EXT20-00084665</v>
          </cell>
          <cell r="R952" t="str">
            <v>ABOGADO</v>
          </cell>
          <cell r="S952" t="str">
            <v>Allega documentos</v>
          </cell>
          <cell r="T952">
            <v>43834</v>
          </cell>
          <cell r="U952">
            <v>43834</v>
          </cell>
          <cell r="V952" t="str">
            <v>EXT21-00000129</v>
          </cell>
          <cell r="W952" t="str">
            <v>ABOGADO</v>
          </cell>
          <cell r="X952" t="str">
            <v>Alleda acuerdo de pago</v>
          </cell>
          <cell r="AQ952" t="str">
            <v>23 001 3331 006 2004 00455 00</v>
          </cell>
          <cell r="AR952" t="str">
            <v>SOLICITUD DE PAGO</v>
          </cell>
          <cell r="AW952" t="str">
            <v>DECRETO 01 DE 1984</v>
          </cell>
          <cell r="AX952" t="str">
            <v>JUZGADO SEGUNDO ADMINISTRATIVO DE MONTERIA</v>
          </cell>
          <cell r="AY952">
            <v>41514</v>
          </cell>
          <cell r="AZ952" t="str">
            <v>TRIBUNAL ADMINISTRATIVO DE CORDOBA</v>
          </cell>
          <cell r="BA952">
            <v>43405</v>
          </cell>
          <cell r="BB952">
            <v>43419</v>
          </cell>
          <cell r="BC952" t="str">
            <v>REPARACION DIRECTA</v>
          </cell>
        </row>
        <row r="953">
          <cell r="B953" t="str">
            <v>JOSE MAURICIO CARDONA PERDOMO</v>
          </cell>
          <cell r="C953">
            <v>16015737</v>
          </cell>
          <cell r="D953" t="str">
            <v>JESUS EMILIO GARCIA ACOSTA</v>
          </cell>
          <cell r="E953">
            <v>44040</v>
          </cell>
          <cell r="F953">
            <v>44040</v>
          </cell>
          <cell r="G953" t="str">
            <v>EXT20-00053881</v>
          </cell>
          <cell r="H953" t="str">
            <v>ABOGADO</v>
          </cell>
          <cell r="I953" t="str">
            <v>SOLICITUD DE PAGO</v>
          </cell>
          <cell r="AQ953" t="str">
            <v>73 001 3333 005 2014 00152 00</v>
          </cell>
          <cell r="AR953" t="str">
            <v>SOLICITUD DE PAGO</v>
          </cell>
          <cell r="AS953">
            <v>39770</v>
          </cell>
          <cell r="AT953">
            <v>40862</v>
          </cell>
          <cell r="AW953" t="str">
            <v>LEY 1437 DE 2011</v>
          </cell>
          <cell r="AX953" t="str">
            <v>JUZGADO DOCE ADMINISTRATIVO MIXTO DE IBAGUE</v>
          </cell>
          <cell r="AY953">
            <v>43483</v>
          </cell>
          <cell r="AZ953" t="str">
            <v>TRIBUNAL ADMINISTRATIVO DEL TOLIMA</v>
          </cell>
          <cell r="BA953">
            <v>43853</v>
          </cell>
          <cell r="BB953">
            <v>43861</v>
          </cell>
          <cell r="BC953" t="str">
            <v>NRD-CONTRATO REALIDAD</v>
          </cell>
        </row>
        <row r="954">
          <cell r="B954" t="str">
            <v xml:space="preserve">GERMAN EDUARDO CRUZ BALLESTEROS </v>
          </cell>
          <cell r="C954">
            <v>5822552</v>
          </cell>
          <cell r="D954" t="str">
            <v xml:space="preserve">RAUL IGNACIO MOLANO FRANCO </v>
          </cell>
          <cell r="E954">
            <v>44041</v>
          </cell>
          <cell r="F954">
            <v>44041</v>
          </cell>
          <cell r="G954" t="str">
            <v>EXT20-00054248</v>
          </cell>
          <cell r="H954" t="str">
            <v>TRIBUNAL</v>
          </cell>
          <cell r="I954" t="str">
            <v>COMUNICA SENTENCIA</v>
          </cell>
          <cell r="J954">
            <v>44172</v>
          </cell>
          <cell r="K954">
            <v>44172</v>
          </cell>
          <cell r="L954" t="str">
            <v>EXT20-00090356</v>
          </cell>
          <cell r="M954" t="str">
            <v>ABOGADO</v>
          </cell>
          <cell r="N954" t="str">
            <v>SOLCITUD DE PAGO</v>
          </cell>
          <cell r="O954">
            <v>44041</v>
          </cell>
          <cell r="P954">
            <v>44041</v>
          </cell>
          <cell r="Q954" t="str">
            <v>EXT20-00054248</v>
          </cell>
          <cell r="R954" t="str">
            <v>TRIBUNAL</v>
          </cell>
          <cell r="S954" t="str">
            <v>COMUNICA SENTENCIA</v>
          </cell>
          <cell r="AQ954" t="str">
            <v xml:space="preserve">11 001 3335 012 2013 00273 01 </v>
          </cell>
          <cell r="AR954" t="str">
            <v xml:space="preserve">COMUNICACIÓN SENTENCIA </v>
          </cell>
          <cell r="AS954">
            <v>40438</v>
          </cell>
          <cell r="AT954">
            <v>40862</v>
          </cell>
          <cell r="AW954" t="str">
            <v>LEY 1437 DE 2011</v>
          </cell>
          <cell r="AX954" t="str">
            <v>JUZGADO DOCE ADMINISTRATIVO DE ORALIDAD DEL CIRCUITO DE BOGOTA- SECCION SEGUNDA</v>
          </cell>
          <cell r="AY954">
            <v>43049</v>
          </cell>
          <cell r="AZ954" t="str">
            <v xml:space="preserve">TRIBUNAL ADMINISTRATIVO DE CUNDINAMARCA SECCIÓN SEGUNDA </v>
          </cell>
          <cell r="BA954">
            <v>43966</v>
          </cell>
          <cell r="BB954">
            <v>44054</v>
          </cell>
          <cell r="BC954" t="str">
            <v>NRD-CONTRATO REALIDAD</v>
          </cell>
        </row>
        <row r="955">
          <cell r="B955" t="str">
            <v>DANIEL FERNANDO GOMEZ RIOS</v>
          </cell>
          <cell r="C955">
            <v>11515248</v>
          </cell>
          <cell r="D955" t="str">
            <v>FERNANDO ALVAREZ ECHEVERRI</v>
          </cell>
          <cell r="E955">
            <v>44039</v>
          </cell>
          <cell r="F955">
            <v>44039</v>
          </cell>
          <cell r="G955" t="str">
            <v>EXT20-00053419</v>
          </cell>
          <cell r="H955" t="str">
            <v>TRIBUNAL ADMINISTRATIVO DE CUNDINAMARCA</v>
          </cell>
          <cell r="I955" t="str">
            <v>COMUNICACIÓN SENTENCIA</v>
          </cell>
          <cell r="J955">
            <v>44131</v>
          </cell>
          <cell r="K955">
            <v>44131</v>
          </cell>
          <cell r="L955" t="str">
            <v>EXT20-00078183</v>
          </cell>
          <cell r="M955" t="str">
            <v>TRIBUNAL</v>
          </cell>
          <cell r="N955" t="str">
            <v>COMUNICA SENTENCIA</v>
          </cell>
          <cell r="AQ955" t="str">
            <v>11 001 3342 054 2017 00386 00</v>
          </cell>
          <cell r="AR955" t="str">
            <v xml:space="preserve">COMUNICACIÓN SENTENCIA </v>
          </cell>
          <cell r="AW955" t="str">
            <v>LEY 1437 DE 2011</v>
          </cell>
          <cell r="AX955" t="str">
            <v>JUZGADO CINCUENTA Y CUATRO ADMINISTRATIVO DE BOGOTA</v>
          </cell>
          <cell r="AY955">
            <v>43381</v>
          </cell>
          <cell r="AZ955" t="str">
            <v xml:space="preserve">TRIBUNAL ADMINISTRATIVO DE CUNDINAMARCA SECCIÓN SEGUNDA </v>
          </cell>
          <cell r="BA955">
            <v>44008</v>
          </cell>
          <cell r="BB955">
            <v>44042</v>
          </cell>
          <cell r="BC955" t="str">
            <v>HORAS EXTRAS</v>
          </cell>
        </row>
        <row r="956">
          <cell r="B956" t="str">
            <v>UNION TEMPORAL GROUP 43</v>
          </cell>
          <cell r="C956">
            <v>901138881</v>
          </cell>
          <cell r="D956" t="str">
            <v>ALEXANDRA MARTINEZ SANCHEZ</v>
          </cell>
          <cell r="E956">
            <v>44077</v>
          </cell>
          <cell r="F956">
            <v>44077</v>
          </cell>
          <cell r="G956" t="str">
            <v>EXT20-00063290</v>
          </cell>
          <cell r="H956" t="str">
            <v>SUPLENTE REPRESENTANTE LEGAL</v>
          </cell>
          <cell r="I956" t="str">
            <v>SOLICITUD DE PAGO</v>
          </cell>
          <cell r="J956">
            <v>44078</v>
          </cell>
          <cell r="K956">
            <v>44078</v>
          </cell>
          <cell r="L956" t="str">
            <v>EXT20-00063819</v>
          </cell>
          <cell r="M956" t="str">
            <v>SUPLENTE REPRESENTANTE LEGAL</v>
          </cell>
          <cell r="N956" t="str">
            <v>SOLICITUD DE PAGO</v>
          </cell>
          <cell r="O956">
            <v>44258</v>
          </cell>
          <cell r="P956">
            <v>44258</v>
          </cell>
          <cell r="Q956" t="str">
            <v>EXT21-00016803</v>
          </cell>
          <cell r="R956" t="str">
            <v>ABOGADA</v>
          </cell>
          <cell r="S956" t="str">
            <v>SOLICITUD DE PAGO</v>
          </cell>
          <cell r="T956">
            <v>44273</v>
          </cell>
          <cell r="U956">
            <v>44273</v>
          </cell>
          <cell r="V956" t="str">
            <v>MEM21-00007765</v>
          </cell>
          <cell r="W956" t="str">
            <v>CONTROL INTERNO</v>
          </cell>
          <cell r="X956" t="str">
            <v>Solicitud de informacion</v>
          </cell>
          <cell r="Y956">
            <v>44291</v>
          </cell>
          <cell r="Z956">
            <v>44291</v>
          </cell>
          <cell r="AA956" t="str">
            <v>EXT21-00025786</v>
          </cell>
          <cell r="AB956" t="str">
            <v>REPRESENTANTE LEGAL</v>
          </cell>
          <cell r="AC956" t="str">
            <v>ALLEGA DOCUMENTOS</v>
          </cell>
          <cell r="AD956">
            <v>44307</v>
          </cell>
          <cell r="AE956">
            <v>44307</v>
          </cell>
          <cell r="AF956" t="str">
            <v>EXT21-00030912</v>
          </cell>
          <cell r="AG956" t="str">
            <v>ABOGADA</v>
          </cell>
          <cell r="AH956" t="str">
            <v>Solicitud estado pago</v>
          </cell>
          <cell r="AI956">
            <v>44375</v>
          </cell>
          <cell r="AJ956">
            <v>44375</v>
          </cell>
          <cell r="AK956" t="str">
            <v>EXT21-00050675</v>
          </cell>
          <cell r="AL956" t="str">
            <v>ABOGADA</v>
          </cell>
          <cell r="AM956" t="str">
            <v>SOLICITUD DE PAGO ACUERDO CONCILIACIÓN.</v>
          </cell>
          <cell r="AQ956" t="str">
            <v>25 000 2336 000 2020 00058 00</v>
          </cell>
          <cell r="AR956" t="str">
            <v>SOLICITUD DE PAGO</v>
          </cell>
          <cell r="AW956" t="str">
            <v>LEY 1437 DE 2011</v>
          </cell>
          <cell r="AX956" t="str">
            <v>TRIBUNAL ADMINISTRATIVO DE CUNDINAMARCA</v>
          </cell>
          <cell r="AY956">
            <v>43887</v>
          </cell>
          <cell r="BB956">
            <v>43887</v>
          </cell>
          <cell r="BC956" t="str">
            <v>CONCILIACION</v>
          </cell>
        </row>
        <row r="957">
          <cell r="B957" t="str">
            <v>DIEGO ISMAEL PINZON BELTRAN</v>
          </cell>
          <cell r="C957">
            <v>79005491</v>
          </cell>
          <cell r="D957" t="str">
            <v>FERNANDO ELIECER ALVAREZ ECHEVERRY</v>
          </cell>
          <cell r="E957">
            <v>44175</v>
          </cell>
          <cell r="F957">
            <v>44175</v>
          </cell>
          <cell r="G957" t="str">
            <v>EXT20-00091596</v>
          </cell>
          <cell r="H957" t="str">
            <v>TRIBUNAL</v>
          </cell>
          <cell r="I957" t="str">
            <v>COMUNICACIÓN SENTENCIA</v>
          </cell>
          <cell r="J957">
            <v>44309</v>
          </cell>
          <cell r="K957">
            <v>44309</v>
          </cell>
          <cell r="L957" t="str">
            <v>EXT21-00031906</v>
          </cell>
          <cell r="M957" t="str">
            <v>ABOGADO</v>
          </cell>
          <cell r="N957" t="str">
            <v>SOLICITUD DE PAGO</v>
          </cell>
          <cell r="AQ957" t="str">
            <v>11 001 3335 015 2017 00216 01</v>
          </cell>
          <cell r="AR957" t="str">
            <v xml:space="preserve">COMUNICACIÓN SENTENCIA </v>
          </cell>
          <cell r="AW957" t="str">
            <v>LEY 1437 DE 2011</v>
          </cell>
          <cell r="AX957" t="str">
            <v>JUZGADO QUINCE ADMINISTRATIVO DE BOGOTA</v>
          </cell>
          <cell r="AY957">
            <v>43553</v>
          </cell>
          <cell r="AZ957" t="str">
            <v>TRIBUNAL ADMINISTRATIVO DE CUNDINAMARCA</v>
          </cell>
          <cell r="BA957">
            <v>44067</v>
          </cell>
          <cell r="BB957">
            <v>44132</v>
          </cell>
          <cell r="BC957" t="str">
            <v>HORAS EXTRAS</v>
          </cell>
        </row>
        <row r="958">
          <cell r="B958" t="str">
            <v>HENRY MARTINEZ GIRON</v>
          </cell>
          <cell r="E958">
            <v>44181</v>
          </cell>
          <cell r="F958">
            <v>44181</v>
          </cell>
          <cell r="G958" t="str">
            <v>EXT20-00093218</v>
          </cell>
          <cell r="H958" t="str">
            <v>CONSEJO DE ESTADO</v>
          </cell>
          <cell r="I958" t="str">
            <v>COMUNICACIÓN SENTENCIA</v>
          </cell>
          <cell r="J958">
            <v>44400</v>
          </cell>
          <cell r="K958" t="str">
            <v>JULIO</v>
          </cell>
          <cell r="L958" t="str">
            <v>EXT21-00058947</v>
          </cell>
          <cell r="M958" t="str">
            <v>ABOGADO</v>
          </cell>
          <cell r="N958" t="str">
            <v>SOLICITUD DE PAGO</v>
          </cell>
          <cell r="AQ958" t="str">
            <v>76 001 2331 000 2012 00257 01</v>
          </cell>
          <cell r="AR958" t="str">
            <v xml:space="preserve">COMUNICACIÓN SENTENCIA </v>
          </cell>
          <cell r="AW958" t="str">
            <v>DECRETO 01 DE 1984</v>
          </cell>
          <cell r="AX958" t="str">
            <v>TRIBUNAL ADMINISTRATIVO DE ANTIOQUIA</v>
          </cell>
          <cell r="AY958">
            <v>42326</v>
          </cell>
          <cell r="AZ958" t="str">
            <v>CONSEJO DE ESTADO</v>
          </cell>
          <cell r="BA958">
            <v>44084</v>
          </cell>
          <cell r="BB958">
            <v>44144</v>
          </cell>
          <cell r="BC958" t="str">
            <v>CONTRATO REALIDAD</v>
          </cell>
        </row>
        <row r="959">
          <cell r="B959" t="str">
            <v>JESUS EDILMO SOLARTE CASTILLO</v>
          </cell>
          <cell r="E959">
            <v>44181</v>
          </cell>
          <cell r="F959">
            <v>44181</v>
          </cell>
          <cell r="G959" t="str">
            <v>EXT20-00093221</v>
          </cell>
          <cell r="H959" t="str">
            <v>CONSEJO DE ESTADO</v>
          </cell>
          <cell r="I959" t="str">
            <v>COMUNICACIÓN SENTENCIA</v>
          </cell>
          <cell r="AQ959" t="str">
            <v>52 001 2333 000 2013 00173 01</v>
          </cell>
          <cell r="AR959" t="str">
            <v xml:space="preserve">COMUNICACIÓN SENTENCIA </v>
          </cell>
          <cell r="AW959" t="str">
            <v>LEY 1437 DE 2011</v>
          </cell>
          <cell r="AX959" t="str">
            <v>TRIBUNAL ADMINISTRATIVO DE NARIÑO</v>
          </cell>
          <cell r="AY959">
            <v>41838</v>
          </cell>
          <cell r="AZ959" t="str">
            <v>CONSEJO DE ESTADO</v>
          </cell>
          <cell r="BA959">
            <v>43972</v>
          </cell>
          <cell r="BB959">
            <v>44090</v>
          </cell>
          <cell r="BC959" t="str">
            <v>CONTRATO REALIDAD</v>
          </cell>
        </row>
        <row r="960">
          <cell r="B960" t="str">
            <v>NELSON GIOVANNI QUITIAN CIRO</v>
          </cell>
          <cell r="D960" t="str">
            <v>ELSA MILENA LEYTON ARISTIZABAL</v>
          </cell>
          <cell r="E960">
            <v>43558</v>
          </cell>
          <cell r="F960">
            <v>43558</v>
          </cell>
          <cell r="G960" t="str">
            <v>EXT19-00036966</v>
          </cell>
          <cell r="H960" t="str">
            <v>JUZGADO</v>
          </cell>
          <cell r="I960" t="str">
            <v>COMUNICACIÓN SENTENCIA</v>
          </cell>
          <cell r="J960">
            <v>43966</v>
          </cell>
          <cell r="K960">
            <v>43966</v>
          </cell>
          <cell r="L960" t="str">
            <v>EXT20-00036362</v>
          </cell>
          <cell r="M960" t="str">
            <v>TRIBUNAL</v>
          </cell>
          <cell r="N960" t="str">
            <v>COMUNICA SENTENCIA</v>
          </cell>
          <cell r="O960">
            <v>44167</v>
          </cell>
          <cell r="P960">
            <v>44167</v>
          </cell>
          <cell r="Q960" t="str">
            <v>EXT20-00089402</v>
          </cell>
          <cell r="R960" t="str">
            <v>TRIBUNAL</v>
          </cell>
          <cell r="S960" t="str">
            <v>ALLEGA DOCUMENTOS</v>
          </cell>
          <cell r="T960">
            <v>44278</v>
          </cell>
          <cell r="U960">
            <v>44278</v>
          </cell>
          <cell r="V960" t="str">
            <v>EXT21-00022677</v>
          </cell>
          <cell r="W960" t="str">
            <v>ABOGADA</v>
          </cell>
          <cell r="X960" t="str">
            <v>SOLICITUD DE PAGO</v>
          </cell>
          <cell r="AQ960" t="str">
            <v>63 001 3333 004 2014 00197 01</v>
          </cell>
          <cell r="AR960" t="str">
            <v xml:space="preserve">COMUNICACIÓN SENTENCIA </v>
          </cell>
          <cell r="AW960" t="str">
            <v>LEY 1437 DE 2011</v>
          </cell>
          <cell r="AX960" t="str">
            <v>JUZGADO CUARTO ADMINISTRATIVO DEL CIRCUITO DE ARMENIA</v>
          </cell>
          <cell r="AY960">
            <v>43553</v>
          </cell>
          <cell r="AZ960" t="str">
            <v>TRIBUNAL ADMINISTRATIVO DEL QUINDIO</v>
          </cell>
          <cell r="BA960">
            <v>43965</v>
          </cell>
          <cell r="BB960">
            <v>44015</v>
          </cell>
        </row>
        <row r="961">
          <cell r="B961" t="str">
            <v>LUIS ALBERTO ROJAS MORA</v>
          </cell>
          <cell r="E961">
            <v>44160</v>
          </cell>
          <cell r="F961">
            <v>44160</v>
          </cell>
          <cell r="G961" t="str">
            <v>EXT20-00086936</v>
          </cell>
          <cell r="H961" t="str">
            <v>CONSEJO DE ESTADO</v>
          </cell>
          <cell r="I961" t="str">
            <v>COMUNICACIÓN SENTENCIA</v>
          </cell>
          <cell r="AQ961" t="str">
            <v>23 001 2333 000 2012 00072 02</v>
          </cell>
          <cell r="AR961" t="str">
            <v xml:space="preserve">COMUNICACIÓN SENTENCIA </v>
          </cell>
          <cell r="AW961" t="str">
            <v>LEY 1437 DE 2011</v>
          </cell>
          <cell r="AX961" t="str">
            <v>TRIBUNAL ADMINISTRATIVO DE CORDOBA</v>
          </cell>
          <cell r="AY961">
            <v>42992</v>
          </cell>
          <cell r="AZ961" t="str">
            <v>CONSEJO DE ESTADO</v>
          </cell>
          <cell r="BA961">
            <v>44022</v>
          </cell>
          <cell r="BB961">
            <v>44112</v>
          </cell>
          <cell r="BC961" t="str">
            <v>NRD-CONTRATO REALIDAD</v>
          </cell>
        </row>
        <row r="962">
          <cell r="B962" t="str">
            <v>LUIS EDUARDO CUENCA SALDAÑA</v>
          </cell>
          <cell r="E962">
            <v>44159</v>
          </cell>
          <cell r="F962">
            <v>44159</v>
          </cell>
          <cell r="G962" t="str">
            <v>EXT20-00086519</v>
          </cell>
          <cell r="H962" t="str">
            <v>CONSEJO DE ESTADO</v>
          </cell>
          <cell r="I962" t="str">
            <v>COMUNICACIÓN SENTENCIA</v>
          </cell>
          <cell r="AQ962" t="str">
            <v>41 001 2331 000 2012 00246 01</v>
          </cell>
          <cell r="AR962" t="str">
            <v xml:space="preserve">COMUNICACIÓN SENTENCIA </v>
          </cell>
          <cell r="AW962" t="str">
            <v>DECRETO 01 DE 1984</v>
          </cell>
          <cell r="AX962" t="str">
            <v>TRIBUNAL ADMINISTRATIVO DEL HUILA</v>
          </cell>
          <cell r="AZ962" t="str">
            <v>CONSEJO DE ESTADO</v>
          </cell>
          <cell r="BA962">
            <v>43962</v>
          </cell>
          <cell r="BB962">
            <v>44067</v>
          </cell>
          <cell r="BC962" t="str">
            <v>NRD-CONTRATO REALIDAD</v>
          </cell>
        </row>
        <row r="963">
          <cell r="B963" t="str">
            <v xml:space="preserve">JONNY YULIAN RODRIGUEZ GUTIERREZ </v>
          </cell>
          <cell r="D963" t="str">
            <v>FERNANDO ALVAREZ ECHEVERRI</v>
          </cell>
          <cell r="E963">
            <v>44146</v>
          </cell>
          <cell r="F963">
            <v>44146</v>
          </cell>
          <cell r="G963" t="str">
            <v>EXT20-00082644</v>
          </cell>
          <cell r="H963" t="str">
            <v>TRIBUNAL ADMINISTRATIVO DE CUNDINAMARCA</v>
          </cell>
          <cell r="I963" t="str">
            <v>COMUNICACIÓN SENTENCIA</v>
          </cell>
          <cell r="J963">
            <v>44341</v>
          </cell>
          <cell r="K963">
            <v>44341</v>
          </cell>
          <cell r="L963" t="str">
            <v>EXT21-00041141</v>
          </cell>
          <cell r="M963" t="str">
            <v>ABOGADO</v>
          </cell>
          <cell r="N963" t="str">
            <v>SOLICITUD DE PAGO</v>
          </cell>
          <cell r="O963">
            <v>44480</v>
          </cell>
          <cell r="P963">
            <v>44470</v>
          </cell>
          <cell r="Q963" t="str">
            <v>EXT21-00077718</v>
          </cell>
          <cell r="R963" t="str">
            <v>BENEFICIARIO</v>
          </cell>
          <cell r="S963" t="str">
            <v xml:space="preserve">Petición </v>
          </cell>
          <cell r="AQ963" t="str">
            <v>11 001 3335 009 2017 00224 01</v>
          </cell>
          <cell r="AR963" t="str">
            <v xml:space="preserve">COMUNICACIÓN SENTENCIA </v>
          </cell>
          <cell r="AW963" t="str">
            <v>LEY 1437 DE 2011</v>
          </cell>
          <cell r="AX963" t="str">
            <v>JUZGADO NOVENO ADMINISTRATIVO ORAL DE BOGOTA</v>
          </cell>
          <cell r="AY963">
            <v>43558</v>
          </cell>
          <cell r="AZ963" t="str">
            <v>TRIBUNAL ADMINISTRATIVO DE CUNDINAMARCA</v>
          </cell>
          <cell r="BA963">
            <v>44067</v>
          </cell>
          <cell r="BB963">
            <v>44126</v>
          </cell>
          <cell r="BC963" t="str">
            <v>HORAS EXTRAS</v>
          </cell>
        </row>
        <row r="964">
          <cell r="B964" t="str">
            <v>LUIS ADOLFO CARDENAS BARRERA</v>
          </cell>
          <cell r="E964">
            <v>44126</v>
          </cell>
          <cell r="F964">
            <v>44126</v>
          </cell>
          <cell r="G964" t="str">
            <v>EXT20-00076747</v>
          </cell>
          <cell r="H964" t="str">
            <v>TRIBUNAL ADMINISTRATIVO DE CUNDINAMARCA</v>
          </cell>
          <cell r="I964" t="str">
            <v>COMUNICACIÓN SENTENCIA</v>
          </cell>
          <cell r="J964">
            <v>44146</v>
          </cell>
          <cell r="K964">
            <v>44146</v>
          </cell>
          <cell r="L964" t="str">
            <v>EXT20-00082609</v>
          </cell>
          <cell r="M964" t="str">
            <v>TRIBUNAL</v>
          </cell>
          <cell r="N964" t="str">
            <v>COMUNICA SENTENCIA</v>
          </cell>
          <cell r="AQ964" t="str">
            <v>11 001 3342 046 2017 00216 01</v>
          </cell>
          <cell r="AR964" t="str">
            <v xml:space="preserve">COMUNICACIÓN SENTENCIA </v>
          </cell>
          <cell r="AW964" t="str">
            <v>LEY 1437 DE 2011</v>
          </cell>
          <cell r="AX964" t="str">
            <v>JUZGADO CUARENTA Y SEIS ADMINISTRATIVO ORAL DE BOGOTA</v>
          </cell>
          <cell r="AY964">
            <v>43447</v>
          </cell>
          <cell r="AZ964" t="str">
            <v>TRIBUNAL ADMINISTRATIVO DE CUNDINAMARCA</v>
          </cell>
          <cell r="BA964">
            <v>44067</v>
          </cell>
          <cell r="BB964">
            <v>44130</v>
          </cell>
          <cell r="BC964" t="str">
            <v>HORAS EXTRAS</v>
          </cell>
        </row>
        <row r="965">
          <cell r="B965" t="str">
            <v>MANUEL ALFREDO DUQUE PEREZ</v>
          </cell>
          <cell r="E965">
            <v>43860</v>
          </cell>
          <cell r="F965">
            <v>43860</v>
          </cell>
          <cell r="G965" t="str">
            <v>EXT20-00009760</v>
          </cell>
          <cell r="H965" t="str">
            <v>TRIBUNAL ADMINISTRATIVO DE CUNDINAMARCA</v>
          </cell>
          <cell r="I965" t="str">
            <v>COMUNICACIÓN SENTENCIA</v>
          </cell>
          <cell r="AQ965" t="str">
            <v>11 001 3335 010 2014 00183 01</v>
          </cell>
          <cell r="AR965" t="str">
            <v xml:space="preserve">COMUNICACIÓN SENTENCIA </v>
          </cell>
          <cell r="AW965" t="str">
            <v>LEY 1437 DE 2011</v>
          </cell>
          <cell r="AX965" t="str">
            <v>JUZGADO DECIMO ADMINISTRATIVO DE BOGOTA</v>
          </cell>
          <cell r="AY965">
            <v>43339</v>
          </cell>
          <cell r="AZ965" t="str">
            <v>TRIBUNAL ADMINISTRATIVO DE CUNDINAMARCA</v>
          </cell>
          <cell r="BA965">
            <v>43791</v>
          </cell>
          <cell r="BC965" t="str">
            <v>PRIMA DE RIESGO</v>
          </cell>
        </row>
        <row r="966">
          <cell r="B966" t="str">
            <v>MANUEL ALFREDO DUQUE PEREZ</v>
          </cell>
          <cell r="E966">
            <v>44126</v>
          </cell>
          <cell r="F966">
            <v>44126</v>
          </cell>
          <cell r="G966" t="str">
            <v>EXT20-00076807</v>
          </cell>
          <cell r="H966" t="str">
            <v>TRIBUNAL ADMINISTRATIVO DE CUNDINAMARCA</v>
          </cell>
          <cell r="I966" t="str">
            <v>COMUNICACIÓN SENTENCIA</v>
          </cell>
          <cell r="J966">
            <v>44309</v>
          </cell>
          <cell r="K966">
            <v>44309</v>
          </cell>
          <cell r="L966" t="str">
            <v>EXT21-00031911</v>
          </cell>
          <cell r="M966" t="str">
            <v>ABOGADO</v>
          </cell>
          <cell r="N966" t="str">
            <v>SOLICITUD DE PAGO</v>
          </cell>
          <cell r="AQ966" t="str">
            <v>11 001 3342 052 2017 00280 01</v>
          </cell>
          <cell r="AR966" t="str">
            <v xml:space="preserve">COMUNICACIÓN SENTENCIA </v>
          </cell>
          <cell r="AW966" t="str">
            <v>LEY 1437 DE 2011</v>
          </cell>
          <cell r="AX966" t="str">
            <v>JUZGADO CINCUENTA Y DOS ADMINISTRATIVO DE BOGOTA</v>
          </cell>
          <cell r="AY966">
            <v>43215</v>
          </cell>
          <cell r="AZ966" t="str">
            <v>TRIBUNAL ADMINISTRATIVO DE CUNDINAMARCA</v>
          </cell>
          <cell r="BA966">
            <v>44067</v>
          </cell>
          <cell r="BB966">
            <v>44130</v>
          </cell>
          <cell r="BC966" t="str">
            <v>HORAS EXTRAS</v>
          </cell>
        </row>
        <row r="967">
          <cell r="B967" t="str">
            <v>HORACIO PUERTA BARRERA</v>
          </cell>
          <cell r="C967">
            <v>88206747</v>
          </cell>
          <cell r="D967" t="str">
            <v>JOSE ALIRIO JIMENEZ PATIÑO</v>
          </cell>
          <cell r="E967">
            <v>44138</v>
          </cell>
          <cell r="F967">
            <v>44138</v>
          </cell>
          <cell r="G967" t="str">
            <v>EXT20-00079542</v>
          </cell>
          <cell r="H967" t="str">
            <v>TRIBUNAL ADMINISTRATIVO DE CUNDINAMARCA</v>
          </cell>
          <cell r="I967" t="str">
            <v>COMUNICACIÓN SENTENCIA</v>
          </cell>
          <cell r="J967">
            <v>44344</v>
          </cell>
          <cell r="K967">
            <v>44344</v>
          </cell>
          <cell r="L967" t="str">
            <v>EXT21-00042187</v>
          </cell>
          <cell r="M967" t="str">
            <v>ABOGADO</v>
          </cell>
          <cell r="N967" t="str">
            <v>SOLICITUD DE PAGO</v>
          </cell>
          <cell r="AQ967" t="str">
            <v>00 001 3335 012 2013 00528 01</v>
          </cell>
          <cell r="AR967" t="str">
            <v xml:space="preserve">COMUNICACIÓN SENTENCIA </v>
          </cell>
          <cell r="AW967" t="str">
            <v>LEY 1437 DE 2011</v>
          </cell>
          <cell r="AX967" t="str">
            <v>JUZGADO DOCE ADMINISTRATIVO ORAL DE BOGOTA</v>
          </cell>
          <cell r="AY967">
            <v>43245</v>
          </cell>
          <cell r="AZ967" t="str">
            <v>TRIBUNAL ADMINISTRATIVO DE CUNDINAMARCA</v>
          </cell>
          <cell r="BA967">
            <v>43896</v>
          </cell>
          <cell r="BB967">
            <v>44046</v>
          </cell>
          <cell r="BC967" t="str">
            <v>NRD-CONTRATO REALIDAD</v>
          </cell>
        </row>
        <row r="968">
          <cell r="B968" t="str">
            <v>CLAUDIO FONSECA SALAMANCA</v>
          </cell>
          <cell r="E968">
            <v>44046</v>
          </cell>
          <cell r="F968">
            <v>44046</v>
          </cell>
          <cell r="G968" t="str">
            <v>EXT20-00055228</v>
          </cell>
          <cell r="H968" t="str">
            <v>TRIBUNAL ADMINISTRATIVO DE CUNDINAMARCA</v>
          </cell>
          <cell r="I968" t="str">
            <v>COMUNICACIÓN SENTENCIA</v>
          </cell>
          <cell r="J968">
            <v>44131</v>
          </cell>
          <cell r="K968">
            <v>44131</v>
          </cell>
          <cell r="L968" t="str">
            <v>EXT20-00078167</v>
          </cell>
          <cell r="M968" t="str">
            <v>TRIBUNAL</v>
          </cell>
          <cell r="N968" t="str">
            <v>COMUNICA SENTENCIA</v>
          </cell>
          <cell r="AQ968" t="str">
            <v>11 001 3335 718 2014 00095 00</v>
          </cell>
          <cell r="AR968" t="str">
            <v xml:space="preserve">COMUNICACIÓN SENTENCIA </v>
          </cell>
          <cell r="AW968" t="str">
            <v>LEY 1437 DE 2011</v>
          </cell>
          <cell r="AX968" t="str">
            <v>JUZGADO CINCUENTA Y SIETE ADMINISTRATIVO ORAL DE BOGOTA</v>
          </cell>
          <cell r="AY968">
            <v>43228</v>
          </cell>
          <cell r="AZ968" t="str">
            <v>TRIBUNAL ADMINISTRATIVO DE CUNDINAMARCA</v>
          </cell>
          <cell r="BA968">
            <v>44015</v>
          </cell>
          <cell r="BB968">
            <v>44047</v>
          </cell>
          <cell r="BC968" t="str">
            <v>NRD-CONTRATO REALIDAD</v>
          </cell>
        </row>
        <row r="969">
          <cell r="B969" t="str">
            <v>ANDRES BARRIOS GONZALEZ</v>
          </cell>
          <cell r="E969">
            <v>43808</v>
          </cell>
          <cell r="F969">
            <v>43808</v>
          </cell>
          <cell r="G969" t="str">
            <v>EXT19-00143280</v>
          </cell>
          <cell r="H969" t="str">
            <v>TRIBUNAL ADMINISTRATIVO DE CUNDINAMARCA</v>
          </cell>
          <cell r="I969" t="str">
            <v>COMUNICACIÓN SENTENCIA</v>
          </cell>
          <cell r="J969">
            <v>44326</v>
          </cell>
          <cell r="K969">
            <v>44326</v>
          </cell>
          <cell r="L969" t="str">
            <v>EXT21-00035993</v>
          </cell>
          <cell r="M969" t="str">
            <v>ABOGADA</v>
          </cell>
          <cell r="N969" t="str">
            <v>SOLICITUD DE PAGO</v>
          </cell>
          <cell r="AQ969" t="str">
            <v>11 001 3335 022 2012 00372 00</v>
          </cell>
          <cell r="AR969" t="str">
            <v>SOLICITUD DE PAGO</v>
          </cell>
          <cell r="AX969" t="str">
            <v>JUZGADO VEINTIDOS ADMINISTRATIVO ORAL DE BOGOTA</v>
          </cell>
          <cell r="AY969">
            <v>43486</v>
          </cell>
          <cell r="AZ969" t="str">
            <v>TRIBUNAL ADMINISTRATIVO DE CUNDINAMARCA</v>
          </cell>
          <cell r="BA969">
            <v>44065</v>
          </cell>
          <cell r="BB969">
            <v>44025</v>
          </cell>
          <cell r="BC969" t="str">
            <v>NRD-CONTRATO REALIDAD</v>
          </cell>
        </row>
        <row r="970">
          <cell r="B970" t="str">
            <v>MARITZA RODRIGUEZ GOMEZ</v>
          </cell>
          <cell r="E970">
            <v>44175</v>
          </cell>
          <cell r="F970">
            <v>44175</v>
          </cell>
          <cell r="G970" t="str">
            <v>EXT20-00091533</v>
          </cell>
          <cell r="H970" t="str">
            <v>TRIBUNAL ADMINISTRATIVO DE CUNDINAMARCA</v>
          </cell>
          <cell r="I970" t="str">
            <v>COMUNICACIÓN SENTENCIA</v>
          </cell>
          <cell r="J970">
            <v>44174</v>
          </cell>
          <cell r="K970">
            <v>44174</v>
          </cell>
          <cell r="L970" t="str">
            <v>EXT20-00091128</v>
          </cell>
          <cell r="M970" t="str">
            <v>TRIBUNAL ADMINISTRATIVO DE CUNDINAMARCA</v>
          </cell>
          <cell r="N970" t="str">
            <v>COMUNICACIÓN SENTENCIA</v>
          </cell>
          <cell r="O970">
            <v>44309</v>
          </cell>
          <cell r="P970">
            <v>44309</v>
          </cell>
          <cell r="Q970" t="str">
            <v>EXT21-00031903</v>
          </cell>
          <cell r="R970" t="str">
            <v>ABOGADO</v>
          </cell>
          <cell r="S970" t="str">
            <v>SOLICITUD DE PAGO</v>
          </cell>
          <cell r="AQ970" t="str">
            <v>11 001 3335 018 2014 00259 00</v>
          </cell>
          <cell r="AR970" t="str">
            <v xml:space="preserve">COMUNICACIÓN SENTENCIA </v>
          </cell>
          <cell r="AS970">
            <v>40523</v>
          </cell>
          <cell r="AT970">
            <v>40908</v>
          </cell>
          <cell r="AW970" t="str">
            <v>LEY 1437 DE 2011</v>
          </cell>
          <cell r="AX970" t="str">
            <v>JUZGADO SEXTO ADMINISTRATIVO DE DESCONGESTION DE BOGOTA</v>
          </cell>
          <cell r="AY970">
            <v>42247</v>
          </cell>
          <cell r="AZ970" t="str">
            <v>TRIBUNAL ADMINISTRATIVO DE CUNDINAMARCA</v>
          </cell>
          <cell r="BA970">
            <v>43853</v>
          </cell>
          <cell r="BB970">
            <v>44165</v>
          </cell>
          <cell r="BC970" t="str">
            <v>PRIMA DE RIESGO</v>
          </cell>
        </row>
        <row r="971">
          <cell r="B971" t="str">
            <v>CESAR AUGUSTO VILLALBA RODRIGUEZ</v>
          </cell>
          <cell r="E971">
            <v>44082</v>
          </cell>
          <cell r="F971">
            <v>44082</v>
          </cell>
          <cell r="G971" t="str">
            <v>EXT20-00064540</v>
          </cell>
          <cell r="H971" t="str">
            <v>ABOGADO</v>
          </cell>
          <cell r="I971" t="str">
            <v>SOLICITUD DE PAGO</v>
          </cell>
          <cell r="J971">
            <v>44088</v>
          </cell>
          <cell r="K971">
            <v>44088</v>
          </cell>
          <cell r="L971" t="str">
            <v>EXT20-00065771</v>
          </cell>
          <cell r="M971" t="str">
            <v>ABOGADO</v>
          </cell>
          <cell r="N971" t="str">
            <v>SOLICITUD DE PAGO</v>
          </cell>
          <cell r="O971">
            <v>44161</v>
          </cell>
          <cell r="P971">
            <v>44161</v>
          </cell>
          <cell r="Q971" t="str">
            <v xml:space="preserve">EXT20-00087255 </v>
          </cell>
          <cell r="R971" t="str">
            <v>ABOGADO</v>
          </cell>
          <cell r="S971" t="str">
            <v>Alleda documentos</v>
          </cell>
          <cell r="AQ971" t="str">
            <v>73 001 3333 003 02014 00269 01</v>
          </cell>
          <cell r="AR971" t="str">
            <v>SOLICITUD DE PAGO</v>
          </cell>
          <cell r="AW971" t="str">
            <v>LEY 1437 DE 2011</v>
          </cell>
          <cell r="AX971" t="str">
            <v>JUZGADO TERCERO ADMINISTRATIVO ORAL DE IBAGUÉ</v>
          </cell>
          <cell r="AY971">
            <v>43630</v>
          </cell>
          <cell r="AZ971" t="str">
            <v>TRIBUNAL ADMINISTRATIVO DEL TOLIMA</v>
          </cell>
          <cell r="BA971">
            <v>43902</v>
          </cell>
          <cell r="BC971" t="str">
            <v>NRD-CONTRATO REALIDAD</v>
          </cell>
        </row>
        <row r="972">
          <cell r="B972" t="str">
            <v>XIMENA ANDREA GAMBOA</v>
          </cell>
          <cell r="G972" t="str">
            <v>EXT20-00077104</v>
          </cell>
        </row>
        <row r="973">
          <cell r="B973" t="str">
            <v>JOHN JAIRO MUÑOZ LOPEZ</v>
          </cell>
          <cell r="C973">
            <v>76325481</v>
          </cell>
          <cell r="D973" t="str">
            <v>RAUL IGNACIO MOLANO FRANCO</v>
          </cell>
          <cell r="E973" t="str">
            <v>EXT20-00080300</v>
          </cell>
          <cell r="F973">
            <v>44139</v>
          </cell>
          <cell r="G973" t="str">
            <v>EXT20-00080300</v>
          </cell>
          <cell r="H973" t="str">
            <v>ABOGADO</v>
          </cell>
          <cell r="I973" t="str">
            <v>SOLICITUD DE PAGO</v>
          </cell>
          <cell r="AQ973" t="str">
            <v>19 001 3333 006 2013 00384 00</v>
          </cell>
          <cell r="AR973" t="str">
            <v>SOLICITUD DE PAGO</v>
          </cell>
          <cell r="AS973">
            <v>39448</v>
          </cell>
          <cell r="AT973">
            <v>40862</v>
          </cell>
          <cell r="AW973" t="str">
            <v>LEY 1437 DE 2011</v>
          </cell>
          <cell r="AX973" t="str">
            <v>JUZGADO SEXTO ADMINISTRATIVO DE POPAYAN</v>
          </cell>
          <cell r="AY973">
            <v>42508</v>
          </cell>
          <cell r="AZ973" t="str">
            <v>TRIBUNAL ADMINISTRATIVO DEL CAUCA</v>
          </cell>
          <cell r="BA973">
            <v>43881</v>
          </cell>
          <cell r="BB973">
            <v>44125</v>
          </cell>
          <cell r="BC973" t="str">
            <v>NRD-CONTRATO REALIDAD</v>
          </cell>
        </row>
        <row r="974">
          <cell r="B974" t="str">
            <v>JORGE IVAN GIRALDO GIRALDO</v>
          </cell>
          <cell r="E974">
            <v>44152</v>
          </cell>
          <cell r="F974">
            <v>44152</v>
          </cell>
          <cell r="G974" t="str">
            <v>EXT20-00084370</v>
          </cell>
          <cell r="H974" t="str">
            <v>BENEFICIARIO</v>
          </cell>
          <cell r="I974" t="str">
            <v>SOLICITUD DE PAGO</v>
          </cell>
          <cell r="BB974">
            <v>41306</v>
          </cell>
        </row>
        <row r="975">
          <cell r="B975" t="str">
            <v>JONNY MANUEL HERRERA RIQUETT</v>
          </cell>
          <cell r="C975">
            <v>72260018</v>
          </cell>
          <cell r="D975" t="str">
            <v>DEIBY GUILLERMO ARAQUE ABRIL</v>
          </cell>
          <cell r="E975">
            <v>44167</v>
          </cell>
          <cell r="F975">
            <v>44167</v>
          </cell>
          <cell r="G975" t="str">
            <v>EXT20-00089235</v>
          </cell>
          <cell r="H975" t="str">
            <v>ABOGADO</v>
          </cell>
          <cell r="I975" t="str">
            <v>SOLICITUD DE PAGO</v>
          </cell>
          <cell r="AQ975" t="str">
            <v>08 001 2331 005 2014 01552 00</v>
          </cell>
          <cell r="AR975" t="str">
            <v>SOLICITUD DE PAGO</v>
          </cell>
          <cell r="AS975">
            <v>40268</v>
          </cell>
          <cell r="AT975">
            <v>40724</v>
          </cell>
          <cell r="AW975" t="str">
            <v>LEY 1437 DE 2011</v>
          </cell>
          <cell r="AX975" t="str">
            <v>TRIBUNAL ADMINISTRATIVO DEL ATLANTICO</v>
          </cell>
          <cell r="AY975">
            <v>42704</v>
          </cell>
          <cell r="BB975">
            <v>42768</v>
          </cell>
          <cell r="BC975" t="str">
            <v>NRD-CONTRATO REALIDAD</v>
          </cell>
        </row>
        <row r="976">
          <cell r="B976" t="str">
            <v>HERNAN ALONSO CASTAÑEDA GRACIANO</v>
          </cell>
          <cell r="AQ976" t="str">
            <v>05 001 2333 000 2015 01559 01</v>
          </cell>
          <cell r="AW976" t="str">
            <v>LEY 1437 DE 2011</v>
          </cell>
          <cell r="AY976">
            <v>43153</v>
          </cell>
          <cell r="AZ976" t="str">
            <v>CONSEJO DE ESTADO</v>
          </cell>
          <cell r="BA976">
            <v>44035</v>
          </cell>
          <cell r="BB976">
            <v>44126</v>
          </cell>
          <cell r="BC976" t="str">
            <v>HORAS EXTRAS</v>
          </cell>
        </row>
        <row r="977">
          <cell r="B977" t="str">
            <v>JHON EDGAR GAMBOA PRADA</v>
          </cell>
          <cell r="C977">
            <v>93383877</v>
          </cell>
          <cell r="E977">
            <v>44195</v>
          </cell>
          <cell r="F977">
            <v>44195</v>
          </cell>
          <cell r="G977" t="str">
            <v>EXT20-00095847</v>
          </cell>
          <cell r="H977" t="str">
            <v>BENEFICIARIO</v>
          </cell>
          <cell r="I977" t="str">
            <v>SOLICITUD DE PAGO</v>
          </cell>
          <cell r="J977">
            <v>44482</v>
          </cell>
          <cell r="K977">
            <v>44470</v>
          </cell>
          <cell r="L977" t="str">
            <v>EXT21-00085409</v>
          </cell>
          <cell r="M977" t="str">
            <v>BENEFICIARIO</v>
          </cell>
          <cell r="N977" t="str">
            <v>SOLICITUD ESTADO DE PAGO</v>
          </cell>
          <cell r="AQ977" t="str">
            <v>25 000 2326 000 2010 00731 01</v>
          </cell>
          <cell r="AR977" t="str">
            <v>SOLICITUD DE PAGO</v>
          </cell>
          <cell r="AS977" t="str">
            <v>N/A</v>
          </cell>
          <cell r="AT977" t="str">
            <v>N/A</v>
          </cell>
          <cell r="AW977" t="str">
            <v>DECRETO 01 DE 1984</v>
          </cell>
          <cell r="AX977" t="str">
            <v>TRIBUNA ADMINISTRATIVO DE CUNDINAMARCA</v>
          </cell>
          <cell r="AY977">
            <v>42781</v>
          </cell>
          <cell r="AZ977" t="str">
            <v>N/A</v>
          </cell>
          <cell r="BA977" t="str">
            <v>N/A</v>
          </cell>
          <cell r="BB977">
            <v>43536</v>
          </cell>
          <cell r="BC977" t="str">
            <v>REPARACION DIRECTA</v>
          </cell>
        </row>
        <row r="978">
          <cell r="B978" t="str">
            <v>JHON HAROLD JARAMILLO COTRINA</v>
          </cell>
          <cell r="E978">
            <v>44309</v>
          </cell>
          <cell r="F978">
            <v>44309</v>
          </cell>
          <cell r="G978" t="str">
            <v>EXT21-00031883</v>
          </cell>
          <cell r="H978" t="str">
            <v>CONSEJO DE ESTADO</v>
          </cell>
          <cell r="I978" t="str">
            <v>NOTIFICA SENTENCIA</v>
          </cell>
          <cell r="AQ978" t="str">
            <v>76 001 2331 000 2012 00170 01</v>
          </cell>
          <cell r="AR978" t="str">
            <v>NOTIFICA SENTENCIA</v>
          </cell>
          <cell r="AS978">
            <v>37073</v>
          </cell>
          <cell r="AT978">
            <v>40632</v>
          </cell>
          <cell r="AU978" t="str">
            <v>EN EL DECRETO 1303 ES EL 307</v>
          </cell>
          <cell r="AX978" t="str">
            <v>TRIBUNAL ADMINISTRATIVO DEL ARCHIPIELAGO DE SAN ANDRES, PROVIDENCIA Y SANTA CATALINA</v>
          </cell>
          <cell r="AY978">
            <v>42863</v>
          </cell>
          <cell r="AZ978" t="str">
            <v>CONSEJO DE ESTADO</v>
          </cell>
          <cell r="BA978">
            <v>44162</v>
          </cell>
          <cell r="BB978">
            <v>44232</v>
          </cell>
          <cell r="BC978" t="str">
            <v>NRD-CONTRATO REALIDAD</v>
          </cell>
        </row>
        <row r="979">
          <cell r="B979" t="str">
            <v>JAIME TEODORO OLIVEROS GARZON</v>
          </cell>
          <cell r="C979">
            <v>93409190</v>
          </cell>
          <cell r="D979" t="str">
            <v>RAUL IGNACIO MOLANO FRANCO</v>
          </cell>
          <cell r="E979">
            <v>44259</v>
          </cell>
          <cell r="F979">
            <v>44259</v>
          </cell>
          <cell r="G979" t="str">
            <v>EXT21-00017357</v>
          </cell>
          <cell r="H979" t="str">
            <v>ABOGADO</v>
          </cell>
          <cell r="I979" t="str">
            <v>SOLICITUD DE PAGO</v>
          </cell>
          <cell r="J979">
            <v>44266</v>
          </cell>
          <cell r="K979">
            <v>44266</v>
          </cell>
          <cell r="L979" t="str">
            <v>EXT21-00019487</v>
          </cell>
          <cell r="M979" t="str">
            <v>ABOGADO</v>
          </cell>
          <cell r="N979" t="str">
            <v>ALLEGA DOCUMENTOS</v>
          </cell>
          <cell r="AQ979" t="str">
            <v>73 001 3333 007 2014 00652 00</v>
          </cell>
          <cell r="AR979" t="str">
            <v>SOLICITUD DE PAGO</v>
          </cell>
          <cell r="AS979">
            <v>38353</v>
          </cell>
          <cell r="AT979">
            <v>40847</v>
          </cell>
          <cell r="AU979" t="str">
            <v>NO SE ENCUENTRA EN EL DECRETO 1303</v>
          </cell>
          <cell r="AW979" t="str">
            <v>LEY 1437 DE 2011</v>
          </cell>
          <cell r="AX979" t="str">
            <v>JUZGADO NOVENO ADMINISTRATIVO DE IBAGUE</v>
          </cell>
          <cell r="AY979">
            <v>43174</v>
          </cell>
          <cell r="AZ979" t="str">
            <v>TRIBUNA AMINISTRATIVO DEL TOLIMA</v>
          </cell>
          <cell r="BA979">
            <v>44046</v>
          </cell>
          <cell r="BB979">
            <v>44082</v>
          </cell>
          <cell r="BC979" t="str">
            <v>NRD-CONTRATO REALIDAD</v>
          </cell>
        </row>
        <row r="980">
          <cell r="B980" t="str">
            <v>UNION TEMPORAL RGV 2017</v>
          </cell>
          <cell r="C980" t="str">
            <v>901.103.372-6</v>
          </cell>
          <cell r="D980" t="str">
            <v>ALEXANDRA MARTINEZ SANCHEZ</v>
          </cell>
          <cell r="E980">
            <v>44270</v>
          </cell>
          <cell r="F980">
            <v>44270</v>
          </cell>
          <cell r="G980" t="str">
            <v>EXT21-00020589</v>
          </cell>
          <cell r="H980" t="str">
            <v>GERENTE</v>
          </cell>
          <cell r="I980" t="str">
            <v>ALLEGA DOCUMENTOS</v>
          </cell>
          <cell r="J980">
            <v>44314</v>
          </cell>
          <cell r="K980">
            <v>44314</v>
          </cell>
          <cell r="L980" t="str">
            <v>EXT21-00033261</v>
          </cell>
          <cell r="M980" t="str">
            <v>ABOGADA</v>
          </cell>
          <cell r="N980" t="str">
            <v>SOLICITUD DE PAGO</v>
          </cell>
          <cell r="O980">
            <v>44375</v>
          </cell>
          <cell r="P980">
            <v>44375</v>
          </cell>
          <cell r="Q980" t="str">
            <v>EXT21-00050771</v>
          </cell>
          <cell r="R980" t="str">
            <v>ABOGADA</v>
          </cell>
          <cell r="S980" t="str">
            <v>SOLICITUD DE PAGO 
ACUERDO CONCILIACIÓN.</v>
          </cell>
          <cell r="AQ980" t="str">
            <v>25 000 2336 000 2020 00063 00</v>
          </cell>
          <cell r="AR980" t="str">
            <v>SOLICITUD DE PAGO</v>
          </cell>
          <cell r="AS980" t="str">
            <v>N/A</v>
          </cell>
          <cell r="AT980" t="str">
            <v>N/A</v>
          </cell>
          <cell r="AU980" t="str">
            <v>Tribunal aprueba el 05-03-2021 acuerdo conciliatorio celebrado el 12 de febrero 2020 ante la procuraduria 136 judicial II para asuntos administrativos.</v>
          </cell>
          <cell r="AW980" t="str">
            <v>TRIBUNAL ADMINISTRATIVO DE CUNDINAMARCA</v>
          </cell>
          <cell r="AX980">
            <v>44260</v>
          </cell>
          <cell r="BB980">
            <v>44260</v>
          </cell>
          <cell r="BC980" t="str">
            <v>CONCILIACION</v>
          </cell>
        </row>
        <row r="981">
          <cell r="B981" t="str">
            <v>WILLIAM RODOLFO RENGIFO</v>
          </cell>
          <cell r="C981">
            <v>4789616</v>
          </cell>
          <cell r="D981" t="str">
            <v>RAUL IGNACIO MOLANO FRANCO</v>
          </cell>
          <cell r="E981">
            <v>44330</v>
          </cell>
          <cell r="F981">
            <v>44330</v>
          </cell>
          <cell r="G981" t="str">
            <v>EXT21-00038185</v>
          </cell>
          <cell r="H981" t="str">
            <v>CONSEJO DE ESTADO</v>
          </cell>
          <cell r="I981" t="str">
            <v>NOTIFICA SENTENCIA</v>
          </cell>
          <cell r="J981" t="str">
            <v>20707/2021</v>
          </cell>
          <cell r="K981">
            <v>44378</v>
          </cell>
          <cell r="L981" t="str">
            <v>CORREO ELECTRONICO</v>
          </cell>
          <cell r="M981" t="str">
            <v>CONSEJO DE ESTADO</v>
          </cell>
          <cell r="N981" t="str">
            <v>REMITE: FALLO TRIBUNAL, COSEJO DE ESTADO Y CONSTANCIA EJECUTORIA.</v>
          </cell>
          <cell r="O981">
            <v>44411</v>
          </cell>
          <cell r="P981">
            <v>44409</v>
          </cell>
          <cell r="Q981" t="str">
            <v>EXT21-00061051</v>
          </cell>
          <cell r="R981" t="str">
            <v>ABOGADO</v>
          </cell>
          <cell r="S981" t="str">
            <v>SOLICITUD DE PAGO</v>
          </cell>
          <cell r="AQ981" t="str">
            <v>19 001 2333 000 2014 00240 01</v>
          </cell>
          <cell r="AR981" t="str">
            <v>NOTIFICA SENTENCIA</v>
          </cell>
          <cell r="AS981">
            <v>38716</v>
          </cell>
          <cell r="AT981">
            <v>40862</v>
          </cell>
          <cell r="AW981" t="str">
            <v>LEY 1437 DE 2011</v>
          </cell>
          <cell r="AX981" t="str">
            <v>TRIBUNAL ADMINISTRATIVO DEL CAUCA</v>
          </cell>
          <cell r="AY981">
            <v>43132</v>
          </cell>
          <cell r="AZ981" t="str">
            <v>CONSEJO DE ESTADO</v>
          </cell>
          <cell r="BA981">
            <v>44112</v>
          </cell>
          <cell r="BB981">
            <v>44224</v>
          </cell>
          <cell r="BC981" t="str">
            <v>NRD-CONTRATO REALIDAD</v>
          </cell>
        </row>
        <row r="982">
          <cell r="B982" t="str">
            <v>LUIS JOBANY OVIDIO DUCUARA</v>
          </cell>
          <cell r="C982">
            <v>93445300</v>
          </cell>
          <cell r="D982" t="str">
            <v>RAUL IGNACIO MOLANO FRANCO</v>
          </cell>
          <cell r="E982">
            <v>44259</v>
          </cell>
          <cell r="F982">
            <v>44259</v>
          </cell>
          <cell r="G982" t="str">
            <v>EXT21-00017364</v>
          </cell>
          <cell r="H982" t="str">
            <v>ABOGADO</v>
          </cell>
          <cell r="I982" t="str">
            <v>SOLICITUD DE PAGO</v>
          </cell>
          <cell r="AQ982" t="str">
            <v>73 001 3333 008 2013 00925 00</v>
          </cell>
          <cell r="AR982" t="str">
            <v>SOLICITUD DE PAGO</v>
          </cell>
          <cell r="AS982">
            <v>39073</v>
          </cell>
          <cell r="AT982">
            <v>40862</v>
          </cell>
          <cell r="AW982" t="str">
            <v>LEY 1437 DE 2011</v>
          </cell>
          <cell r="AX982" t="str">
            <v>JUZGADO OCTAVO ORAL ADMINISTRATIVO DE IBAGUE</v>
          </cell>
          <cell r="AY982">
            <v>43453</v>
          </cell>
          <cell r="AZ982" t="str">
            <v>TRIBUNAL ADMINISTRATIVO DEL TOLIMA</v>
          </cell>
          <cell r="BA982">
            <v>44082</v>
          </cell>
          <cell r="BB982">
            <v>44102</v>
          </cell>
          <cell r="BC982" t="str">
            <v>NRD-CONTRATO REALIDAD</v>
          </cell>
        </row>
        <row r="983">
          <cell r="B983" t="str">
            <v>JULIAN ROMAN OVIEDO</v>
          </cell>
          <cell r="C983">
            <v>86007567</v>
          </cell>
          <cell r="D983" t="str">
            <v>JUAN GUILLERMO OCAMPO GONZALEZ</v>
          </cell>
          <cell r="E983">
            <v>44278</v>
          </cell>
          <cell r="F983">
            <v>44278</v>
          </cell>
          <cell r="G983" t="str">
            <v>EXT21-00022873</v>
          </cell>
          <cell r="H983" t="str">
            <v>ABOGADO</v>
          </cell>
          <cell r="I983" t="str">
            <v>SOLICITUD DE PAGO</v>
          </cell>
          <cell r="AQ983" t="str">
            <v>17 001 3333 001 2013 00101 00</v>
          </cell>
          <cell r="AR983" t="str">
            <v>SOLICITUD DE PAGO</v>
          </cell>
          <cell r="AS983">
            <v>38468</v>
          </cell>
          <cell r="AT983">
            <v>40862</v>
          </cell>
          <cell r="AU983" t="str">
            <v>EN EL DECRETO 1303 ES EL 408</v>
          </cell>
          <cell r="AW983" t="str">
            <v>LEY 1437 DE 2011</v>
          </cell>
          <cell r="AX983" t="str">
            <v>JUZGADO SEXTO ADMINISTRATIVO DE MANIZALEZ</v>
          </cell>
          <cell r="AY983">
            <v>42947</v>
          </cell>
          <cell r="AZ983" t="str">
            <v>TRIBUNAL ADMINISTRATIVO DE CALDAS</v>
          </cell>
          <cell r="BA983">
            <v>44232</v>
          </cell>
          <cell r="BB983">
            <v>44245</v>
          </cell>
          <cell r="BC983" t="str">
            <v>NRD-CONTRATO REALIDAD</v>
          </cell>
        </row>
        <row r="984">
          <cell r="B984" t="str">
            <v>ROGER MAURICIO NIETO BOCANEGRA</v>
          </cell>
          <cell r="D984" t="str">
            <v>FERNANDO ALVAREZ ECHEVERRI</v>
          </cell>
          <cell r="E984">
            <v>44291</v>
          </cell>
          <cell r="F984">
            <v>44291</v>
          </cell>
          <cell r="G984" t="str">
            <v>EXT21-00025644</v>
          </cell>
          <cell r="H984" t="str">
            <v>ABOGADO</v>
          </cell>
          <cell r="I984" t="str">
            <v>SOLICITUD DE PAGO</v>
          </cell>
          <cell r="AQ984" t="str">
            <v>25 000 2342 000 2017 03529 00</v>
          </cell>
          <cell r="AR984" t="str">
            <v>SOLICITUD DE PAGO</v>
          </cell>
          <cell r="AU984" t="str">
            <v>NO SE ENCUENTRA EN EL DECRETO 1303</v>
          </cell>
          <cell r="AX984" t="str">
            <v>TRIBUNAL ADMINISTRATIVO DE CUNDINAMARCA</v>
          </cell>
          <cell r="AY984">
            <v>43951</v>
          </cell>
        </row>
        <row r="985">
          <cell r="B985" t="str">
            <v>JAIME ALVIS VARON</v>
          </cell>
          <cell r="D985" t="str">
            <v>DIEGO ANDRES SOTOMAYOR SEGRERA</v>
          </cell>
          <cell r="E985">
            <v>44292</v>
          </cell>
          <cell r="F985">
            <v>44292</v>
          </cell>
          <cell r="G985" t="str">
            <v>EXT21-00026282</v>
          </cell>
          <cell r="H985" t="str">
            <v>ABOGADO</v>
          </cell>
          <cell r="I985" t="str">
            <v>SOLICITUD DE PAGO</v>
          </cell>
          <cell r="J985">
            <v>44376</v>
          </cell>
          <cell r="K985">
            <v>44376</v>
          </cell>
          <cell r="L985" t="str">
            <v>EXT21-00051505</v>
          </cell>
          <cell r="M985" t="str">
            <v>ABOGADO</v>
          </cell>
          <cell r="N985" t="str">
            <v>ALLEGA DOCUMENTOS</v>
          </cell>
          <cell r="AQ985" t="str">
            <v>73 001 3333 001 2013 01124 00</v>
          </cell>
          <cell r="AR985" t="str">
            <v>SOLICITUD DE PAGO</v>
          </cell>
          <cell r="AS985">
            <v>37773</v>
          </cell>
          <cell r="AT985">
            <v>40442</v>
          </cell>
          <cell r="AW985" t="str">
            <v>LEY 1437 DE 2011</v>
          </cell>
          <cell r="AX985" t="str">
            <v>JUZGADO PRIMERO ADMINISTRATIVO DEL CIRCUITO DE IBAGUE</v>
          </cell>
          <cell r="AY985">
            <v>43224</v>
          </cell>
          <cell r="AZ985" t="str">
            <v>TRIBUNAL ADMINISTRATIVO DEL TOLIMA</v>
          </cell>
          <cell r="BA985">
            <v>44075</v>
          </cell>
          <cell r="BB985">
            <v>44181</v>
          </cell>
          <cell r="BC985" t="str">
            <v>NRD-CONTRATO REALIDAD</v>
          </cell>
        </row>
        <row r="986">
          <cell r="B986" t="str">
            <v>EDGAR GONZALEZ MADRID</v>
          </cell>
          <cell r="C986">
            <v>6391453</v>
          </cell>
          <cell r="D986" t="str">
            <v>CARLOS HERNAN RIAÑO ORDOÑEZ</v>
          </cell>
          <cell r="E986">
            <v>44295</v>
          </cell>
          <cell r="F986">
            <v>44295</v>
          </cell>
          <cell r="G986" t="str">
            <v>EXT21-00027399</v>
          </cell>
          <cell r="H986" t="str">
            <v>ABOGADO</v>
          </cell>
          <cell r="I986" t="str">
            <v>SOLICITUD DE PAGO</v>
          </cell>
          <cell r="AQ986" t="str">
            <v>76 001 2333 005 2012 00615 00</v>
          </cell>
          <cell r="AR986" t="str">
            <v>SOLICITUD DE PAGO</v>
          </cell>
          <cell r="AS986">
            <v>39814</v>
          </cell>
          <cell r="AT986">
            <v>40633</v>
          </cell>
          <cell r="AW986" t="str">
            <v>LEY 1437 DE 2011</v>
          </cell>
          <cell r="AX986" t="str">
            <v>TRIBUNAL ADMINISTRATIVO DEL VALLE DEL CAUCA</v>
          </cell>
          <cell r="AY986">
            <v>43553</v>
          </cell>
          <cell r="BB986">
            <v>43592</v>
          </cell>
          <cell r="BC986" t="str">
            <v>NRD-CONTRATO REALIDAD</v>
          </cell>
        </row>
        <row r="987">
          <cell r="B987" t="str">
            <v>ESTANISLAO ARIZA SUAREZ</v>
          </cell>
          <cell r="C987">
            <v>4235703</v>
          </cell>
          <cell r="D987" t="str">
            <v>JORGE LUIS QUINTERO GOMEZ</v>
          </cell>
          <cell r="E987">
            <v>44301</v>
          </cell>
          <cell r="F987">
            <v>44301</v>
          </cell>
          <cell r="G987" t="str">
            <v>EXT21-00029359</v>
          </cell>
          <cell r="H987" t="str">
            <v>ABOGADO</v>
          </cell>
          <cell r="I987" t="str">
            <v>SOLICITUD DE PAGO</v>
          </cell>
          <cell r="AQ987" t="str">
            <v>68 001 3333 001 2013 00483 01</v>
          </cell>
          <cell r="AR987" t="str">
            <v>SOLICITUD DE PAGO</v>
          </cell>
          <cell r="AS987">
            <v>41478</v>
          </cell>
          <cell r="AW987" t="str">
            <v>LEY 1437 DE 2011</v>
          </cell>
          <cell r="AX987" t="str">
            <v>JUZGADO PRIMERO ADMINISTRATIVO ORAL DE BUCARAMANGA</v>
          </cell>
          <cell r="AZ987" t="str">
            <v>TRIBUNAL ADMINISTRATIVO DE SANTANDER</v>
          </cell>
          <cell r="BA987">
            <v>43721</v>
          </cell>
        </row>
        <row r="988">
          <cell r="B988" t="str">
            <v>CARLOS MARIO TORRES GALEANO</v>
          </cell>
          <cell r="C988">
            <v>71223217</v>
          </cell>
          <cell r="D988" t="str">
            <v>ALEJANDRO HORTUA INSUASTI</v>
          </cell>
          <cell r="E988">
            <v>44308</v>
          </cell>
          <cell r="F988">
            <v>44308</v>
          </cell>
          <cell r="G988" t="str">
            <v>EXT21-00031539</v>
          </cell>
          <cell r="H988" t="str">
            <v>ABOGADO</v>
          </cell>
          <cell r="I988" t="str">
            <v>SOLICITUD DE PAGO</v>
          </cell>
          <cell r="AQ988" t="str">
            <v>05 001 333 025 2013 00940 00</v>
          </cell>
          <cell r="AR988" t="str">
            <v>SOLICITUD DE PAGO</v>
          </cell>
          <cell r="AS988">
            <v>37987</v>
          </cell>
          <cell r="AT988">
            <v>40724</v>
          </cell>
          <cell r="AW988" t="str">
            <v>LEY 1437 DE 2011</v>
          </cell>
          <cell r="AX988" t="str">
            <v>JUZGADO ADMINISTRATIVO ORAL DE MEDELLIN</v>
          </cell>
          <cell r="AY988">
            <v>42786</v>
          </cell>
          <cell r="AZ988" t="str">
            <v>TRIBUNAL ADMINISTRATIVO DE ANTIOQUIA</v>
          </cell>
          <cell r="BA988">
            <v>44460</v>
          </cell>
          <cell r="BB988">
            <v>44106</v>
          </cell>
        </row>
        <row r="989">
          <cell r="B989" t="str">
            <v>CARLOS ALBERTO IBARGUEN VALOY</v>
          </cell>
          <cell r="C989">
            <v>16862777</v>
          </cell>
          <cell r="D989" t="str">
            <v>JORGE PORTOCARRERO</v>
          </cell>
          <cell r="E989">
            <v>44326</v>
          </cell>
          <cell r="F989">
            <v>44326</v>
          </cell>
          <cell r="G989" t="str">
            <v>EXT21-00035986</v>
          </cell>
          <cell r="H989" t="str">
            <v>ABOGADO</v>
          </cell>
          <cell r="I989" t="str">
            <v>SOLICITUD DE PAGO</v>
          </cell>
          <cell r="AQ989" t="str">
            <v>76 001 3333 001 2015 00231 00</v>
          </cell>
          <cell r="AR989" t="str">
            <v>SOLICITUD DE PAGO</v>
          </cell>
          <cell r="AS989">
            <v>39264</v>
          </cell>
          <cell r="AT989">
            <v>40724</v>
          </cell>
          <cell r="AW989" t="str">
            <v>LEY 1437 DE 2011</v>
          </cell>
          <cell r="AX989" t="str">
            <v>JUZGADO PRIMERO ADMINISTRATIVO ORAL DE CALI</v>
          </cell>
          <cell r="AY989">
            <v>43081</v>
          </cell>
          <cell r="AZ989" t="str">
            <v>TRIBUNAL CONTENCIOSO ADMINISTRATIVO DEL VALLE DEL CAUCA</v>
          </cell>
          <cell r="BA989">
            <v>43810</v>
          </cell>
          <cell r="BB989">
            <v>43899</v>
          </cell>
          <cell r="BC989" t="str">
            <v>NRD-CONTRATO REALIDAD</v>
          </cell>
        </row>
        <row r="990">
          <cell r="B990" t="str">
            <v>NORBERTO RAMOS CLAROS</v>
          </cell>
          <cell r="C990">
            <v>828002664</v>
          </cell>
          <cell r="D990" t="str">
            <v>OSCAR CONDE ORTIZ</v>
          </cell>
          <cell r="E990">
            <v>44348</v>
          </cell>
          <cell r="F990">
            <v>44348</v>
          </cell>
          <cell r="G990" t="str">
            <v>EXT21-00043336</v>
          </cell>
          <cell r="H990" t="str">
            <v>ABOGADO</v>
          </cell>
          <cell r="I990" t="str">
            <v>SOLICITUD DE PAGO</v>
          </cell>
          <cell r="J990">
            <v>44377</v>
          </cell>
          <cell r="K990">
            <v>44348</v>
          </cell>
          <cell r="L990" t="str">
            <v>EXT21-00051913</v>
          </cell>
          <cell r="M990" t="str">
            <v>ABOGADA: MARCELA PATRICIA CEBALLOS</v>
          </cell>
          <cell r="N990" t="str">
            <v>RESPUESTA A SOLICITUD OFI21-00019630</v>
          </cell>
          <cell r="AQ990" t="str">
            <v>18 001 3331 001 2006 00533 00</v>
          </cell>
          <cell r="AR990" t="str">
            <v>SOLICITUD DE PAGO</v>
          </cell>
          <cell r="AS990" t="str">
            <v>N/A</v>
          </cell>
          <cell r="AT990" t="str">
            <v>N/A</v>
          </cell>
          <cell r="AW990" t="str">
            <v>DECRETO 01 DE 1984</v>
          </cell>
          <cell r="AX990" t="str">
            <v>JUZGADO SEGUNDO ADMINISTRATIVO DE DESCONGESTION DE FLORECIA</v>
          </cell>
          <cell r="AY990">
            <v>40809</v>
          </cell>
          <cell r="AZ990" t="str">
            <v>TRIBUNAL ADMINISTRATIVO SALA TRANSITORIA</v>
          </cell>
          <cell r="BA990">
            <v>43276</v>
          </cell>
          <cell r="BB990">
            <v>43417</v>
          </cell>
          <cell r="BC990" t="str">
            <v>REPARACION DIRECTA</v>
          </cell>
        </row>
        <row r="991">
          <cell r="B991" t="str">
            <v>JORGE EDILBERTO MORA POVEDA</v>
          </cell>
          <cell r="C991">
            <v>79970032</v>
          </cell>
          <cell r="D991" t="str">
            <v>RAUL IGNACIO MOLANO FRANCO</v>
          </cell>
          <cell r="E991">
            <v>44350</v>
          </cell>
          <cell r="F991">
            <v>44350</v>
          </cell>
          <cell r="G991" t="str">
            <v>EXT21-00044000</v>
          </cell>
          <cell r="H991" t="str">
            <v>ABOGADO</v>
          </cell>
          <cell r="I991" t="str">
            <v>SOLICITUD DE PAGO</v>
          </cell>
          <cell r="AQ991" t="str">
            <v>76 001 3333 011 2013 00368 00</v>
          </cell>
          <cell r="AR991" t="str">
            <v>SOLICITUD DE PAGO</v>
          </cell>
          <cell r="AS991">
            <v>38777</v>
          </cell>
          <cell r="AT991">
            <v>40862</v>
          </cell>
          <cell r="AW991" t="str">
            <v>LEY 1437 DE 2011</v>
          </cell>
          <cell r="AX991" t="str">
            <v>JUZGADO ONCE ADMINISTRATIVO ORAL DE CALI</v>
          </cell>
          <cell r="AY991">
            <v>43564</v>
          </cell>
          <cell r="AZ991" t="str">
            <v>TRIBUNAL CONTENCIOSO ADMINISTRATIVO DEL VALLE DEL CAUCA</v>
          </cell>
          <cell r="BA991">
            <v>43796</v>
          </cell>
          <cell r="BB991">
            <v>44273</v>
          </cell>
          <cell r="BC991" t="str">
            <v>NRD-CONTRATO REALIDAD</v>
          </cell>
        </row>
        <row r="992">
          <cell r="B992" t="str">
            <v>JEANNETTE FERNANDEZ MAYA Y OTROS</v>
          </cell>
          <cell r="C992">
            <v>43153950</v>
          </cell>
          <cell r="D992" t="str">
            <v>ALEJANDRO BOTERO VILLEGAS</v>
          </cell>
          <cell r="E992">
            <v>44355</v>
          </cell>
          <cell r="F992">
            <v>44355</v>
          </cell>
          <cell r="G992" t="str">
            <v>EXT21-00044771</v>
          </cell>
          <cell r="H992" t="str">
            <v>ABOGADO</v>
          </cell>
          <cell r="I992" t="str">
            <v>SOLICITUD DE PAGO</v>
          </cell>
          <cell r="AQ992" t="str">
            <v>11 001 3343 060 2018 00002 00</v>
          </cell>
          <cell r="AR992" t="str">
            <v>SOLICITUD DE PAGO</v>
          </cell>
          <cell r="AS992" t="str">
            <v>N/A</v>
          </cell>
          <cell r="AT992" t="str">
            <v>N/A</v>
          </cell>
          <cell r="AW992" t="str">
            <v>LEY 1437 DE 2011</v>
          </cell>
          <cell r="AX992" t="str">
            <v>JUZGADO SESENTA ADMINISTRATIVO DE BOGOTA</v>
          </cell>
          <cell r="AY992">
            <v>43893</v>
          </cell>
          <cell r="AZ992" t="str">
            <v>N/A</v>
          </cell>
          <cell r="BA992" t="str">
            <v>N/A</v>
          </cell>
          <cell r="BB992">
            <v>44048</v>
          </cell>
          <cell r="BC992" t="str">
            <v>REPARACION DIRECTA</v>
          </cell>
        </row>
        <row r="993">
          <cell r="B993" t="str">
            <v>VICTOR ALFONSO JIMENEZ DOMINGUEZ</v>
          </cell>
          <cell r="C993">
            <v>80896330</v>
          </cell>
          <cell r="D993" t="str">
            <v>JOSE ALIRIO JIMENEZ PATIÑO</v>
          </cell>
          <cell r="E993">
            <v>44358</v>
          </cell>
          <cell r="F993">
            <v>44358</v>
          </cell>
          <cell r="G993" t="str">
            <v>EXT21-00046303</v>
          </cell>
          <cell r="H993" t="str">
            <v>ABOGADO</v>
          </cell>
          <cell r="I993" t="str">
            <v>SOLICITUD DE PAGO</v>
          </cell>
          <cell r="AQ993" t="str">
            <v>11 001 3335 028 2015 00231 00</v>
          </cell>
          <cell r="AR993" t="str">
            <v>SOLICITUD DE PAGO</v>
          </cell>
          <cell r="AW993" t="str">
            <v>LEY 1437 DE 2011</v>
          </cell>
          <cell r="AX993" t="str">
            <v>JUZGADO VENTIOCHO ORAL DE BOGOTA</v>
          </cell>
          <cell r="AY993">
            <v>43553</v>
          </cell>
          <cell r="AZ993" t="str">
            <v>TRIBUNAL ADMINISTRATIVO DE CUNDINAMARCA</v>
          </cell>
          <cell r="BA993">
            <v>43971</v>
          </cell>
          <cell r="BB993">
            <v>44040</v>
          </cell>
        </row>
        <row r="994">
          <cell r="B994" t="str">
            <v>GERMÁN VALENCIA GÓMEZ</v>
          </cell>
          <cell r="C994">
            <v>79420272</v>
          </cell>
        </row>
        <row r="995">
          <cell r="B995" t="str">
            <v>JOHN ALEXANDER AYA DELGADILLO</v>
          </cell>
          <cell r="D995" t="str">
            <v>JESUS EMILIO GARCIA ACOSTA</v>
          </cell>
          <cell r="E995">
            <v>44383</v>
          </cell>
          <cell r="F995">
            <v>44383</v>
          </cell>
          <cell r="G995" t="str">
            <v>EXT21-00053011</v>
          </cell>
          <cell r="H995" t="str">
            <v>ABOGADO</v>
          </cell>
          <cell r="I995" t="str">
            <v>SOLICITUD CUMPLIMIENTO DE SENTENCIA</v>
          </cell>
        </row>
        <row r="996">
          <cell r="B996" t="str">
            <v>JULIO ENRIQUE VARGAS CABANZO</v>
          </cell>
          <cell r="C996">
            <v>91493608</v>
          </cell>
          <cell r="D996" t="str">
            <v>CESAR AUGUSTO TORES ESPINEL</v>
          </cell>
          <cell r="E996">
            <v>44405</v>
          </cell>
          <cell r="F996">
            <v>44378</v>
          </cell>
          <cell r="G996" t="str">
            <v xml:space="preserve">EXT21-00060936 </v>
          </cell>
          <cell r="H996" t="str">
            <v>TRIBUNAL ADMINISTRATIVO DE CUNDINAMARCA</v>
          </cell>
          <cell r="I996" t="str">
            <v>COMUNICACIÓN SENTENCIA </v>
          </cell>
          <cell r="AQ996" t="str">
            <v>11001333571620140009801</v>
          </cell>
          <cell r="AW996" t="str">
            <v>LEY 1437 DE 2011</v>
          </cell>
          <cell r="AX996" t="str">
            <v xml:space="preserve">Juzgado Cincuenta y Cinco (55) Administrativo del Circuito Judicial de Bogotá </v>
          </cell>
          <cell r="AY996">
            <v>42655</v>
          </cell>
          <cell r="AZ996" t="str">
            <v>Tribunal Administrativo de Cundinamarca Sección Segunda- Subsección F</v>
          </cell>
          <cell r="BA996">
            <v>44335</v>
          </cell>
          <cell r="BB996">
            <v>44362</v>
          </cell>
          <cell r="BC996" t="str">
            <v>NULIIDAD Y RESTABLECIMIENTO DEL DERECHO</v>
          </cell>
        </row>
        <row r="997">
          <cell r="B997" t="str">
            <v>Luis Fernando Morales Morales</v>
          </cell>
          <cell r="E997">
            <v>44399</v>
          </cell>
          <cell r="F997">
            <v>44378</v>
          </cell>
          <cell r="G997" t="str">
            <v xml:space="preserve">EXT21-00058932 </v>
          </cell>
          <cell r="H997" t="str">
            <v>CONSEJO DE ESTADO</v>
          </cell>
          <cell r="I997" t="str">
            <v>COMUNICACIÓN SENTENCIA </v>
          </cell>
          <cell r="J997">
            <v>44442</v>
          </cell>
          <cell r="K997">
            <v>44440</v>
          </cell>
          <cell r="L997" t="str">
            <v>EXT21-00072041 - EXT21-00072314</v>
          </cell>
          <cell r="M997" t="str">
            <v>Abogado</v>
          </cell>
          <cell r="N997" t="str">
            <v>Solicitud de pago</v>
          </cell>
          <cell r="AQ997" t="str">
            <v xml:space="preserve">17001-23-33-000-2012-00140-02 </v>
          </cell>
          <cell r="AW997" t="str">
            <v>LEY 1437 DE 2011</v>
          </cell>
          <cell r="AX997" t="str">
            <v>Tribunal Administrativo de Caldas</v>
          </cell>
          <cell r="AY997">
            <v>42661</v>
          </cell>
          <cell r="AZ997" t="str">
            <v>CONSEJO DE ESTADO SALA DE LO CONTENCIOSO-ADMINISTRATIVO
SECCIÓN SEGUNDA SUBSECCIÓN B</v>
          </cell>
          <cell r="BA997">
            <v>44198</v>
          </cell>
          <cell r="BB997">
            <v>44344</v>
          </cell>
          <cell r="BC997" t="str">
            <v>NULIIDAD Y RESTABLECIMIENTO DEL DERECHO</v>
          </cell>
        </row>
        <row r="998">
          <cell r="B998" t="str">
            <v xml:space="preserve">Ober Augusto Gañán Gañán </v>
          </cell>
          <cell r="D998" t="str">
            <v>JUAN GUILLERMO OCAMPO GONZALEZ</v>
          </cell>
          <cell r="E998">
            <v>44399</v>
          </cell>
          <cell r="F998">
            <v>44378</v>
          </cell>
          <cell r="G998" t="str">
            <v xml:space="preserve">EXT21-00058928 </v>
          </cell>
          <cell r="H998" t="str">
            <v>CONSEJO DE ESTADO</v>
          </cell>
          <cell r="I998" t="str">
            <v>COMUNICACIÓN DE SENTENCIA</v>
          </cell>
          <cell r="J998">
            <v>44442</v>
          </cell>
          <cell r="K998" t="str">
            <v>Septiembre</v>
          </cell>
          <cell r="L998" t="str">
            <v>EXT21-00072039      EXT21-00072318</v>
          </cell>
          <cell r="M998" t="str">
            <v>Abogado</v>
          </cell>
          <cell r="N998" t="str">
            <v>Solicitud de pago</v>
          </cell>
          <cell r="AO998">
            <v>44442</v>
          </cell>
          <cell r="AQ998" t="str">
            <v xml:space="preserve">17001-23-33-000-2012-00136-02 </v>
          </cell>
          <cell r="AW998" t="str">
            <v>LEY 1437 DE 2011</v>
          </cell>
          <cell r="AX998" t="str">
            <v>Tribunal Administrativo de Caldas</v>
          </cell>
          <cell r="AY998">
            <v>42661</v>
          </cell>
          <cell r="AZ998" t="str">
            <v>CONSEJO DE ESTADO
SALA DE LO CONTENCIOSO ADMINISTRATIVO SECCIÓN SEGUNDA</v>
          </cell>
          <cell r="BA998">
            <v>44224</v>
          </cell>
          <cell r="BB998">
            <v>44344</v>
          </cell>
          <cell r="BC998" t="str">
            <v>NULIIDAD Y RESTABLECIMIENTO DEL DERECHO</v>
          </cell>
        </row>
        <row r="999">
          <cell r="B999" t="str">
            <v>ARNOL VESGA MARTINEZ</v>
          </cell>
          <cell r="C999">
            <v>76029000</v>
          </cell>
          <cell r="E999">
            <v>44419</v>
          </cell>
          <cell r="F999">
            <v>44409</v>
          </cell>
          <cell r="G999" t="str">
            <v>EXT21-00064800</v>
          </cell>
          <cell r="H999" t="str">
            <v>Juzgado Cuarto Administrativo de Circuito de Popayán</v>
          </cell>
          <cell r="I999" t="str">
            <v>COMUNICACIÓN DE SENTENCIA</v>
          </cell>
          <cell r="AQ999" t="str">
            <v xml:space="preserve">19001 33 31 004 2013 00392 01 </v>
          </cell>
          <cell r="AW999" t="str">
            <v>LEY 1437 DE 2011</v>
          </cell>
          <cell r="AX999" t="str">
            <v>Juzgado Cuarto Administrativo del Circuito de Popayán</v>
          </cell>
          <cell r="AY999">
            <v>43062</v>
          </cell>
          <cell r="AZ999" t="str">
            <v>TRIBUNAL ADMINISTRATIVO DEL CAUCA</v>
          </cell>
          <cell r="BA999">
            <v>44322</v>
          </cell>
          <cell r="BC999" t="str">
            <v>NULIIDAD Y RESTABLECIMIENTO DEL DERECHO</v>
          </cell>
        </row>
        <row r="1000">
          <cell r="B1000" t="str">
            <v>HÉCTOR FABIO IDÁRRAGA FRANCO</v>
          </cell>
          <cell r="H1000" t="str">
            <v>Consejo de Estado</v>
          </cell>
          <cell r="I1000" t="str">
            <v>COMUNICACIÓN DE SENTENCIA</v>
          </cell>
          <cell r="AQ1000" t="str">
            <v>76001-23-33-000-2013-00410-01 (1553-2014)</v>
          </cell>
          <cell r="AW1000" t="str">
            <v>LEY 1437 DE 2011</v>
          </cell>
          <cell r="AX1000" t="str">
            <v>Tribunal Administrativo del Valle del Cauca</v>
          </cell>
          <cell r="AY1000">
            <v>41597</v>
          </cell>
          <cell r="AZ1000" t="str">
            <v>CONSEJO DE ESTADO
SALA DE LO CONTENCIOSO ADMINISTRATIVO
SECCIÓN SEGUNDA – SUBSECCIÓN A</v>
          </cell>
          <cell r="BA1000">
            <v>44315</v>
          </cell>
          <cell r="BB1000">
            <v>44411</v>
          </cell>
          <cell r="BC1000" t="str">
            <v>NULIIDAD Y RESTABLECIMIENTO DEL DERECHO</v>
          </cell>
        </row>
        <row r="1001">
          <cell r="B1001" t="str">
            <v>JOSE JEREMIAS BARRETO MENDOZA</v>
          </cell>
          <cell r="C1001">
            <v>79914104</v>
          </cell>
          <cell r="D1001" t="str">
            <v>FERNANDO ALVAREZ ECHEVERRI</v>
          </cell>
          <cell r="E1001">
            <v>44442</v>
          </cell>
          <cell r="F1001" t="str">
            <v>Septiembre</v>
          </cell>
          <cell r="G1001" t="str">
            <v>EXT21-00072174</v>
          </cell>
          <cell r="H1001" t="str">
            <v>Consejo de Estado</v>
          </cell>
          <cell r="I1001" t="str">
            <v>COMUNICACIÓN DE SENTENCIA</v>
          </cell>
          <cell r="AQ1001" t="str">
            <v>11001333501520170021501</v>
          </cell>
          <cell r="AW1001" t="str">
            <v>LEY 1437 DE 2011</v>
          </cell>
          <cell r="AX1001" t="str">
            <v>Juzgado (15) Administrativo de oralidad del Circuito Judicial de Bogotá</v>
          </cell>
          <cell r="AY1001">
            <v>43516</v>
          </cell>
          <cell r="AZ1001" t="str">
            <v xml:space="preserve">TRIBUNAL ADMINISTRATIVO DE CUNDINAMARCA SECCIÓN SEGUNDA SUBSECCIÓN F  </v>
          </cell>
          <cell r="BA1001">
            <v>44384</v>
          </cell>
          <cell r="BB1001">
            <v>44431</v>
          </cell>
          <cell r="BC1001" t="str">
            <v>NULIIDAD Y RESTABLECIMIENTO DEL DERECHO</v>
          </cell>
        </row>
        <row r="1002">
          <cell r="B1002" t="str">
            <v>HECTOR PERDOMO GAVIRIA Y OTROS</v>
          </cell>
        </row>
        <row r="1003">
          <cell r="B1003" t="str">
            <v>ALEX WILFRED CASTELLAR DONADO</v>
          </cell>
        </row>
        <row r="1004">
          <cell r="B1004" t="str">
            <v>LUIS FELIPE BERNAL Y OTROS</v>
          </cell>
        </row>
        <row r="1005">
          <cell r="B1005" t="str">
            <v>WILLIAM HERNAN REINA ZUÑIGA</v>
          </cell>
          <cell r="C1005">
            <v>94456646</v>
          </cell>
        </row>
        <row r="1006">
          <cell r="B1006" t="str">
            <v>HECTOR FABIAN RUIS CASTRO</v>
          </cell>
          <cell r="C1006">
            <v>6199910</v>
          </cell>
        </row>
        <row r="1007">
          <cell r="B1007" t="str">
            <v xml:space="preserve">RONALD RAMOS VILLAREAL </v>
          </cell>
          <cell r="C1007">
            <v>94529061</v>
          </cell>
        </row>
        <row r="1008">
          <cell r="B1008" t="str">
            <v>SANDRA MILENA ARIZA PINZON</v>
          </cell>
          <cell r="C1008">
            <v>37727212</v>
          </cell>
        </row>
        <row r="1009">
          <cell r="B1009" t="str">
            <v>HECTOR FABIO IDARRAGA FRANCO</v>
          </cell>
        </row>
        <row r="1010">
          <cell r="B1010" t="str">
            <v>JUAN MANUEL PERDOMO</v>
          </cell>
        </row>
        <row r="1011">
          <cell r="B1011" t="str">
            <v>KELLY PATRICIA GARCIA SARMIENTO</v>
          </cell>
        </row>
        <row r="1012">
          <cell r="B1012" t="str">
            <v>PEDRO JOSE SAAVEDRA</v>
          </cell>
          <cell r="C1012">
            <v>4080920</v>
          </cell>
        </row>
        <row r="1013">
          <cell r="B1013" t="str">
            <v>CARLOS MAURICIO PIEDRAHITA BUSTOS</v>
          </cell>
        </row>
        <row r="1014">
          <cell r="B1014" t="str">
            <v xml:space="preserve">BONIFACIO MEDINA VALENCIA </v>
          </cell>
          <cell r="C1014">
            <v>79429051</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68A77-33D8-401A-A273-AB5220F01F3F}">
  <dimension ref="A1:O358"/>
  <sheetViews>
    <sheetView topLeftCell="A227" zoomScale="90" zoomScaleNormal="90" workbookViewId="0">
      <selection activeCell="B234" sqref="B234"/>
    </sheetView>
  </sheetViews>
  <sheetFormatPr baseColWidth="10" defaultRowHeight="15" x14ac:dyDescent="0.25"/>
  <cols>
    <col min="1" max="1" width="45" style="4" customWidth="1"/>
    <col min="2" max="2" width="13.5703125" bestFit="1" customWidth="1"/>
    <col min="3" max="3" width="20.140625" customWidth="1"/>
    <col min="4" max="4" width="23.28515625" customWidth="1"/>
    <col min="5" max="5" width="42.42578125" style="4" customWidth="1"/>
    <col min="6" max="6" width="15.140625" customWidth="1"/>
    <col min="7" max="7" width="15" customWidth="1"/>
    <col min="8" max="8" width="11.42578125" customWidth="1"/>
    <col min="9" max="9" width="14.140625" bestFit="1" customWidth="1"/>
    <col min="10" max="10" width="3" customWidth="1"/>
    <col min="11" max="11" width="56.7109375" bestFit="1" customWidth="1"/>
    <col min="12" max="12" width="14.85546875" customWidth="1"/>
    <col min="13" max="13" width="18.7109375" customWidth="1"/>
    <col min="14" max="14" width="15.28515625" customWidth="1"/>
  </cols>
  <sheetData>
    <row r="1" spans="1:15" s="9" customFormat="1" x14ac:dyDescent="0.25">
      <c r="A1" s="8" t="s">
        <v>61</v>
      </c>
      <c r="B1" s="8" t="s">
        <v>62</v>
      </c>
      <c r="C1" s="8" t="s">
        <v>57</v>
      </c>
      <c r="D1" s="8" t="s">
        <v>59</v>
      </c>
      <c r="E1" s="8" t="s">
        <v>58</v>
      </c>
      <c r="F1" s="8" t="s">
        <v>118</v>
      </c>
      <c r="G1" s="8" t="s">
        <v>119</v>
      </c>
      <c r="H1" s="8" t="s">
        <v>120</v>
      </c>
      <c r="I1" s="8" t="s">
        <v>60</v>
      </c>
      <c r="K1" s="9" t="s">
        <v>588</v>
      </c>
      <c r="L1" s="9" t="s">
        <v>589</v>
      </c>
      <c r="M1" s="9" t="s">
        <v>596</v>
      </c>
      <c r="N1" s="9" t="s">
        <v>597</v>
      </c>
    </row>
    <row r="2" spans="1:15" ht="15" customHeight="1" x14ac:dyDescent="0.25">
      <c r="A2" s="27" t="s">
        <v>175</v>
      </c>
      <c r="B2" s="2">
        <v>83090752</v>
      </c>
      <c r="C2" s="5" t="str">
        <f>VLOOKUP(B2,[1]LIQUIDACIONES!$C$5:$AQ$1001,41,0)</f>
        <v>41 001 3331 001 2011 00128 00</v>
      </c>
      <c r="D2" s="6">
        <f>VLOOKUP(B2,[1]LIQUIDACIONES!$C$5:$BB$1001,52,0)</f>
        <v>42671</v>
      </c>
      <c r="E2" s="1" t="str">
        <f>VLOOKUP(B2,[1]LIQUIDACIONES!$C$5:$BC$1001,53,0)</f>
        <v>NRD-CONTRATO REALIDAD</v>
      </c>
      <c r="F2" s="2">
        <v>23863065.382293858</v>
      </c>
      <c r="G2" s="2">
        <v>16998182</v>
      </c>
      <c r="H2" s="2">
        <v>0</v>
      </c>
      <c r="I2" s="2">
        <f t="shared" ref="I2:I6" si="0">+F2+G2+H2</f>
        <v>40861247.382293858</v>
      </c>
      <c r="K2" s="16" t="s">
        <v>575</v>
      </c>
      <c r="L2" s="14">
        <v>83090752</v>
      </c>
      <c r="M2" s="15">
        <v>40158214.119999997</v>
      </c>
      <c r="N2" s="24">
        <v>40861247.382293858</v>
      </c>
    </row>
    <row r="3" spans="1:15" ht="15" customHeight="1" x14ac:dyDescent="0.25">
      <c r="A3" s="27" t="s">
        <v>373</v>
      </c>
      <c r="B3" s="2" t="str">
        <f>VLOOKUP(A3,[1]LIQUIDACIONES!$B$5:$C$1018,2,0)</f>
        <v xml:space="preserve">79.962.864  </v>
      </c>
      <c r="C3" s="5" t="str">
        <f>VLOOKUP(B3,[1]LIQUIDACIONES!$C$5:$AQ$1001,41,0)</f>
        <v>11 001 3335 030 2014 00232 01</v>
      </c>
      <c r="D3" s="6">
        <f>VLOOKUP(B3,[1]LIQUIDACIONES!$C$5:$BB$1001,52,0)</f>
        <v>43399</v>
      </c>
      <c r="E3" s="1" t="str">
        <f>VLOOKUP(B3,[1]LIQUIDACIONES!$C$5:$BC$1001,53,0)</f>
        <v>NRD-CONTRATO REALIDAD</v>
      </c>
      <c r="F3" s="2">
        <v>34921684.395816468</v>
      </c>
      <c r="G3" s="2">
        <v>481704.43605930044</v>
      </c>
      <c r="H3" s="2">
        <v>0</v>
      </c>
      <c r="I3" s="2">
        <f t="shared" si="0"/>
        <v>35403388.831875771</v>
      </c>
      <c r="K3" s="16" t="s">
        <v>373</v>
      </c>
      <c r="L3" s="14">
        <v>79962864</v>
      </c>
      <c r="M3" s="15">
        <v>35403388</v>
      </c>
      <c r="N3" s="24">
        <v>35403388.831875771</v>
      </c>
    </row>
    <row r="4" spans="1:15" ht="15" customHeight="1" x14ac:dyDescent="0.25">
      <c r="A4" s="27" t="s">
        <v>311</v>
      </c>
      <c r="B4" s="2">
        <f>VLOOKUP(A4,[1]LIQUIDACIONES!$B$5:$C$1018,2,0)</f>
        <v>7604356</v>
      </c>
      <c r="C4" s="5" t="str">
        <f>VLOOKUP(B4,[1]LIQUIDACIONES!$C$5:$AQ$1001,41,0)</f>
        <v>47 001 3333 006 2013 00280 01</v>
      </c>
      <c r="D4" s="6">
        <f>VLOOKUP(B4,[1]LIQUIDACIONES!$C$5:$BB$1001,52,0)</f>
        <v>43005</v>
      </c>
      <c r="E4" s="1" t="str">
        <f>VLOOKUP(B4,[1]LIQUIDACIONES!$C$5:$BC$1001,53,0)</f>
        <v>NRD-CONTRATO REALIDAD</v>
      </c>
      <c r="F4" s="2">
        <v>13621472</v>
      </c>
      <c r="G4" s="2">
        <v>171513.57651683161</v>
      </c>
      <c r="H4" s="2">
        <v>0</v>
      </c>
      <c r="I4" s="2">
        <f t="shared" si="0"/>
        <v>13792985.576516831</v>
      </c>
      <c r="K4" s="16" t="s">
        <v>560</v>
      </c>
      <c r="L4" s="14">
        <v>7604356</v>
      </c>
      <c r="M4" s="15">
        <v>13792986</v>
      </c>
      <c r="N4" s="24">
        <v>13792985.576516831</v>
      </c>
    </row>
    <row r="5" spans="1:15" ht="15" customHeight="1" x14ac:dyDescent="0.25">
      <c r="A5" s="27" t="s">
        <v>309</v>
      </c>
      <c r="B5" s="2">
        <f>VLOOKUP(A5,[1]LIQUIDACIONES!$B$5:$C$1018,2,0)</f>
        <v>10750941</v>
      </c>
      <c r="C5" s="5" t="str">
        <f>VLOOKUP(B5,[1]LIQUIDACIONES!$C$5:$AQ$1001,41,0)</f>
        <v>76 001 2333 000 2013 01194 01</v>
      </c>
      <c r="D5" s="6">
        <f>VLOOKUP(B5,[1]LIQUIDACIONES!$C$5:$BB$1001,52,0)</f>
        <v>42998</v>
      </c>
      <c r="E5" s="1" t="str">
        <f>VLOOKUP(B5,[1]LIQUIDACIONES!$C$5:$BC$1001,53,0)</f>
        <v>NRD-CONTRATO REALIDAD</v>
      </c>
      <c r="F5" s="2">
        <v>43472382.746780962</v>
      </c>
      <c r="G5" s="2">
        <v>576974.84623516141</v>
      </c>
      <c r="H5" s="2">
        <v>0</v>
      </c>
      <c r="I5" s="2">
        <f t="shared" si="0"/>
        <v>44049357.593016125</v>
      </c>
      <c r="K5" s="16" t="s">
        <v>488</v>
      </c>
      <c r="L5" s="14">
        <v>10750941</v>
      </c>
      <c r="M5" s="15">
        <v>44049358</v>
      </c>
      <c r="N5" s="24">
        <v>44049357.593016125</v>
      </c>
    </row>
    <row r="6" spans="1:15" ht="15" customHeight="1" x14ac:dyDescent="0.25">
      <c r="A6" s="27" t="s">
        <v>290</v>
      </c>
      <c r="B6" s="2">
        <f>VLOOKUP(A6,[1]LIQUIDACIONES!$B$5:$C$1018,2,0)</f>
        <v>80117670</v>
      </c>
      <c r="C6" s="5" t="str">
        <f>VLOOKUP(B6,[1]LIQUIDACIONES!$C$5:$AQ$1001,41,0)</f>
        <v>11 001 3331 025 2011 00575 00</v>
      </c>
      <c r="D6" s="6">
        <f>VLOOKUP(B6,[1]LIQUIDACIONES!$C$5:$BB$1001,52,0)</f>
        <v>42850</v>
      </c>
      <c r="E6" s="1" t="str">
        <f>VLOOKUP(B6,[1]LIQUIDACIONES!$C$5:$BC$1001,53,0)</f>
        <v>NRD-CONTRATO REALIDAD</v>
      </c>
      <c r="F6" s="2">
        <v>89541206.130286708</v>
      </c>
      <c r="G6" s="2">
        <v>96992377.216305256</v>
      </c>
      <c r="H6" s="2">
        <v>0</v>
      </c>
      <c r="I6" s="2">
        <f t="shared" si="0"/>
        <v>186533583.34659195</v>
      </c>
      <c r="K6" s="16" t="s">
        <v>424</v>
      </c>
      <c r="L6" s="14">
        <v>80117670</v>
      </c>
      <c r="M6" s="15">
        <v>150394865</v>
      </c>
      <c r="N6" s="24">
        <v>186533583.34659195</v>
      </c>
    </row>
    <row r="7" spans="1:15" ht="15" customHeight="1" x14ac:dyDescent="0.25">
      <c r="A7" s="27" t="s">
        <v>51</v>
      </c>
      <c r="B7" s="2">
        <v>91488652</v>
      </c>
      <c r="C7" s="5" t="s">
        <v>110</v>
      </c>
      <c r="D7" s="6" t="e">
        <f>VLOOKUP(B7,[1]LIQUIDACIONES!$C$5:$BB$1001,52,0)</f>
        <v>#N/A</v>
      </c>
      <c r="E7" s="1" t="s">
        <v>116</v>
      </c>
      <c r="F7" s="2"/>
      <c r="G7" s="2"/>
      <c r="H7" s="2"/>
      <c r="I7" s="2">
        <v>2798109</v>
      </c>
      <c r="K7" s="1" t="s">
        <v>51</v>
      </c>
      <c r="L7" s="14">
        <v>91488652</v>
      </c>
      <c r="M7" s="15">
        <v>0</v>
      </c>
      <c r="N7" s="24">
        <v>2798109</v>
      </c>
      <c r="O7" t="s">
        <v>598</v>
      </c>
    </row>
    <row r="8" spans="1:15" ht="27" x14ac:dyDescent="0.25">
      <c r="A8" s="28" t="s">
        <v>159</v>
      </c>
      <c r="B8" s="11">
        <f>VLOOKUP(A8,[1]LIQUIDACIONES!$B$5:$C$1018,2,0)</f>
        <v>79855009</v>
      </c>
      <c r="C8" s="12" t="str">
        <f>VLOOKUP(B8,[1]LIQUIDACIONES!$C$5:$AQ$1001,41,0)</f>
        <v>11 001 3335 028 2017 00297 00</v>
      </c>
      <c r="D8" s="13" t="str">
        <f>VLOOKUP(B8,[1]LIQUIDACIONES!$C$5:$BB$1001,52,0)</f>
        <v>13-10-2017
APROX.</v>
      </c>
      <c r="E8" s="10" t="str">
        <f>VLOOKUP(B8,[1]LIQUIDACIONES!$C$5:$BC$1001,53,0)</f>
        <v>CONCILIACION VIATICOS</v>
      </c>
      <c r="F8" s="11">
        <v>3140132</v>
      </c>
      <c r="G8" s="11">
        <v>2616174</v>
      </c>
      <c r="H8" s="11">
        <v>240857</v>
      </c>
      <c r="I8" s="11">
        <f t="shared" ref="I8:I14" si="1">+F8+G8+H8</f>
        <v>5997163</v>
      </c>
      <c r="K8" s="16" t="s">
        <v>501</v>
      </c>
      <c r="L8" s="21">
        <v>79855009</v>
      </c>
      <c r="M8" s="15">
        <v>5947136</v>
      </c>
      <c r="N8" s="24">
        <v>5997163</v>
      </c>
    </row>
    <row r="9" spans="1:15" ht="15" customHeight="1" x14ac:dyDescent="0.25">
      <c r="A9" s="27" t="s">
        <v>281</v>
      </c>
      <c r="B9" s="2">
        <f>VLOOKUP(A9,[1]LIQUIDACIONES!$B$5:$C$1018,2,0)</f>
        <v>19601374</v>
      </c>
      <c r="C9" s="5" t="str">
        <f>VLOOKUP(B9,[1]LIQUIDACIONES!$C$5:$AQ$1001,41,0)</f>
        <v>47 001 3333 003 2013 00278 01</v>
      </c>
      <c r="D9" s="6">
        <f>VLOOKUP(B9,[1]LIQUIDACIONES!$C$5:$BB$1001,52,0)</f>
        <v>42828</v>
      </c>
      <c r="E9" s="1" t="str">
        <f>VLOOKUP(B9,[1]LIQUIDACIONES!$C$5:$BC$1001,53,0)</f>
        <v>NRD-CONTRATO REALIDAD</v>
      </c>
      <c r="F9" s="2">
        <v>79247649.559366435</v>
      </c>
      <c r="G9" s="2">
        <v>1209824.4267153449</v>
      </c>
      <c r="H9" s="2">
        <v>0</v>
      </c>
      <c r="I9" s="2">
        <f t="shared" si="1"/>
        <v>80457473.986081779</v>
      </c>
      <c r="K9" s="16" t="s">
        <v>281</v>
      </c>
      <c r="L9" s="21">
        <v>19601374</v>
      </c>
      <c r="M9" s="15">
        <v>80457474</v>
      </c>
      <c r="N9" s="24">
        <v>80457473.986081779</v>
      </c>
    </row>
    <row r="10" spans="1:15" ht="15" customHeight="1" x14ac:dyDescent="0.25">
      <c r="A10" s="27" t="s">
        <v>384</v>
      </c>
      <c r="B10" s="2">
        <f>VLOOKUP(A10,[1]LIQUIDACIONES!$B$5:$C$1018,2,0)</f>
        <v>85465519</v>
      </c>
      <c r="C10" s="5" t="str">
        <f>VLOOKUP(B10,[1]LIQUIDACIONES!$C$5:$AQ$1001,41,0)</f>
        <v>08 001 2333 000 2016 00336 00</v>
      </c>
      <c r="D10" s="6">
        <f>VLOOKUP(B10,[1]LIQUIDACIONES!$C$5:$BB$1001,52,0)</f>
        <v>43510</v>
      </c>
      <c r="E10" s="1" t="str">
        <f>VLOOKUP(B10,[1]LIQUIDACIONES!$C$5:$BC$1001,53,0)</f>
        <v>NRD-CONTRATO REALIDAD</v>
      </c>
      <c r="F10" s="2">
        <v>16144622.668102004</v>
      </c>
      <c r="G10" s="2">
        <v>176881.80733673935</v>
      </c>
      <c r="H10" s="2">
        <v>0</v>
      </c>
      <c r="I10" s="2">
        <f t="shared" si="1"/>
        <v>16321504.475438744</v>
      </c>
      <c r="K10" s="16" t="s">
        <v>384</v>
      </c>
      <c r="L10" s="21">
        <v>85465519</v>
      </c>
      <c r="M10" s="15">
        <v>16321445</v>
      </c>
      <c r="N10" s="24">
        <v>16321504.475438744</v>
      </c>
    </row>
    <row r="11" spans="1:15" ht="15" customHeight="1" x14ac:dyDescent="0.25">
      <c r="A11" s="27" t="s">
        <v>326</v>
      </c>
      <c r="B11" s="2">
        <f>VLOOKUP(A11,[1]LIQUIDACIONES!$B$5:$C$1018,2,0)</f>
        <v>8047323</v>
      </c>
      <c r="C11" s="5" t="str">
        <f>VLOOKUP(B11,[1]LIQUIDACIONES!$C$5:$AQ$1001,41,0)</f>
        <v>11 001 3335 024 2013 00495 00</v>
      </c>
      <c r="D11" s="6">
        <f>VLOOKUP(B11,[1]LIQUIDACIONES!$C$5:$BB$1001,52,0)</f>
        <v>43117</v>
      </c>
      <c r="E11" s="1" t="str">
        <f>VLOOKUP(B11,[1]LIQUIDACIONES!$C$5:$BC$1001,53,0)</f>
        <v>NRD-CONTRATO REALIDAD</v>
      </c>
      <c r="F11" s="2">
        <v>8592435.8896926884</v>
      </c>
      <c r="G11" s="2">
        <v>104707.20609010541</v>
      </c>
      <c r="H11" s="2">
        <v>0</v>
      </c>
      <c r="I11" s="2">
        <f t="shared" si="1"/>
        <v>8697143.0957827941</v>
      </c>
      <c r="K11" s="16" t="s">
        <v>576</v>
      </c>
      <c r="L11" s="21">
        <v>8047323</v>
      </c>
      <c r="M11" s="15">
        <v>8697143</v>
      </c>
      <c r="N11" s="24">
        <v>8697143.0957827941</v>
      </c>
    </row>
    <row r="12" spans="1:15" ht="15" customHeight="1" x14ac:dyDescent="0.25">
      <c r="A12" s="27" t="s">
        <v>218</v>
      </c>
      <c r="B12" s="2">
        <v>15614029</v>
      </c>
      <c r="C12" s="5" t="str">
        <f>VLOOKUP(B12,[1]LIQUIDACIONES!$C$5:$AQ$1001,41,0)</f>
        <v>11 001 3343 058 2016 00555 00</v>
      </c>
      <c r="D12" s="6">
        <f>VLOOKUP(B12,[1]LIQUIDACIONES!$C$5:$BB$1001,52,0)</f>
        <v>42830</v>
      </c>
      <c r="E12" s="1" t="str">
        <f>VLOOKUP(B12,[1]LIQUIDACIONES!$C$5:$BC$1001,53,0)</f>
        <v>CONCILIACION VIATICOS</v>
      </c>
      <c r="F12" s="2">
        <v>4599734</v>
      </c>
      <c r="G12" s="2">
        <v>2569751</v>
      </c>
      <c r="H12" s="2">
        <v>0</v>
      </c>
      <c r="I12" s="2">
        <f t="shared" si="1"/>
        <v>7169485</v>
      </c>
      <c r="K12" s="16" t="s">
        <v>535</v>
      </c>
      <c r="L12" s="21">
        <v>4134123</v>
      </c>
      <c r="M12" s="15">
        <v>4714492</v>
      </c>
      <c r="N12" s="24">
        <v>7169485</v>
      </c>
    </row>
    <row r="13" spans="1:15" ht="15" customHeight="1" x14ac:dyDescent="0.25">
      <c r="A13" s="28" t="s">
        <v>219</v>
      </c>
      <c r="B13" s="11">
        <v>36540520</v>
      </c>
      <c r="C13" s="12" t="e">
        <f>VLOOKUP(B13,[1]LIQUIDACIONES!$C$5:$AQ$1001,41,0)</f>
        <v>#N/A</v>
      </c>
      <c r="D13" s="13" t="e">
        <f>VLOOKUP(B13,[1]LIQUIDACIONES!$C$5:$BB$1001,52,0)</f>
        <v>#N/A</v>
      </c>
      <c r="E13" s="10" t="e">
        <f>VLOOKUP(B13,[1]LIQUIDACIONES!$C$5:$BC$1001,53,0)</f>
        <v>#N/A</v>
      </c>
      <c r="F13" s="11">
        <v>1908210550</v>
      </c>
      <c r="G13" s="11">
        <v>1592340496</v>
      </c>
      <c r="H13" s="11">
        <v>0</v>
      </c>
      <c r="I13" s="11">
        <f t="shared" si="1"/>
        <v>3500551046</v>
      </c>
      <c r="K13" s="16" t="s">
        <v>545</v>
      </c>
      <c r="L13" s="21">
        <v>36540520</v>
      </c>
      <c r="M13" s="15">
        <v>3484949557</v>
      </c>
      <c r="N13" s="24">
        <v>3500551046</v>
      </c>
    </row>
    <row r="14" spans="1:15" ht="15" customHeight="1" x14ac:dyDescent="0.25">
      <c r="A14" s="27" t="s">
        <v>390</v>
      </c>
      <c r="B14" s="2">
        <f>VLOOKUP(A14,[1]LIQUIDACIONES!$B$5:$C$1018,2,0)</f>
        <v>83041044</v>
      </c>
      <c r="C14" s="5" t="str">
        <f>VLOOKUP(B14,[1]LIQUIDACIONES!$C$5:$AQ$1001,41,0)</f>
        <v>11 001 3335 027 2013 00455 01</v>
      </c>
      <c r="D14" s="6">
        <f>VLOOKUP(B14,[1]LIQUIDACIONES!$C$5:$BB$1001,52,0)</f>
        <v>0</v>
      </c>
      <c r="E14" s="1" t="str">
        <f>VLOOKUP(B14,[1]LIQUIDACIONES!$C$5:$BC$1001,53,0)</f>
        <v>NRD-CONTRATO REALIDAD</v>
      </c>
      <c r="F14" s="2">
        <v>7775775.1619069194</v>
      </c>
      <c r="G14" s="2">
        <v>86786.36085778405</v>
      </c>
      <c r="H14" s="2">
        <v>0</v>
      </c>
      <c r="I14" s="2">
        <f t="shared" si="1"/>
        <v>7862561.5227647033</v>
      </c>
      <c r="K14" s="16" t="s">
        <v>390</v>
      </c>
      <c r="L14" s="21">
        <v>83041044</v>
      </c>
      <c r="M14" s="15">
        <v>7862561</v>
      </c>
      <c r="N14" s="24">
        <v>7862561.5227647033</v>
      </c>
    </row>
    <row r="15" spans="1:15" ht="15" customHeight="1" x14ac:dyDescent="0.25">
      <c r="A15" s="27" t="s">
        <v>21</v>
      </c>
      <c r="B15" s="2">
        <v>79868475</v>
      </c>
      <c r="C15" s="5" t="s">
        <v>84</v>
      </c>
      <c r="D15" s="6">
        <v>44025</v>
      </c>
      <c r="E15" s="1" t="s">
        <v>114</v>
      </c>
      <c r="F15" s="2"/>
      <c r="G15" s="2"/>
      <c r="H15" s="2"/>
      <c r="I15" s="2">
        <v>72750000</v>
      </c>
      <c r="K15" s="1" t="s">
        <v>21</v>
      </c>
      <c r="L15" s="21">
        <v>79868475</v>
      </c>
      <c r="M15" s="26">
        <v>0</v>
      </c>
      <c r="N15" s="24">
        <v>72750000</v>
      </c>
      <c r="O15" t="s">
        <v>599</v>
      </c>
    </row>
    <row r="16" spans="1:15" ht="15" customHeight="1" x14ac:dyDescent="0.25">
      <c r="A16" s="27" t="s">
        <v>328</v>
      </c>
      <c r="B16" s="2">
        <f>VLOOKUP(A16,[1]LIQUIDACIONES!$B$5:$C$1018,2,0)</f>
        <v>79643324</v>
      </c>
      <c r="C16" s="5" t="str">
        <f>VLOOKUP(B16,[1]LIQUIDACIONES!$C$5:$AQ$1001,41,0)</f>
        <v>11 001 3335 009 2012 00207 01</v>
      </c>
      <c r="D16" s="6">
        <f>VLOOKUP(B16,[1]LIQUIDACIONES!$C$5:$BB$1001,52,0)</f>
        <v>43125</v>
      </c>
      <c r="E16" s="1" t="str">
        <f>VLOOKUP(B16,[1]LIQUIDACIONES!$C$5:$BC$1001,53,0)</f>
        <v>NRD-CONTRATO REALIDAD</v>
      </c>
      <c r="F16" s="2">
        <v>51794339.426728472</v>
      </c>
      <c r="G16" s="2">
        <v>627665.25123358076</v>
      </c>
      <c r="H16" s="2">
        <v>0</v>
      </c>
      <c r="I16" s="2">
        <f>+F16+G16+H16</f>
        <v>52422004.67796205</v>
      </c>
      <c r="K16" s="16" t="s">
        <v>437</v>
      </c>
      <c r="L16" s="21">
        <v>79643324</v>
      </c>
      <c r="M16" s="15">
        <v>52422004</v>
      </c>
      <c r="N16" s="24">
        <v>52422004.67796205</v>
      </c>
    </row>
    <row r="17" spans="1:15" ht="15" customHeight="1" x14ac:dyDescent="0.25">
      <c r="A17" s="27" t="s">
        <v>253</v>
      </c>
      <c r="B17" s="2">
        <f>VLOOKUP(A17,[1]LIQUIDACIONES!$B$5:$C$1018,2,0)</f>
        <v>80812226</v>
      </c>
      <c r="C17" s="5" t="str">
        <f>VLOOKUP(B17,[1]LIQUIDACIONES!$C$5:$AQ$1001,41,0)</f>
        <v>11 001 3331 023 2012 00051 01</v>
      </c>
      <c r="D17" s="6">
        <f>VLOOKUP(B17,[1]LIQUIDACIONES!$C$5:$BB$1001,52,0)</f>
        <v>42768</v>
      </c>
      <c r="E17" s="1" t="str">
        <f>VLOOKUP(B17,[1]LIQUIDACIONES!$C$5:$BC$1001,53,0)</f>
        <v>NRD-CONTRATO REALIDAD</v>
      </c>
      <c r="F17" s="2">
        <v>81303943.660301447</v>
      </c>
      <c r="G17" s="2">
        <v>95419357.387246162</v>
      </c>
      <c r="H17" s="2">
        <v>0</v>
      </c>
      <c r="I17" s="2">
        <f>+F17+G17+H17</f>
        <v>176723301.04754761</v>
      </c>
      <c r="K17" s="16" t="s">
        <v>451</v>
      </c>
      <c r="L17" s="21">
        <v>80812226</v>
      </c>
      <c r="M17" s="15">
        <v>143709425</v>
      </c>
      <c r="N17" s="24">
        <v>176723301.04754761</v>
      </c>
    </row>
    <row r="18" spans="1:15" ht="15" customHeight="1" x14ac:dyDescent="0.25">
      <c r="A18" s="27" t="s">
        <v>395</v>
      </c>
      <c r="B18" s="2">
        <f>VLOOKUP(A18,[1]LIQUIDACIONES!$B$5:$C$1018,2,0)</f>
        <v>79204548</v>
      </c>
      <c r="C18" s="5" t="str">
        <f>VLOOKUP(B18,[1]LIQUIDACIONES!$C$5:$AQ$1001,41,0)</f>
        <v>11 001 3343 058 2016 00561 00</v>
      </c>
      <c r="D18" s="6">
        <f>VLOOKUP(B18,[1]LIQUIDACIONES!$C$5:$BB$1001,52,0)</f>
        <v>42885</v>
      </c>
      <c r="E18" s="1" t="str">
        <f>VLOOKUP(B18,[1]LIQUIDACIONES!$C$5:$BC$1001,53,0)</f>
        <v>CONCILIACION VIATICOS</v>
      </c>
      <c r="F18" s="2">
        <v>16028048.189317154</v>
      </c>
      <c r="G18" s="2">
        <v>180584.54891197552</v>
      </c>
      <c r="H18" s="2">
        <v>0</v>
      </c>
      <c r="I18" s="2">
        <f>+F18+G18+H18</f>
        <v>16208632.738229129</v>
      </c>
      <c r="K18" s="1" t="s">
        <v>395</v>
      </c>
      <c r="M18" s="26">
        <v>0</v>
      </c>
      <c r="N18" s="24">
        <v>16208632.738229129</v>
      </c>
      <c r="O18" t="s">
        <v>599</v>
      </c>
    </row>
    <row r="19" spans="1:15" ht="15" customHeight="1" x14ac:dyDescent="0.25">
      <c r="A19" s="27" t="s">
        <v>366</v>
      </c>
      <c r="B19" s="2">
        <f>VLOOKUP(A19,[1]LIQUIDACIONES!$B$5:$C$1018,2,0)</f>
        <v>78705971</v>
      </c>
      <c r="C19" s="5" t="str">
        <f>VLOOKUP(B19,[1]LIQUIDACIONES!$C$5:$AQ$1001,41,0)</f>
        <v>20 001 3333 003 2012 00162 01</v>
      </c>
      <c r="D19" s="6">
        <f>VLOOKUP(B19,[1]LIQUIDACIONES!$C$5:$BB$1001,52,0)</f>
        <v>43340</v>
      </c>
      <c r="E19" s="1" t="str">
        <f>VLOOKUP(B19,[1]LIQUIDACIONES!$C$5:$BC$1001,53,0)</f>
        <v>NRD-CONTRATO REALIDAD</v>
      </c>
      <c r="F19" s="2">
        <v>618432.48364299035</v>
      </c>
      <c r="G19" s="2">
        <v>6817.0817288062372</v>
      </c>
      <c r="H19" s="2">
        <v>0</v>
      </c>
      <c r="I19" s="2">
        <f>+F19+G19+H19</f>
        <v>625249.56537179661</v>
      </c>
      <c r="K19" s="16" t="s">
        <v>366</v>
      </c>
      <c r="L19" s="21">
        <v>78705971</v>
      </c>
      <c r="M19" s="15">
        <v>625249</v>
      </c>
      <c r="N19" s="24">
        <v>625249.56537179661</v>
      </c>
    </row>
    <row r="20" spans="1:15" ht="15" customHeight="1" x14ac:dyDescent="0.25">
      <c r="A20" s="27" t="s">
        <v>2</v>
      </c>
      <c r="B20" s="2">
        <v>94466892</v>
      </c>
      <c r="C20" s="5" t="s">
        <v>67</v>
      </c>
      <c r="D20" s="6">
        <v>43641</v>
      </c>
      <c r="E20" s="1" t="s">
        <v>114</v>
      </c>
      <c r="F20" s="2"/>
      <c r="G20" s="2"/>
      <c r="H20" s="2"/>
      <c r="I20" s="2">
        <v>16287106.344954351</v>
      </c>
      <c r="K20" s="16" t="s">
        <v>2</v>
      </c>
      <c r="L20" s="21">
        <v>94466892</v>
      </c>
      <c r="M20" s="15">
        <v>96194906</v>
      </c>
      <c r="N20" s="24">
        <v>16287106.344954351</v>
      </c>
    </row>
    <row r="21" spans="1:15" ht="15" customHeight="1" x14ac:dyDescent="0.25">
      <c r="A21" s="27" t="s">
        <v>247</v>
      </c>
      <c r="B21" s="2">
        <f>VLOOKUP(A21,[1]LIQUIDACIONES!$B$5:$C$1018,2,0)</f>
        <v>80398730</v>
      </c>
      <c r="C21" s="5" t="str">
        <f>VLOOKUP(B21,[1]LIQUIDACIONES!$C$5:$AQ$1001,41,0)</f>
        <v>11 001 3331 014 2012 00096 01</v>
      </c>
      <c r="D21" s="6">
        <f>VLOOKUP(B21,[1]LIQUIDACIONES!$C$5:$BB$1001,52,0)</f>
        <v>42759</v>
      </c>
      <c r="E21" s="1" t="str">
        <f>VLOOKUP(B21,[1]LIQUIDACIONES!$C$5:$BC$1001,53,0)</f>
        <v>NRD-CONTRATO REALIDAD</v>
      </c>
      <c r="F21" s="2">
        <v>160298262.35926068</v>
      </c>
      <c r="G21" s="2">
        <v>188002037.38016936</v>
      </c>
      <c r="H21" s="2">
        <v>0</v>
      </c>
      <c r="I21" s="2">
        <f t="shared" ref="I21:I27" si="2">+F21+G21+H21</f>
        <v>348300299.73943007</v>
      </c>
      <c r="K21" s="16" t="s">
        <v>247</v>
      </c>
      <c r="L21" s="21">
        <v>80398730</v>
      </c>
      <c r="M21" s="15">
        <v>283424016</v>
      </c>
      <c r="N21" s="24">
        <v>348300299.73943007</v>
      </c>
    </row>
    <row r="22" spans="1:15" ht="15" customHeight="1" x14ac:dyDescent="0.25">
      <c r="A22" s="27" t="s">
        <v>141</v>
      </c>
      <c r="B22" s="2">
        <v>79396299</v>
      </c>
      <c r="C22" s="5" t="str">
        <f>VLOOKUP(B22,[1]LIQUIDACIONES!$C$5:$AQ$1001,41,0)</f>
        <v>11 001 3335 028 2014 00180 00</v>
      </c>
      <c r="D22" s="6">
        <f>VLOOKUP(B22,[1]LIQUIDACIONES!$C$5:$BB$1001,52,0)</f>
        <v>43154</v>
      </c>
      <c r="E22" s="1" t="str">
        <f>VLOOKUP(B22,[1]LIQUIDACIONES!$C$5:$BC$1001,53,0)</f>
        <v>NRD-PRIMA DE RIESGO</v>
      </c>
      <c r="F22" s="2">
        <v>6157117</v>
      </c>
      <c r="G22" s="2">
        <v>2895952</v>
      </c>
      <c r="H22" s="2">
        <v>0</v>
      </c>
      <c r="I22" s="2">
        <f t="shared" si="2"/>
        <v>9053069</v>
      </c>
      <c r="K22" s="16" t="s">
        <v>423</v>
      </c>
      <c r="L22" s="21">
        <v>79396299</v>
      </c>
      <c r="M22" s="15">
        <v>8241108</v>
      </c>
      <c r="N22" s="24">
        <v>9053069</v>
      </c>
    </row>
    <row r="23" spans="1:15" ht="15" customHeight="1" x14ac:dyDescent="0.25">
      <c r="A23" s="27" t="s">
        <v>173</v>
      </c>
      <c r="B23" s="2">
        <f>VLOOKUP(A23,[1]LIQUIDACIONES!$B$5:$C$1018,2,0)</f>
        <v>19494480</v>
      </c>
      <c r="C23" s="5" t="str">
        <f>VLOOKUP(B23,[1]LIQUIDACIONES!$C$5:$AQ$1001,41,0)</f>
        <v>11 001 3335 017 2014 00222 01</v>
      </c>
      <c r="D23" s="6">
        <f>VLOOKUP(B23,[1]LIQUIDACIONES!$C$5:$BB$1001,52,0)</f>
        <v>42969</v>
      </c>
      <c r="E23" s="1" t="str">
        <f>VLOOKUP(B23,[1]LIQUIDACIONES!$C$5:$BC$1001,53,0)</f>
        <v>NRD-PRIMA DE RIESGO</v>
      </c>
      <c r="F23" s="2">
        <v>37675134</v>
      </c>
      <c r="G23" s="2">
        <v>29581322</v>
      </c>
      <c r="H23" s="2">
        <v>0</v>
      </c>
      <c r="I23" s="2">
        <f t="shared" si="2"/>
        <v>67256456</v>
      </c>
      <c r="K23" s="16" t="s">
        <v>527</v>
      </c>
      <c r="L23" s="21">
        <v>19494480</v>
      </c>
      <c r="M23" s="15">
        <v>63288240</v>
      </c>
      <c r="N23" s="24">
        <v>67256456</v>
      </c>
    </row>
    <row r="24" spans="1:15" ht="15" customHeight="1" x14ac:dyDescent="0.25">
      <c r="A24" s="27" t="s">
        <v>136</v>
      </c>
      <c r="B24" s="2">
        <f>VLOOKUP(A24,[1]LIQUIDACIONES!$B$5:$C$1018,2,0)</f>
        <v>98631868</v>
      </c>
      <c r="C24" s="5" t="str">
        <f>VLOOKUP(B24,[1]LIQUIDACIONES!$C$5:$AQ$1001,41,0)</f>
        <v>05 001 3333 011 2013 00648 01</v>
      </c>
      <c r="D24" s="6">
        <f>VLOOKUP(B24,[1]LIQUIDACIONES!$C$5:$BB$1001,52,0)</f>
        <v>42664</v>
      </c>
      <c r="E24" s="1" t="str">
        <f>VLOOKUP(B24,[1]LIQUIDACIONES!$C$5:$BC$1001,53,0)</f>
        <v>NRD-PRIMA DE RIESGO</v>
      </c>
      <c r="F24" s="2">
        <v>5069556</v>
      </c>
      <c r="G24" s="2">
        <v>690033.98128581152</v>
      </c>
      <c r="H24" s="2">
        <v>0</v>
      </c>
      <c r="I24" s="2">
        <f t="shared" si="2"/>
        <v>5759589.9812858114</v>
      </c>
      <c r="K24" s="16" t="s">
        <v>136</v>
      </c>
      <c r="L24" s="21">
        <v>98631868</v>
      </c>
      <c r="M24" s="15">
        <v>5155766</v>
      </c>
      <c r="N24" s="24">
        <v>5759589.9812858114</v>
      </c>
    </row>
    <row r="25" spans="1:15" ht="15" customHeight="1" x14ac:dyDescent="0.25">
      <c r="A25" s="27" t="s">
        <v>220</v>
      </c>
      <c r="B25" s="2">
        <v>72259738</v>
      </c>
      <c r="C25" s="5" t="str">
        <f>VLOOKUP(B25,[1]LIQUIDACIONES!$C$5:$AQ$1001,41,0)</f>
        <v>11 001 3335 009 2014 00237 01</v>
      </c>
      <c r="D25" s="6">
        <f>VLOOKUP(B25,[1]LIQUIDACIONES!$C$5:$BB$1001,52,0)</f>
        <v>43004</v>
      </c>
      <c r="E25" s="1" t="str">
        <f>VLOOKUP(B25,[1]LIQUIDACIONES!$C$5:$BC$1001,53,0)</f>
        <v>NRD-PRIMA DE RIESGO</v>
      </c>
      <c r="F25" s="2">
        <v>22220626</v>
      </c>
      <c r="G25" s="2">
        <v>282901</v>
      </c>
      <c r="H25" s="2">
        <v>600000</v>
      </c>
      <c r="I25" s="2">
        <f t="shared" si="2"/>
        <v>23103527</v>
      </c>
      <c r="K25" s="16" t="s">
        <v>463</v>
      </c>
      <c r="L25" s="21">
        <v>72259738</v>
      </c>
      <c r="M25" s="15">
        <v>23112486</v>
      </c>
      <c r="N25" s="24">
        <v>23103527</v>
      </c>
    </row>
    <row r="26" spans="1:15" ht="15" customHeight="1" x14ac:dyDescent="0.25">
      <c r="A26" s="27" t="s">
        <v>401</v>
      </c>
      <c r="B26" s="2">
        <f>VLOOKUP(A26,[1]LIQUIDACIONES!$B$5:$C$1018,2,0)</f>
        <v>72349028</v>
      </c>
      <c r="C26" s="5" t="str">
        <f>VLOOKUP(B26,[1]LIQUIDACIONES!$C$5:$AQ$1001,41,0)</f>
        <v>08 001 3333 004 2014 00078 01</v>
      </c>
      <c r="D26" s="6">
        <f>VLOOKUP(B26,[1]LIQUIDACIONES!$C$5:$BB$1001,52,0)</f>
        <v>43579</v>
      </c>
      <c r="E26" s="1" t="str">
        <f>VLOOKUP(B26,[1]LIQUIDACIONES!$C$5:$BC$1001,53,0)</f>
        <v>NRD-CONTRATO REALIDAD</v>
      </c>
      <c r="F26" s="2">
        <v>12056983.127140999</v>
      </c>
      <c r="G26" s="2">
        <v>133545.04872787115</v>
      </c>
      <c r="H26" s="2">
        <v>0</v>
      </c>
      <c r="I26" s="2">
        <f t="shared" si="2"/>
        <v>12190528.175868871</v>
      </c>
      <c r="K26" s="16" t="s">
        <v>401</v>
      </c>
      <c r="L26" s="21">
        <v>72349028</v>
      </c>
      <c r="M26" s="15">
        <v>12190528</v>
      </c>
      <c r="N26" s="24">
        <v>12190528.175868871</v>
      </c>
    </row>
    <row r="27" spans="1:15" ht="15" customHeight="1" x14ac:dyDescent="0.25">
      <c r="A27" s="27" t="s">
        <v>170</v>
      </c>
      <c r="B27" s="2">
        <f>VLOOKUP(A27,[1]LIQUIDACIONES!$B$5:$C$1018,2,0)</f>
        <v>6567420</v>
      </c>
      <c r="C27" s="5" t="str">
        <f>VLOOKUP(B27,[1]LIQUIDACIONES!$C$5:$AQ$1001,41,0)</f>
        <v>11 001 3335 021 2014 00214 01</v>
      </c>
      <c r="D27" s="6">
        <f>VLOOKUP(B27,[1]LIQUIDACIONES!$C$5:$BB$1001,52,0)</f>
        <v>43195</v>
      </c>
      <c r="E27" s="1" t="str">
        <f>VLOOKUP(B27,[1]LIQUIDACIONES!$C$5:$BC$1001,53,0)</f>
        <v>NRD-PRIMA DE RIESGO</v>
      </c>
      <c r="F27" s="2">
        <v>5212348</v>
      </c>
      <c r="G27" s="2">
        <v>2895371</v>
      </c>
      <c r="H27" s="2">
        <v>0</v>
      </c>
      <c r="I27" s="2">
        <f t="shared" si="2"/>
        <v>8107719</v>
      </c>
      <c r="K27" s="16" t="s">
        <v>170</v>
      </c>
      <c r="L27" s="21">
        <v>6567420</v>
      </c>
      <c r="M27" s="15">
        <v>7450562</v>
      </c>
      <c r="N27" s="24">
        <v>8107719</v>
      </c>
    </row>
    <row r="28" spans="1:15" ht="15" customHeight="1" x14ac:dyDescent="0.25">
      <c r="A28" s="27" t="s">
        <v>20</v>
      </c>
      <c r="B28" s="2">
        <v>16862777</v>
      </c>
      <c r="C28" s="5" t="s">
        <v>83</v>
      </c>
      <c r="D28" s="6">
        <v>43899</v>
      </c>
      <c r="E28" s="1" t="s">
        <v>114</v>
      </c>
      <c r="F28" s="2"/>
      <c r="G28" s="2"/>
      <c r="H28" s="2"/>
      <c r="I28" s="2">
        <v>24698000</v>
      </c>
      <c r="K28" s="16" t="s">
        <v>20</v>
      </c>
      <c r="L28" s="14">
        <v>16862777</v>
      </c>
      <c r="M28" s="15">
        <v>0</v>
      </c>
      <c r="N28" s="24">
        <v>24698000</v>
      </c>
      <c r="O28" t="s">
        <v>598</v>
      </c>
    </row>
    <row r="29" spans="1:15" ht="15" customHeight="1" x14ac:dyDescent="0.25">
      <c r="A29" s="27" t="s">
        <v>250</v>
      </c>
      <c r="B29" s="2">
        <f>VLOOKUP(A29,[1]LIQUIDACIONES!$B$5:$C$1018,2,0)</f>
        <v>93387204</v>
      </c>
      <c r="C29" s="5" t="str">
        <f>VLOOKUP(B29,[1]LIQUIDACIONES!$C$5:$AQ$1001,41,0)</f>
        <v>11 001 3335 021 2012 00099 00</v>
      </c>
      <c r="D29" s="6">
        <f>VLOOKUP(B29,[1]LIQUIDACIONES!$C$5:$BB$1001,52,0)</f>
        <v>42762</v>
      </c>
      <c r="E29" s="1" t="str">
        <f>VLOOKUP(B29,[1]LIQUIDACIONES!$C$5:$BC$1001,53,0)</f>
        <v>NRD-CONTRATO REALIDAD</v>
      </c>
      <c r="F29" s="2">
        <v>30082618.841104772</v>
      </c>
      <c r="G29" s="2">
        <v>29913523.342450872</v>
      </c>
      <c r="H29" s="2">
        <v>0</v>
      </c>
      <c r="I29" s="2">
        <f t="shared" ref="I29:I34" si="3">+F29+G29+H29</f>
        <v>59996142.183555648</v>
      </c>
      <c r="K29" s="16" t="s">
        <v>250</v>
      </c>
      <c r="L29" s="21">
        <v>93387204</v>
      </c>
      <c r="M29" s="15">
        <v>49288750</v>
      </c>
      <c r="N29" s="24">
        <v>59996142.183555648</v>
      </c>
    </row>
    <row r="30" spans="1:15" ht="15" customHeight="1" x14ac:dyDescent="0.25">
      <c r="A30" s="27" t="s">
        <v>258</v>
      </c>
      <c r="B30" s="2">
        <f>VLOOKUP(A30,[1]LIQUIDACIONES!$B$5:$C$1018,2,0)</f>
        <v>9431399</v>
      </c>
      <c r="C30" s="5" t="str">
        <f>VLOOKUP(B30,[1]LIQUIDACIONES!$C$5:$AQ$1001,41,0)</f>
        <v>81 001 2333 000 2013 00073 00</v>
      </c>
      <c r="D30" s="6">
        <f>VLOOKUP(B30,[1]LIQUIDACIONES!$C$5:$BB$1001,52,0)</f>
        <v>42774</v>
      </c>
      <c r="E30" s="1" t="str">
        <f>VLOOKUP(B30,[1]LIQUIDACIONES!$C$5:$BC$1001,53,0)</f>
        <v>NRD-CONTRATO REALIDAD</v>
      </c>
      <c r="F30" s="2">
        <v>77294861</v>
      </c>
      <c r="G30" s="2">
        <v>82577467.579039589</v>
      </c>
      <c r="H30" s="2">
        <v>0</v>
      </c>
      <c r="I30" s="2">
        <f t="shared" si="3"/>
        <v>159872328.57903957</v>
      </c>
      <c r="K30" s="16" t="s">
        <v>258</v>
      </c>
      <c r="L30" s="21">
        <v>9431399</v>
      </c>
      <c r="M30" s="15">
        <v>128129894</v>
      </c>
      <c r="N30" s="24">
        <v>159872328.57903957</v>
      </c>
    </row>
    <row r="31" spans="1:15" ht="15" customHeight="1" x14ac:dyDescent="0.25">
      <c r="A31" s="27" t="s">
        <v>285</v>
      </c>
      <c r="B31" s="2">
        <f>VLOOKUP(A31,[1]LIQUIDACIONES!$B$5:$C$1018,2,0)</f>
        <v>72126818</v>
      </c>
      <c r="C31" s="5" t="str">
        <f>VLOOKUP(B31,[1]LIQUIDACIONES!$C$5:$AQ$1001,41,0)</f>
        <v>11 001 3331 707 2011 00231 00</v>
      </c>
      <c r="D31" s="6">
        <f>VLOOKUP(B31,[1]LIQUIDACIONES!$C$5:$BB$1001,52,0)</f>
        <v>42843</v>
      </c>
      <c r="E31" s="1" t="str">
        <f>VLOOKUP(B31,[1]LIQUIDACIONES!$C$5:$BC$1001,53,0)</f>
        <v>NRD-PRESTACIONES SOCIALES</v>
      </c>
      <c r="F31" s="2">
        <v>90503515.51737617</v>
      </c>
      <c r="G31" s="2">
        <v>2586925.2696385765</v>
      </c>
      <c r="H31" s="2">
        <v>0</v>
      </c>
      <c r="I31" s="2">
        <f t="shared" si="3"/>
        <v>93090440.787014753</v>
      </c>
      <c r="K31" s="16" t="s">
        <v>285</v>
      </c>
      <c r="L31" s="21">
        <v>72126818</v>
      </c>
      <c r="M31" s="15">
        <v>93090441</v>
      </c>
      <c r="N31" s="24">
        <v>93090440.787014753</v>
      </c>
    </row>
    <row r="32" spans="1:15" ht="15" customHeight="1" x14ac:dyDescent="0.25">
      <c r="A32" s="27" t="s">
        <v>336</v>
      </c>
      <c r="B32" s="2">
        <f>VLOOKUP(A32,[1]LIQUIDACIONES!$B$5:$C$1018,2,0)</f>
        <v>93445457</v>
      </c>
      <c r="C32" s="5" t="str">
        <f>VLOOKUP(B32,[1]LIQUIDACIONES!$C$5:$AQ$1001,41,0)</f>
        <v>11 001 3335 025 2014 00355 01</v>
      </c>
      <c r="D32" s="6">
        <f>VLOOKUP(B32,[1]LIQUIDACIONES!$C$5:$BB$1001,52,0)</f>
        <v>43180</v>
      </c>
      <c r="E32" s="1" t="str">
        <f>VLOOKUP(B32,[1]LIQUIDACIONES!$C$5:$BC$1001,53,0)</f>
        <v>NRD-CONTRATO REALIDAD</v>
      </c>
      <c r="F32" s="2">
        <v>6312633.9217765555</v>
      </c>
      <c r="G32" s="2">
        <v>2075155.8165248856</v>
      </c>
      <c r="H32" s="2">
        <v>0</v>
      </c>
      <c r="I32" s="2">
        <f t="shared" si="3"/>
        <v>8387789.7383014411</v>
      </c>
      <c r="K32" s="16" t="s">
        <v>336</v>
      </c>
      <c r="L32" s="21">
        <v>93445457</v>
      </c>
      <c r="M32" s="15">
        <v>8387790</v>
      </c>
      <c r="N32" s="24">
        <v>8387789.7383014411</v>
      </c>
    </row>
    <row r="33" spans="1:15" ht="27" customHeight="1" x14ac:dyDescent="0.25">
      <c r="A33" s="27" t="s">
        <v>333</v>
      </c>
      <c r="B33" s="2">
        <f>VLOOKUP(A33,[1]LIQUIDACIONES!$B$5:$C$1018,2,0)</f>
        <v>6074131</v>
      </c>
      <c r="C33" s="5" t="str">
        <f>VLOOKUP(B33,[1]LIQUIDACIONES!$C$5:$AQ$1001,41,0)</f>
        <v>11 001 3343 058 2016 00513 00</v>
      </c>
      <c r="D33" s="6">
        <f>VLOOKUP(B33,[1]LIQUIDACIONES!$C$5:$BB$1001,52,0)</f>
        <v>42723</v>
      </c>
      <c r="E33" s="1" t="str">
        <f>VLOOKUP(B33,[1]LIQUIDACIONES!$C$5:$BC$1001,53,0)</f>
        <v>CONCILIACION VIATICOS</v>
      </c>
      <c r="F33" s="2">
        <v>4614278.7837210558</v>
      </c>
      <c r="G33" s="2">
        <v>56132.176609569986</v>
      </c>
      <c r="H33" s="2">
        <v>0</v>
      </c>
      <c r="I33" s="2">
        <f t="shared" si="3"/>
        <v>4670410.960330626</v>
      </c>
      <c r="K33" s="16" t="s">
        <v>333</v>
      </c>
      <c r="L33" s="21">
        <v>86074131</v>
      </c>
      <c r="M33" s="15">
        <v>4670411</v>
      </c>
      <c r="N33" s="24">
        <v>4670410.960330626</v>
      </c>
    </row>
    <row r="34" spans="1:15" ht="15" customHeight="1" x14ac:dyDescent="0.25">
      <c r="A34" s="27" t="s">
        <v>314</v>
      </c>
      <c r="B34" s="2">
        <f>VLOOKUP(A34,[1]LIQUIDACIONES!$B$5:$C$1018,2,0)</f>
        <v>75083150</v>
      </c>
      <c r="C34" s="5" t="str">
        <f>VLOOKUP(B34,[1]LIQUIDACIONES!$C$5:$AQ$1001,41,0)</f>
        <v>17 001 3333 003 2013 00166 00</v>
      </c>
      <c r="D34" s="6">
        <f>VLOOKUP(B34,[1]LIQUIDACIONES!$C$5:$BB$1001,52,0)</f>
        <v>43011</v>
      </c>
      <c r="E34" s="1" t="str">
        <f>VLOOKUP(B34,[1]LIQUIDACIONES!$C$5:$BC$1001,53,0)</f>
        <v>NRD-CONTRATO REALIDAD</v>
      </c>
      <c r="F34" s="2">
        <v>95538475</v>
      </c>
      <c r="G34" s="2">
        <v>92955343.827655762</v>
      </c>
      <c r="H34" s="2">
        <v>0</v>
      </c>
      <c r="I34" s="2">
        <f t="shared" si="3"/>
        <v>188493818.82765576</v>
      </c>
      <c r="K34" s="16" t="s">
        <v>314</v>
      </c>
      <c r="L34" s="21">
        <v>75083150</v>
      </c>
      <c r="M34" s="15">
        <v>149102698</v>
      </c>
      <c r="N34" s="24">
        <v>188493818.82765576</v>
      </c>
    </row>
    <row r="35" spans="1:15" ht="15" customHeight="1" x14ac:dyDescent="0.25">
      <c r="A35" s="27" t="s">
        <v>278</v>
      </c>
      <c r="B35" s="2">
        <f>VLOOKUP(A35,[1]LIQUIDACIONES!$B$5:$C$1018,2,0)</f>
        <v>5864423</v>
      </c>
      <c r="C35" s="5" t="str">
        <f>VLOOKUP(B35,[1]LIQUIDACIONES!$C$5:$AQ$1001,41,0)</f>
        <v>73 001 3333 009 2014 00307 00</v>
      </c>
      <c r="D35" s="6">
        <f>VLOOKUP(B35,[1]LIQUIDACIONES!$C$5:$BB$1001,52,0)</f>
        <v>42823</v>
      </c>
      <c r="E35" s="1" t="str">
        <f>VLOOKUP(B35,[1]LIQUIDACIONES!$C$5:$BC$1001,53,0)</f>
        <v>NRD-CONTRATO REALIDAD</v>
      </c>
      <c r="F35" s="2">
        <v>137268309</v>
      </c>
      <c r="G35" s="2">
        <v>149583314.41105816</v>
      </c>
      <c r="H35" s="2">
        <v>0</v>
      </c>
      <c r="I35" s="2">
        <f>+F35+G35+H35</f>
        <v>286851623.41105819</v>
      </c>
      <c r="K35" s="16" t="s">
        <v>278</v>
      </c>
      <c r="L35" s="21">
        <v>5864423</v>
      </c>
      <c r="M35" s="15">
        <v>230512428</v>
      </c>
      <c r="N35" s="24">
        <v>286851623.41105819</v>
      </c>
    </row>
    <row r="36" spans="1:15" ht="27" customHeight="1" x14ac:dyDescent="0.25">
      <c r="A36" s="27" t="s">
        <v>52</v>
      </c>
      <c r="B36" s="2">
        <v>14397590</v>
      </c>
      <c r="C36" s="5" t="s">
        <v>111</v>
      </c>
      <c r="D36" s="6" t="e">
        <f>VLOOKUP(B36,[1]LIQUIDACIONES!$C$5:$BB$1001,52,0)</f>
        <v>#N/A</v>
      </c>
      <c r="E36" s="1" t="s">
        <v>114</v>
      </c>
      <c r="F36" s="2"/>
      <c r="G36" s="2"/>
      <c r="H36" s="2"/>
      <c r="I36" s="2">
        <v>248666719</v>
      </c>
      <c r="K36" s="27" t="s">
        <v>52</v>
      </c>
      <c r="L36" s="14">
        <v>14397590</v>
      </c>
      <c r="M36" s="15">
        <v>0</v>
      </c>
      <c r="N36" s="24">
        <v>248666719</v>
      </c>
      <c r="O36" t="s">
        <v>600</v>
      </c>
    </row>
    <row r="37" spans="1:15" ht="15" customHeight="1" x14ac:dyDescent="0.25">
      <c r="A37" s="27" t="s">
        <v>348</v>
      </c>
      <c r="B37" s="2">
        <f>VLOOKUP(A37,[1]LIQUIDACIONES!$B$5:$C$1018,2,0)</f>
        <v>8778310</v>
      </c>
      <c r="C37" s="5" t="str">
        <f>VLOOKUP(B37,[1]LIQUIDACIONES!$C$5:$AQ$1001,41,0)</f>
        <v xml:space="preserve">08 001 2333 000 2013 00812 01 </v>
      </c>
      <c r="D37" s="6">
        <f>VLOOKUP(B37,[1]LIQUIDACIONES!$C$5:$BB$1001,52,0)</f>
        <v>43294</v>
      </c>
      <c r="E37" s="1" t="str">
        <f>VLOOKUP(B37,[1]LIQUIDACIONES!$C$5:$BC$1001,53,0)</f>
        <v>NRD-CONTRATO REALIDAD</v>
      </c>
      <c r="F37" s="2">
        <v>5724460.0176640274</v>
      </c>
      <c r="G37" s="2">
        <v>64050.477492002407</v>
      </c>
      <c r="H37" s="2">
        <v>0</v>
      </c>
      <c r="I37" s="2">
        <f t="shared" ref="I37:I44" si="4">+F37+G37+H37</f>
        <v>5788510.4951560302</v>
      </c>
      <c r="K37" s="16" t="s">
        <v>348</v>
      </c>
      <c r="L37" s="21">
        <v>8778310</v>
      </c>
      <c r="M37" s="15">
        <v>5788510</v>
      </c>
      <c r="N37" s="24">
        <v>5788510.4951560302</v>
      </c>
    </row>
    <row r="38" spans="1:15" ht="15" customHeight="1" x14ac:dyDescent="0.25">
      <c r="A38" s="27" t="s">
        <v>321</v>
      </c>
      <c r="B38" s="2">
        <f>VLOOKUP(A38,[1]LIQUIDACIONES!$B$5:$C$1018,2,0)</f>
        <v>91155735</v>
      </c>
      <c r="C38" s="5" t="str">
        <f>VLOOKUP(B38,[1]LIQUIDACIONES!$C$5:$AQ$1001,41,0)</f>
        <v>68 001 2331 000 2011 00711 00</v>
      </c>
      <c r="D38" s="6">
        <f>VLOOKUP(B38,[1]LIQUIDACIONES!$C$5:$BB$1001,52,0)</f>
        <v>43059</v>
      </c>
      <c r="E38" s="1" t="str">
        <f>VLOOKUP(B38,[1]LIQUIDACIONES!$C$5:$BC$1001,53,0)</f>
        <v>NRD-CONTRATO REALIDAD</v>
      </c>
      <c r="F38" s="2">
        <v>181330450.69226983</v>
      </c>
      <c r="G38" s="2">
        <v>175442924.92449209</v>
      </c>
      <c r="H38" s="2">
        <v>0</v>
      </c>
      <c r="I38" s="2">
        <f t="shared" si="4"/>
        <v>356773375.61676192</v>
      </c>
      <c r="K38" s="16" t="s">
        <v>471</v>
      </c>
      <c r="L38" s="21">
        <v>91155735</v>
      </c>
      <c r="M38" s="15">
        <v>284099232</v>
      </c>
      <c r="N38" s="24">
        <v>356773375.61676192</v>
      </c>
    </row>
    <row r="39" spans="1:15" ht="15" customHeight="1" x14ac:dyDescent="0.25">
      <c r="A39" s="27" t="s">
        <v>221</v>
      </c>
      <c r="B39" s="2">
        <v>94306149</v>
      </c>
      <c r="C39" s="5" t="str">
        <f>VLOOKUP(B39,[1]LIQUIDACIONES!$C$5:$AQ$1001,41,0)</f>
        <v>76 001 2331 000 2012 00251 01</v>
      </c>
      <c r="D39" s="6">
        <f>VLOOKUP(B39,[1]LIQUIDACIONES!$C$5:$BB$1001,52,0)</f>
        <v>43252</v>
      </c>
      <c r="E39" s="1" t="str">
        <f>VLOOKUP(B39,[1]LIQUIDACIONES!$C$5:$BC$1001,53,0)</f>
        <v>NRD - CONTRATO REALIDAD</v>
      </c>
      <c r="F39" s="2">
        <v>167802944</v>
      </c>
      <c r="G39" s="2">
        <v>97056914</v>
      </c>
      <c r="H39" s="2">
        <v>0</v>
      </c>
      <c r="I39" s="2">
        <f t="shared" si="4"/>
        <v>264859858</v>
      </c>
      <c r="K39" s="16" t="s">
        <v>581</v>
      </c>
      <c r="L39" s="21">
        <v>94306149</v>
      </c>
      <c r="M39" s="15">
        <v>253125252</v>
      </c>
      <c r="N39" s="24">
        <v>264859858</v>
      </c>
    </row>
    <row r="40" spans="1:15" ht="27" customHeight="1" x14ac:dyDescent="0.25">
      <c r="A40" s="28" t="s">
        <v>407</v>
      </c>
      <c r="B40" s="11">
        <f>VLOOKUP(A40,[1]LIQUIDACIONES!$B$5:$C$1018,2,0)</f>
        <v>71666066</v>
      </c>
      <c r="C40" s="12" t="str">
        <f>VLOOKUP(B40,[1]LIQUIDACIONES!$C$5:$AQ$1001,41,0)</f>
        <v>11 001 3336 032 2017 00248 00</v>
      </c>
      <c r="D40" s="13" t="str">
        <f>VLOOKUP(B40,[1]LIQUIDACIONES!$C$5:$BB$1001,52,0)</f>
        <v>22/11/2017
APROX.</v>
      </c>
      <c r="E40" s="10" t="str">
        <f>VLOOKUP(B40,[1]LIQUIDACIONES!$C$5:$BC$1001,53,0)</f>
        <v>CONCILIACION VIATICOS</v>
      </c>
      <c r="F40" s="11">
        <v>6394836</v>
      </c>
      <c r="G40" s="11">
        <v>4908648</v>
      </c>
      <c r="H40" s="11">
        <v>616000</v>
      </c>
      <c r="I40" s="11">
        <f t="shared" si="4"/>
        <v>11919484</v>
      </c>
      <c r="K40" s="16" t="s">
        <v>407</v>
      </c>
      <c r="L40" s="21">
        <v>71666066</v>
      </c>
      <c r="M40" s="15">
        <v>11742583</v>
      </c>
      <c r="N40" s="24">
        <v>11919484</v>
      </c>
    </row>
    <row r="41" spans="1:15" ht="15" customHeight="1" x14ac:dyDescent="0.25">
      <c r="A41" s="27" t="s">
        <v>297</v>
      </c>
      <c r="B41" s="2">
        <f>VLOOKUP(A41,[1]LIQUIDACIONES!$B$5:$C$1018,2,0)</f>
        <v>79753859</v>
      </c>
      <c r="C41" s="5" t="str">
        <f>VLOOKUP(B41,[1]LIQUIDACIONES!$C$5:$AQ$1001,41,0)</f>
        <v>11 001 3331 018 2011 00025 01</v>
      </c>
      <c r="D41" s="6">
        <f>VLOOKUP(B41,[1]LIQUIDACIONES!$C$5:$BB$1001,52,0)</f>
        <v>42894</v>
      </c>
      <c r="E41" s="1" t="str">
        <f>VLOOKUP(B41,[1]LIQUIDACIONES!$C$5:$BC$1001,53,0)</f>
        <v>NRD-CONTRATO REALIDAD</v>
      </c>
      <c r="F41" s="2">
        <v>166321205.90489098</v>
      </c>
      <c r="G41" s="2">
        <v>121682999.77568789</v>
      </c>
      <c r="H41" s="2">
        <v>0</v>
      </c>
      <c r="I41" s="2">
        <f t="shared" si="4"/>
        <v>288004205.68057889</v>
      </c>
      <c r="K41" s="16" t="s">
        <v>447</v>
      </c>
      <c r="L41" s="21">
        <v>79753859</v>
      </c>
      <c r="M41" s="15">
        <v>277394935</v>
      </c>
      <c r="N41" s="24">
        <v>288004205.68057889</v>
      </c>
    </row>
    <row r="42" spans="1:15" ht="15" customHeight="1" x14ac:dyDescent="0.25">
      <c r="A42" s="27" t="s">
        <v>375</v>
      </c>
      <c r="B42" s="2">
        <f>VLOOKUP(A42,[1]LIQUIDACIONES!$B$5:$C$1018,2,0)</f>
        <v>18520034</v>
      </c>
      <c r="C42" s="5" t="str">
        <f>VLOOKUP(B42,[1]LIQUIDACIONES!$C$5:$AQ$1001,41,0)</f>
        <v>66 001 2333 000 2016 00262 00</v>
      </c>
      <c r="D42" s="6">
        <f>VLOOKUP(B42,[1]LIQUIDACIONES!$C$5:$BB$1001,52,0)</f>
        <v>43403</v>
      </c>
      <c r="E42" s="1" t="str">
        <f>VLOOKUP(B42,[1]LIQUIDACIONES!$C$5:$BC$1001,53,0)</f>
        <v>NRD-CONTRATO REALIDAD</v>
      </c>
      <c r="F42" s="2">
        <v>166491365.18308544</v>
      </c>
      <c r="G42" s="2">
        <v>96301855.884792209</v>
      </c>
      <c r="H42" s="2">
        <v>0</v>
      </c>
      <c r="I42" s="2">
        <f t="shared" si="4"/>
        <v>262793221.06787765</v>
      </c>
      <c r="K42" s="16" t="s">
        <v>375</v>
      </c>
      <c r="L42" s="21">
        <v>18520034</v>
      </c>
      <c r="M42" s="15">
        <v>194513228</v>
      </c>
      <c r="N42" s="24">
        <v>262793221.06787765</v>
      </c>
    </row>
    <row r="43" spans="1:15" ht="15" customHeight="1" x14ac:dyDescent="0.25">
      <c r="A43" s="27" t="s">
        <v>176</v>
      </c>
      <c r="B43" s="2">
        <f>VLOOKUP(A43,[1]LIQUIDACIONES!$B$5:$C$1018,2,0)</f>
        <v>1012345215</v>
      </c>
      <c r="C43" s="5" t="str">
        <f>VLOOKUP(B43,[1]LIQUIDACIONES!$C$5:$AQ$1001,41,0)</f>
        <v>11 001 3335 019 2013 00647 01</v>
      </c>
      <c r="D43" s="6">
        <f>VLOOKUP(B43,[1]LIQUIDACIONES!$C$5:$BB$1001,52,0)</f>
        <v>42801</v>
      </c>
      <c r="E43" s="1" t="str">
        <f>VLOOKUP(B43,[1]LIQUIDACIONES!$C$5:$BC$1001,53,0)</f>
        <v>NRD-CONTRATO REALIDAD</v>
      </c>
      <c r="F43" s="2">
        <v>23666740</v>
      </c>
      <c r="G43" s="2">
        <v>14544821</v>
      </c>
      <c r="H43" s="2">
        <v>0</v>
      </c>
      <c r="I43" s="2">
        <f t="shared" si="4"/>
        <v>38211561</v>
      </c>
      <c r="K43" s="16" t="s">
        <v>176</v>
      </c>
      <c r="L43" s="21">
        <v>1012345215</v>
      </c>
      <c r="M43" s="15">
        <v>40067811</v>
      </c>
      <c r="N43" s="24">
        <v>38211561</v>
      </c>
    </row>
    <row r="44" spans="1:15" ht="15" customHeight="1" x14ac:dyDescent="0.25">
      <c r="A44" s="27" t="s">
        <v>23</v>
      </c>
      <c r="B44" s="2">
        <f>VLOOKUP(A44,[1]LIQUIDACIONES!$B$5:$C$1018,2,0)</f>
        <v>11515248</v>
      </c>
      <c r="C44" s="5" t="str">
        <f>VLOOKUP(B44,[1]LIQUIDACIONES!$C$5:$AQ$1001,41,0)</f>
        <v>11 001 3343 064 2016 00608 00</v>
      </c>
      <c r="D44" s="6">
        <f>VLOOKUP(B44,[1]LIQUIDACIONES!$C$5:$BB$1001,52,0)</f>
        <v>42901</v>
      </c>
      <c r="E44" s="1" t="str">
        <f>VLOOKUP(B44,[1]LIQUIDACIONES!$C$5:$BC$1001,53,0)</f>
        <v>CONCILIACION VIATICOS</v>
      </c>
      <c r="F44" s="2">
        <v>3473956</v>
      </c>
      <c r="G44" s="2">
        <v>3483298</v>
      </c>
      <c r="H44" s="2">
        <v>0</v>
      </c>
      <c r="I44" s="2">
        <f t="shared" si="4"/>
        <v>6957254</v>
      </c>
      <c r="K44" s="16" t="s">
        <v>23</v>
      </c>
      <c r="L44" s="21">
        <v>11515248</v>
      </c>
      <c r="M44" s="15">
        <v>6840596</v>
      </c>
      <c r="N44" s="24">
        <v>6957254</v>
      </c>
    </row>
    <row r="45" spans="1:15" ht="15" customHeight="1" x14ac:dyDescent="0.25">
      <c r="A45" s="27" t="s">
        <v>372</v>
      </c>
      <c r="B45" s="2">
        <f>VLOOKUP(A45,[1]LIQUIDACIONES!$B$5:$C$1018,2,0)</f>
        <v>94521060</v>
      </c>
      <c r="C45" s="5" t="str">
        <f>VLOOKUP(B45,[1]LIQUIDACIONES!$C$5:$AQ$1001,41,0)</f>
        <v>76 001 2333 005 2013 00473 01</v>
      </c>
      <c r="D45" s="6">
        <f>VLOOKUP(B45,[1]LIQUIDACIONES!$C$5:$BB$1001,52,0)</f>
        <v>43397</v>
      </c>
      <c r="E45" s="1" t="str">
        <f>VLOOKUP(B45,[1]LIQUIDACIONES!$C$5:$BC$1001,53,0)</f>
        <v>NRD-CONTRATO REALIDAD</v>
      </c>
      <c r="F45" s="2">
        <v>148764746.84238094</v>
      </c>
      <c r="G45" s="2">
        <v>83985708.470264539</v>
      </c>
      <c r="H45" s="2">
        <v>0</v>
      </c>
      <c r="I45" s="2">
        <f t="shared" ref="I45:I53" si="5">+F45+G45+H45</f>
        <v>232750455.31264549</v>
      </c>
      <c r="K45" s="27" t="s">
        <v>372</v>
      </c>
      <c r="L45" s="21">
        <v>94521060</v>
      </c>
      <c r="M45" s="26">
        <v>0</v>
      </c>
      <c r="N45" s="24">
        <v>232750455.31264549</v>
      </c>
      <c r="O45" t="s">
        <v>599</v>
      </c>
    </row>
    <row r="46" spans="1:15" ht="15" customHeight="1" x14ac:dyDescent="0.25">
      <c r="A46" s="27" t="s">
        <v>165</v>
      </c>
      <c r="B46" s="2">
        <v>72002081</v>
      </c>
      <c r="C46" s="5" t="str">
        <f>VLOOKUP(B46,[1]LIQUIDACIONES!$C$5:$AQ$1001,41,0)</f>
        <v>08 001 2333 005 2014 01551 00</v>
      </c>
      <c r="D46" s="6">
        <f>VLOOKUP(B46,[1]LIQUIDACIONES!$C$5:$BB$1001,52,0)</f>
        <v>42768</v>
      </c>
      <c r="E46" s="1" t="str">
        <f>VLOOKUP(B46,[1]LIQUIDACIONES!$C$5:$BC$1001,53,0)</f>
        <v>NRD-CONTRATO REALIDAD</v>
      </c>
      <c r="F46" s="2">
        <v>24479590</v>
      </c>
      <c r="G46" s="2">
        <v>192958</v>
      </c>
      <c r="H46" s="2">
        <v>0</v>
      </c>
      <c r="I46" s="2">
        <f t="shared" si="5"/>
        <v>24672548</v>
      </c>
      <c r="K46" s="16" t="s">
        <v>490</v>
      </c>
      <c r="L46" s="21">
        <v>72002081</v>
      </c>
      <c r="M46" s="15">
        <v>24865505</v>
      </c>
      <c r="N46" s="24">
        <v>24672548</v>
      </c>
    </row>
    <row r="47" spans="1:15" ht="15" customHeight="1" x14ac:dyDescent="0.25">
      <c r="A47" s="27" t="s">
        <v>353</v>
      </c>
      <c r="B47" s="2">
        <f>VLOOKUP(A47,[1]LIQUIDACIONES!$B$5:$C$1018,2,0)</f>
        <v>7696561</v>
      </c>
      <c r="C47" s="5" t="str">
        <f>VLOOKUP(B47,[1]LIQUIDACIONES!$C$5:$AQ$1001,41,0)</f>
        <v>41 001 2331 000 2012 00165 01</v>
      </c>
      <c r="D47" s="6">
        <f>VLOOKUP(B47,[1]LIQUIDACIONES!$C$5:$BB$1001,52,0)</f>
        <v>43308</v>
      </c>
      <c r="E47" s="1" t="str">
        <f>VLOOKUP(B47,[1]LIQUIDACIONES!$C$5:$BC$1001,53,0)</f>
        <v>NRD-CONTRATO REALIDAD</v>
      </c>
      <c r="F47" s="2">
        <v>5170552.4562122822</v>
      </c>
      <c r="G47" s="2">
        <v>58210.646890563825</v>
      </c>
      <c r="H47" s="2">
        <v>0</v>
      </c>
      <c r="I47" s="2">
        <f t="shared" si="5"/>
        <v>5228763.1031028461</v>
      </c>
      <c r="K47" s="16" t="s">
        <v>585</v>
      </c>
      <c r="L47" s="21">
        <v>7696561</v>
      </c>
      <c r="M47" s="15">
        <v>5228763</v>
      </c>
      <c r="N47" s="24">
        <v>5228763.1031028461</v>
      </c>
    </row>
    <row r="48" spans="1:15" ht="15" customHeight="1" x14ac:dyDescent="0.25">
      <c r="A48" s="27" t="s">
        <v>365</v>
      </c>
      <c r="B48" s="2">
        <f>VLOOKUP(A48,[1]LIQUIDACIONES!$B$5:$C$1018,2,0)</f>
        <v>14421134</v>
      </c>
      <c r="C48" s="5" t="str">
        <f>VLOOKUP(B48,[1]LIQUIDACIONES!$C$5:$AQ$1001,41,0)</f>
        <v>11 001 3335 025 2015 00951 00</v>
      </c>
      <c r="D48" s="6">
        <f>VLOOKUP(B48,[1]LIQUIDACIONES!$C$5:$BB$1001,52,0)</f>
        <v>43336</v>
      </c>
      <c r="E48" s="1" t="str">
        <f>VLOOKUP(B48,[1]LIQUIDACIONES!$C$5:$BC$1001,53,0)</f>
        <v>NRD-CONTRATO REALIDAD</v>
      </c>
      <c r="F48" s="2">
        <v>8353638.9402896902</v>
      </c>
      <c r="G48" s="2">
        <v>93143.559340942011</v>
      </c>
      <c r="H48" s="2">
        <v>0</v>
      </c>
      <c r="I48" s="2">
        <f t="shared" si="5"/>
        <v>8446782.4996306319</v>
      </c>
      <c r="K48" s="16" t="s">
        <v>426</v>
      </c>
      <c r="L48" s="21">
        <v>17421134</v>
      </c>
      <c r="M48" s="15">
        <v>8446783</v>
      </c>
      <c r="N48" s="24">
        <v>8446782.4996306319</v>
      </c>
    </row>
    <row r="49" spans="1:14" ht="15" customHeight="1" x14ac:dyDescent="0.25">
      <c r="A49" s="27" t="s">
        <v>177</v>
      </c>
      <c r="B49" s="2">
        <f>VLOOKUP(A49,[1]LIQUIDACIONES!$B$5:$C$1018,2,0)</f>
        <v>80740384</v>
      </c>
      <c r="C49" s="5" t="str">
        <f>VLOOKUP(B49,[1]LIQUIDACIONES!$C$5:$AQ$1001,41,0)</f>
        <v>11 001 3335 017 2014 00253 00</v>
      </c>
      <c r="D49" s="6">
        <f>VLOOKUP(B49,[1]LIQUIDACIONES!$C$5:$BB$1001,52,0)</f>
        <v>42796</v>
      </c>
      <c r="E49" s="1" t="str">
        <f>VLOOKUP(B49,[1]LIQUIDACIONES!$C$5:$BC$1001,53,0)</f>
        <v>NRD-CONTRATO REALIDAD</v>
      </c>
      <c r="F49" s="2">
        <v>208212089</v>
      </c>
      <c r="G49" s="2">
        <v>140217799</v>
      </c>
      <c r="H49" s="2">
        <v>261582</v>
      </c>
      <c r="I49" s="2">
        <f t="shared" si="5"/>
        <v>348691470</v>
      </c>
      <c r="K49" s="16" t="s">
        <v>177</v>
      </c>
      <c r="L49" s="21">
        <v>80740384</v>
      </c>
      <c r="M49" s="15">
        <v>359232541</v>
      </c>
      <c r="N49" s="24">
        <v>348691470</v>
      </c>
    </row>
    <row r="50" spans="1:14" ht="15" customHeight="1" x14ac:dyDescent="0.25">
      <c r="A50" s="27" t="s">
        <v>276</v>
      </c>
      <c r="B50" s="2">
        <f>VLOOKUP(A50,[1]LIQUIDACIONES!$B$5:$C$1018,2,0)</f>
        <v>1110454139</v>
      </c>
      <c r="C50" s="5" t="str">
        <f>VLOOKUP(B50,[1]LIQUIDACIONES!$C$5:$AQ$1001,41,0)</f>
        <v>41 001 3331 001 2012 00030 00</v>
      </c>
      <c r="D50" s="6">
        <f>VLOOKUP(B50,[1]LIQUIDACIONES!$C$5:$BB$1001,52,0)</f>
        <v>42815</v>
      </c>
      <c r="E50" s="1" t="str">
        <f>VLOOKUP(B50,[1]LIQUIDACIONES!$C$5:$BC$1001,53,0)</f>
        <v>NRD-CONTRATO REALIDAD</v>
      </c>
      <c r="F50" s="2">
        <v>65461494.300286934</v>
      </c>
      <c r="G50" s="2">
        <v>78350282.887548566</v>
      </c>
      <c r="H50" s="2">
        <v>0</v>
      </c>
      <c r="I50" s="2">
        <f t="shared" si="5"/>
        <v>143811777.18783551</v>
      </c>
      <c r="K50" s="16" t="s">
        <v>276</v>
      </c>
      <c r="L50" s="21">
        <v>1110454139</v>
      </c>
      <c r="M50" s="15">
        <v>108686198</v>
      </c>
      <c r="N50" s="24">
        <v>143811777.18783551</v>
      </c>
    </row>
    <row r="51" spans="1:14" ht="15" customHeight="1" x14ac:dyDescent="0.25">
      <c r="A51" s="27" t="s">
        <v>148</v>
      </c>
      <c r="B51" s="2">
        <f>VLOOKUP(A51,[1]LIQUIDACIONES!$B$5:$C$1018,2,0)</f>
        <v>18611363</v>
      </c>
      <c r="C51" s="5" t="str">
        <f>VLOOKUP(B51,[1]LIQUIDACIONES!$C$5:$AQ$1001,41,0)</f>
        <v>66 001 3333 003 2014 00390 00</v>
      </c>
      <c r="D51" s="6">
        <f>VLOOKUP(B51,[1]LIQUIDACIONES!$C$5:$BB$1001,52,0)</f>
        <v>43025</v>
      </c>
      <c r="E51" s="1" t="str">
        <f>VLOOKUP(B51,[1]LIQUIDACIONES!$C$5:$BC$1001,53,0)</f>
        <v>NRD-CONTRATO REALIDAD</v>
      </c>
      <c r="F51" s="2">
        <v>62666987</v>
      </c>
      <c r="G51" s="2">
        <v>38272931</v>
      </c>
      <c r="H51" s="2">
        <v>1411910</v>
      </c>
      <c r="I51" s="2">
        <f t="shared" si="5"/>
        <v>102351828</v>
      </c>
      <c r="K51" s="16" t="s">
        <v>148</v>
      </c>
      <c r="L51" s="21">
        <v>18611363</v>
      </c>
      <c r="M51" s="15">
        <v>101150447</v>
      </c>
      <c r="N51" s="24">
        <v>102351828</v>
      </c>
    </row>
    <row r="52" spans="1:14" ht="15" customHeight="1" x14ac:dyDescent="0.25">
      <c r="A52" s="27" t="s">
        <v>292</v>
      </c>
      <c r="B52" s="2">
        <f>VLOOKUP(A52,[1]LIQUIDACIONES!$B$5:$C$1018,2,0)</f>
        <v>91540851</v>
      </c>
      <c r="C52" s="5" t="str">
        <f>VLOOKUP(B52,[1]LIQUIDACIONES!$C$5:$AQ$1001,41,0)</f>
        <v>11 001 3335 030 2012 00192 00</v>
      </c>
      <c r="D52" s="6">
        <f>VLOOKUP(B52,[1]LIQUIDACIONES!$C$5:$BB$1001,52,0)</f>
        <v>42872</v>
      </c>
      <c r="E52" s="1" t="str">
        <f>VLOOKUP(B52,[1]LIQUIDACIONES!$C$5:$BC$1001,53,0)</f>
        <v>NRD-CONTRATO REALIDAD</v>
      </c>
      <c r="F52" s="2">
        <v>50336372</v>
      </c>
      <c r="G52" s="2">
        <v>54311999.939223915</v>
      </c>
      <c r="H52" s="2">
        <v>0</v>
      </c>
      <c r="I52" s="2">
        <f t="shared" si="5"/>
        <v>104648371.93922392</v>
      </c>
      <c r="K52" s="16" t="s">
        <v>292</v>
      </c>
      <c r="L52" s="21">
        <v>91540851</v>
      </c>
      <c r="M52" s="15">
        <v>84677905</v>
      </c>
      <c r="N52" s="24">
        <v>104648371.93922392</v>
      </c>
    </row>
    <row r="53" spans="1:14" ht="15" customHeight="1" x14ac:dyDescent="0.25">
      <c r="A53" s="27" t="s">
        <v>35</v>
      </c>
      <c r="B53" s="2">
        <f>VLOOKUP(A53,[1]LIQUIDACIONES!$B$5:$C$1018,2,0)</f>
        <v>79005491</v>
      </c>
      <c r="C53" s="5" t="str">
        <f>VLOOKUP(B53,[1]LIQUIDACIONES!$C$5:$AQ$1001,41,0)</f>
        <v>11 001 3335 029 2014 00183 01</v>
      </c>
      <c r="D53" s="6">
        <f>VLOOKUP(B53,[1]LIQUIDACIONES!$C$5:$BB$1001,52,0)</f>
        <v>42989</v>
      </c>
      <c r="E53" s="1" t="str">
        <f>VLOOKUP(B53,[1]LIQUIDACIONES!$C$5:$BC$1001,53,0)</f>
        <v>NRD-PRIMA DE RIESGO</v>
      </c>
      <c r="F53" s="2">
        <v>13579987.447041597</v>
      </c>
      <c r="G53" s="2">
        <v>181104.69369618324</v>
      </c>
      <c r="H53" s="2">
        <v>0</v>
      </c>
      <c r="I53" s="2">
        <f t="shared" si="5"/>
        <v>13761092.140737781</v>
      </c>
      <c r="K53" s="16" t="s">
        <v>35</v>
      </c>
      <c r="L53" s="21">
        <v>79005491</v>
      </c>
      <c r="M53" s="15">
        <v>13761092</v>
      </c>
      <c r="N53" s="24">
        <v>13761092.140737781</v>
      </c>
    </row>
    <row r="54" spans="1:14" ht="15" customHeight="1" x14ac:dyDescent="0.25">
      <c r="A54" s="27" t="s">
        <v>307</v>
      </c>
      <c r="B54" s="2">
        <f>VLOOKUP(A54,[1]LIQUIDACIONES!$B$5:$C$1018,2,0)</f>
        <v>7711892</v>
      </c>
      <c r="C54" s="5" t="str">
        <f>VLOOKUP(B54,[1]LIQUIDACIONES!$C$5:$AQ$1001,41,0)</f>
        <v>41 001 3331 001 2011 00068 00</v>
      </c>
      <c r="D54" s="6">
        <f>VLOOKUP(B54,[1]LIQUIDACIONES!$C$5:$BB$1001,52,0)</f>
        <v>42985</v>
      </c>
      <c r="E54" s="1" t="str">
        <f>VLOOKUP(B54,[1]LIQUIDACIONES!$C$5:$BC$1001,53,0)</f>
        <v>NRD-CONTRATO REALIDAD</v>
      </c>
      <c r="F54" s="2">
        <v>55161356.533027023</v>
      </c>
      <c r="G54" s="2">
        <v>54719449.273864836</v>
      </c>
      <c r="H54" s="2">
        <v>0</v>
      </c>
      <c r="I54" s="2">
        <f t="shared" ref="I54:I73" si="6">+F54+G54+H54</f>
        <v>109880805.80689186</v>
      </c>
      <c r="K54" s="16" t="s">
        <v>307</v>
      </c>
      <c r="L54" s="21">
        <v>7711892</v>
      </c>
      <c r="M54" s="15">
        <v>87702805</v>
      </c>
      <c r="N54" s="24">
        <v>109880805.80689186</v>
      </c>
    </row>
    <row r="55" spans="1:14" ht="15" customHeight="1" x14ac:dyDescent="0.25">
      <c r="A55" s="27" t="s">
        <v>178</v>
      </c>
      <c r="B55" s="2">
        <f>VLOOKUP(A55,[1]LIQUIDACIONES!$B$5:$C$1018,2,0)</f>
        <v>79350864</v>
      </c>
      <c r="C55" s="5" t="str">
        <f>VLOOKUP(B55,[1]LIQUIDACIONES!$C$5:$AQ$1001,41,0)</f>
        <v>047 2016 00685 00</v>
      </c>
      <c r="D55" s="6">
        <f>VLOOKUP(B55,[1]LIQUIDACIONES!$C$5:$BB$1001,52,0)</f>
        <v>42795</v>
      </c>
      <c r="E55" s="1" t="str">
        <f>VLOOKUP(B55,[1]LIQUIDACIONES!$C$5:$BC$1001,53,0)</f>
        <v>CONCILIACION VIATICOS</v>
      </c>
      <c r="F55" s="2">
        <v>3326274</v>
      </c>
      <c r="G55" s="2">
        <v>2083638</v>
      </c>
      <c r="H55" s="2">
        <v>0</v>
      </c>
      <c r="I55" s="2">
        <f t="shared" si="6"/>
        <v>5409912</v>
      </c>
      <c r="K55" s="16" t="s">
        <v>178</v>
      </c>
      <c r="L55" s="21">
        <v>79350864</v>
      </c>
      <c r="M55" s="15">
        <v>5222642</v>
      </c>
      <c r="N55" s="24">
        <v>5409912</v>
      </c>
    </row>
    <row r="56" spans="1:14" ht="15" customHeight="1" x14ac:dyDescent="0.25">
      <c r="A56" s="27" t="s">
        <v>378</v>
      </c>
      <c r="B56" s="2">
        <f>VLOOKUP(A56,[1]LIQUIDACIONES!$B$5:$C$1018,2,0)</f>
        <v>7724344</v>
      </c>
      <c r="C56" s="5" t="str">
        <f>VLOOKUP(B56,[1]LIQUIDACIONES!$C$5:$AQ$1001,41,0)</f>
        <v>41 001 3331 005 2011 00095 00</v>
      </c>
      <c r="D56" s="6">
        <f>VLOOKUP(B56,[1]LIQUIDACIONES!$C$5:$BB$1001,52,0)</f>
        <v>43423</v>
      </c>
      <c r="E56" s="1" t="str">
        <f>VLOOKUP(B56,[1]LIQUIDACIONES!$C$5:$BC$1001,53,0)</f>
        <v>NRD-CONTRATO REALIDAD</v>
      </c>
      <c r="F56" s="2">
        <v>52664587.980981112</v>
      </c>
      <c r="G56" s="2">
        <v>54303581.846096039</v>
      </c>
      <c r="H56" s="2">
        <v>0</v>
      </c>
      <c r="I56" s="2">
        <f t="shared" si="6"/>
        <v>106968169.82707715</v>
      </c>
      <c r="K56" s="16" t="s">
        <v>378</v>
      </c>
      <c r="L56" s="21">
        <v>7724344</v>
      </c>
      <c r="M56" s="15">
        <v>85217343</v>
      </c>
      <c r="N56" s="24">
        <v>106968169.82707715</v>
      </c>
    </row>
    <row r="57" spans="1:14" ht="15" customHeight="1" x14ac:dyDescent="0.25">
      <c r="A57" s="27" t="s">
        <v>298</v>
      </c>
      <c r="B57" s="2">
        <f>VLOOKUP(A57,[1]LIQUIDACIONES!$B$5:$C$1018,2,0)</f>
        <v>93456226</v>
      </c>
      <c r="C57" s="5" t="str">
        <f>VLOOKUP(B57,[1]LIQUIDACIONES!$C$5:$AQ$1001,41,0)</f>
        <v>73 001 3331 702 2012 00066 00</v>
      </c>
      <c r="D57" s="6">
        <f>VLOOKUP(B57,[1]LIQUIDACIONES!$C$5:$BB$1001,52,0)</f>
        <v>42894</v>
      </c>
      <c r="E57" s="1" t="str">
        <f>VLOOKUP(B57,[1]LIQUIDACIONES!$C$5:$BC$1001,53,0)</f>
        <v>NRD- CONTRATO REALIDAD</v>
      </c>
      <c r="F57" s="2">
        <v>173971932.57148883</v>
      </c>
      <c r="G57" s="2">
        <v>174459630.89941141</v>
      </c>
      <c r="H57" s="2">
        <v>0</v>
      </c>
      <c r="I57" s="2">
        <f t="shared" si="6"/>
        <v>348431563.47090024</v>
      </c>
      <c r="K57" s="16" t="s">
        <v>298</v>
      </c>
      <c r="L57" s="21">
        <v>93456226</v>
      </c>
      <c r="M57" s="15">
        <v>278935524</v>
      </c>
      <c r="N57" s="24">
        <v>348431563.47090024</v>
      </c>
    </row>
    <row r="58" spans="1:14" ht="15" customHeight="1" x14ac:dyDescent="0.25">
      <c r="A58" s="27" t="s">
        <v>166</v>
      </c>
      <c r="B58" s="2">
        <v>6442138</v>
      </c>
      <c r="C58" s="5" t="str">
        <f>VLOOKUP(B58,[1]LIQUIDACIONES!$C$5:$AQ$1001,41,0)</f>
        <v>11 001 3335 009 2014 00187 01</v>
      </c>
      <c r="D58" s="6">
        <f>VLOOKUP(B58,[1]LIQUIDACIONES!$C$5:$BB$1001,52,0)</f>
        <v>43243</v>
      </c>
      <c r="E58" s="1" t="str">
        <f>VLOOKUP(B58,[1]LIQUIDACIONES!$C$5:$BC$1001,53,0)</f>
        <v>NRD-PRIMA DE RIESGO</v>
      </c>
      <c r="F58" s="2">
        <v>3879241</v>
      </c>
      <c r="G58" s="2">
        <v>2022406</v>
      </c>
      <c r="H58" s="2">
        <v>0</v>
      </c>
      <c r="I58" s="2">
        <f t="shared" si="6"/>
        <v>5901647</v>
      </c>
      <c r="K58" s="16" t="s">
        <v>503</v>
      </c>
      <c r="L58" s="21">
        <v>6442138</v>
      </c>
      <c r="M58" s="15">
        <v>5601499</v>
      </c>
      <c r="N58" s="24">
        <v>5901647</v>
      </c>
    </row>
    <row r="59" spans="1:14" ht="15" customHeight="1" x14ac:dyDescent="0.25">
      <c r="A59" s="27" t="s">
        <v>374</v>
      </c>
      <c r="B59" s="2">
        <f>VLOOKUP(A59,[1]LIQUIDACIONES!$B$5:$C$1018,2,0)</f>
        <v>75082872</v>
      </c>
      <c r="C59" s="5" t="str">
        <f>VLOOKUP(B59,[1]LIQUIDACIONES!$C$5:$AQ$1001,41,0)</f>
        <v>08 001 2333 000 2013 00159 01</v>
      </c>
      <c r="D59" s="6">
        <f>VLOOKUP(B59,[1]LIQUIDACIONES!$C$5:$BB$1001,52,0)</f>
        <v>43399</v>
      </c>
      <c r="E59" s="1" t="str">
        <f>VLOOKUP(B59,[1]LIQUIDACIONES!$C$5:$BC$1001,53,0)</f>
        <v>NRD-CONTRATO REALIDAD</v>
      </c>
      <c r="F59" s="2">
        <v>65883390.7213834</v>
      </c>
      <c r="G59" s="2">
        <v>35456611.36968524</v>
      </c>
      <c r="H59" s="2">
        <v>0</v>
      </c>
      <c r="I59" s="2">
        <f t="shared" si="6"/>
        <v>101340002.09106864</v>
      </c>
      <c r="K59" s="16" t="s">
        <v>374</v>
      </c>
      <c r="L59" s="21">
        <v>75082872</v>
      </c>
      <c r="M59" s="15">
        <v>77889938</v>
      </c>
      <c r="N59" s="24">
        <v>101340002.09106864</v>
      </c>
    </row>
    <row r="60" spans="1:14" ht="15" customHeight="1" x14ac:dyDescent="0.25">
      <c r="A60" s="27" t="s">
        <v>179</v>
      </c>
      <c r="B60" s="2">
        <v>17583126</v>
      </c>
      <c r="C60" s="5" t="str">
        <f>VLOOKUP(B60,[1]LIQUIDACIONES!$C$5:$AQ$1001,41,0)</f>
        <v>11 001 3335 011 2014 00251 00</v>
      </c>
      <c r="D60" s="6">
        <f>VLOOKUP(B60,[1]LIQUIDACIONES!$C$5:$BB$1001,52,0)</f>
        <v>42697</v>
      </c>
      <c r="E60" s="1" t="str">
        <f>VLOOKUP(B60,[1]LIQUIDACIONES!$C$5:$BC$1001,53,0)</f>
        <v>NRD-PRIMA DE RIESGO</v>
      </c>
      <c r="F60" s="2">
        <v>3699139</v>
      </c>
      <c r="G60" s="2">
        <v>3366720</v>
      </c>
      <c r="H60" s="2">
        <v>213857</v>
      </c>
      <c r="I60" s="2">
        <f t="shared" si="6"/>
        <v>7279716</v>
      </c>
      <c r="K60" s="16" t="s">
        <v>514</v>
      </c>
      <c r="L60" s="21">
        <v>17583126</v>
      </c>
      <c r="M60" s="15">
        <v>6953227</v>
      </c>
      <c r="N60" s="24">
        <v>7279716</v>
      </c>
    </row>
    <row r="61" spans="1:14" ht="15" customHeight="1" x14ac:dyDescent="0.25">
      <c r="A61" s="27" t="s">
        <v>337</v>
      </c>
      <c r="B61" s="2">
        <f>VLOOKUP(A61,[1]LIQUIDACIONES!$B$5:$C$1018,2,0)</f>
        <v>79613313</v>
      </c>
      <c r="C61" s="5" t="str">
        <f>VLOOKUP(B61,[1]LIQUIDACIONES!$C$5:$AQ$1001,41,0)</f>
        <v>11 001 3335 024 2013 00139 00</v>
      </c>
      <c r="D61" s="6">
        <f>VLOOKUP(B61,[1]LIQUIDACIONES!$C$5:$BB$1001,52,0)</f>
        <v>43208</v>
      </c>
      <c r="E61" s="1" t="str">
        <f>VLOOKUP(B61,[1]LIQUIDACIONES!$C$5:$BC$1001,53,0)</f>
        <v>NRD- CONTRATO REALIDAD</v>
      </c>
      <c r="F61" s="2">
        <v>203707967.27923286</v>
      </c>
      <c r="G61" s="2">
        <v>173765637.90300632</v>
      </c>
      <c r="H61" s="2">
        <v>0</v>
      </c>
      <c r="I61" s="2">
        <f t="shared" si="6"/>
        <v>377473605.18223917</v>
      </c>
      <c r="K61" s="16" t="s">
        <v>337</v>
      </c>
      <c r="L61" s="21">
        <v>79613313</v>
      </c>
      <c r="M61" s="15">
        <v>294078239</v>
      </c>
      <c r="N61" s="24">
        <v>377473605.18223917</v>
      </c>
    </row>
    <row r="62" spans="1:14" ht="15" customHeight="1" x14ac:dyDescent="0.25">
      <c r="A62" s="27" t="s">
        <v>354</v>
      </c>
      <c r="B62" s="2">
        <f>VLOOKUP(A62,[1]LIQUIDACIONES!$B$5:$C$1018,2,0)</f>
        <v>16744266</v>
      </c>
      <c r="C62" s="5" t="str">
        <f>VLOOKUP(B62,[1]LIQUIDACIONES!$C$5:$AQ$1001,41,0)</f>
        <v>76 001 3333 003 2013 00175 00</v>
      </c>
      <c r="D62" s="6">
        <f>VLOOKUP(B62,[1]LIQUIDACIONES!$C$5:$BB$1001,52,0)</f>
        <v>0</v>
      </c>
      <c r="E62" s="1" t="str">
        <f>VLOOKUP(B62,[1]LIQUIDACIONES!$C$5:$BC$1001,53,0)</f>
        <v>NRD-CONTRATO REALIDAD</v>
      </c>
      <c r="F62" s="2">
        <v>2385898.4375</v>
      </c>
      <c r="G62" s="2">
        <v>17547.863726620304</v>
      </c>
      <c r="H62" s="2">
        <v>0</v>
      </c>
      <c r="I62" s="2">
        <f t="shared" si="6"/>
        <v>2403446.3012266201</v>
      </c>
      <c r="K62" s="16" t="s">
        <v>582</v>
      </c>
      <c r="L62" s="21">
        <v>16744266</v>
      </c>
      <c r="M62" s="15">
        <v>2403446</v>
      </c>
      <c r="N62" s="24">
        <v>2403446.3012266201</v>
      </c>
    </row>
    <row r="63" spans="1:14" ht="15" customHeight="1" x14ac:dyDescent="0.25">
      <c r="A63" s="27" t="s">
        <v>127</v>
      </c>
      <c r="B63" s="2">
        <v>80054590</v>
      </c>
      <c r="C63" s="5" t="str">
        <f>VLOOKUP(B63,[1]LIQUIDACIONES!$C$5:$AQ$1001,41,0)</f>
        <v>11 001 3335 023 2013 00386 01</v>
      </c>
      <c r="D63" s="6">
        <f>VLOOKUP(B63,[1]LIQUIDACIONES!$C$5:$BB$1001,52,0)</f>
        <v>43314</v>
      </c>
      <c r="E63" s="1" t="str">
        <f>VLOOKUP(B63,[1]LIQUIDACIONES!$C$5:$BC$1001,53,0)</f>
        <v>NRD-CONTRATO REALIDAD</v>
      </c>
      <c r="F63" s="2">
        <v>37459046.333081752</v>
      </c>
      <c r="G63" s="2">
        <v>0</v>
      </c>
      <c r="H63" s="2">
        <v>0</v>
      </c>
      <c r="I63" s="2">
        <f t="shared" si="6"/>
        <v>37459046.333081752</v>
      </c>
      <c r="K63" s="16" t="s">
        <v>449</v>
      </c>
      <c r="L63" s="21">
        <v>80054590</v>
      </c>
      <c r="M63" s="15">
        <v>37879576</v>
      </c>
      <c r="N63" s="24">
        <v>37459046.333081752</v>
      </c>
    </row>
    <row r="64" spans="1:14" ht="12" customHeight="1" x14ac:dyDescent="0.25">
      <c r="A64" s="27" t="s">
        <v>344</v>
      </c>
      <c r="B64" s="2">
        <f>VLOOKUP(A64,[1]LIQUIDACIONES!$B$5:$C$1018,2,0)</f>
        <v>86050137</v>
      </c>
      <c r="C64" s="5" t="str">
        <f>VLOOKUP(B64,[1]LIQUIDACIONES!$C$5:$AQ$1001,41,0)</f>
        <v>66 001 2331 000 2011 00074 01 (1163-2015)</v>
      </c>
      <c r="D64" s="6">
        <f>VLOOKUP(B64,[1]LIQUIDACIONES!$C$5:$BB$1001,52,0)</f>
        <v>43273</v>
      </c>
      <c r="E64" s="1" t="str">
        <f>VLOOKUP(B64,[1]LIQUIDACIONES!$C$5:$BC$1001,53,0)</f>
        <v>NRD-CONTRATO REALIDAD</v>
      </c>
      <c r="F64" s="2">
        <v>53280048.751727372</v>
      </c>
      <c r="G64" s="2">
        <v>42873425.983488068</v>
      </c>
      <c r="H64" s="2">
        <v>0</v>
      </c>
      <c r="I64" s="2">
        <f t="shared" si="6"/>
        <v>96153474.73521544</v>
      </c>
      <c r="K64" s="16" t="s">
        <v>584</v>
      </c>
      <c r="L64" s="21">
        <v>86050137</v>
      </c>
      <c r="M64" s="15">
        <v>74057291</v>
      </c>
      <c r="N64" s="24">
        <v>96153474.73521544</v>
      </c>
    </row>
    <row r="65" spans="1:15" ht="15" customHeight="1" x14ac:dyDescent="0.25">
      <c r="A65" s="27" t="s">
        <v>257</v>
      </c>
      <c r="B65" s="2">
        <f>VLOOKUP(A65,[1]LIQUIDACIONES!$B$5:$C$1018,2,0)</f>
        <v>7730551</v>
      </c>
      <c r="C65" s="5" t="str">
        <f>VLOOKUP(B65,[1]LIQUIDACIONES!$C$5:$AQ$1001,41,0)</f>
        <v>41 001 3331 004 2011 00074 00</v>
      </c>
      <c r="D65" s="6">
        <f>VLOOKUP(B65,[1]LIQUIDACIONES!$C$5:$BB$1001,52,0)</f>
        <v>42773</v>
      </c>
      <c r="E65" s="1" t="str">
        <f>VLOOKUP(B65,[1]LIQUIDACIONES!$C$5:$BC$1001,53,0)</f>
        <v>NRD-CONTRATO REALIDAD</v>
      </c>
      <c r="F65" s="2">
        <v>25035479.624382153</v>
      </c>
      <c r="G65" s="2">
        <v>25436158.289228186</v>
      </c>
      <c r="H65" s="2">
        <v>0</v>
      </c>
      <c r="I65" s="2">
        <f t="shared" si="6"/>
        <v>50471637.913610339</v>
      </c>
      <c r="K65" s="16" t="s">
        <v>257</v>
      </c>
      <c r="L65" s="21">
        <v>7730551</v>
      </c>
      <c r="M65" s="15">
        <v>40405952</v>
      </c>
      <c r="N65" s="24">
        <v>50471637.913610339</v>
      </c>
    </row>
    <row r="66" spans="1:15" ht="15" customHeight="1" x14ac:dyDescent="0.25">
      <c r="A66" s="27" t="s">
        <v>389</v>
      </c>
      <c r="B66" s="2">
        <f>VLOOKUP(A66,[1]LIQUIDACIONES!$B$5:$C$1018,2,0)</f>
        <v>94154985</v>
      </c>
      <c r="C66" s="5" t="str">
        <f>VLOOKUP(B66,[1]LIQUIDACIONES!$C$5:$AQ$1001,41,0)</f>
        <v>76 001 3331 703 2014 00132</v>
      </c>
      <c r="D66" s="6">
        <f>VLOOKUP(B66,[1]LIQUIDACIONES!$C$5:$BB$1001,52,0)</f>
        <v>43535</v>
      </c>
      <c r="E66" s="1" t="str">
        <f>VLOOKUP(B66,[1]LIQUIDACIONES!$C$5:$BC$1001,53,0)</f>
        <v>NRD-CONTRATO REALIDAD</v>
      </c>
      <c r="F66" s="2">
        <v>55718698.431306504</v>
      </c>
      <c r="G66" s="2">
        <v>2053341.9275964838</v>
      </c>
      <c r="H66" s="2">
        <v>0</v>
      </c>
      <c r="I66" s="2">
        <f t="shared" si="6"/>
        <v>57772040.358902991</v>
      </c>
      <c r="K66" s="27" t="s">
        <v>389</v>
      </c>
      <c r="L66" s="21">
        <v>94154985</v>
      </c>
      <c r="M66" s="26">
        <v>0</v>
      </c>
      <c r="N66" s="24">
        <v>57772040.358902991</v>
      </c>
      <c r="O66" t="s">
        <v>600</v>
      </c>
    </row>
    <row r="67" spans="1:15" ht="15" customHeight="1" x14ac:dyDescent="0.25">
      <c r="A67" s="27" t="s">
        <v>180</v>
      </c>
      <c r="B67" s="2">
        <f>VLOOKUP(A67,[1]LIQUIDACIONES!$B$5:$C$1018,2,0)</f>
        <v>15614029</v>
      </c>
      <c r="C67" s="5" t="str">
        <f>VLOOKUP(B67,[1]LIQUIDACIONES!$C$5:$AQ$1001,41,0)</f>
        <v>11 001 3343 058 2016 00555 00</v>
      </c>
      <c r="D67" s="6">
        <f>VLOOKUP(B67,[1]LIQUIDACIONES!$C$5:$BB$1001,52,0)</f>
        <v>42830</v>
      </c>
      <c r="E67" s="1" t="str">
        <f>VLOOKUP(B67,[1]LIQUIDACIONES!$C$5:$BC$1001,53,0)</f>
        <v>CONCILIACION VIATICOS</v>
      </c>
      <c r="F67" s="2">
        <v>5680963</v>
      </c>
      <c r="G67" s="2">
        <v>5411854</v>
      </c>
      <c r="H67" s="2">
        <v>666000</v>
      </c>
      <c r="I67" s="2">
        <f t="shared" si="6"/>
        <v>11758817</v>
      </c>
      <c r="K67" s="16" t="s">
        <v>180</v>
      </c>
      <c r="L67" s="21">
        <v>15614029</v>
      </c>
      <c r="M67" s="15">
        <v>11367853</v>
      </c>
      <c r="N67" s="24">
        <v>11758817</v>
      </c>
    </row>
    <row r="68" spans="1:15" ht="15" customHeight="1" x14ac:dyDescent="0.25">
      <c r="A68" s="27" t="s">
        <v>222</v>
      </c>
      <c r="B68" s="2">
        <v>94426484</v>
      </c>
      <c r="C68" s="5" t="str">
        <f>VLOOKUP(B68,[1]LIQUIDACIONES!$C$5:$AQ$1001,41,0)</f>
        <v>76 001 2331 000 2012 00078 01</v>
      </c>
      <c r="D68" s="6">
        <f>VLOOKUP(B68,[1]LIQUIDACIONES!$C$5:$BB$1001,52,0)</f>
        <v>43031</v>
      </c>
      <c r="E68" s="1" t="str">
        <f>VLOOKUP(B68,[1]LIQUIDACIONES!$C$5:$BC$1001,53,0)</f>
        <v>NRD-CONTRATO REALIDAD</v>
      </c>
      <c r="F68" s="2">
        <v>147071275</v>
      </c>
      <c r="G68" s="2">
        <v>93802206</v>
      </c>
      <c r="H68" s="2">
        <v>0</v>
      </c>
      <c r="I68" s="2">
        <f t="shared" si="6"/>
        <v>240873481</v>
      </c>
      <c r="K68" s="16" t="s">
        <v>485</v>
      </c>
      <c r="L68" s="21">
        <v>94426484</v>
      </c>
      <c r="M68" s="15">
        <v>241339960</v>
      </c>
      <c r="N68" s="24">
        <v>240873481</v>
      </c>
    </row>
    <row r="69" spans="1:15" ht="15" customHeight="1" x14ac:dyDescent="0.25">
      <c r="A69" s="27" t="s">
        <v>386</v>
      </c>
      <c r="B69" s="2">
        <f>VLOOKUP(A69,[1]LIQUIDACIONES!$B$5:$C$1018,2,0)</f>
        <v>14838884</v>
      </c>
      <c r="C69" s="5" t="str">
        <f>VLOOKUP(B69,[1]LIQUIDACIONES!$C$5:$AQ$1001,41,0)</f>
        <v xml:space="preserve">76 001 2331 000 2011 01477 01 </v>
      </c>
      <c r="D69" s="6">
        <f>VLOOKUP(B69,[1]LIQUIDACIONES!$C$5:$BB$1001,52,0)</f>
        <v>43525</v>
      </c>
      <c r="E69" s="1" t="str">
        <f>VLOOKUP(B69,[1]LIQUIDACIONES!$C$5:$BC$1001,53,0)</f>
        <v>NRD-CONTRATO REALIDAD</v>
      </c>
      <c r="F69" s="2">
        <v>113049816.69306876</v>
      </c>
      <c r="G69" s="2">
        <v>14508978.55249233</v>
      </c>
      <c r="H69" s="2">
        <v>0</v>
      </c>
      <c r="I69" s="2">
        <f t="shared" si="6"/>
        <v>127558795.24556109</v>
      </c>
      <c r="K69" s="16" t="s">
        <v>568</v>
      </c>
      <c r="L69" s="21">
        <v>14838884</v>
      </c>
      <c r="M69" s="15">
        <v>127558796</v>
      </c>
      <c r="N69" s="24">
        <v>127558795.24556109</v>
      </c>
    </row>
    <row r="70" spans="1:15" ht="15" customHeight="1" x14ac:dyDescent="0.25">
      <c r="A70" s="27" t="s">
        <v>223</v>
      </c>
      <c r="B70" s="2">
        <f>VLOOKUP(A70,[1]LIQUIDACIONES!$B$5:$C$1018,2,0)</f>
        <v>79368872</v>
      </c>
      <c r="C70" s="5" t="str">
        <f>VLOOKUP(B70,[1]LIQUIDACIONES!$C$5:$AQ$1001,41,0)</f>
        <v>11 001 3335 021 2014 00407 01</v>
      </c>
      <c r="D70" s="6">
        <f>VLOOKUP(B70,[1]LIQUIDACIONES!$C$5:$BB$1001,52,0)</f>
        <v>43129</v>
      </c>
      <c r="E70" s="1" t="str">
        <f>VLOOKUP(B70,[1]LIQUIDACIONES!$C$5:$BC$1001,53,0)</f>
        <v>NRD-PRIMA DE RIESGO</v>
      </c>
      <c r="F70" s="2">
        <v>4051906</v>
      </c>
      <c r="G70" s="2">
        <v>37117</v>
      </c>
      <c r="H70" s="2">
        <v>0</v>
      </c>
      <c r="I70" s="2">
        <f t="shared" si="6"/>
        <v>4089023</v>
      </c>
      <c r="K70" s="16" t="s">
        <v>521</v>
      </c>
      <c r="L70" s="21">
        <v>79368872</v>
      </c>
      <c r="M70" s="15">
        <v>4101395</v>
      </c>
      <c r="N70" s="24">
        <v>4089023</v>
      </c>
    </row>
    <row r="71" spans="1:15" ht="15" customHeight="1" x14ac:dyDescent="0.25">
      <c r="A71" s="27" t="s">
        <v>335</v>
      </c>
      <c r="B71" s="2">
        <f>VLOOKUP(A71,[1]LIQUIDACIONES!$B$5:$C$1018,2,0)</f>
        <v>7601835</v>
      </c>
      <c r="C71" s="5" t="str">
        <f>VLOOKUP(B71,[1]LIQUIDACIONES!$C$5:$AQ$1001,41,0)</f>
        <v>54 001 3331 703 2011 00011 00</v>
      </c>
      <c r="D71" s="6">
        <f>VLOOKUP(B71,[1]LIQUIDACIONES!$C$5:$BB$1001,52,0)</f>
        <v>43173</v>
      </c>
      <c r="E71" s="1" t="str">
        <f>VLOOKUP(B71,[1]LIQUIDACIONES!$C$5:$BC$1001,53,0)</f>
        <v>NRD- CONTRATO REALIDAD</v>
      </c>
      <c r="F71" s="2">
        <v>121775351.9118607</v>
      </c>
      <c r="G71" s="2">
        <v>115835840.32987776</v>
      </c>
      <c r="H71" s="2">
        <v>0</v>
      </c>
      <c r="I71" s="2">
        <f t="shared" si="6"/>
        <v>237611192.24173847</v>
      </c>
      <c r="K71" s="16" t="s">
        <v>335</v>
      </c>
      <c r="L71" s="21">
        <v>7601835</v>
      </c>
      <c r="M71" s="15">
        <v>178687880</v>
      </c>
      <c r="N71" s="24">
        <v>237611192.24173847</v>
      </c>
    </row>
    <row r="72" spans="1:15" ht="15" customHeight="1" x14ac:dyDescent="0.25">
      <c r="A72" s="27" t="s">
        <v>332</v>
      </c>
      <c r="B72" s="2" t="str">
        <f>VLOOKUP(A72,[1]LIQUIDACIONES!$B$5:$C$1018,2,0)</f>
        <v>800.204.462-8</v>
      </c>
      <c r="C72" s="5" t="str">
        <f>VLOOKUP(B72,[1]LIQUIDACIONES!$C$5:$AQ$1001,41,0)</f>
        <v>11 001 3337 040 2017 00286 00</v>
      </c>
      <c r="D72" s="6">
        <f>VLOOKUP(B72,[1]LIQUIDACIONES!$C$5:$BB$1001,52,0)</f>
        <v>43159</v>
      </c>
      <c r="E72" s="1" t="str">
        <f>VLOOKUP(B72,[1]LIQUIDACIONES!$C$5:$BC$1001,53,0)</f>
        <v>CONTROVERSIA CONTRACTUAL</v>
      </c>
      <c r="F72" s="2">
        <v>114477968</v>
      </c>
      <c r="G72" s="2">
        <v>2409338.4259173926</v>
      </c>
      <c r="H72" s="2">
        <v>0</v>
      </c>
      <c r="I72" s="2">
        <f t="shared" si="6"/>
        <v>116887306.42591739</v>
      </c>
      <c r="K72" s="16" t="s">
        <v>548</v>
      </c>
      <c r="L72" s="21">
        <v>800204462</v>
      </c>
      <c r="M72" s="15">
        <v>116887306</v>
      </c>
      <c r="N72" s="24">
        <v>116887306.42591739</v>
      </c>
    </row>
    <row r="73" spans="1:15" ht="15" customHeight="1" x14ac:dyDescent="0.25">
      <c r="A73" s="27" t="s">
        <v>174</v>
      </c>
      <c r="B73" s="2">
        <v>4063421</v>
      </c>
      <c r="C73" s="5" t="str">
        <f>VLOOKUP(B73,[1]LIQUIDACIONES!$C$5:$AQ$1001,41,0)</f>
        <v>11 001 3335 020 2014 00216 01</v>
      </c>
      <c r="D73" s="6">
        <f>VLOOKUP(B73,[1]LIQUIDACIONES!$C$5:$BB$1001,52,0)</f>
        <v>43021</v>
      </c>
      <c r="E73" s="1" t="str">
        <f>VLOOKUP(B73,[1]LIQUIDACIONES!$C$5:$BC$1001,53,0)</f>
        <v>NRD-PRIMA DE RIESGO</v>
      </c>
      <c r="F73" s="2">
        <v>33931883</v>
      </c>
      <c r="G73" s="2">
        <v>23865413</v>
      </c>
      <c r="H73" s="2">
        <v>650000</v>
      </c>
      <c r="I73" s="2">
        <f t="shared" si="6"/>
        <v>58447296</v>
      </c>
      <c r="K73" s="16" t="s">
        <v>574</v>
      </c>
      <c r="L73" s="21">
        <v>4063421</v>
      </c>
      <c r="M73" s="15">
        <v>54808392</v>
      </c>
      <c r="N73" s="24">
        <v>58447296</v>
      </c>
    </row>
    <row r="74" spans="1:15" ht="15" customHeight="1" x14ac:dyDescent="0.25">
      <c r="A74" s="27" t="s">
        <v>54</v>
      </c>
      <c r="B74" s="2">
        <v>4235703</v>
      </c>
      <c r="C74" s="5" t="s">
        <v>113</v>
      </c>
      <c r="D74" s="6">
        <f>VLOOKUP(B74,[1]LIQUIDACIONES!$C$5:$BB$1001,52,0)</f>
        <v>0</v>
      </c>
      <c r="E74" s="1" t="s">
        <v>116</v>
      </c>
      <c r="F74" s="2"/>
      <c r="G74" s="2"/>
      <c r="H74" s="2"/>
      <c r="I74" s="2">
        <v>66299345</v>
      </c>
      <c r="K74" s="27" t="s">
        <v>54</v>
      </c>
      <c r="L74" s="21">
        <v>4235703</v>
      </c>
      <c r="M74" s="26">
        <v>0</v>
      </c>
      <c r="N74" s="24">
        <v>66299345</v>
      </c>
    </row>
    <row r="75" spans="1:15" ht="27" customHeight="1" x14ac:dyDescent="0.25">
      <c r="A75" s="27" t="s">
        <v>287</v>
      </c>
      <c r="B75" s="2">
        <f>VLOOKUP(A75,[1]LIQUIDACIONES!$B$5:$C$1018,2,0)</f>
        <v>79522067</v>
      </c>
      <c r="C75" s="5" t="str">
        <f>VLOOKUP(B75,[1]LIQUIDACIONES!$C$5:$AQ$1001,41,0)</f>
        <v>11 001 33 35 013 2014 00049 01</v>
      </c>
      <c r="D75" s="6">
        <f>VLOOKUP(B75,[1]LIQUIDACIONES!$C$5:$BB$1001,52,0)</f>
        <v>42849</v>
      </c>
      <c r="E75" s="1" t="str">
        <f>VLOOKUP(B75,[1]LIQUIDACIONES!$C$5:$BC$1001,53,0)</f>
        <v>NRD-PRESTACIONES SOCIALES</v>
      </c>
      <c r="F75" s="2">
        <v>182764618.11220589</v>
      </c>
      <c r="G75" s="2">
        <v>200621960.65552673</v>
      </c>
      <c r="H75" s="2">
        <v>0</v>
      </c>
      <c r="I75" s="2">
        <f t="shared" ref="I75:I80" si="7">+F75+G75+H75</f>
        <v>383386578.76773262</v>
      </c>
      <c r="K75" s="16" t="s">
        <v>434</v>
      </c>
      <c r="L75" s="21">
        <v>79522067</v>
      </c>
      <c r="M75" s="15">
        <v>308602960</v>
      </c>
      <c r="N75" s="24">
        <v>383386578.76773262</v>
      </c>
    </row>
    <row r="76" spans="1:15" ht="15" customHeight="1" x14ac:dyDescent="0.25">
      <c r="A76" s="27" t="s">
        <v>167</v>
      </c>
      <c r="B76" s="2">
        <f>VLOOKUP(A76,[1]LIQUIDACIONES!$B$5:$C$1018,2,0)</f>
        <v>11409637</v>
      </c>
      <c r="C76" s="5" t="str">
        <f>VLOOKUP(B76,[1]LIQUIDACIONES!$C$5:$AQ$1001,41,0)</f>
        <v>11 001 3335 029 2016 00303 00</v>
      </c>
      <c r="D76" s="6">
        <f>VLOOKUP(B76,[1]LIQUIDACIONES!$C$5:$BB$1001,52,0)</f>
        <v>42677</v>
      </c>
      <c r="E76" s="1" t="str">
        <f>VLOOKUP(B76,[1]LIQUIDACIONES!$C$5:$BC$1001,53,0)</f>
        <v>CONCILIACION VIATICOS</v>
      </c>
      <c r="F76" s="2">
        <v>15100926</v>
      </c>
      <c r="G76" s="2">
        <v>3401794</v>
      </c>
      <c r="H76" s="2">
        <v>0</v>
      </c>
      <c r="I76" s="2">
        <f t="shared" si="7"/>
        <v>18502720</v>
      </c>
      <c r="K76" s="16" t="s">
        <v>532</v>
      </c>
      <c r="L76" s="21">
        <v>11409637</v>
      </c>
      <c r="M76" s="15">
        <v>16983829</v>
      </c>
      <c r="N76" s="24">
        <v>18502720</v>
      </c>
    </row>
    <row r="77" spans="1:15" ht="15" customHeight="1" x14ac:dyDescent="0.25">
      <c r="A77" s="27" t="s">
        <v>367</v>
      </c>
      <c r="B77" s="2">
        <f>VLOOKUP(A77,[1]LIQUIDACIONES!$B$5:$C$1018,2,0)</f>
        <v>79616902</v>
      </c>
      <c r="C77" s="5" t="str">
        <f>VLOOKUP(B77,[1]LIQUIDACIONES!$C$5:$AQ$1001,41,0)</f>
        <v>25 000 2342 000 2013 02297 01</v>
      </c>
      <c r="D77" s="6">
        <f>VLOOKUP(B77,[1]LIQUIDACIONES!$C$5:$BB$1001,52,0)</f>
        <v>43342</v>
      </c>
      <c r="E77" s="1" t="str">
        <f>VLOOKUP(B77,[1]LIQUIDACIONES!$C$5:$BC$1001,53,0)</f>
        <v>NRD-CONTRATO REALIDAD</v>
      </c>
      <c r="F77" s="2">
        <v>163783064.00348035</v>
      </c>
      <c r="G77" s="2">
        <v>1804376.2476561265</v>
      </c>
      <c r="H77" s="2">
        <v>0</v>
      </c>
      <c r="I77" s="2">
        <f t="shared" si="7"/>
        <v>165587440.25113648</v>
      </c>
      <c r="K77" s="16" t="s">
        <v>457</v>
      </c>
      <c r="L77" s="21">
        <v>79616902</v>
      </c>
      <c r="M77" s="15">
        <v>165587440</v>
      </c>
      <c r="N77" s="24">
        <v>165587440.25113648</v>
      </c>
    </row>
    <row r="78" spans="1:15" ht="15" customHeight="1" x14ac:dyDescent="0.25">
      <c r="A78" s="27" t="s">
        <v>224</v>
      </c>
      <c r="B78" s="2">
        <v>19498463</v>
      </c>
      <c r="C78" s="5" t="str">
        <f>VLOOKUP(B78,[1]LIQUIDACIONES!$C$5:$AQ$1001,41,0)</f>
        <v>11 001 3343 064 2016 00409 00</v>
      </c>
      <c r="D78" s="6">
        <f>VLOOKUP(B78,[1]LIQUIDACIONES!$C$5:$BB$1001,52,0)</f>
        <v>42781</v>
      </c>
      <c r="E78" s="1" t="str">
        <f>VLOOKUP(B78,[1]LIQUIDACIONES!$C$5:$BC$1001,53,0)</f>
        <v>CONCILIACION VIATICOS</v>
      </c>
      <c r="F78" s="2">
        <v>4736148</v>
      </c>
      <c r="G78" s="2">
        <v>53780</v>
      </c>
      <c r="H78" s="2">
        <v>0</v>
      </c>
      <c r="I78" s="2">
        <f t="shared" si="7"/>
        <v>4789928</v>
      </c>
      <c r="K78" s="16" t="s">
        <v>538</v>
      </c>
      <c r="L78" s="21">
        <v>19498463</v>
      </c>
      <c r="M78" s="15">
        <v>4799085</v>
      </c>
      <c r="N78" s="24">
        <v>4789928</v>
      </c>
    </row>
    <row r="79" spans="1:15" ht="15" customHeight="1" x14ac:dyDescent="0.25">
      <c r="A79" s="27" t="s">
        <v>308</v>
      </c>
      <c r="B79" s="2">
        <f>VLOOKUP(A79,[1]LIQUIDACIONES!$B$5:$C$1018,2,0)</f>
        <v>94509713</v>
      </c>
      <c r="C79" s="5" t="str">
        <f>VLOOKUP(B79,[1]LIQUIDACIONES!$C$5:$AQ$1001,41,0)</f>
        <v>76 001 3331 006 2012 00032 01</v>
      </c>
      <c r="D79" s="6">
        <f>VLOOKUP(B79,[1]LIQUIDACIONES!$C$5:$BB$1001,52,0)</f>
        <v>42996</v>
      </c>
      <c r="E79" s="1" t="str">
        <f>VLOOKUP(B79,[1]LIQUIDACIONES!$C$5:$BC$1001,53,0)</f>
        <v>NRD</v>
      </c>
      <c r="F79" s="2">
        <v>129826256.27560751</v>
      </c>
      <c r="G79" s="2">
        <v>104164995.61988981</v>
      </c>
      <c r="H79" s="2">
        <v>0</v>
      </c>
      <c r="I79" s="2">
        <f t="shared" si="7"/>
        <v>233991251.89549732</v>
      </c>
      <c r="K79" s="27" t="s">
        <v>308</v>
      </c>
      <c r="L79" s="35">
        <v>94509713</v>
      </c>
      <c r="M79" s="26">
        <v>0</v>
      </c>
      <c r="N79" s="24">
        <v>233991251.89549732</v>
      </c>
      <c r="O79" t="s">
        <v>599</v>
      </c>
    </row>
    <row r="80" spans="1:15" ht="15" customHeight="1" x14ac:dyDescent="0.25">
      <c r="A80" s="27" t="s">
        <v>160</v>
      </c>
      <c r="B80" s="2">
        <v>80116944</v>
      </c>
      <c r="C80" s="5" t="str">
        <f>VLOOKUP(B80,[1]LIQUIDACIONES!$C$5:$AQ$1001,41,0)</f>
        <v>66 001 3333 003 2013 00555 00</v>
      </c>
      <c r="D80" s="6">
        <f>VLOOKUP(B80,[1]LIQUIDACIONES!$C$5:$BB$1001,52,0)</f>
        <v>42717</v>
      </c>
      <c r="E80" s="1" t="str">
        <f>VLOOKUP(B80,[1]LIQUIDACIONES!$C$5:$BC$1001,53,0)</f>
        <v>NRD-CONTRATO REALIDAD</v>
      </c>
      <c r="F80" s="2">
        <v>134735245</v>
      </c>
      <c r="G80" s="2">
        <v>108217320</v>
      </c>
      <c r="H80" s="2">
        <v>1288000</v>
      </c>
      <c r="I80" s="2">
        <f t="shared" si="7"/>
        <v>244240565</v>
      </c>
      <c r="K80" s="16" t="s">
        <v>474</v>
      </c>
      <c r="L80" s="21">
        <v>80116944</v>
      </c>
      <c r="M80" s="15">
        <v>238988240</v>
      </c>
      <c r="N80" s="24">
        <v>244240565</v>
      </c>
    </row>
    <row r="81" spans="1:15" ht="15" customHeight="1" x14ac:dyDescent="0.25">
      <c r="A81" s="27" t="s">
        <v>268</v>
      </c>
      <c r="B81" s="2">
        <f>VLOOKUP(A81,[1]LIQUIDACIONES!$B$5:$C$1018,2,0)</f>
        <v>92556244</v>
      </c>
      <c r="C81" s="5" t="str">
        <f>VLOOKUP(B81,[1]LIQUIDACIONES!$C$5:$AQ$1001,41,0)</f>
        <v>11 001 3331 008 2011 00505 00</v>
      </c>
      <c r="D81" s="6">
        <f>VLOOKUP(B81,[1]LIQUIDACIONES!$C$5:$BB$1001,52,0)</f>
        <v>42801</v>
      </c>
      <c r="E81" s="1" t="str">
        <f>VLOOKUP(B81,[1]LIQUIDACIONES!$C$5:$BC$1001,53,0)</f>
        <v>NRD-CONTRATO REALIDAD</v>
      </c>
      <c r="F81" s="2">
        <v>151104591.52396697</v>
      </c>
      <c r="G81" s="2">
        <v>173528440.72061399</v>
      </c>
      <c r="H81" s="2">
        <v>0</v>
      </c>
      <c r="I81" s="2">
        <f t="shared" ref="I81:I89" si="8">+F81+G81+H81</f>
        <v>324633032.24458098</v>
      </c>
      <c r="K81" s="16" t="s">
        <v>268</v>
      </c>
      <c r="L81" s="21">
        <v>92556244</v>
      </c>
      <c r="M81" s="15">
        <v>262873489</v>
      </c>
      <c r="N81" s="24">
        <v>324633032.24458098</v>
      </c>
    </row>
    <row r="82" spans="1:15" ht="15" customHeight="1" x14ac:dyDescent="0.25">
      <c r="A82" s="27" t="s">
        <v>225</v>
      </c>
      <c r="B82" s="2">
        <v>4611811</v>
      </c>
      <c r="C82" s="5" t="str">
        <f>VLOOKUP(B82,[1]LIQUIDACIONES!$C$5:$AQ$1001,41,0)</f>
        <v xml:space="preserve">76 001 2331 000 2011 01059 01 </v>
      </c>
      <c r="D82" s="6">
        <f>VLOOKUP(B82,[1]LIQUIDACIONES!$C$5:$BB$1001,52,0)</f>
        <v>43308</v>
      </c>
      <c r="E82" s="1" t="str">
        <f>VLOOKUP(B82,[1]LIQUIDACIONES!$C$5:$BC$1001,53,0)</f>
        <v>NRD-CONTRATO REALIDAD</v>
      </c>
      <c r="F82" s="2">
        <v>88184400.464637145</v>
      </c>
      <c r="G82" s="2">
        <v>1573775.9212126392</v>
      </c>
      <c r="H82" s="2">
        <v>0</v>
      </c>
      <c r="I82" s="2">
        <f t="shared" si="8"/>
        <v>89758176.385849789</v>
      </c>
      <c r="K82" s="16" t="s">
        <v>569</v>
      </c>
      <c r="L82" s="21">
        <v>4611811</v>
      </c>
      <c r="M82" s="15">
        <v>90151620</v>
      </c>
      <c r="N82" s="24">
        <v>89758176.385849789</v>
      </c>
    </row>
    <row r="83" spans="1:15" ht="15" customHeight="1" x14ac:dyDescent="0.25">
      <c r="A83" s="27" t="s">
        <v>39</v>
      </c>
      <c r="B83" s="2">
        <f>VLOOKUP(A83,[1]LIQUIDACIONES!$B$5:$C$1018,2,0)</f>
        <v>12634104</v>
      </c>
      <c r="C83" s="5" t="str">
        <f>VLOOKUP(B83,[1]LIQUIDACIONES!$C$5:$AQ$1001,41,0)</f>
        <v>08 001 2333 001 2014 00305 00</v>
      </c>
      <c r="D83" s="6">
        <f>VLOOKUP(B83,[1]LIQUIDACIONES!$C$5:$BB$1001,52,0)</f>
        <v>44223</v>
      </c>
      <c r="E83" s="1" t="str">
        <f>VLOOKUP(B83,[1]LIQUIDACIONES!$C$5:$BC$1001,53,0)</f>
        <v>NRD-CONTRATO REALIDAD</v>
      </c>
      <c r="F83" s="2">
        <v>157945056.58953455</v>
      </c>
      <c r="G83" s="2">
        <v>147355503.71187934</v>
      </c>
      <c r="H83" s="2">
        <v>0</v>
      </c>
      <c r="I83" s="2">
        <f t="shared" si="8"/>
        <v>305300560.30141389</v>
      </c>
      <c r="K83" s="16" t="s">
        <v>39</v>
      </c>
      <c r="L83" s="21">
        <v>12634104</v>
      </c>
      <c r="M83" s="15">
        <v>226830632</v>
      </c>
      <c r="N83" s="24">
        <v>305300560.30141389</v>
      </c>
    </row>
    <row r="84" spans="1:15" ht="15" customHeight="1" x14ac:dyDescent="0.25">
      <c r="A84" s="27" t="s">
        <v>226</v>
      </c>
      <c r="B84" s="2">
        <v>12195741</v>
      </c>
      <c r="C84" s="5" t="str">
        <f>VLOOKUP(B84,[1]LIQUIDACIONES!$C$5:$AQ$1001,41,0)</f>
        <v>11 001 3335 028 2016 00311 00</v>
      </c>
      <c r="D84" s="6">
        <f>VLOOKUP(B84,[1]LIQUIDACIONES!$C$5:$BB$1001,52,0)</f>
        <v>42887</v>
      </c>
      <c r="E84" s="1" t="str">
        <f>VLOOKUP(B84,[1]LIQUIDACIONES!$C$5:$BC$1001,53,0)</f>
        <v>CONCILIACION VIATICOS</v>
      </c>
      <c r="F84" s="2">
        <v>3526932</v>
      </c>
      <c r="G84" s="2">
        <v>2313548</v>
      </c>
      <c r="H84" s="2">
        <v>168185</v>
      </c>
      <c r="I84" s="2">
        <f t="shared" si="8"/>
        <v>6008665</v>
      </c>
      <c r="K84" s="16" t="s">
        <v>500</v>
      </c>
      <c r="L84" s="21">
        <v>12195741</v>
      </c>
      <c r="M84" s="15">
        <v>5774333</v>
      </c>
      <c r="N84" s="24">
        <v>6008665</v>
      </c>
    </row>
    <row r="85" spans="1:15" ht="15" customHeight="1" x14ac:dyDescent="0.25">
      <c r="A85" s="27" t="s">
        <v>349</v>
      </c>
      <c r="B85" s="2">
        <f>VLOOKUP(A85,[1]LIQUIDACIONES!$B$5:$C$1018,2,0)</f>
        <v>78707895</v>
      </c>
      <c r="C85" s="5" t="str">
        <f>VLOOKUP(B85,[1]LIQUIDACIONES!$C$5:$AQ$1001,41,0)</f>
        <v>23 001 3331 005 2016 00092 00</v>
      </c>
      <c r="D85" s="6">
        <f>VLOOKUP(B85,[1]LIQUIDACIONES!$C$5:$BB$1001,52,0)</f>
        <v>43299</v>
      </c>
      <c r="E85" s="1" t="str">
        <f>VLOOKUP(B85,[1]LIQUIDACIONES!$C$5:$BC$1001,53,0)</f>
        <v>NRD-CONTRATO REALIDAD</v>
      </c>
      <c r="F85" s="2">
        <v>154800968.43823791</v>
      </c>
      <c r="G85" s="2">
        <v>121194518.20104243</v>
      </c>
      <c r="H85" s="2">
        <v>0</v>
      </c>
      <c r="I85" s="2">
        <f t="shared" si="8"/>
        <v>275995486.63928032</v>
      </c>
      <c r="K85" s="16" t="s">
        <v>349</v>
      </c>
      <c r="L85" s="21">
        <v>78707895</v>
      </c>
      <c r="M85" s="15">
        <v>214565030</v>
      </c>
      <c r="N85" s="24">
        <v>275995486.63928032</v>
      </c>
    </row>
    <row r="86" spans="1:15" ht="15" customHeight="1" x14ac:dyDescent="0.25">
      <c r="A86" s="27" t="s">
        <v>50</v>
      </c>
      <c r="B86" s="2">
        <v>80172624</v>
      </c>
      <c r="C86" s="5" t="s">
        <v>109</v>
      </c>
      <c r="D86" s="6">
        <f>VLOOKUP(B86,[1]LIQUIDACIONES!$C$5:$BB$1001,52,0)</f>
        <v>0</v>
      </c>
      <c r="E86" s="1" t="s">
        <v>114</v>
      </c>
      <c r="F86" s="2"/>
      <c r="G86" s="2"/>
      <c r="H86" s="2"/>
      <c r="I86" s="15">
        <v>165369471</v>
      </c>
      <c r="K86" s="16" t="s">
        <v>50</v>
      </c>
      <c r="L86" s="21">
        <v>80172624</v>
      </c>
      <c r="M86" s="15">
        <v>165369471</v>
      </c>
      <c r="N86" s="24">
        <v>165369471</v>
      </c>
    </row>
    <row r="87" spans="1:15" ht="15" customHeight="1" x14ac:dyDescent="0.25">
      <c r="A87" s="27" t="s">
        <v>241</v>
      </c>
      <c r="B87" s="2">
        <f>VLOOKUP(A87,[1]LIQUIDACIONES!$B$5:$C$1018,2,0)</f>
        <v>7695611</v>
      </c>
      <c r="C87" s="5" t="str">
        <f>VLOOKUP(B87,[1]LIQUIDACIONES!$C$5:$AQ$1001,41,0)</f>
        <v>41 001 3331 002 2011 00115 00</v>
      </c>
      <c r="D87" s="6">
        <f>VLOOKUP(B87,[1]LIQUIDACIONES!$C$5:$BB$1001,52,0)</f>
        <v>42703</v>
      </c>
      <c r="E87" s="1" t="str">
        <f>VLOOKUP(B87,[1]LIQUIDACIONES!$C$5:$BC$1001,53,0)</f>
        <v>NRD-CONTRATO REALIDAD</v>
      </c>
      <c r="F87" s="2">
        <v>20590165.034007162</v>
      </c>
      <c r="G87" s="2">
        <v>22335311.912369087</v>
      </c>
      <c r="H87" s="2">
        <v>0</v>
      </c>
      <c r="I87" s="2">
        <f>+F87+G87+H87-14500000</f>
        <v>28425476.946376249</v>
      </c>
      <c r="K87" s="16" t="s">
        <v>241</v>
      </c>
      <c r="L87" s="21">
        <v>7695611</v>
      </c>
      <c r="M87" s="15">
        <v>20147060</v>
      </c>
      <c r="N87" s="24">
        <v>28425476.946376249</v>
      </c>
    </row>
    <row r="88" spans="1:15" ht="15" customHeight="1" x14ac:dyDescent="0.25">
      <c r="A88" s="27" t="s">
        <v>172</v>
      </c>
      <c r="B88" s="2">
        <f>VLOOKUP(A88,[1]LIQUIDACIONES!$B$5:$C$1018,2,0)</f>
        <v>79869537</v>
      </c>
      <c r="C88" s="5" t="str">
        <f>VLOOKUP(B88,[1]LIQUIDACIONES!$C$5:$AQ$1001,41,0)</f>
        <v>11 001 3335 011 2013 00224 01</v>
      </c>
      <c r="D88" s="6">
        <f>VLOOKUP(B88,[1]LIQUIDACIONES!$C$5:$BB$1001,52,0)</f>
        <v>42713</v>
      </c>
      <c r="E88" s="1" t="str">
        <f>VLOOKUP(B88,[1]LIQUIDACIONES!$C$5:$BC$1001,53,0)</f>
        <v>NRD-CONTRATO REALIDAD</v>
      </c>
      <c r="F88" s="2">
        <v>63377854</v>
      </c>
      <c r="G88" s="2">
        <v>49544319</v>
      </c>
      <c r="H88" s="2">
        <v>0</v>
      </c>
      <c r="I88" s="2">
        <f t="shared" si="8"/>
        <v>112922173</v>
      </c>
      <c r="K88" s="16" t="s">
        <v>172</v>
      </c>
      <c r="L88" s="21">
        <v>79869537</v>
      </c>
      <c r="M88" s="15">
        <v>106252684</v>
      </c>
      <c r="N88" s="24">
        <v>112922173</v>
      </c>
    </row>
    <row r="89" spans="1:15" ht="15" customHeight="1" x14ac:dyDescent="0.25">
      <c r="A89" s="27" t="s">
        <v>140</v>
      </c>
      <c r="B89" s="2">
        <f>VLOOKUP(A89,[1]LIQUIDACIONES!$B$5:$C$1018,2,0)</f>
        <v>79230515</v>
      </c>
      <c r="C89" s="5" t="str">
        <f>VLOOKUP(B89,[1]LIQUIDACIONES!$C$5:$AQ$1001,41,0)</f>
        <v>11 001 3335 012 2014 00324 01</v>
      </c>
      <c r="D89" s="6">
        <f>VLOOKUP(B89,[1]LIQUIDACIONES!$C$5:$BB$1001,52,0)</f>
        <v>43175</v>
      </c>
      <c r="E89" s="1" t="str">
        <f>VLOOKUP(B89,[1]LIQUIDACIONES!$C$5:$BC$1001,53,0)</f>
        <v>NRD-PRIMA DE RIESGO</v>
      </c>
      <c r="F89" s="2">
        <v>5251708</v>
      </c>
      <c r="G89" s="2">
        <v>2858901</v>
      </c>
      <c r="H89" s="2">
        <v>0</v>
      </c>
      <c r="I89" s="2">
        <f t="shared" si="8"/>
        <v>8110609</v>
      </c>
      <c r="K89" s="16" t="s">
        <v>540</v>
      </c>
      <c r="L89" s="21">
        <v>79230515</v>
      </c>
      <c r="M89" s="15">
        <v>7615566</v>
      </c>
      <c r="N89" s="24">
        <v>8110609</v>
      </c>
    </row>
    <row r="90" spans="1:15" ht="15" customHeight="1" x14ac:dyDescent="0.25">
      <c r="A90" s="27" t="s">
        <v>26</v>
      </c>
      <c r="B90" s="2">
        <v>5822552</v>
      </c>
      <c r="C90" s="5" t="s">
        <v>88</v>
      </c>
      <c r="D90" s="6">
        <v>44054</v>
      </c>
      <c r="E90" s="1" t="s">
        <v>114</v>
      </c>
      <c r="F90" s="2"/>
      <c r="G90" s="2"/>
      <c r="H90" s="2"/>
      <c r="I90" s="2">
        <v>58950000</v>
      </c>
      <c r="K90" s="27" t="s">
        <v>26</v>
      </c>
      <c r="L90">
        <v>5822552</v>
      </c>
      <c r="M90" s="26">
        <v>0</v>
      </c>
      <c r="N90" s="24">
        <v>58950000</v>
      </c>
      <c r="O90" t="s">
        <v>599</v>
      </c>
    </row>
    <row r="91" spans="1:15" ht="15" customHeight="1" x14ac:dyDescent="0.25">
      <c r="A91" s="27" t="s">
        <v>339</v>
      </c>
      <c r="B91" s="2">
        <f>VLOOKUP(A91,[1]LIQUIDACIONES!$B$5:$C$1018,2,0)</f>
        <v>71676538</v>
      </c>
      <c r="C91" s="5" t="str">
        <f>VLOOKUP(B91,[1]LIQUIDACIONES!$C$5:$AQ$1001,41,0)</f>
        <v>11 001 3343 058 2016 00651 00</v>
      </c>
      <c r="D91" s="6">
        <f>VLOOKUP(B91,[1]LIQUIDACIONES!$C$5:$BB$1001,52,0)</f>
        <v>42768</v>
      </c>
      <c r="E91" s="1" t="str">
        <f>VLOOKUP(B91,[1]LIQUIDACIONES!$C$5:$BC$1001,53,0)</f>
        <v>CONCILIACION VIATICOS</v>
      </c>
      <c r="F91" s="2">
        <v>14503271</v>
      </c>
      <c r="G91" s="2">
        <v>55660.372558101764</v>
      </c>
      <c r="H91" s="2">
        <v>0</v>
      </c>
      <c r="I91" s="2">
        <f>+F91+G91+H91</f>
        <v>14558931.372558102</v>
      </c>
      <c r="K91" s="16" t="s">
        <v>339</v>
      </c>
      <c r="L91" s="21">
        <v>71676538</v>
      </c>
      <c r="M91" s="15">
        <v>14558931</v>
      </c>
      <c r="N91" s="24">
        <v>14558931.372558102</v>
      </c>
    </row>
    <row r="92" spans="1:15" ht="15" customHeight="1" x14ac:dyDescent="0.25">
      <c r="A92" s="27" t="s">
        <v>55</v>
      </c>
      <c r="B92" s="2">
        <v>79420272</v>
      </c>
      <c r="C92" s="5" t="s">
        <v>125</v>
      </c>
      <c r="D92" s="6">
        <f>VLOOKUP(B92,[1]LIQUIDACIONES!$C$5:$BB$1001,52,0)</f>
        <v>0</v>
      </c>
      <c r="E92" s="1" t="s">
        <v>114</v>
      </c>
      <c r="F92" s="2"/>
      <c r="G92" s="2"/>
      <c r="H92" s="2"/>
      <c r="I92" s="2">
        <v>341808190.87506682</v>
      </c>
      <c r="K92" s="27" t="s">
        <v>55</v>
      </c>
      <c r="L92" s="21">
        <v>79420272</v>
      </c>
      <c r="M92" s="26">
        <v>0</v>
      </c>
      <c r="N92" s="24">
        <v>341808190.87506682</v>
      </c>
      <c r="O92" t="s">
        <v>600</v>
      </c>
    </row>
    <row r="93" spans="1:15" ht="15" customHeight="1" x14ac:dyDescent="0.25">
      <c r="A93" s="27" t="s">
        <v>338</v>
      </c>
      <c r="B93" s="2">
        <f>VLOOKUP(A93,[1]LIQUIDACIONES!$B$5:$C$1018,2,0)</f>
        <v>79981593</v>
      </c>
      <c r="C93" s="5" t="str">
        <f>VLOOKUP(B93,[1]LIQUIDACIONES!$C$5:$AQ$1001,41,0)</f>
        <v>11 001 3335 023 2014 00702 01</v>
      </c>
      <c r="D93" s="6">
        <f>VLOOKUP(B93,[1]LIQUIDACIONES!$C$5:$BB$1001,52,0)</f>
        <v>43224</v>
      </c>
      <c r="E93" s="1" t="str">
        <f>VLOOKUP(B93,[1]LIQUIDACIONES!$C$5:$BC$1001,53,0)</f>
        <v>NRD-CONTRATO REALIDAD</v>
      </c>
      <c r="F93" s="2">
        <v>83471907.608338252</v>
      </c>
      <c r="G93" s="2">
        <v>70398922.022494182</v>
      </c>
      <c r="H93" s="2">
        <v>0</v>
      </c>
      <c r="I93" s="2">
        <f t="shared" ref="I93:I109" si="9">+F93+G93+H93</f>
        <v>153870829.63083243</v>
      </c>
      <c r="K93" s="16" t="s">
        <v>338</v>
      </c>
      <c r="L93" s="21">
        <v>79981593</v>
      </c>
      <c r="M93" s="15">
        <v>120416717</v>
      </c>
      <c r="N93" s="24">
        <v>153870829.63083243</v>
      </c>
    </row>
    <row r="94" spans="1:15" ht="108" x14ac:dyDescent="0.25">
      <c r="A94" s="10" t="s">
        <v>3</v>
      </c>
      <c r="B94" s="11" t="s">
        <v>63</v>
      </c>
      <c r="C94" s="12" t="s">
        <v>68</v>
      </c>
      <c r="D94" s="13">
        <v>43644</v>
      </c>
      <c r="E94" s="10" t="s">
        <v>115</v>
      </c>
      <c r="F94" s="11">
        <v>414058000</v>
      </c>
      <c r="G94" s="11">
        <v>4603099.5160511173</v>
      </c>
      <c r="H94" s="11">
        <v>0</v>
      </c>
      <c r="I94" s="11">
        <f t="shared" si="9"/>
        <v>418661099.51605111</v>
      </c>
      <c r="K94" s="31" t="s">
        <v>553</v>
      </c>
      <c r="L94" s="32">
        <v>10066849</v>
      </c>
      <c r="M94" s="33">
        <v>418661100</v>
      </c>
      <c r="N94" s="34">
        <v>418661099.51605111</v>
      </c>
    </row>
    <row r="95" spans="1:15" ht="15" customHeight="1" x14ac:dyDescent="0.25">
      <c r="A95" s="27" t="s">
        <v>381</v>
      </c>
      <c r="B95" s="2">
        <f>VLOOKUP(A95,[1]LIQUIDACIONES!$B$5:$C$1018,2,0)</f>
        <v>5821655</v>
      </c>
      <c r="C95" s="5" t="str">
        <f>VLOOKUP(B95,[1]LIQUIDACIONES!$C$5:$AQ$1001,41,0)</f>
        <v>17 001 3333 003 2014 00070 00</v>
      </c>
      <c r="D95" s="6">
        <f>VLOOKUP(B95,[1]LIQUIDACIONES!$C$5:$BB$1001,52,0)</f>
        <v>43444</v>
      </c>
      <c r="E95" s="1" t="str">
        <f>VLOOKUP(B95,[1]LIQUIDACIONES!$C$5:$BC$1001,53,0)</f>
        <v>NRD-CONTRATO REALIDAD</v>
      </c>
      <c r="F95" s="2">
        <v>60826944.753736548</v>
      </c>
      <c r="G95" s="2">
        <v>39905861.904518031</v>
      </c>
      <c r="H95" s="2">
        <v>0</v>
      </c>
      <c r="I95" s="2">
        <f t="shared" si="9"/>
        <v>100732806.65825458</v>
      </c>
      <c r="K95" s="16" t="s">
        <v>381</v>
      </c>
      <c r="L95" s="21">
        <v>5821655</v>
      </c>
      <c r="M95" s="15">
        <v>77027488</v>
      </c>
      <c r="N95" s="24">
        <v>100732806.65825458</v>
      </c>
    </row>
    <row r="96" spans="1:15" ht="15" customHeight="1" x14ac:dyDescent="0.25">
      <c r="A96" s="27" t="s">
        <v>256</v>
      </c>
      <c r="B96" s="2">
        <f>VLOOKUP(A96,[1]LIQUIDACIONES!$B$5:$C$1018,2,0)</f>
        <v>3096795</v>
      </c>
      <c r="C96" s="5" t="str">
        <f>VLOOKUP(B96,[1]LIQUIDACIONES!$C$5:$AQ$1001,41,0)</f>
        <v>11 001 3331 009 2011 00571 00</v>
      </c>
      <c r="D96" s="6">
        <f>VLOOKUP(B96,[1]LIQUIDACIONES!$C$5:$BB$1001,52,0)</f>
        <v>42773</v>
      </c>
      <c r="E96" s="1" t="str">
        <f>VLOOKUP(B96,[1]LIQUIDACIONES!$C$5:$BC$1001,53,0)</f>
        <v>NRD-CONTRATO REALIDAD</v>
      </c>
      <c r="F96" s="2">
        <v>51254507.954162985</v>
      </c>
      <c r="G96" s="2">
        <v>59495158.373871818</v>
      </c>
      <c r="H96" s="2">
        <v>0</v>
      </c>
      <c r="I96" s="2">
        <f t="shared" si="9"/>
        <v>110749666.3280348</v>
      </c>
      <c r="K96" s="16" t="s">
        <v>439</v>
      </c>
      <c r="L96" s="21">
        <v>3096795</v>
      </c>
      <c r="M96" s="15">
        <v>89903361</v>
      </c>
      <c r="N96" s="24">
        <v>110749666.3280348</v>
      </c>
    </row>
    <row r="97" spans="1:15" ht="15" customHeight="1" x14ac:dyDescent="0.25">
      <c r="A97" s="27" t="s">
        <v>142</v>
      </c>
      <c r="B97" s="2">
        <v>6767150</v>
      </c>
      <c r="C97" s="5" t="str">
        <f>VLOOKUP(B97,[1]LIQUIDACIONES!$C$5:$AQ$1001,41,0)</f>
        <v>11 001 3335 015 2014 00375 01</v>
      </c>
      <c r="D97" s="6">
        <f>VLOOKUP(B97,[1]LIQUIDACIONES!$C$5:$BB$1001,52,0)</f>
        <v>43017</v>
      </c>
      <c r="E97" s="1" t="str">
        <f>VLOOKUP(B97,[1]LIQUIDACIONES!$C$5:$BC$1001,53,0)</f>
        <v>NRD-PRIMA DE RIESGO</v>
      </c>
      <c r="F97" s="2">
        <v>15290662</v>
      </c>
      <c r="G97" s="2">
        <v>9664341</v>
      </c>
      <c r="H97" s="2">
        <v>600000</v>
      </c>
      <c r="I97" s="2">
        <f t="shared" si="9"/>
        <v>25555003</v>
      </c>
      <c r="K97" s="16" t="s">
        <v>541</v>
      </c>
      <c r="L97" s="21">
        <v>6767150</v>
      </c>
      <c r="M97" s="15">
        <v>24736769</v>
      </c>
      <c r="N97" s="24">
        <v>25555003</v>
      </c>
    </row>
    <row r="98" spans="1:15" ht="15" customHeight="1" x14ac:dyDescent="0.25">
      <c r="A98" s="28" t="s">
        <v>5</v>
      </c>
      <c r="B98" s="11"/>
      <c r="C98" s="12" t="s">
        <v>70</v>
      </c>
      <c r="D98" s="13">
        <v>43679</v>
      </c>
      <c r="E98" s="10" t="s">
        <v>114</v>
      </c>
      <c r="F98" s="11">
        <v>53771234.771203838</v>
      </c>
      <c r="G98" s="11">
        <v>485327.83866922435</v>
      </c>
      <c r="H98" s="11">
        <v>0</v>
      </c>
      <c r="I98" s="11">
        <f t="shared" si="9"/>
        <v>54256562.609873064</v>
      </c>
      <c r="K98" s="16" t="s">
        <v>5</v>
      </c>
      <c r="L98" s="36">
        <v>11811701</v>
      </c>
      <c r="M98" s="26">
        <v>0</v>
      </c>
      <c r="N98" s="24">
        <v>54256562.609873064</v>
      </c>
    </row>
    <row r="99" spans="1:15" ht="27" customHeight="1" x14ac:dyDescent="0.25">
      <c r="A99" s="28" t="s">
        <v>240</v>
      </c>
      <c r="B99" s="11">
        <f>VLOOKUP(A99,[1]LIQUIDACIONES!$B$5:$C$1018,2,0)</f>
        <v>79697873</v>
      </c>
      <c r="C99" s="12" t="str">
        <f>VLOOKUP(B99,[1]LIQUIDACIONES!$C$5:$AQ$1001,41,0)</f>
        <v>11 001 3331 022 2011 00490 00</v>
      </c>
      <c r="D99" s="13" t="str">
        <f>VLOOKUP(B99,[1]LIQUIDACIONES!$C$5:$BB$1001,52,0)</f>
        <v>2209/2016</v>
      </c>
      <c r="E99" s="10" t="str">
        <f>VLOOKUP(B99,[1]LIQUIDACIONES!$C$5:$BC$1001,53,0)</f>
        <v>NRD-CONTRATO REALIDAD</v>
      </c>
      <c r="F99" s="11">
        <v>85908624.597553581</v>
      </c>
      <c r="G99" s="11">
        <v>109148468.60130391</v>
      </c>
      <c r="H99" s="11">
        <v>0</v>
      </c>
      <c r="I99" s="11">
        <f t="shared" si="9"/>
        <v>195057093.19885749</v>
      </c>
      <c r="K99" s="16" t="s">
        <v>240</v>
      </c>
      <c r="L99" s="21">
        <v>79697873</v>
      </c>
      <c r="M99" s="15">
        <v>159829985</v>
      </c>
      <c r="N99" s="24">
        <v>195057093.19885749</v>
      </c>
    </row>
    <row r="100" spans="1:15" ht="15" customHeight="1" x14ac:dyDescent="0.25">
      <c r="A100" s="27" t="s">
        <v>334</v>
      </c>
      <c r="B100" s="2">
        <f>VLOOKUP(A100,[1]LIQUIDACIONES!$B$5:$C$1018,2,0)</f>
        <v>79347243</v>
      </c>
      <c r="C100" s="5" t="str">
        <f>VLOOKUP(B100,[1]LIQUIDACIONES!$C$5:$AQ$1001,41,0)</f>
        <v>11 001 3335 011 2012 00219 01</v>
      </c>
      <c r="D100" s="6">
        <f>VLOOKUP(B100,[1]LIQUIDACIONES!$C$5:$BB$1001,52,0)</f>
        <v>43165</v>
      </c>
      <c r="E100" s="1" t="str">
        <f>VLOOKUP(B100,[1]LIQUIDACIONES!$C$5:$BC$1001,53,0)</f>
        <v>NRD-CONTRATO REALIDAD</v>
      </c>
      <c r="F100" s="2">
        <v>157277203.64899927</v>
      </c>
      <c r="G100" s="2">
        <v>1908082.4308582488</v>
      </c>
      <c r="H100" s="2">
        <v>0</v>
      </c>
      <c r="I100" s="2">
        <f t="shared" si="9"/>
        <v>159185286.07985753</v>
      </c>
      <c r="K100" s="16" t="s">
        <v>427</v>
      </c>
      <c r="L100" s="21">
        <v>79347243</v>
      </c>
      <c r="M100" s="15">
        <v>159135286</v>
      </c>
      <c r="N100" s="24">
        <v>159185286.07985753</v>
      </c>
    </row>
    <row r="101" spans="1:15" ht="27" customHeight="1" x14ac:dyDescent="0.25">
      <c r="A101" s="28" t="s">
        <v>181</v>
      </c>
      <c r="B101" s="11">
        <v>79535952</v>
      </c>
      <c r="C101" s="12" t="str">
        <f>VLOOKUP(B101,[1]LIQUIDACIONES!$C$5:$AQ$1001,41,0)</f>
        <v>2017 00300</v>
      </c>
      <c r="D101" s="13" t="str">
        <f>VLOOKUP(B101,[1]LIQUIDACIONES!$C$5:$BB$1001,52,0)</f>
        <v>08-09-2017
APROX.</v>
      </c>
      <c r="E101" s="10" t="str">
        <f>VLOOKUP(B101,[1]LIQUIDACIONES!$C$5:$BC$1001,53,0)</f>
        <v>CONCILIACION VIATICOS</v>
      </c>
      <c r="F101" s="11">
        <v>3886251</v>
      </c>
      <c r="G101" s="11">
        <v>2304413</v>
      </c>
      <c r="H101" s="11">
        <v>0</v>
      </c>
      <c r="I101" s="11">
        <f t="shared" si="9"/>
        <v>6190664</v>
      </c>
      <c r="K101" s="16" t="s">
        <v>502</v>
      </c>
      <c r="L101" s="21">
        <v>79535952</v>
      </c>
      <c r="M101" s="15">
        <v>5906728</v>
      </c>
      <c r="N101" s="24">
        <v>6190664</v>
      </c>
    </row>
    <row r="102" spans="1:15" ht="15" customHeight="1" x14ac:dyDescent="0.25">
      <c r="A102" s="29" t="s">
        <v>8</v>
      </c>
      <c r="B102" s="2">
        <v>80255855</v>
      </c>
      <c r="C102" s="5" t="s">
        <v>73</v>
      </c>
      <c r="D102" s="6">
        <v>43698</v>
      </c>
      <c r="E102" s="1" t="s">
        <v>114</v>
      </c>
      <c r="F102" s="2">
        <v>9299986.8676843494</v>
      </c>
      <c r="G102" s="2">
        <v>91979.567162480846</v>
      </c>
      <c r="H102" s="2">
        <v>0</v>
      </c>
      <c r="I102" s="2">
        <f t="shared" si="9"/>
        <v>9391966.4348468296</v>
      </c>
      <c r="K102" s="16" t="s">
        <v>460</v>
      </c>
      <c r="L102" s="21">
        <v>80255855</v>
      </c>
      <c r="M102" s="15">
        <v>9321967</v>
      </c>
      <c r="N102" s="24">
        <v>9391966.4348468296</v>
      </c>
    </row>
    <row r="103" spans="1:15" ht="15" customHeight="1" x14ac:dyDescent="0.25">
      <c r="A103" s="27" t="s">
        <v>200</v>
      </c>
      <c r="B103" s="2">
        <v>79642738</v>
      </c>
      <c r="C103" s="5" t="str">
        <f>VLOOKUP(B103,[1]LIQUIDACIONES!$C$5:$AQ$1001,41,0)</f>
        <v>11 001 3335 010 2014 00215 00</v>
      </c>
      <c r="D103" s="6">
        <f>VLOOKUP(B103,[1]LIQUIDACIONES!$C$5:$BB$1001,52,0)</f>
        <v>42969</v>
      </c>
      <c r="E103" s="1" t="str">
        <f>VLOOKUP(B103,[1]LIQUIDACIONES!$C$5:$BC$1001,53,0)</f>
        <v>NRD-PRIMA DE RIESGO</v>
      </c>
      <c r="F103" s="2">
        <v>4937733</v>
      </c>
      <c r="G103" s="2">
        <v>2537223</v>
      </c>
      <c r="H103" s="2">
        <v>0</v>
      </c>
      <c r="I103" s="2">
        <f t="shared" si="9"/>
        <v>7474956</v>
      </c>
      <c r="K103" s="16" t="s">
        <v>539</v>
      </c>
      <c r="L103" s="21">
        <v>79642738</v>
      </c>
      <c r="M103" s="15">
        <v>7237268</v>
      </c>
      <c r="N103" s="24">
        <v>7474956</v>
      </c>
    </row>
    <row r="104" spans="1:15" ht="15" customHeight="1" x14ac:dyDescent="0.25">
      <c r="A104" s="27" t="s">
        <v>264</v>
      </c>
      <c r="B104" s="2">
        <f>VLOOKUP(A104,[1]LIQUIDACIONES!$B$5:$C$1018,2,0)</f>
        <v>79574885</v>
      </c>
      <c r="C104" s="5" t="str">
        <f>VLOOKUP(B104,[1]LIQUIDACIONES!$C$5:$AQ$1001,41,0)</f>
        <v>11 001 3335 049 2014 00094 00</v>
      </c>
      <c r="D104" s="6">
        <f>VLOOKUP(B104,[1]LIQUIDACIONES!$C$5:$BB$1001,52,0)</f>
        <v>42782</v>
      </c>
      <c r="E104" s="1" t="str">
        <f>VLOOKUP(B104,[1]LIQUIDACIONES!$C$5:$BC$1001,53,0)</f>
        <v>NRD-CONTRATO REALIDAD</v>
      </c>
      <c r="F104" s="2">
        <v>154022068</v>
      </c>
      <c r="G104" s="2">
        <v>171919377.3308163</v>
      </c>
      <c r="H104" s="2">
        <v>0</v>
      </c>
      <c r="I104" s="2">
        <f t="shared" si="9"/>
        <v>325941445.33081627</v>
      </c>
      <c r="K104" s="16" t="s">
        <v>456</v>
      </c>
      <c r="L104" s="21">
        <v>79574885</v>
      </c>
      <c r="M104" s="15">
        <v>264695840</v>
      </c>
      <c r="N104" s="24">
        <v>325941445.33081627</v>
      </c>
    </row>
    <row r="105" spans="1:15" ht="15" customHeight="1" x14ac:dyDescent="0.25">
      <c r="A105" s="28" t="s">
        <v>404</v>
      </c>
      <c r="B105" s="11">
        <f>VLOOKUP(A105,[1]LIQUIDACIONES!$B$5:$C$1018,2,0)</f>
        <v>18512412</v>
      </c>
      <c r="C105" s="12">
        <f>VLOOKUP(B105,[1]LIQUIDACIONES!$C$5:$AQ$1001,41,0)</f>
        <v>0</v>
      </c>
      <c r="D105" s="13">
        <f>VLOOKUP(B105,[1]LIQUIDACIONES!$C$5:$BB$1001,52,0)</f>
        <v>43581</v>
      </c>
      <c r="E105" s="10">
        <f>VLOOKUP(B105,[1]LIQUIDACIONES!$C$5:$BC$1001,53,0)</f>
        <v>0</v>
      </c>
      <c r="F105" s="11">
        <v>10342997.8048703</v>
      </c>
      <c r="G105" s="11">
        <v>1806106.8981092505</v>
      </c>
      <c r="H105" s="11">
        <v>0</v>
      </c>
      <c r="I105" s="11">
        <f t="shared" si="9"/>
        <v>12149104.70297955</v>
      </c>
      <c r="K105" s="16" t="s">
        <v>404</v>
      </c>
      <c r="L105">
        <v>18512412</v>
      </c>
      <c r="M105" s="26">
        <v>0</v>
      </c>
      <c r="N105" s="24">
        <v>12149104.70297955</v>
      </c>
      <c r="O105" t="s">
        <v>599</v>
      </c>
    </row>
    <row r="106" spans="1:15" ht="27" customHeight="1" x14ac:dyDescent="0.25">
      <c r="A106" s="28" t="s">
        <v>227</v>
      </c>
      <c r="B106" s="11">
        <v>79963249</v>
      </c>
      <c r="C106" s="12" t="str">
        <f>VLOOKUP(B106,[1]LIQUIDACIONES!$C$5:$AQ$1001,41,0)</f>
        <v>11 001 3335 008 2017 00238 00</v>
      </c>
      <c r="D106" s="13" t="str">
        <f>VLOOKUP(B106,[1]LIQUIDACIONES!$C$5:$BB$1001,52,0)</f>
        <v>02-08-2017
APROX.</v>
      </c>
      <c r="E106" s="10" t="str">
        <f>VLOOKUP(B106,[1]LIQUIDACIONES!$C$5:$BC$1001,53,0)</f>
        <v>CONCILIACION VIATICOS</v>
      </c>
      <c r="F106" s="11">
        <v>4317423</v>
      </c>
      <c r="G106" s="11">
        <v>2199252</v>
      </c>
      <c r="H106" s="11">
        <v>30000</v>
      </c>
      <c r="I106" s="11">
        <f t="shared" si="9"/>
        <v>6546675</v>
      </c>
      <c r="K106" s="16" t="s">
        <v>509</v>
      </c>
      <c r="L106" s="21">
        <v>79963249</v>
      </c>
      <c r="M106" s="15">
        <v>6354627</v>
      </c>
      <c r="N106" s="24">
        <v>6546675</v>
      </c>
    </row>
    <row r="107" spans="1:15" ht="15" customHeight="1" x14ac:dyDescent="0.25">
      <c r="A107" s="27" t="s">
        <v>182</v>
      </c>
      <c r="B107" s="2">
        <f>VLOOKUP(A107,[1]LIQUIDACIONES!$B$5:$C$1018,2,0)</f>
        <v>18493989</v>
      </c>
      <c r="C107" s="5" t="str">
        <f>VLOOKUP(B107,[1]LIQUIDACIONES!$C$5:$AQ$1001,41,0)</f>
        <v>11 001 3335 025 2014 00272 01</v>
      </c>
      <c r="D107" s="6">
        <f>VLOOKUP(B107,[1]LIQUIDACIONES!$C$5:$BB$1001,52,0)</f>
        <v>43006</v>
      </c>
      <c r="E107" s="1" t="str">
        <f>VLOOKUP(B107,[1]LIQUIDACIONES!$C$5:$BC$1001,53,0)</f>
        <v>NRD-PRIMA DE RIESGO</v>
      </c>
      <c r="F107" s="2">
        <v>5581936</v>
      </c>
      <c r="G107" s="2">
        <v>3870249</v>
      </c>
      <c r="H107" s="2">
        <v>0</v>
      </c>
      <c r="I107" s="2">
        <f t="shared" si="9"/>
        <v>9452185</v>
      </c>
      <c r="K107" s="16" t="s">
        <v>182</v>
      </c>
      <c r="L107" s="21">
        <v>18493989</v>
      </c>
      <c r="M107" s="15">
        <v>8826827</v>
      </c>
      <c r="N107" s="24">
        <v>9452185</v>
      </c>
    </row>
    <row r="108" spans="1:15" ht="15" customHeight="1" x14ac:dyDescent="0.25">
      <c r="A108" s="27" t="s">
        <v>183</v>
      </c>
      <c r="B108" s="2">
        <v>7175935</v>
      </c>
      <c r="C108" s="5" t="str">
        <f>VLOOKUP(B108,[1]LIQUIDACIONES!$C$5:$AQ$1001,41,0)</f>
        <v>11 001 3335 029 2014 00223 00</v>
      </c>
      <c r="D108" s="6">
        <f>VLOOKUP(B108,[1]LIQUIDACIONES!$C$5:$BB$1001,52,0)</f>
        <v>42632</v>
      </c>
      <c r="E108" s="1" t="str">
        <f>VLOOKUP(B108,[1]LIQUIDACIONES!$C$5:$BC$1001,53,0)</f>
        <v>NRD-PRIMA DE RIESGO</v>
      </c>
      <c r="F108" s="2">
        <v>4487072</v>
      </c>
      <c r="G108" s="2">
        <v>4330872</v>
      </c>
      <c r="H108" s="2">
        <v>0</v>
      </c>
      <c r="I108" s="2">
        <f t="shared" si="9"/>
        <v>8817944</v>
      </c>
      <c r="K108" s="16" t="s">
        <v>519</v>
      </c>
      <c r="L108" s="21">
        <v>7175935</v>
      </c>
      <c r="M108" s="15">
        <v>8432840</v>
      </c>
      <c r="N108" s="24">
        <v>8817944</v>
      </c>
    </row>
    <row r="109" spans="1:15" ht="15" customHeight="1" x14ac:dyDescent="0.25">
      <c r="A109" s="27" t="s">
        <v>284</v>
      </c>
      <c r="B109" s="2">
        <f>VLOOKUP(A109,[1]LIQUIDACIONES!$B$5:$C$1018,2,0)</f>
        <v>79886435</v>
      </c>
      <c r="C109" s="5" t="str">
        <f>VLOOKUP(B109,[1]LIQUIDACIONES!$C$5:$AQ$1001,41,0)</f>
        <v>11 001 3331 017 2011 00392 01</v>
      </c>
      <c r="D109" s="6" t="str">
        <f>VLOOKUP(B109,[1]LIQUIDACIONES!$C$5:$BB$1001,52,0)</f>
        <v>17/04/2017</v>
      </c>
      <c r="E109" s="1" t="str">
        <f>VLOOKUP(B109,[1]LIQUIDACIONES!$C$5:$BC$1001,53,0)</f>
        <v>NRD-CONTRATO REALIDAD</v>
      </c>
      <c r="F109" s="2">
        <v>6138488.6774902511</v>
      </c>
      <c r="G109" s="2">
        <v>2321277.017339603</v>
      </c>
      <c r="H109" s="2">
        <v>0</v>
      </c>
      <c r="I109" s="2">
        <f t="shared" si="9"/>
        <v>8459765.6948298551</v>
      </c>
      <c r="K109" s="16" t="s">
        <v>284</v>
      </c>
      <c r="L109" s="21">
        <v>79886435</v>
      </c>
      <c r="M109" s="15">
        <v>5742497</v>
      </c>
      <c r="N109" s="24">
        <v>8459765.6948298551</v>
      </c>
    </row>
    <row r="110" spans="1:15" ht="15" customHeight="1" x14ac:dyDescent="0.25">
      <c r="A110" s="29" t="s">
        <v>47</v>
      </c>
      <c r="B110" s="2">
        <v>8507335</v>
      </c>
      <c r="C110" s="5" t="s">
        <v>106</v>
      </c>
      <c r="D110" s="6">
        <f>VLOOKUP(B110,[1]LIQUIDACIONES!$C$5:$BB$1001,52,0)</f>
        <v>0</v>
      </c>
      <c r="E110" s="1" t="s">
        <v>114</v>
      </c>
      <c r="F110" s="2"/>
      <c r="G110" s="2"/>
      <c r="H110" s="2"/>
      <c r="I110" s="2">
        <v>38366328</v>
      </c>
      <c r="K110" s="29" t="s">
        <v>47</v>
      </c>
      <c r="L110" s="21">
        <v>8507335</v>
      </c>
      <c r="M110" s="26">
        <v>0</v>
      </c>
      <c r="N110" s="24">
        <v>38366328</v>
      </c>
      <c r="O110" t="s">
        <v>600</v>
      </c>
    </row>
    <row r="111" spans="1:15" ht="15" customHeight="1" x14ac:dyDescent="0.25">
      <c r="A111" s="27" t="s">
        <v>359</v>
      </c>
      <c r="B111" s="2">
        <f>VLOOKUP(A111,[1]LIQUIDACIONES!$B$5:$C$1018,2,0)</f>
        <v>13514991</v>
      </c>
      <c r="C111" s="5" t="str">
        <f>VLOOKUP(B111,[1]LIQUIDACIONES!$C$5:$AQ$1001,41,0)</f>
        <v>68 001 2333 000 2013 00363 01</v>
      </c>
      <c r="D111" s="6">
        <f>VLOOKUP(B111,[1]LIQUIDACIONES!$C$5:$BB$1001,52,0)</f>
        <v>43327</v>
      </c>
      <c r="E111" s="1" t="str">
        <f>VLOOKUP(B111,[1]LIQUIDACIONES!$C$5:$BC$1001,53,0)</f>
        <v>NRD-CONTRATO REALIDAD</v>
      </c>
      <c r="F111" s="2">
        <v>84368462.322148383</v>
      </c>
      <c r="G111" s="2">
        <v>63343867.898880482</v>
      </c>
      <c r="H111" s="2">
        <v>0</v>
      </c>
      <c r="I111" s="2">
        <f>+F111+G111+H111</f>
        <v>147712330.22102886</v>
      </c>
      <c r="K111" s="16" t="s">
        <v>359</v>
      </c>
      <c r="L111" s="21">
        <v>13514991</v>
      </c>
      <c r="M111" s="15">
        <v>114307548</v>
      </c>
      <c r="N111" s="24">
        <v>147712330.22102886</v>
      </c>
    </row>
    <row r="112" spans="1:15" ht="15" customHeight="1" x14ac:dyDescent="0.25">
      <c r="A112" s="27" t="s">
        <v>347</v>
      </c>
      <c r="B112" s="2">
        <f>VLOOKUP(A112,[1]LIQUIDACIONES!$B$5:$C$1018,2,0)</f>
        <v>13874497</v>
      </c>
      <c r="C112" s="5" t="str">
        <f>VLOOKUP(B112,[1]LIQUIDACIONES!$C$5:$AQ$1001,41,0)</f>
        <v>68 001 2333 000 2012 00249 01</v>
      </c>
      <c r="D112" s="6">
        <f>VLOOKUP(B112,[1]LIQUIDACIONES!$C$5:$BB$1001,52,0)</f>
        <v>43284</v>
      </c>
      <c r="E112" s="1" t="str">
        <f>VLOOKUP(B112,[1]LIQUIDACIONES!$C$5:$BC$1001,53,0)</f>
        <v>NRD- CONTRATO REALIDAD</v>
      </c>
      <c r="F112" s="2">
        <v>75067493</v>
      </c>
      <c r="G112" s="2">
        <v>837694.33091471042</v>
      </c>
      <c r="H112" s="2">
        <v>0</v>
      </c>
      <c r="I112" s="2">
        <f>+F112+G112+H112</f>
        <v>75905187.330914706</v>
      </c>
      <c r="K112" s="16" t="s">
        <v>441</v>
      </c>
      <c r="L112" s="21">
        <v>13874497</v>
      </c>
      <c r="M112" s="15">
        <v>75905187</v>
      </c>
      <c r="N112" s="24">
        <v>75905187.330914706</v>
      </c>
    </row>
    <row r="113" spans="1:15" ht="15" customHeight="1" x14ac:dyDescent="0.25">
      <c r="A113" s="27" t="s">
        <v>36</v>
      </c>
      <c r="B113" s="2">
        <v>94427144</v>
      </c>
      <c r="C113" s="5" t="s">
        <v>97</v>
      </c>
      <c r="D113" s="6">
        <v>44144</v>
      </c>
      <c r="E113" s="1" t="s">
        <v>114</v>
      </c>
      <c r="F113" s="2"/>
      <c r="G113" s="2"/>
      <c r="H113" s="2"/>
      <c r="I113" s="2">
        <v>33151272</v>
      </c>
      <c r="K113" s="27" t="s">
        <v>36</v>
      </c>
      <c r="L113" s="21">
        <v>94427144</v>
      </c>
      <c r="M113" s="26">
        <v>0</v>
      </c>
      <c r="N113" s="24">
        <v>33151272</v>
      </c>
      <c r="O113" t="s">
        <v>599</v>
      </c>
    </row>
    <row r="114" spans="1:15" ht="15" customHeight="1" x14ac:dyDescent="0.25">
      <c r="A114" s="27" t="s">
        <v>396</v>
      </c>
      <c r="B114" s="2">
        <f>VLOOKUP(A114,[1]LIQUIDACIONES!$B$5:$C$1018,2,0)</f>
        <v>72238013</v>
      </c>
      <c r="C114" s="5" t="str">
        <f>VLOOKUP(B114,[1]LIQUIDACIONES!$C$5:$AQ$1001,41,0)</f>
        <v>08 001 2333 000 2013 00074 01</v>
      </c>
      <c r="D114" s="6">
        <f>VLOOKUP(B114,[1]LIQUIDACIONES!$C$5:$BB$1001,52,0)</f>
        <v>43545</v>
      </c>
      <c r="E114" s="1" t="str">
        <f>VLOOKUP(B114,[1]LIQUIDACIONES!$C$5:$BC$1001,53,0)</f>
        <v>NRD-CONTRATO REALIDAD</v>
      </c>
      <c r="F114" s="2">
        <v>26964460.103382945</v>
      </c>
      <c r="G114" s="2">
        <v>307196.11393553764</v>
      </c>
      <c r="H114" s="2">
        <v>0</v>
      </c>
      <c r="I114" s="2">
        <f>+F114+G114+H114</f>
        <v>27271656.217318483</v>
      </c>
      <c r="K114" s="16" t="s">
        <v>396</v>
      </c>
      <c r="L114" s="21">
        <v>72238013</v>
      </c>
      <c r="M114" s="15">
        <v>27271656</v>
      </c>
      <c r="N114" s="24">
        <v>27271656.217318483</v>
      </c>
    </row>
    <row r="115" spans="1:15" ht="27" customHeight="1" x14ac:dyDescent="0.25">
      <c r="A115" s="27" t="s">
        <v>33</v>
      </c>
      <c r="B115" s="2">
        <v>98631900</v>
      </c>
      <c r="C115" s="5" t="s">
        <v>95</v>
      </c>
      <c r="D115" s="6">
        <v>44126</v>
      </c>
      <c r="E115" s="1" t="s">
        <v>123</v>
      </c>
      <c r="F115" s="2"/>
      <c r="G115" s="2"/>
      <c r="H115" s="2"/>
      <c r="I115" s="2">
        <v>130406399</v>
      </c>
      <c r="K115" s="27" t="s">
        <v>33</v>
      </c>
      <c r="L115" s="35">
        <v>98631900</v>
      </c>
      <c r="M115" s="26">
        <v>0</v>
      </c>
      <c r="N115" s="24">
        <v>130406399</v>
      </c>
      <c r="O115" t="s">
        <v>598</v>
      </c>
    </row>
    <row r="116" spans="1:15" ht="15" customHeight="1" x14ac:dyDescent="0.25">
      <c r="A116" s="27" t="s">
        <v>346</v>
      </c>
      <c r="B116" s="2">
        <f>VLOOKUP(A116,[1]LIQUIDACIONES!$B$5:$C$1018,2,0)</f>
        <v>80035276</v>
      </c>
      <c r="C116" s="5" t="str">
        <f>VLOOKUP(B116,[1]LIQUIDACIONES!$C$5:$AQ$1001,41,0)</f>
        <v>11 001 3335 017 2013 00760 01</v>
      </c>
      <c r="D116" s="6">
        <f>VLOOKUP(B116,[1]LIQUIDACIONES!$C$5:$BB$1001,52,0)</f>
        <v>43278</v>
      </c>
      <c r="E116" s="1" t="str">
        <f>VLOOKUP(B116,[1]LIQUIDACIONES!$C$5:$BC$1001,53,0)</f>
        <v>NRD-CONTRATO REALIDAD</v>
      </c>
      <c r="F116" s="2">
        <v>31946166.219627678</v>
      </c>
      <c r="G116" s="2">
        <v>358790.57246585551</v>
      </c>
      <c r="H116" s="2">
        <v>0</v>
      </c>
      <c r="I116" s="2">
        <f>+F116+G116+H116</f>
        <v>32304956.792093534</v>
      </c>
      <c r="K116" s="16" t="s">
        <v>458</v>
      </c>
      <c r="L116" s="21">
        <v>80035276</v>
      </c>
      <c r="M116" s="15">
        <v>32304957</v>
      </c>
      <c r="N116" s="24">
        <v>32304956.792093534</v>
      </c>
    </row>
    <row r="117" spans="1:15" ht="27" customHeight="1" x14ac:dyDescent="0.25">
      <c r="A117" s="27" t="s">
        <v>151</v>
      </c>
      <c r="B117" s="2">
        <f>VLOOKUP(A117,[1]LIQUIDACIONES!$B$5:$C$1018,2,0)</f>
        <v>76328803</v>
      </c>
      <c r="C117" s="5" t="str">
        <f>VLOOKUP(B117,[1]LIQUIDACIONES!$C$5:$AQ$1001,41,0)</f>
        <v>41 001 3331 003 2011 00291 00</v>
      </c>
      <c r="D117" s="6">
        <f>VLOOKUP(B117,[1]LIQUIDACIONES!$C$5:$BB$1001,52,0)</f>
        <v>42577</v>
      </c>
      <c r="E117" s="1" t="str">
        <f>VLOOKUP(B117,[1]LIQUIDACIONES!$C$5:$BC$1001,53,0)</f>
        <v>NRD-CONTRATO REALIDAD</v>
      </c>
      <c r="F117" s="2">
        <v>127128765</v>
      </c>
      <c r="G117" s="2">
        <v>77727128</v>
      </c>
      <c r="H117" s="2">
        <v>0</v>
      </c>
      <c r="I117" s="2">
        <f>+F117+G117+H117</f>
        <v>204855893</v>
      </c>
      <c r="K117" s="16" t="s">
        <v>151</v>
      </c>
      <c r="L117" s="21">
        <v>76328803</v>
      </c>
      <c r="M117" s="15">
        <v>247055702</v>
      </c>
      <c r="N117" s="24">
        <v>204855893</v>
      </c>
    </row>
    <row r="118" spans="1:15" ht="15" customHeight="1" x14ac:dyDescent="0.25">
      <c r="A118" s="27" t="s">
        <v>49</v>
      </c>
      <c r="B118" s="2">
        <v>8772950</v>
      </c>
      <c r="C118" s="5" t="s">
        <v>108</v>
      </c>
      <c r="D118" s="6" t="e">
        <f>VLOOKUP(B118,[1]LIQUIDACIONES!$C$5:$BB$1001,52,0)</f>
        <v>#N/A</v>
      </c>
      <c r="E118" s="1" t="s">
        <v>114</v>
      </c>
      <c r="F118" s="2"/>
      <c r="G118" s="2"/>
      <c r="H118" s="2"/>
      <c r="I118" s="2">
        <v>22726620</v>
      </c>
      <c r="K118" s="27" t="s">
        <v>49</v>
      </c>
      <c r="L118" s="21">
        <v>8772950</v>
      </c>
      <c r="M118" s="26">
        <v>0</v>
      </c>
      <c r="N118" s="24">
        <v>22726620</v>
      </c>
    </row>
    <row r="119" spans="1:15" ht="27" customHeight="1" x14ac:dyDescent="0.25">
      <c r="A119" s="28" t="s">
        <v>228</v>
      </c>
      <c r="B119" s="11">
        <v>10272278</v>
      </c>
      <c r="C119" s="12" t="str">
        <f>VLOOKUP(B119,[1]LIQUIDACIONES!$C$5:$AQ$1001,41,0)</f>
        <v>035 2017 00063 00</v>
      </c>
      <c r="D119" s="13" t="str">
        <f>VLOOKUP(B119,[1]LIQUIDACIONES!$C$5:$BB$1001,52,0)</f>
        <v>17/05/2017
APROX.</v>
      </c>
      <c r="E119" s="10" t="str">
        <f>VLOOKUP(B119,[1]LIQUIDACIONES!$C$5:$BC$1001,53,0)</f>
        <v>CONCILIACION VIATICOS</v>
      </c>
      <c r="F119" s="11">
        <v>12440023</v>
      </c>
      <c r="G119" s="11">
        <v>13219071</v>
      </c>
      <c r="H119" s="11">
        <v>2489704</v>
      </c>
      <c r="I119" s="11">
        <f>+F119+G119+H119</f>
        <v>28148798</v>
      </c>
      <c r="K119" s="16" t="s">
        <v>491</v>
      </c>
      <c r="L119" s="21">
        <v>10272278</v>
      </c>
      <c r="M119" s="15">
        <v>25543162</v>
      </c>
      <c r="N119" s="24">
        <v>28148798</v>
      </c>
    </row>
    <row r="120" spans="1:15" ht="15" customHeight="1" x14ac:dyDescent="0.25">
      <c r="A120" s="27" t="s">
        <v>360</v>
      </c>
      <c r="B120" s="2">
        <f>VLOOKUP(A120,[1]LIQUIDACIONES!$B$5:$C$1018,2,0)</f>
        <v>16791310</v>
      </c>
      <c r="C120" s="5" t="str">
        <f>VLOOKUP(B120,[1]LIQUIDACIONES!$C$5:$AQ$1001,41,0)</f>
        <v>52 001 3333 008 2014 00099 00</v>
      </c>
      <c r="D120" s="6">
        <f>VLOOKUP(B120,[1]LIQUIDACIONES!$C$5:$BB$1001,52,0)</f>
        <v>0</v>
      </c>
      <c r="E120" s="1" t="str">
        <f>VLOOKUP(B120,[1]LIQUIDACIONES!$C$5:$BC$1001,53,0)</f>
        <v>NRD-CONTRATO REALIDAD</v>
      </c>
      <c r="F120" s="2">
        <v>27724768.349683642</v>
      </c>
      <c r="G120" s="2">
        <v>362448.96634866251</v>
      </c>
      <c r="H120" s="2">
        <v>0</v>
      </c>
      <c r="I120" s="2">
        <f>+F120+G120+H120</f>
        <v>28087217.316032305</v>
      </c>
      <c r="K120" s="16" t="s">
        <v>421</v>
      </c>
      <c r="L120" s="21">
        <v>16791310</v>
      </c>
      <c r="M120" s="15">
        <v>120788080</v>
      </c>
      <c r="N120" s="24">
        <v>28087217.316032305</v>
      </c>
    </row>
    <row r="121" spans="1:15" ht="15" customHeight="1" x14ac:dyDescent="0.25">
      <c r="A121" s="27" t="s">
        <v>24</v>
      </c>
      <c r="B121" s="2">
        <v>88206747</v>
      </c>
      <c r="C121" s="5" t="s">
        <v>86</v>
      </c>
      <c r="D121" s="6">
        <v>44046</v>
      </c>
      <c r="E121" s="1" t="s">
        <v>114</v>
      </c>
      <c r="F121" s="2"/>
      <c r="G121" s="2"/>
      <c r="H121" s="2"/>
      <c r="I121" s="2">
        <v>121352194</v>
      </c>
      <c r="K121" s="27" t="s">
        <v>24</v>
      </c>
      <c r="L121" s="35">
        <v>88206747</v>
      </c>
      <c r="M121" s="26">
        <v>0</v>
      </c>
      <c r="N121" s="24">
        <v>121352194</v>
      </c>
      <c r="O121" t="s">
        <v>599</v>
      </c>
    </row>
    <row r="122" spans="1:15" ht="15" customHeight="1" x14ac:dyDescent="0.25">
      <c r="A122" s="27" t="s">
        <v>318</v>
      </c>
      <c r="B122" s="2">
        <f>VLOOKUP(A122,[1]LIQUIDACIONES!$B$5:$C$1018,2,0)</f>
        <v>79429979</v>
      </c>
      <c r="C122" s="5" t="str">
        <f>VLOOKUP(B122,[1]LIQUIDACIONES!$C$5:$AQ$1001,41,0)</f>
        <v>11 001 3335 009 2013 00340 01</v>
      </c>
      <c r="D122" s="6">
        <f>VLOOKUP(B122,[1]LIQUIDACIONES!$C$5:$BB$1001,52,0)</f>
        <v>43020</v>
      </c>
      <c r="E122" s="1" t="str">
        <f>VLOOKUP(B122,[1]LIQUIDACIONES!$C$5:$BC$1001,53,0)</f>
        <v>NRD-CONTRATO REALIDAD</v>
      </c>
      <c r="F122" s="2">
        <v>12823544.512479743</v>
      </c>
      <c r="G122" s="2">
        <v>168496.11300183067</v>
      </c>
      <c r="H122" s="2">
        <v>0</v>
      </c>
      <c r="I122" s="2">
        <f>+F122+G122+H122</f>
        <v>12992040.625481574</v>
      </c>
      <c r="K122" s="16" t="s">
        <v>435</v>
      </c>
      <c r="L122" s="21">
        <v>79429979</v>
      </c>
      <c r="M122" s="15">
        <v>12992041</v>
      </c>
      <c r="N122" s="24">
        <v>12992040.625481574</v>
      </c>
    </row>
    <row r="123" spans="1:15" ht="15" customHeight="1" x14ac:dyDescent="0.25">
      <c r="A123" s="27" t="s">
        <v>260</v>
      </c>
      <c r="B123" s="2">
        <f>VLOOKUP(A123,[1]LIQUIDACIONES!$B$5:$C$1018,2,0)</f>
        <v>79840142</v>
      </c>
      <c r="C123" s="5" t="str">
        <f>VLOOKUP(B123,[1]LIQUIDACIONES!$C$5:$AQ$1001,41,0)</f>
        <v>11 001 3331 020 2010 00477 01</v>
      </c>
      <c r="D123" s="6">
        <f>VLOOKUP(B123,[1]LIQUIDACIONES!$C$5:$BB$1001,52,0)</f>
        <v>42775</v>
      </c>
      <c r="E123" s="1" t="str">
        <f>VLOOKUP(B123,[1]LIQUIDACIONES!$C$5:$BC$1001,53,0)</f>
        <v>NRD-CONTRATO REALIDAD</v>
      </c>
      <c r="F123" s="2">
        <v>48334822.790628068</v>
      </c>
      <c r="G123" s="2">
        <v>54421161.113773055</v>
      </c>
      <c r="H123" s="2">
        <v>0</v>
      </c>
      <c r="I123" s="2">
        <f>+F123+G123+H123</f>
        <v>102755983.90440112</v>
      </c>
      <c r="K123" s="16" t="s">
        <v>260</v>
      </c>
      <c r="L123" s="21">
        <v>79840142</v>
      </c>
      <c r="M123" s="15">
        <v>83129386</v>
      </c>
      <c r="N123" s="24">
        <v>102755983.90440112</v>
      </c>
    </row>
    <row r="124" spans="1:15" ht="15" customHeight="1" x14ac:dyDescent="0.25">
      <c r="A124" s="27" t="s">
        <v>377</v>
      </c>
      <c r="B124" s="2">
        <f>VLOOKUP(A124,[1]LIQUIDACIONES!$B$5:$C$1018,2,0)</f>
        <v>94450412</v>
      </c>
      <c r="C124" s="5" t="str">
        <f>VLOOKUP(B124,[1]LIQUIDACIONES!$C$5:$AQ$1001,41,0)</f>
        <v>25 000 2342 000 2012 00613 01</v>
      </c>
      <c r="D124" s="6">
        <f>VLOOKUP(B124,[1]LIQUIDACIONES!$C$5:$BB$1001,52,0)</f>
        <v>43406</v>
      </c>
      <c r="E124" s="1" t="str">
        <f>VLOOKUP(B124,[1]LIQUIDACIONES!$C$5:$BC$1001,53,0)</f>
        <v>NRD- CONTRATO REALIDAD</v>
      </c>
      <c r="F124" s="2">
        <v>161446633.86533484</v>
      </c>
      <c r="G124" s="2">
        <v>1809114.1046386268</v>
      </c>
      <c r="H124" s="2">
        <v>0</v>
      </c>
      <c r="I124" s="2">
        <f>+F124+G124+H124</f>
        <v>163255747.96997347</v>
      </c>
      <c r="K124" s="16" t="s">
        <v>431</v>
      </c>
      <c r="L124" s="21">
        <v>94450412</v>
      </c>
      <c r="M124" s="15">
        <v>163255748</v>
      </c>
      <c r="N124" s="24">
        <v>163255747.96997347</v>
      </c>
    </row>
    <row r="125" spans="1:15" ht="27" customHeight="1" x14ac:dyDescent="0.25">
      <c r="A125" s="27" t="s">
        <v>303</v>
      </c>
      <c r="B125" s="2">
        <f>VLOOKUP(A125,[1]LIQUIDACIONES!$B$5:$C$1018,2,0)</f>
        <v>83090402</v>
      </c>
      <c r="C125" s="5" t="str">
        <f>VLOOKUP(B125,[1]LIQUIDACIONES!$C$5:$AQ$1001,41,0)</f>
        <v>41 001 3331 005 2011 00122 00</v>
      </c>
      <c r="D125" s="6">
        <f>VLOOKUP(B125,[1]LIQUIDACIONES!$C$5:$BB$1001,52,0)</f>
        <v>42970</v>
      </c>
      <c r="E125" s="1" t="str">
        <f>VLOOKUP(B125,[1]LIQUIDACIONES!$C$5:$BC$1001,53,0)</f>
        <v>NRD-CONTRATO REALIDAD, CONTROVERSIA CONTRACTUAL</v>
      </c>
      <c r="F125" s="2">
        <v>26161685.25974568</v>
      </c>
      <c r="G125" s="2">
        <v>26595310.566049337</v>
      </c>
      <c r="H125" s="2">
        <v>0</v>
      </c>
      <c r="I125" s="2">
        <f>+F125+G125+H125</f>
        <v>52756995.825795017</v>
      </c>
      <c r="K125" s="16" t="s">
        <v>578</v>
      </c>
      <c r="L125" s="21">
        <v>83090402</v>
      </c>
      <c r="M125" s="15">
        <v>42238511</v>
      </c>
      <c r="N125" s="24">
        <v>52756995.825795017</v>
      </c>
    </row>
    <row r="126" spans="1:15" ht="15" customHeight="1" x14ac:dyDescent="0.25">
      <c r="A126" s="27" t="s">
        <v>38</v>
      </c>
      <c r="B126" s="2">
        <v>5819391</v>
      </c>
      <c r="C126" s="5" t="s">
        <v>99</v>
      </c>
      <c r="D126" s="6">
        <v>44181</v>
      </c>
      <c r="E126" s="1" t="s">
        <v>114</v>
      </c>
      <c r="F126" s="2"/>
      <c r="G126" s="2"/>
      <c r="H126" s="2"/>
      <c r="I126" s="2">
        <v>150000000</v>
      </c>
      <c r="K126" s="16" t="s">
        <v>38</v>
      </c>
      <c r="L126" s="21">
        <v>5819391</v>
      </c>
      <c r="M126" s="15">
        <v>0</v>
      </c>
      <c r="N126" s="24">
        <v>150000000</v>
      </c>
    </row>
    <row r="127" spans="1:15" ht="15" customHeight="1" x14ac:dyDescent="0.25">
      <c r="A127" s="27" t="s">
        <v>28</v>
      </c>
      <c r="B127" s="2">
        <v>93409190</v>
      </c>
      <c r="C127" s="5" t="s">
        <v>90</v>
      </c>
      <c r="D127" s="6">
        <v>44082</v>
      </c>
      <c r="E127" s="1" t="s">
        <v>114</v>
      </c>
      <c r="F127" s="2"/>
      <c r="G127" s="2"/>
      <c r="H127" s="2"/>
      <c r="I127" s="2">
        <v>26830440</v>
      </c>
      <c r="K127" s="27" t="s">
        <v>28</v>
      </c>
      <c r="L127" s="2">
        <v>93409190</v>
      </c>
      <c r="M127" s="26">
        <v>0</v>
      </c>
      <c r="N127" s="24">
        <v>26830440</v>
      </c>
      <c r="O127" t="s">
        <v>599</v>
      </c>
    </row>
    <row r="128" spans="1:15" ht="15" customHeight="1" x14ac:dyDescent="0.25">
      <c r="A128" s="27" t="s">
        <v>202</v>
      </c>
      <c r="B128" s="2">
        <f>VLOOKUP(A128,[1]LIQUIDACIONES!$B$5:$C$1018,2,0)</f>
        <v>74301777</v>
      </c>
      <c r="C128" s="5" t="str">
        <f>VLOOKUP(B128,[1]LIQUIDACIONES!$C$5:$AQ$1001,41,0)</f>
        <v>11 001 3335 017 2014 00227 00</v>
      </c>
      <c r="D128" s="6">
        <f>VLOOKUP(B128,[1]LIQUIDACIONES!$C$5:$BB$1001,52,0)</f>
        <v>43003</v>
      </c>
      <c r="E128" s="1" t="str">
        <f>VLOOKUP(B128,[1]LIQUIDACIONES!$C$5:$BC$1001,53,0)</f>
        <v>NRD-PRIMA DE RIESGO</v>
      </c>
      <c r="F128" s="2">
        <v>5222638.2703442108</v>
      </c>
      <c r="G128" s="2">
        <v>3386999</v>
      </c>
      <c r="H128" s="2">
        <v>0</v>
      </c>
      <c r="I128" s="2">
        <f>+F128+G128+H128</f>
        <v>8609637.2703442108</v>
      </c>
      <c r="K128" s="16" t="s">
        <v>464</v>
      </c>
      <c r="L128" s="21">
        <v>74301777</v>
      </c>
      <c r="M128" s="15">
        <v>5212336</v>
      </c>
      <c r="N128" s="24">
        <v>8609637.2703442108</v>
      </c>
    </row>
    <row r="129" spans="1:15" ht="15" customHeight="1" x14ac:dyDescent="0.25">
      <c r="A129" s="27" t="s">
        <v>184</v>
      </c>
      <c r="B129" s="2">
        <f>VLOOKUP(A129,[1]LIQUIDACIONES!$B$5:$C$1018,2,0)</f>
        <v>93200947</v>
      </c>
      <c r="C129" s="5" t="str">
        <f>VLOOKUP(B129,[1]LIQUIDACIONES!$C$5:$AQ$1001,41,0)</f>
        <v>11 001 3335 019 2014 00176 00</v>
      </c>
      <c r="D129" s="6">
        <f>VLOOKUP(B129,[1]LIQUIDACIONES!$C$5:$BB$1001,52,0)</f>
        <v>42920</v>
      </c>
      <c r="E129" s="1" t="str">
        <f>VLOOKUP(B129,[1]LIQUIDACIONES!$C$5:$BC$1001,53,0)</f>
        <v>NRD-PRIMA DE RIESGO</v>
      </c>
      <c r="F129" s="2">
        <v>3180729.4255237756</v>
      </c>
      <c r="G129" s="2">
        <v>2436761</v>
      </c>
      <c r="H129" s="2">
        <v>161610</v>
      </c>
      <c r="I129" s="2">
        <f>+F129+G129+H129</f>
        <v>5779100.4255237756</v>
      </c>
      <c r="K129" s="16" t="s">
        <v>552</v>
      </c>
      <c r="L129" s="21">
        <v>93200947</v>
      </c>
      <c r="M129" s="15">
        <v>5452386</v>
      </c>
      <c r="N129" s="24">
        <v>5779100.4255237756</v>
      </c>
    </row>
    <row r="130" spans="1:15" ht="15" customHeight="1" x14ac:dyDescent="0.25">
      <c r="A130" s="27" t="s">
        <v>263</v>
      </c>
      <c r="B130" s="2">
        <f>VLOOKUP(A130,[1]LIQUIDACIONES!$B$5:$C$1018,2,0)</f>
        <v>91427848</v>
      </c>
      <c r="C130" s="5" t="str">
        <f>VLOOKUP(B130,[1]LIQUIDACIONES!$C$5:$AQ$1001,41,0)</f>
        <v>68 001 2333 000 2013 00021 00</v>
      </c>
      <c r="D130" s="6">
        <f>VLOOKUP(B130,[1]LIQUIDACIONES!$C$5:$BB$1001,52,0)</f>
        <v>42781</v>
      </c>
      <c r="E130" s="1" t="str">
        <f>VLOOKUP(B130,[1]LIQUIDACIONES!$C$5:$BC$1001,53,0)</f>
        <v>NRD-CONTRATO REALIDAD</v>
      </c>
      <c r="F130" s="2">
        <v>181533418</v>
      </c>
      <c r="G130" s="2">
        <v>203970713.31972346</v>
      </c>
      <c r="H130" s="2">
        <v>0</v>
      </c>
      <c r="I130" s="2">
        <f>+F130+G130+H130</f>
        <v>385504131.31972349</v>
      </c>
      <c r="K130" s="16" t="s">
        <v>473</v>
      </c>
      <c r="L130" s="21">
        <v>91427848</v>
      </c>
      <c r="M130" s="15">
        <v>312141372</v>
      </c>
      <c r="N130" s="24">
        <v>385504131.31972349</v>
      </c>
    </row>
    <row r="131" spans="1:15" ht="15" customHeight="1" x14ac:dyDescent="0.25">
      <c r="A131" s="27" t="s">
        <v>313</v>
      </c>
      <c r="B131" s="2">
        <f>VLOOKUP(A131,[1]LIQUIDACIONES!$B$5:$C$1018,2,0)</f>
        <v>72241159</v>
      </c>
      <c r="C131" s="5" t="str">
        <f>VLOOKUP(B131,[1]LIQUIDACIONES!$C$5:$AQ$1001,41,0)</f>
        <v>08 001 3333 008 2014 00369 01</v>
      </c>
      <c r="D131" s="6">
        <f>VLOOKUP(B131,[1]LIQUIDACIONES!$C$5:$BB$1001,52,0)</f>
        <v>0</v>
      </c>
      <c r="E131" s="1" t="str">
        <f>VLOOKUP(B131,[1]LIQUIDACIONES!$C$5:$BC$1001,53,0)</f>
        <v>NRD-CONTRATO REALIDAD</v>
      </c>
      <c r="F131" s="2">
        <v>4946697.960777808</v>
      </c>
      <c r="G131" s="2">
        <v>170418.50582399039</v>
      </c>
      <c r="H131" s="2">
        <v>0</v>
      </c>
      <c r="I131" s="2">
        <f t="shared" ref="I131:I139" si="10">+F131+G131+H131</f>
        <v>5117116.4666017983</v>
      </c>
      <c r="K131" s="16" t="s">
        <v>313</v>
      </c>
      <c r="L131" s="21">
        <v>72241159</v>
      </c>
      <c r="M131" s="15">
        <v>12998109</v>
      </c>
      <c r="N131" s="24">
        <v>5117116.4666017983</v>
      </c>
    </row>
    <row r="132" spans="1:15" ht="15" customHeight="1" x14ac:dyDescent="0.25">
      <c r="A132" s="27" t="s">
        <v>185</v>
      </c>
      <c r="B132" s="2">
        <v>8567345</v>
      </c>
      <c r="C132" s="5" t="str">
        <f>VLOOKUP(B132,[1]LIQUIDACIONES!$C$5:$AQ$1001,41,0)</f>
        <v>08 001 3331 008 2011 00211 00</v>
      </c>
      <c r="D132" s="6">
        <f>VLOOKUP(B132,[1]LIQUIDACIONES!$C$5:$BB$1001,52,0)</f>
        <v>42514</v>
      </c>
      <c r="E132" s="1" t="str">
        <f>VLOOKUP(B132,[1]LIQUIDACIONES!$C$5:$BC$1001,53,0)</f>
        <v>NRD-CONTRATO REALIDAD</v>
      </c>
      <c r="F132" s="2">
        <v>87373472</v>
      </c>
      <c r="G132" s="2">
        <v>80023853</v>
      </c>
      <c r="H132" s="2">
        <v>0</v>
      </c>
      <c r="I132" s="2">
        <f t="shared" si="10"/>
        <v>167397325</v>
      </c>
      <c r="K132" s="16" t="s">
        <v>561</v>
      </c>
      <c r="L132" s="21">
        <v>8567345</v>
      </c>
      <c r="M132" s="15">
        <v>168262284</v>
      </c>
      <c r="N132" s="24">
        <v>167397325</v>
      </c>
    </row>
    <row r="133" spans="1:15" ht="27" customHeight="1" x14ac:dyDescent="0.25">
      <c r="A133" s="28" t="s">
        <v>186</v>
      </c>
      <c r="B133" s="11">
        <v>86049861</v>
      </c>
      <c r="C133" s="12" t="str">
        <f>VLOOKUP(B133,[1]LIQUIDACIONES!$C$5:$AQ$1001,41,0)</f>
        <v>2017 00144</v>
      </c>
      <c r="D133" s="13" t="str">
        <f>VLOOKUP(B133,[1]LIQUIDACIONES!$C$5:$BB$1001,52,0)</f>
        <v>14-08-2017
APROX.</v>
      </c>
      <c r="E133" s="10" t="str">
        <f>VLOOKUP(B133,[1]LIQUIDACIONES!$C$5:$BC$1001,53,0)</f>
        <v>CONCILIACION VIATICOS</v>
      </c>
      <c r="F133" s="11">
        <v>5161210</v>
      </c>
      <c r="G133" s="11">
        <v>3909949</v>
      </c>
      <c r="H133" s="11">
        <v>433707</v>
      </c>
      <c r="I133" s="11">
        <f t="shared" si="10"/>
        <v>9504866</v>
      </c>
      <c r="K133" s="16" t="s">
        <v>506</v>
      </c>
      <c r="L133" s="21">
        <v>86049861</v>
      </c>
      <c r="M133" s="15">
        <v>9107838</v>
      </c>
      <c r="N133" s="24">
        <v>9504866</v>
      </c>
    </row>
    <row r="134" spans="1:15" ht="27" customHeight="1" x14ac:dyDescent="0.25">
      <c r="A134" s="28" t="s">
        <v>187</v>
      </c>
      <c r="B134" s="11">
        <f>VLOOKUP(A134,[1]LIQUIDACIONES!$B$5:$C$1018,2,0)</f>
        <v>71637704</v>
      </c>
      <c r="C134" s="12" t="str">
        <f>VLOOKUP(B134,[1]LIQUIDACIONES!$C$5:$AQ$1001,41,0)</f>
        <v>11 001 3336 034 2017 00098 00</v>
      </c>
      <c r="D134" s="13" t="str">
        <f>VLOOKUP(B134,[1]LIQUIDACIONES!$C$5:$BB$1001,52,0)</f>
        <v>11-10-2017
APROX.</v>
      </c>
      <c r="E134" s="10" t="str">
        <f>VLOOKUP(B134,[1]LIQUIDACIONES!$C$5:$BC$1001,53,0)</f>
        <v>CONCILIACION VIATICOS</v>
      </c>
      <c r="F134" s="11">
        <v>3365497</v>
      </c>
      <c r="G134" s="11">
        <v>3283932</v>
      </c>
      <c r="H134" s="11">
        <v>230857</v>
      </c>
      <c r="I134" s="11">
        <f t="shared" si="10"/>
        <v>6880286</v>
      </c>
      <c r="K134" s="16" t="s">
        <v>187</v>
      </c>
      <c r="L134" s="21">
        <v>71637704</v>
      </c>
      <c r="M134" s="15">
        <v>6681797</v>
      </c>
      <c r="N134" s="24">
        <v>6880286</v>
      </c>
    </row>
    <row r="135" spans="1:15" ht="15" customHeight="1" x14ac:dyDescent="0.25">
      <c r="A135" s="27" t="s">
        <v>363</v>
      </c>
      <c r="B135" s="2">
        <f>VLOOKUP(A135,[1]LIQUIDACIONES!$B$5:$C$1018,2,0)</f>
        <v>79561882</v>
      </c>
      <c r="C135" s="5" t="str">
        <f>VLOOKUP(B135,[1]LIQUIDACIONES!$C$5:$AQ$1001,41,0)</f>
        <v>66 001 2333 000 2014 00233 00</v>
      </c>
      <c r="D135" s="6">
        <f>VLOOKUP(B135,[1]LIQUIDACIONES!$C$5:$BB$1001,52,0)</f>
        <v>43333</v>
      </c>
      <c r="E135" s="1" t="str">
        <f>VLOOKUP(B135,[1]LIQUIDACIONES!$C$5:$BC$1001,53,0)</f>
        <v>NRD-CONTRATO REALIDAD</v>
      </c>
      <c r="F135" s="2">
        <v>136830962.08797532</v>
      </c>
      <c r="G135" s="2">
        <v>93830771.095201701</v>
      </c>
      <c r="H135" s="2">
        <v>0</v>
      </c>
      <c r="I135" s="2">
        <f t="shared" si="10"/>
        <v>230661733.18317702</v>
      </c>
      <c r="K135" s="16" t="s">
        <v>363</v>
      </c>
      <c r="L135" s="21">
        <v>79561882</v>
      </c>
      <c r="M135" s="15">
        <v>177208616</v>
      </c>
      <c r="N135" s="24">
        <v>230661733.18317702</v>
      </c>
    </row>
    <row r="136" spans="1:15" ht="15" customHeight="1" x14ac:dyDescent="0.25">
      <c r="A136" s="27" t="s">
        <v>203</v>
      </c>
      <c r="B136" s="2">
        <v>79733033</v>
      </c>
      <c r="C136" s="5" t="str">
        <f>VLOOKUP(B136,[1]LIQUIDACIONES!$C$5:$AQ$1001,41,0)</f>
        <v>25 000 2325 000 2011 00557 01</v>
      </c>
      <c r="D136" s="6">
        <f>VLOOKUP(B136,[1]LIQUIDACIONES!$C$5:$BB$1001,52,0)</f>
        <v>42552</v>
      </c>
      <c r="E136" s="1" t="str">
        <f>VLOOKUP(B136,[1]LIQUIDACIONES!$C$5:$BC$1001,53,0)</f>
        <v>NRD-CONTRATO REALIDAD</v>
      </c>
      <c r="F136" s="2">
        <v>113768928</v>
      </c>
      <c r="G136" s="2">
        <v>97622182</v>
      </c>
      <c r="H136" s="2">
        <v>0</v>
      </c>
      <c r="I136" s="2">
        <f t="shared" si="10"/>
        <v>211391110</v>
      </c>
      <c r="K136" s="16" t="s">
        <v>446</v>
      </c>
      <c r="L136" s="21">
        <v>79733033</v>
      </c>
      <c r="M136" s="15">
        <v>227695468</v>
      </c>
      <c r="N136" s="24">
        <v>211391110</v>
      </c>
    </row>
    <row r="137" spans="1:15" ht="15" customHeight="1" x14ac:dyDescent="0.25">
      <c r="A137" s="27" t="s">
        <v>229</v>
      </c>
      <c r="B137" s="2">
        <v>79564741</v>
      </c>
      <c r="C137" s="5" t="str">
        <f>VLOOKUP(B137,[1]LIQUIDACIONES!$C$5:$AQ$1001,41,0)</f>
        <v>11 001 3335 017 2014 00074 00</v>
      </c>
      <c r="D137" s="6">
        <f>VLOOKUP(B137,[1]LIQUIDACIONES!$C$5:$BB$1001,52,0)</f>
        <v>43073</v>
      </c>
      <c r="E137" s="1" t="str">
        <f>VLOOKUP(B137,[1]LIQUIDACIONES!$C$5:$BC$1001,53,0)</f>
        <v>NRD-CONTRATO REALIDAD</v>
      </c>
      <c r="F137" s="2">
        <v>181862893.71806619</v>
      </c>
      <c r="G137" s="2">
        <v>96963361</v>
      </c>
      <c r="H137" s="2">
        <v>200000</v>
      </c>
      <c r="I137" s="2">
        <f t="shared" si="10"/>
        <v>279026254.71806622</v>
      </c>
      <c r="K137" s="16" t="s">
        <v>440</v>
      </c>
      <c r="L137" s="21">
        <v>79564741</v>
      </c>
      <c r="M137" s="15">
        <v>265089399</v>
      </c>
      <c r="N137" s="24">
        <v>279026254.71806622</v>
      </c>
    </row>
    <row r="138" spans="1:15" ht="27" customHeight="1" x14ac:dyDescent="0.25">
      <c r="A138" s="27" t="s">
        <v>357</v>
      </c>
      <c r="B138" s="2">
        <f>VLOOKUP(A138,[1]LIQUIDACIONES!$B$5:$C$1018,2,0)</f>
        <v>16861540</v>
      </c>
      <c r="C138" s="5" t="str">
        <f>VLOOKUP(B138,[1]LIQUIDACIONES!$C$5:$AQ$1001,41,0)</f>
        <v>76 001 2333 000 2012 00260 01</v>
      </c>
      <c r="D138" s="6">
        <f>VLOOKUP(B138,[1]LIQUIDACIONES!$C$5:$BB$1001,52,0)</f>
        <v>43320</v>
      </c>
      <c r="E138" s="1" t="str">
        <f>VLOOKUP(B138,[1]LIQUIDACIONES!$C$5:$BC$1001,53,0)</f>
        <v>NRD-CONTRATO REALIDAD</v>
      </c>
      <c r="F138" s="2">
        <v>15249232.640846467</v>
      </c>
      <c r="G138" s="2">
        <v>170805.94079450515</v>
      </c>
      <c r="H138" s="2">
        <v>0</v>
      </c>
      <c r="I138" s="2">
        <f t="shared" si="10"/>
        <v>15420038.581640972</v>
      </c>
      <c r="K138" s="16" t="s">
        <v>547</v>
      </c>
      <c r="L138" s="21">
        <v>16861540</v>
      </c>
      <c r="M138" s="15">
        <v>15420039</v>
      </c>
      <c r="N138" s="24">
        <v>15420038.581640972</v>
      </c>
    </row>
    <row r="139" spans="1:15" ht="27" customHeight="1" x14ac:dyDescent="0.25">
      <c r="A139" s="27" t="s">
        <v>230</v>
      </c>
      <c r="B139" s="2">
        <v>4120925</v>
      </c>
      <c r="C139" s="5" t="str">
        <f>VLOOKUP(B139,[1]LIQUIDACIONES!$C$5:$AQ$1001,41,0)</f>
        <v>11 001 33 35 023 2014 00429 01</v>
      </c>
      <c r="D139" s="6">
        <f>VLOOKUP(B139,[1]LIQUIDACIONES!$C$5:$BB$1001,52,0)</f>
        <v>43033</v>
      </c>
      <c r="E139" s="1" t="str">
        <f>VLOOKUP(B139,[1]LIQUIDACIONES!$C$5:$BC$1001,53,0)</f>
        <v>NRD-PRIMA DE RIESGO</v>
      </c>
      <c r="F139" s="2">
        <v>42590730</v>
      </c>
      <c r="G139" s="2">
        <v>22340419</v>
      </c>
      <c r="H139" s="2">
        <v>0</v>
      </c>
      <c r="I139" s="2">
        <f t="shared" si="10"/>
        <v>64931149</v>
      </c>
      <c r="K139" s="16" t="s">
        <v>478</v>
      </c>
      <c r="L139" s="21">
        <v>4120925</v>
      </c>
      <c r="M139" s="15">
        <v>65247716</v>
      </c>
      <c r="N139" s="24">
        <v>64931149</v>
      </c>
    </row>
    <row r="140" spans="1:15" ht="15" customHeight="1" x14ac:dyDescent="0.25">
      <c r="A140" s="27" t="s">
        <v>25</v>
      </c>
      <c r="B140" s="2">
        <v>43153950</v>
      </c>
      <c r="C140" s="5" t="s">
        <v>87</v>
      </c>
      <c r="D140" s="6">
        <v>44048</v>
      </c>
      <c r="E140" s="1" t="s">
        <v>115</v>
      </c>
      <c r="F140" s="2"/>
      <c r="G140" s="2"/>
      <c r="H140" s="2"/>
      <c r="I140" s="2">
        <v>785885658</v>
      </c>
      <c r="K140" s="27" t="s">
        <v>601</v>
      </c>
      <c r="L140" s="36">
        <v>43153950</v>
      </c>
      <c r="M140" s="26">
        <v>0</v>
      </c>
      <c r="N140" s="24">
        <v>785885658</v>
      </c>
    </row>
    <row r="141" spans="1:15" ht="15" customHeight="1" x14ac:dyDescent="0.25">
      <c r="A141" s="27" t="s">
        <v>231</v>
      </c>
      <c r="B141" s="2">
        <v>79834858</v>
      </c>
      <c r="C141" s="5" t="str">
        <f>VLOOKUP(B141,[1]LIQUIDACIONES!$C$5:$AQ$1001,41,0)</f>
        <v>11 001 3335 023 2014 00261 00</v>
      </c>
      <c r="D141" s="6">
        <f>VLOOKUP(B141,[1]LIQUIDACIONES!$C$5:$BB$1001,52,0)</f>
        <v>42754</v>
      </c>
      <c r="E141" s="1" t="str">
        <f>VLOOKUP(B141,[1]LIQUIDACIONES!$C$5:$BC$1001,53,0)</f>
        <v>NRD-PRIMA DE RIESGO</v>
      </c>
      <c r="F141" s="2">
        <v>4837772</v>
      </c>
      <c r="G141" s="2">
        <v>3504284</v>
      </c>
      <c r="H141" s="2">
        <v>0</v>
      </c>
      <c r="I141" s="2">
        <f>+F141+G141+H141</f>
        <v>8342056</v>
      </c>
      <c r="K141" s="16" t="s">
        <v>481</v>
      </c>
      <c r="L141" s="21">
        <v>79834858</v>
      </c>
      <c r="M141" s="15">
        <v>8463959</v>
      </c>
      <c r="N141" s="24">
        <v>8342056</v>
      </c>
    </row>
    <row r="142" spans="1:15" ht="15" customHeight="1" x14ac:dyDescent="0.25">
      <c r="A142" s="28" t="s">
        <v>29</v>
      </c>
      <c r="B142" s="11"/>
      <c r="C142" s="12" t="s">
        <v>91</v>
      </c>
      <c r="D142" s="13">
        <v>44090</v>
      </c>
      <c r="E142" s="10" t="s">
        <v>114</v>
      </c>
      <c r="F142" s="11"/>
      <c r="G142" s="11"/>
      <c r="H142" s="11"/>
      <c r="I142" s="11">
        <v>159464340</v>
      </c>
      <c r="K142" s="16" t="s">
        <v>29</v>
      </c>
      <c r="L142" s="21"/>
      <c r="M142" s="15"/>
      <c r="N142" s="24">
        <v>159464340</v>
      </c>
      <c r="O142" t="s">
        <v>598</v>
      </c>
    </row>
    <row r="143" spans="1:15" ht="15" customHeight="1" x14ac:dyDescent="0.25">
      <c r="A143" s="27" t="s">
        <v>410</v>
      </c>
      <c r="B143" s="2">
        <f>VLOOKUP(A143,[1]LIQUIDACIONES!$B$5:$C$1018,2,0)</f>
        <v>17647450</v>
      </c>
      <c r="C143" s="5" t="str">
        <f>VLOOKUP(B143,[1]LIQUIDACIONES!$C$5:$AQ$1001,41,0)</f>
        <v>18 001 3331 001 2011 00193 01</v>
      </c>
      <c r="D143" s="6">
        <f>VLOOKUP(B143,[1]LIQUIDACIONES!$C$5:$BB$1001,52,0)</f>
        <v>42921</v>
      </c>
      <c r="E143" s="1" t="str">
        <f>VLOOKUP(B143,[1]LIQUIDACIONES!$C$5:$BC$1001,53,0)</f>
        <v>NRD</v>
      </c>
      <c r="F143" s="2">
        <v>5862834</v>
      </c>
      <c r="G143" s="2">
        <v>2496139</v>
      </c>
      <c r="H143" s="2">
        <v>0</v>
      </c>
      <c r="I143" s="2">
        <f t="shared" ref="I143:I149" si="11">+F143+G143+H143</f>
        <v>8358973</v>
      </c>
      <c r="K143" s="16" t="s">
        <v>567</v>
      </c>
      <c r="L143" s="21">
        <v>17647450</v>
      </c>
      <c r="M143" s="15">
        <v>9715791</v>
      </c>
      <c r="N143" s="24">
        <v>8358973</v>
      </c>
    </row>
    <row r="144" spans="1:15" ht="15" customHeight="1" x14ac:dyDescent="0.25">
      <c r="A144" s="28" t="s">
        <v>409</v>
      </c>
      <c r="B144" s="11">
        <v>1635748</v>
      </c>
      <c r="C144" s="12" t="e">
        <f>VLOOKUP(B144,[1]LIQUIDACIONES!$C$5:$AQ$1001,41,0)</f>
        <v>#N/A</v>
      </c>
      <c r="D144" s="13" t="e">
        <f>VLOOKUP(B144,[1]LIQUIDACIONES!$C$5:$BB$1001,52,0)</f>
        <v>#N/A</v>
      </c>
      <c r="E144" s="10" t="e">
        <f>VLOOKUP(B144,[1]LIQUIDACIONES!$C$5:$BC$1001,53,0)</f>
        <v>#N/A</v>
      </c>
      <c r="F144" s="11">
        <v>110657550</v>
      </c>
      <c r="G144" s="11">
        <v>13694221</v>
      </c>
      <c r="H144" s="11">
        <v>0</v>
      </c>
      <c r="I144" s="11">
        <f t="shared" si="11"/>
        <v>124351771</v>
      </c>
      <c r="K144" s="16" t="s">
        <v>580</v>
      </c>
      <c r="L144" s="21">
        <v>1635748</v>
      </c>
      <c r="M144" s="15">
        <v>196248520</v>
      </c>
      <c r="N144" s="24">
        <v>124351771</v>
      </c>
    </row>
    <row r="145" spans="1:15" ht="15" customHeight="1" x14ac:dyDescent="0.25">
      <c r="A145" s="27" t="s">
        <v>249</v>
      </c>
      <c r="B145" s="2">
        <f>VLOOKUP(A145,[1]LIQUIDACIONES!$B$5:$C$1018,2,0)</f>
        <v>7551250</v>
      </c>
      <c r="C145" s="5" t="str">
        <f>VLOOKUP(B145,[1]LIQUIDACIONES!$C$5:$AQ$1001,41,0)</f>
        <v>63 001 2333 000 2012 00095 00</v>
      </c>
      <c r="D145" s="6">
        <f>VLOOKUP(B145,[1]LIQUIDACIONES!$C$5:$BB$1001,52,0)</f>
        <v>42760</v>
      </c>
      <c r="E145" s="1" t="str">
        <f>VLOOKUP(B145,[1]LIQUIDACIONES!$C$5:$BC$1001,53,0)</f>
        <v>NRD-CONTRATO REALIDAD</v>
      </c>
      <c r="F145" s="2">
        <v>137505987.98417097</v>
      </c>
      <c r="G145" s="2">
        <v>162021176.48939076</v>
      </c>
      <c r="H145" s="2">
        <v>0</v>
      </c>
      <c r="I145" s="2">
        <f t="shared" si="11"/>
        <v>299527164.47356176</v>
      </c>
      <c r="K145" s="16" t="s">
        <v>249</v>
      </c>
      <c r="L145" s="21">
        <v>7551250</v>
      </c>
      <c r="M145" s="15">
        <v>244598065</v>
      </c>
      <c r="N145" s="24">
        <v>299527164.47356176</v>
      </c>
    </row>
    <row r="146" spans="1:15" ht="15" customHeight="1" x14ac:dyDescent="0.25">
      <c r="A146" s="27" t="s">
        <v>352</v>
      </c>
      <c r="B146" s="2">
        <f>VLOOKUP(A146,[1]LIQUIDACIONES!$B$5:$C$1018,2,0)</f>
        <v>91182470</v>
      </c>
      <c r="C146" s="5" t="str">
        <f>VLOOKUP(B146,[1]LIQUIDACIONES!$C$5:$AQ$1001,41,0)</f>
        <v>68 001 2333 000 2013 00061 01</v>
      </c>
      <c r="D146" s="6">
        <f>VLOOKUP(B146,[1]LIQUIDACIONES!$C$5:$BB$1001,52,0)</f>
        <v>43308</v>
      </c>
      <c r="E146" s="1" t="str">
        <f>VLOOKUP(B146,[1]LIQUIDACIONES!$C$5:$BC$1001,53,0)</f>
        <v>NRD-CONTRATO REALIDAD</v>
      </c>
      <c r="F146" s="2">
        <v>160072738</v>
      </c>
      <c r="G146" s="2">
        <v>1764591.4539177686</v>
      </c>
      <c r="H146" s="2">
        <v>0</v>
      </c>
      <c r="I146" s="2">
        <f t="shared" si="11"/>
        <v>161837329.45391777</v>
      </c>
      <c r="K146" s="16" t="s">
        <v>352</v>
      </c>
      <c r="L146" s="21">
        <v>91182470</v>
      </c>
      <c r="M146" s="15">
        <v>161837330</v>
      </c>
      <c r="N146" s="24">
        <v>161837329.45391777</v>
      </c>
    </row>
    <row r="147" spans="1:15" ht="15" customHeight="1" x14ac:dyDescent="0.25">
      <c r="A147" s="27" t="s">
        <v>232</v>
      </c>
      <c r="B147" s="2">
        <v>73145809</v>
      </c>
      <c r="C147" s="5" t="str">
        <f>VLOOKUP(B147,[1]LIQUIDACIONES!$C$5:$AQ$1001,41,0)</f>
        <v>13 001 3331 007 2012 00105 00</v>
      </c>
      <c r="D147" s="6">
        <f>VLOOKUP(B147,[1]LIQUIDACIONES!$C$5:$BB$1001,52,0)</f>
        <v>42786</v>
      </c>
      <c r="E147" s="1" t="str">
        <f>VLOOKUP(B147,[1]LIQUIDACIONES!$C$5:$BC$1001,53,0)</f>
        <v>NRD</v>
      </c>
      <c r="F147" s="2">
        <v>181274350</v>
      </c>
      <c r="G147" s="2">
        <v>124675725</v>
      </c>
      <c r="H147" s="2">
        <v>0</v>
      </c>
      <c r="I147" s="2">
        <f t="shared" si="11"/>
        <v>305950075</v>
      </c>
      <c r="K147" s="16" t="s">
        <v>495</v>
      </c>
      <c r="L147" s="21">
        <v>73145809</v>
      </c>
      <c r="M147" s="15">
        <v>324500849</v>
      </c>
      <c r="N147" s="24">
        <v>305950075</v>
      </c>
    </row>
    <row r="148" spans="1:15" ht="15" customHeight="1" x14ac:dyDescent="0.25">
      <c r="A148" s="27" t="s">
        <v>316</v>
      </c>
      <c r="B148" s="2">
        <f>VLOOKUP(A148,[1]LIQUIDACIONES!$B$5:$C$1018,2,0)</f>
        <v>6241277</v>
      </c>
      <c r="C148" s="5" t="str">
        <f>VLOOKUP(B148,[1]LIQUIDACIONES!$C$5:$AQ$1001,41,0)</f>
        <v>76 001 3331 000 2011 01555 00</v>
      </c>
      <c r="D148" s="6">
        <f>VLOOKUP(B148,[1]LIQUIDACIONES!$C$5:$BB$1001,52,0)</f>
        <v>43018</v>
      </c>
      <c r="E148" s="1" t="str">
        <f>VLOOKUP(B148,[1]LIQUIDACIONES!$C$5:$BC$1001,53,0)</f>
        <v>NRD-CONTRATO REALIDAD</v>
      </c>
      <c r="F148" s="2">
        <v>43267863.227758579</v>
      </c>
      <c r="G148" s="2">
        <v>2976942.6797192981</v>
      </c>
      <c r="H148" s="2">
        <v>0</v>
      </c>
      <c r="I148" s="2">
        <f t="shared" si="11"/>
        <v>46244805.907477878</v>
      </c>
      <c r="K148" s="16" t="s">
        <v>482</v>
      </c>
      <c r="L148" s="21">
        <v>6241277</v>
      </c>
      <c r="M148" s="15">
        <v>46244806</v>
      </c>
      <c r="N148" s="24">
        <v>46244805.907477878</v>
      </c>
    </row>
    <row r="149" spans="1:15" ht="15" customHeight="1" x14ac:dyDescent="0.25">
      <c r="A149" s="27" t="s">
        <v>188</v>
      </c>
      <c r="B149" s="2">
        <f>VLOOKUP(A149,[1]LIQUIDACIONES!$B$5:$C$1018,2,0)</f>
        <v>7691235</v>
      </c>
      <c r="C149" s="5" t="str">
        <f>VLOOKUP(B149,[1]LIQUIDACIONES!$C$5:$AQ$1001,41,0)</f>
        <v>11 001 3343 064 2016 00546 00</v>
      </c>
      <c r="D149" s="6">
        <f>VLOOKUP(B149,[1]LIQUIDACIONES!$C$5:$BB$1001,52,0)</f>
        <v>42913</v>
      </c>
      <c r="E149" s="1" t="str">
        <f>VLOOKUP(B149,[1]LIQUIDACIONES!$C$5:$BC$1001,53,0)</f>
        <v>CONCILIACION VIATICOS</v>
      </c>
      <c r="F149" s="2">
        <v>7761132</v>
      </c>
      <c r="G149" s="2">
        <v>7454355</v>
      </c>
      <c r="H149" s="2">
        <v>344095</v>
      </c>
      <c r="I149" s="2">
        <f t="shared" si="11"/>
        <v>15559582</v>
      </c>
      <c r="K149" s="16" t="s">
        <v>518</v>
      </c>
      <c r="L149" s="21">
        <v>7691235</v>
      </c>
      <c r="M149" s="15">
        <v>14882343</v>
      </c>
      <c r="N149" s="24">
        <v>15559582</v>
      </c>
    </row>
    <row r="150" spans="1:15" ht="15" customHeight="1" x14ac:dyDescent="0.25">
      <c r="A150" s="27" t="s">
        <v>12</v>
      </c>
      <c r="B150" s="2">
        <v>71797359</v>
      </c>
      <c r="C150" s="5" t="s">
        <v>76</v>
      </c>
      <c r="D150" s="6">
        <v>43753</v>
      </c>
      <c r="E150" s="1" t="s">
        <v>114</v>
      </c>
      <c r="F150" s="2"/>
      <c r="G150" s="2"/>
      <c r="H150" s="2"/>
      <c r="I150" s="2">
        <v>74156655</v>
      </c>
      <c r="K150" s="27" t="s">
        <v>12</v>
      </c>
      <c r="L150" s="36">
        <v>71797359</v>
      </c>
      <c r="M150" s="26">
        <v>0</v>
      </c>
      <c r="N150" s="24">
        <v>74156655</v>
      </c>
    </row>
    <row r="151" spans="1:15" ht="15" customHeight="1" x14ac:dyDescent="0.25">
      <c r="A151" s="27" t="s">
        <v>152</v>
      </c>
      <c r="B151" s="2">
        <f>VLOOKUP(A151,[1]LIQUIDACIONES!$B$5:$C$1018,2,0)</f>
        <v>75100184</v>
      </c>
      <c r="C151" s="5" t="str">
        <f>VLOOKUP(B151,[1]LIQUIDACIONES!$C$5:$AQ$1001,41,0)</f>
        <v>68 001 2331 000 2009 00146 00</v>
      </c>
      <c r="D151" s="6">
        <f>VLOOKUP(B151,[1]LIQUIDACIONES!$C$5:$BB$1001,52,0)</f>
        <v>42671</v>
      </c>
      <c r="E151" s="1" t="str">
        <f>VLOOKUP(B151,[1]LIQUIDACIONES!$C$5:$BC$1001,53,0)</f>
        <v>NRD-CONTRATO REALIDAD</v>
      </c>
      <c r="F151" s="2">
        <v>97432611</v>
      </c>
      <c r="G151" s="2">
        <v>80981300</v>
      </c>
      <c r="H151" s="2">
        <v>0</v>
      </c>
      <c r="I151" s="2">
        <f>+F151+G151+H151</f>
        <v>178413911</v>
      </c>
      <c r="K151" s="16" t="s">
        <v>152</v>
      </c>
      <c r="L151" s="21">
        <v>75100184</v>
      </c>
      <c r="M151" s="15">
        <v>182404244</v>
      </c>
      <c r="N151" s="24">
        <v>178413911</v>
      </c>
    </row>
    <row r="152" spans="1:15" ht="15" customHeight="1" x14ac:dyDescent="0.25">
      <c r="A152" s="27" t="s">
        <v>41</v>
      </c>
      <c r="B152" s="2">
        <v>16789784</v>
      </c>
      <c r="C152" s="5" t="s">
        <v>101</v>
      </c>
      <c r="D152" s="6">
        <v>44232</v>
      </c>
      <c r="E152" s="1" t="s">
        <v>114</v>
      </c>
      <c r="F152" s="2"/>
      <c r="G152" s="2"/>
      <c r="H152" s="2"/>
      <c r="I152" s="2">
        <v>10415976.454363851</v>
      </c>
      <c r="K152" s="27" t="s">
        <v>41</v>
      </c>
      <c r="L152" s="21">
        <v>16789784</v>
      </c>
      <c r="M152" s="26">
        <v>0</v>
      </c>
      <c r="N152" s="24">
        <v>10415976.454363851</v>
      </c>
      <c r="O152" t="s">
        <v>598</v>
      </c>
    </row>
    <row r="153" spans="1:15" ht="15" customHeight="1" x14ac:dyDescent="0.25">
      <c r="A153" s="27" t="s">
        <v>204</v>
      </c>
      <c r="B153" s="2">
        <v>94369108</v>
      </c>
      <c r="C153" s="5" t="str">
        <f>VLOOKUP(B153,[1]LIQUIDACIONES!$C$5:$AQ$1001,41,0)</f>
        <v>76 001 2333 000 2012 00338 01</v>
      </c>
      <c r="D153" s="6">
        <f>VLOOKUP(B153,[1]LIQUIDACIONES!$C$5:$BB$1001,52,0)</f>
        <v>43340</v>
      </c>
      <c r="E153" s="1" t="str">
        <f>VLOOKUP(B153,[1]LIQUIDACIONES!$C$5:$BC$1001,53,0)</f>
        <v>NRD-CONTRATO REALIDAD</v>
      </c>
      <c r="F153" s="2">
        <v>42099377</v>
      </c>
      <c r="G153" s="2">
        <v>12307985</v>
      </c>
      <c r="H153" s="2">
        <v>0</v>
      </c>
      <c r="I153" s="2">
        <f>+F153+G153+H153</f>
        <v>54407362</v>
      </c>
      <c r="K153" s="16" t="s">
        <v>484</v>
      </c>
      <c r="L153" s="21">
        <v>94369108</v>
      </c>
      <c r="M153" s="15">
        <v>51733762</v>
      </c>
      <c r="N153" s="24">
        <v>54407362</v>
      </c>
    </row>
    <row r="154" spans="1:15" ht="15" customHeight="1" x14ac:dyDescent="0.25">
      <c r="A154" s="27" t="s">
        <v>350</v>
      </c>
      <c r="B154" s="2">
        <f>VLOOKUP(A154,[1]LIQUIDACIONES!$B$5:$C$1018,2,0)</f>
        <v>7690129</v>
      </c>
      <c r="C154" s="5" t="str">
        <f>VLOOKUP(B154,[1]LIQUIDACIONES!$C$5:$AQ$1001,41,0)</f>
        <v>41 001 2333 000 2013 00350 00</v>
      </c>
      <c r="D154" s="6">
        <f>VLOOKUP(B154,[1]LIQUIDACIONES!$C$5:$BB$1001,52,0)</f>
        <v>43300</v>
      </c>
      <c r="E154" s="1" t="str">
        <f>VLOOKUP(B154,[1]LIQUIDACIONES!$C$5:$BC$1001,53,0)</f>
        <v>NRD- CONTRATO REALIDAD</v>
      </c>
      <c r="F154" s="2">
        <v>65724847.439645454</v>
      </c>
      <c r="G154" s="2">
        <v>746862.19079591124</v>
      </c>
      <c r="H154" s="2">
        <v>0</v>
      </c>
      <c r="I154" s="2">
        <f>+F154+G154+H154</f>
        <v>66471709.630441368</v>
      </c>
      <c r="K154" s="16" t="s">
        <v>494</v>
      </c>
      <c r="L154" s="21">
        <v>7690129</v>
      </c>
      <c r="M154" s="15">
        <v>66471709</v>
      </c>
      <c r="N154" s="24">
        <v>66471709.630441368</v>
      </c>
    </row>
    <row r="155" spans="1:15" ht="15" customHeight="1" x14ac:dyDescent="0.25">
      <c r="A155" s="27" t="s">
        <v>343</v>
      </c>
      <c r="B155" s="2">
        <f>VLOOKUP(A155,[1]LIQUIDACIONES!$B$5:$C$1018,2,0)</f>
        <v>71254853</v>
      </c>
      <c r="C155" s="5" t="str">
        <f>VLOOKUP(B155,[1]LIQUIDACIONES!$C$5:$AQ$1001,41,0)</f>
        <v>11 001 3337 042 2015 00300 01</v>
      </c>
      <c r="D155" s="6">
        <f>VLOOKUP(B155,[1]LIQUIDACIONES!$C$5:$BB$1001,52,0)</f>
        <v>43265</v>
      </c>
      <c r="E155" s="1" t="str">
        <f>VLOOKUP(B155,[1]LIQUIDACIONES!$C$5:$BC$1001,53,0)</f>
        <v>NRD-CONTRATO REALIDAD</v>
      </c>
      <c r="F155" s="2">
        <v>11663857.625741316</v>
      </c>
      <c r="G155" s="2">
        <v>132640.02025249175</v>
      </c>
      <c r="H155" s="2">
        <v>0</v>
      </c>
      <c r="I155" s="2">
        <f>+F155+G155+H155</f>
        <v>11796497.645993808</v>
      </c>
      <c r="K155" s="16" t="s">
        <v>343</v>
      </c>
      <c r="L155" s="21">
        <v>71254853</v>
      </c>
      <c r="M155" s="15">
        <v>11796498</v>
      </c>
      <c r="N155" s="24">
        <v>11796497.645993808</v>
      </c>
    </row>
    <row r="156" spans="1:15" ht="15" customHeight="1" x14ac:dyDescent="0.25">
      <c r="A156" s="27" t="s">
        <v>56</v>
      </c>
      <c r="B156" s="2">
        <v>93393326</v>
      </c>
      <c r="C156" s="5" t="s">
        <v>126</v>
      </c>
      <c r="D156" s="6" t="e">
        <f>VLOOKUP(B156,[1]LIQUIDACIONES!$C$5:$BB$1001,52,0)</f>
        <v>#N/A</v>
      </c>
      <c r="E156" s="1" t="s">
        <v>114</v>
      </c>
      <c r="F156" s="2"/>
      <c r="G156" s="2"/>
      <c r="H156" s="2"/>
      <c r="I156" s="2">
        <v>15000000</v>
      </c>
      <c r="K156" s="27" t="s">
        <v>56</v>
      </c>
      <c r="L156" s="2">
        <v>93393326</v>
      </c>
      <c r="M156" s="26">
        <v>0</v>
      </c>
      <c r="N156" s="24">
        <v>15000000</v>
      </c>
      <c r="O156" t="s">
        <v>599</v>
      </c>
    </row>
    <row r="157" spans="1:15" ht="15" customHeight="1" x14ac:dyDescent="0.25">
      <c r="A157" s="27" t="s">
        <v>361</v>
      </c>
      <c r="B157" s="2">
        <f>VLOOKUP(A157,[1]LIQUIDACIONES!$B$5:$C$1018,2,0)</f>
        <v>75098352</v>
      </c>
      <c r="C157" s="5" t="str">
        <f>VLOOKUP(B157,[1]LIQUIDACIONES!$C$5:$AQ$1001,41,0)</f>
        <v>08 001 2333 000 2014 00201 01</v>
      </c>
      <c r="D157" s="6">
        <f>VLOOKUP(B157,[1]LIQUIDACIONES!$C$5:$BB$1001,52,0)</f>
        <v>43328</v>
      </c>
      <c r="E157" s="1" t="str">
        <f>VLOOKUP(B157,[1]LIQUIDACIONES!$C$5:$BC$1001,53,0)</f>
        <v>NRD-CONTRATO REALIDAD</v>
      </c>
      <c r="F157" s="2">
        <v>27131084.140217334</v>
      </c>
      <c r="G157" s="2">
        <v>14564066.88913797</v>
      </c>
      <c r="H157" s="2">
        <v>0</v>
      </c>
      <c r="I157" s="2">
        <f>+F157+G157+H157</f>
        <v>41695151.029355302</v>
      </c>
      <c r="K157" s="16" t="s">
        <v>493</v>
      </c>
      <c r="L157" s="21">
        <v>75098352</v>
      </c>
      <c r="M157" s="15">
        <v>36447473</v>
      </c>
      <c r="N157" s="24">
        <v>41695151.029355302</v>
      </c>
    </row>
    <row r="158" spans="1:15" ht="15" customHeight="1" x14ac:dyDescent="0.25">
      <c r="A158" s="27" t="s">
        <v>32</v>
      </c>
      <c r="B158" s="2">
        <v>76325481</v>
      </c>
      <c r="C158" s="5" t="s">
        <v>94</v>
      </c>
      <c r="D158" s="6">
        <v>44125</v>
      </c>
      <c r="E158" s="1" t="s">
        <v>114</v>
      </c>
      <c r="F158" s="2"/>
      <c r="G158" s="2"/>
      <c r="H158" s="2"/>
      <c r="I158" s="2">
        <v>45000000</v>
      </c>
      <c r="K158" s="27" t="s">
        <v>32</v>
      </c>
      <c r="L158" s="21">
        <v>76325481</v>
      </c>
      <c r="M158" s="37">
        <v>0</v>
      </c>
      <c r="N158" s="24">
        <v>45000000</v>
      </c>
    </row>
    <row r="159" spans="1:15" ht="15" customHeight="1" x14ac:dyDescent="0.25">
      <c r="A159" s="27" t="s">
        <v>286</v>
      </c>
      <c r="B159" s="2">
        <f>VLOOKUP(A159,[1]LIQUIDACIONES!$B$5:$C$1018,2,0)</f>
        <v>14600155</v>
      </c>
      <c r="C159" s="5" t="str">
        <f>VLOOKUP(B159,[1]LIQUIDACIONES!$C$5:$AQ$1001,41,0)</f>
        <v>76 001 3331 015 2011 00327 00</v>
      </c>
      <c r="D159" s="6">
        <f>VLOOKUP(B159,[1]LIQUIDACIONES!$C$5:$BB$1001,52,0)</f>
        <v>42848</v>
      </c>
      <c r="E159" s="1" t="str">
        <f>VLOOKUP(B159,[1]LIQUIDACIONES!$C$5:$BC$1001,53,0)</f>
        <v>NRD-CONTRATO REALIDAD</v>
      </c>
      <c r="F159" s="2">
        <v>169651365.36031994</v>
      </c>
      <c r="G159" s="2">
        <v>24509946.2806058</v>
      </c>
      <c r="H159" s="2">
        <v>0</v>
      </c>
      <c r="I159" s="2">
        <f>+F159+G159+H159</f>
        <v>194161311.64092574</v>
      </c>
      <c r="K159" s="16" t="s">
        <v>556</v>
      </c>
      <c r="L159" s="21">
        <v>14600155</v>
      </c>
      <c r="M159" s="15">
        <v>194163311</v>
      </c>
      <c r="N159" s="24">
        <v>194161311.64092574</v>
      </c>
    </row>
    <row r="160" spans="1:15" ht="15" customHeight="1" x14ac:dyDescent="0.25">
      <c r="A160" s="27" t="s">
        <v>254</v>
      </c>
      <c r="B160" s="2">
        <f>VLOOKUP(A160,[1]LIQUIDACIONES!$B$5:$C$1018,2,0)</f>
        <v>72260018</v>
      </c>
      <c r="C160" s="5" t="str">
        <f>VLOOKUP(B160,[1]LIQUIDACIONES!$C$5:$AQ$1001,41,0)</f>
        <v>08 001 2331 005 2014 01552 00</v>
      </c>
      <c r="D160" s="6">
        <f>VLOOKUP(B160,[1]LIQUIDACIONES!$C$5:$BB$1001,52,0)</f>
        <v>42768</v>
      </c>
      <c r="E160" s="1" t="str">
        <f>VLOOKUP(B160,[1]LIQUIDACIONES!$C$5:$BC$1001,53,0)</f>
        <v>NRD-CONTRATO REALIDAD</v>
      </c>
      <c r="F160" s="2">
        <v>27724768.349683642</v>
      </c>
      <c r="G160" s="2">
        <v>964521.28583061427</v>
      </c>
      <c r="H160" s="2">
        <v>0</v>
      </c>
      <c r="I160" s="2">
        <f>+F160+G160+H160</f>
        <v>28689289.635514256</v>
      </c>
      <c r="K160" s="16" t="s">
        <v>254</v>
      </c>
      <c r="L160" s="21">
        <v>72260018</v>
      </c>
      <c r="M160" s="15">
        <v>28689289.640000001</v>
      </c>
      <c r="N160" s="24">
        <v>28689289.635514256</v>
      </c>
    </row>
    <row r="161" spans="1:15" ht="15" customHeight="1" x14ac:dyDescent="0.25">
      <c r="A161" s="27" t="s">
        <v>132</v>
      </c>
      <c r="B161" s="2">
        <v>16209927</v>
      </c>
      <c r="C161" s="5" t="str">
        <f>VLOOKUP(B161,[1]LIQUIDACIONES!$C$5:$AQ$1001,41,0)</f>
        <v>76 001 2331 000 2012 00334 01</v>
      </c>
      <c r="D161" s="6">
        <f>VLOOKUP(B161,[1]LIQUIDACIONES!$C$5:$BB$1001,52,0)</f>
        <v>42930</v>
      </c>
      <c r="E161" s="1" t="str">
        <f>VLOOKUP(B161,[1]LIQUIDACIONES!$C$5:$BC$1001,53,0)</f>
        <v>NRD-CONTRATO REALIDAD</v>
      </c>
      <c r="F161" s="2">
        <v>109279349</v>
      </c>
      <c r="G161" s="2">
        <v>88970886</v>
      </c>
      <c r="H161" s="2">
        <v>0</v>
      </c>
      <c r="I161" s="2">
        <f>+F161+G161+H161</f>
        <v>198250235</v>
      </c>
      <c r="K161" s="16" t="s">
        <v>483</v>
      </c>
      <c r="L161" s="21">
        <v>16209927</v>
      </c>
      <c r="M161" s="15">
        <v>201530677</v>
      </c>
      <c r="N161" s="24">
        <v>198250235</v>
      </c>
    </row>
    <row r="162" spans="1:15" ht="15" customHeight="1" x14ac:dyDescent="0.25">
      <c r="A162" s="27" t="s">
        <v>270</v>
      </c>
      <c r="B162" s="2">
        <f>VLOOKUP(A162,[1]LIQUIDACIONES!$B$5:$C$1018,2,0)</f>
        <v>80407481</v>
      </c>
      <c r="C162" s="5" t="str">
        <f>VLOOKUP(B162,[1]LIQUIDACIONES!$C$5:$AQ$1001,41,0)</f>
        <v>11 001 3331 023 2014 00260 00</v>
      </c>
      <c r="D162" s="6">
        <f>VLOOKUP(B162,[1]LIQUIDACIONES!$C$5:$BB$1001,52,0)</f>
        <v>42802</v>
      </c>
      <c r="E162" s="1" t="str">
        <f>VLOOKUP(B162,[1]LIQUIDACIONES!$C$5:$BC$1001,53,0)</f>
        <v>NRD-PRIMA DE RIESGO</v>
      </c>
      <c r="F162" s="2">
        <v>11977731.531893384</v>
      </c>
      <c r="G162" s="2">
        <v>10859282.271156734</v>
      </c>
      <c r="H162" s="2">
        <v>0</v>
      </c>
      <c r="I162" s="2">
        <f>+F162+G162+H162</f>
        <v>22837013.803050116</v>
      </c>
      <c r="K162" s="16" t="s">
        <v>270</v>
      </c>
      <c r="L162" s="21">
        <v>80407481</v>
      </c>
      <c r="M162" s="15">
        <v>18695921</v>
      </c>
      <c r="N162" s="24">
        <v>22837013.803050116</v>
      </c>
    </row>
    <row r="163" spans="1:15" ht="15" customHeight="1" x14ac:dyDescent="0.25">
      <c r="A163" s="27" t="s">
        <v>153</v>
      </c>
      <c r="B163" s="2">
        <f>VLOOKUP(A163,[1]LIQUIDACIONES!$B$5:$C$1018,2,0)</f>
        <v>77190688</v>
      </c>
      <c r="C163" s="5" t="str">
        <f>VLOOKUP(B163,[1]LIQUIDACIONES!$C$5:$AQ$1001,41,0)</f>
        <v>70 001 3333 004 2014 00130 01</v>
      </c>
      <c r="D163" s="6">
        <f>VLOOKUP(B163,[1]LIQUIDACIONES!$C$5:$BB$1001,52,0)</f>
        <v>43313</v>
      </c>
      <c r="E163" s="1" t="str">
        <f>VLOOKUP(B163,[1]LIQUIDACIONES!$C$5:$BC$1001,53,0)</f>
        <v>NRD-CONTRATO REALIDAD</v>
      </c>
      <c r="F163" s="2">
        <v>68187381</v>
      </c>
      <c r="G163" s="2">
        <v>19718102</v>
      </c>
      <c r="H163" s="2">
        <v>0</v>
      </c>
      <c r="I163" s="2">
        <f>+F163+G163+H163</f>
        <v>87905483</v>
      </c>
      <c r="K163" s="16" t="s">
        <v>469</v>
      </c>
      <c r="L163" s="21">
        <v>77190688</v>
      </c>
      <c r="M163" s="15">
        <v>83514602</v>
      </c>
      <c r="N163" s="24">
        <v>87905483</v>
      </c>
    </row>
    <row r="164" spans="1:15" ht="15" customHeight="1" x14ac:dyDescent="0.25">
      <c r="A164" s="27" t="s">
        <v>44</v>
      </c>
      <c r="B164" s="2">
        <v>79970032</v>
      </c>
      <c r="C164" s="5" t="s">
        <v>104</v>
      </c>
      <c r="D164" s="6">
        <v>44273</v>
      </c>
      <c r="E164" s="1" t="s">
        <v>114</v>
      </c>
      <c r="F164" s="2"/>
      <c r="G164" s="2"/>
      <c r="H164" s="2"/>
      <c r="I164" s="2">
        <v>34900987.712253913</v>
      </c>
      <c r="K164" s="27" t="s">
        <v>44</v>
      </c>
      <c r="L164" s="21">
        <v>79970032</v>
      </c>
      <c r="M164" s="26">
        <v>0</v>
      </c>
      <c r="N164" s="24">
        <v>34900987.712253913</v>
      </c>
      <c r="O164" t="s">
        <v>599</v>
      </c>
    </row>
    <row r="165" spans="1:15" ht="15" customHeight="1" x14ac:dyDescent="0.25">
      <c r="A165" s="27" t="s">
        <v>146</v>
      </c>
      <c r="B165" s="2">
        <f>VLOOKUP(A165,[1]LIQUIDACIONES!$B$5:$C$1018,2,0)</f>
        <v>79046146</v>
      </c>
      <c r="C165" s="5" t="str">
        <f>VLOOKUP(B165,[1]LIQUIDACIONES!$C$5:$AQ$1001,41,0)</f>
        <v>11 001 3335 011 2014 00208 00</v>
      </c>
      <c r="D165" s="6">
        <f>VLOOKUP(B165,[1]LIQUIDACIONES!$C$5:$BB$1001,52,0)</f>
        <v>42928</v>
      </c>
      <c r="E165" s="1" t="str">
        <f>VLOOKUP(B165,[1]LIQUIDACIONES!$C$5:$BC$1001,53,0)</f>
        <v>NRD-CONTRATO REALIDAD-PRIMA DE RIESGO</v>
      </c>
      <c r="F165" s="2">
        <v>3777825</v>
      </c>
      <c r="G165" s="2">
        <v>1990534</v>
      </c>
      <c r="H165" s="2">
        <v>0</v>
      </c>
      <c r="I165" s="2">
        <f>+F165+G165+H165</f>
        <v>5768359</v>
      </c>
      <c r="K165" s="16" t="s">
        <v>146</v>
      </c>
      <c r="L165" s="21">
        <v>79046146</v>
      </c>
      <c r="M165" s="15">
        <v>5354437</v>
      </c>
      <c r="N165" s="24">
        <v>5768359</v>
      </c>
    </row>
    <row r="166" spans="1:15" ht="15" customHeight="1" x14ac:dyDescent="0.25">
      <c r="A166" s="27" t="s">
        <v>283</v>
      </c>
      <c r="B166" s="2">
        <f>VLOOKUP(A166,[1]LIQUIDACIONES!$B$5:$C$1018,2,0)</f>
        <v>79912527</v>
      </c>
      <c r="C166" s="5" t="str">
        <f>VLOOKUP(B166,[1]LIQUIDACIONES!$C$5:$AQ$1001,41,0)</f>
        <v>11 001 3335 007 2013 00303 00</v>
      </c>
      <c r="D166" s="6">
        <f>VLOOKUP(B166,[1]LIQUIDACIONES!$C$5:$BB$1001,52,0)</f>
        <v>42842</v>
      </c>
      <c r="E166" s="1" t="str">
        <f>VLOOKUP(B166,[1]LIQUIDACIONES!$C$5:$BC$1001,53,0)</f>
        <v>NRD-CONTRATO REALIDAD</v>
      </c>
      <c r="F166" s="2">
        <v>67556195.569944412</v>
      </c>
      <c r="G166" s="2">
        <v>74034754.147953466</v>
      </c>
      <c r="H166" s="2">
        <v>0</v>
      </c>
      <c r="I166" s="2">
        <f>+F166+G166+H166</f>
        <v>141590949.71789789</v>
      </c>
      <c r="K166" s="16" t="s">
        <v>283</v>
      </c>
      <c r="L166" s="21">
        <v>79912527</v>
      </c>
      <c r="M166" s="15">
        <v>114159416</v>
      </c>
      <c r="N166" s="24">
        <v>141590949.71789789</v>
      </c>
    </row>
    <row r="167" spans="1:15" ht="15" customHeight="1" x14ac:dyDescent="0.25">
      <c r="A167" s="27" t="s">
        <v>205</v>
      </c>
      <c r="B167" s="2">
        <f>VLOOKUP(A167,[1]LIQUIDACIONES!$B$5:$C$1018,2,0)</f>
        <v>192077117</v>
      </c>
      <c r="C167" s="5" t="str">
        <f>VLOOKUP(B167,[1]LIQUIDACIONES!$C$5:$AQ$1001,41,0)</f>
        <v>11 001 3335 027 2014 00214 00</v>
      </c>
      <c r="D167" s="6">
        <f>VLOOKUP(B167,[1]LIQUIDACIONES!$C$5:$BB$1001,52,0)</f>
        <v>42779</v>
      </c>
      <c r="E167" s="1" t="str">
        <f>VLOOKUP(B167,[1]LIQUIDACIONES!$C$5:$BC$1001,53,0)</f>
        <v>NRD-PRIMA DE RIESGO</v>
      </c>
      <c r="F167" s="2">
        <v>8065373</v>
      </c>
      <c r="G167" s="2">
        <v>1674038</v>
      </c>
      <c r="H167" s="2">
        <v>0</v>
      </c>
      <c r="I167" s="2">
        <f t="shared" ref="I167:I198" si="12">+F167+G167+H167</f>
        <v>9739411</v>
      </c>
      <c r="K167" s="16" t="s">
        <v>549</v>
      </c>
      <c r="L167" s="21">
        <v>19207717</v>
      </c>
      <c r="M167" s="15">
        <v>8802315</v>
      </c>
      <c r="N167" s="24">
        <v>9739411</v>
      </c>
    </row>
    <row r="168" spans="1:15" ht="15" customHeight="1" x14ac:dyDescent="0.25">
      <c r="A168" s="27" t="s">
        <v>417</v>
      </c>
      <c r="B168" s="2">
        <f>VLOOKUP(A168,[1]LIQUIDACIONES!$B$5:$C$1018,2,0)</f>
        <v>80504321</v>
      </c>
      <c r="C168" s="5" t="str">
        <f>VLOOKUP(B168,[1]LIQUIDACIONES!$C$5:$AQ$1001,41,0)</f>
        <v>11 001 3343 058 2017 00031 00</v>
      </c>
      <c r="D168" s="6">
        <f>VLOOKUP(B168,[1]LIQUIDACIONES!$C$5:$BB$1001,52,0)</f>
        <v>42885</v>
      </c>
      <c r="E168" s="1" t="str">
        <f>VLOOKUP(B168,[1]LIQUIDACIONES!$C$5:$BC$1001,53,0)</f>
        <v>CONCILIACION VIATICOS</v>
      </c>
      <c r="F168" s="2">
        <v>4735861</v>
      </c>
      <c r="G168" s="2">
        <v>4658154</v>
      </c>
      <c r="H168" s="2">
        <v>235222</v>
      </c>
      <c r="I168" s="2">
        <f t="shared" si="12"/>
        <v>9629237</v>
      </c>
      <c r="K168" s="16" t="s">
        <v>417</v>
      </c>
      <c r="L168" s="21">
        <v>80504321</v>
      </c>
      <c r="M168" s="15">
        <v>8814569</v>
      </c>
      <c r="N168" s="24">
        <v>9629237</v>
      </c>
    </row>
    <row r="169" spans="1:15" ht="15" customHeight="1" x14ac:dyDescent="0.25">
      <c r="A169" s="27" t="s">
        <v>262</v>
      </c>
      <c r="B169" s="2">
        <f>VLOOKUP(A169,[1]LIQUIDACIONES!$B$5:$C$1018,2,0)</f>
        <v>19384585</v>
      </c>
      <c r="C169" s="5" t="str">
        <f>VLOOKUP(B169,[1]LIQUIDACIONES!$C$5:$AQ$1001,41,0)</f>
        <v>11 001 3331 027 2011 00398 01</v>
      </c>
      <c r="D169" s="6">
        <f>VLOOKUP(B169,[1]LIQUIDACIONES!$C$5:$BB$1001,52,0)</f>
        <v>42780</v>
      </c>
      <c r="E169" s="1" t="str">
        <f>VLOOKUP(B169,[1]LIQUIDACIONES!$C$5:$BC$1001,53,0)</f>
        <v>NRD-CONTRATO REALIDAD</v>
      </c>
      <c r="F169" s="2">
        <v>5431198.4655641075</v>
      </c>
      <c r="G169" s="2">
        <v>775874.79238810379</v>
      </c>
      <c r="H169" s="2">
        <v>0</v>
      </c>
      <c r="I169" s="2">
        <f t="shared" si="12"/>
        <v>6207073.2579522114</v>
      </c>
      <c r="K169" s="16" t="s">
        <v>262</v>
      </c>
      <c r="L169" s="21">
        <v>19384585</v>
      </c>
      <c r="M169" s="15">
        <v>6207073</v>
      </c>
      <c r="N169" s="24">
        <v>6207073.2579522114</v>
      </c>
    </row>
    <row r="170" spans="1:15" ht="15" customHeight="1" x14ac:dyDescent="0.25">
      <c r="A170" s="27" t="s">
        <v>161</v>
      </c>
      <c r="B170" s="2">
        <f>VLOOKUP(A170,[1]LIQUIDACIONES!$B$5:$C$1018,2,0)</f>
        <v>9735165</v>
      </c>
      <c r="C170" s="5" t="str">
        <f>VLOOKUP(B170,[1]LIQUIDACIONES!$C$5:$AQ$1001,41,0)</f>
        <v>19 001 2333 006 2013 00402 01</v>
      </c>
      <c r="D170" s="6">
        <f>VLOOKUP(B170,[1]LIQUIDACIONES!$C$5:$BB$1001,52,0)</f>
        <v>43440</v>
      </c>
      <c r="E170" s="1" t="str">
        <f>VLOOKUP(B170,[1]LIQUIDACIONES!$C$5:$BC$1001,53,0)</f>
        <v>NRD-CONTRATO REALIDAD</v>
      </c>
      <c r="F170" s="2">
        <v>118571501</v>
      </c>
      <c r="G170" s="2">
        <v>14381059</v>
      </c>
      <c r="H170" s="2">
        <v>0</v>
      </c>
      <c r="I170" s="2">
        <f t="shared" si="12"/>
        <v>132952560</v>
      </c>
      <c r="K170" s="16" t="s">
        <v>161</v>
      </c>
      <c r="L170" s="21">
        <v>9735165</v>
      </c>
      <c r="M170" s="15">
        <v>119873254</v>
      </c>
      <c r="N170" s="24">
        <v>132952560</v>
      </c>
    </row>
    <row r="171" spans="1:15" ht="15" customHeight="1" x14ac:dyDescent="0.25">
      <c r="A171" s="27" t="s">
        <v>131</v>
      </c>
      <c r="B171" s="2">
        <f>VLOOKUP(A171,[1]LIQUIDACIONES!$B$5:$C$1018,2,0)</f>
        <v>16941419</v>
      </c>
      <c r="C171" s="5" t="str">
        <f>VLOOKUP(B171,[1]LIQUIDACIONES!$C$5:$AQ$1001,41,0)</f>
        <v>76 001 2331 000 2012 00250 01</v>
      </c>
      <c r="D171" s="6">
        <f>VLOOKUP(B171,[1]LIQUIDACIONES!$C$5:$BB$1001,52,0)</f>
        <v>42821</v>
      </c>
      <c r="E171" s="1" t="str">
        <f>VLOOKUP(B171,[1]LIQUIDACIONES!$C$5:$BC$1001,53,0)</f>
        <v>NRD-CONTRATO REALIDAD</v>
      </c>
      <c r="F171" s="2">
        <v>45608620</v>
      </c>
      <c r="G171" s="2">
        <v>42882606</v>
      </c>
      <c r="H171" s="2">
        <v>0</v>
      </c>
      <c r="I171" s="2">
        <f t="shared" si="12"/>
        <v>88491226</v>
      </c>
      <c r="K171" s="16" t="s">
        <v>573</v>
      </c>
      <c r="L171" s="21">
        <v>16941419</v>
      </c>
      <c r="M171" s="15">
        <v>83758965</v>
      </c>
      <c r="N171" s="24">
        <v>88491226</v>
      </c>
    </row>
    <row r="172" spans="1:15" ht="15" customHeight="1" x14ac:dyDescent="0.25">
      <c r="A172" s="27" t="s">
        <v>400</v>
      </c>
      <c r="B172" s="2">
        <f>VLOOKUP(A172,[1]LIQUIDACIONES!$B$5:$C$1018,2,0)</f>
        <v>16749446</v>
      </c>
      <c r="C172" s="5" t="str">
        <f>VLOOKUP(B172,[1]LIQUIDACIONES!$C$5:$AQ$1001,41,0)</f>
        <v>76 001 2331 000 2011 01736 01</v>
      </c>
      <c r="D172" s="6">
        <f>VLOOKUP(B172,[1]LIQUIDACIONES!$C$5:$BB$1001,52,0)</f>
        <v>43556</v>
      </c>
      <c r="E172" s="1" t="str">
        <f>VLOOKUP(B172,[1]LIQUIDACIONES!$C$5:$BC$1001,53,0)</f>
        <v>NRD-CONTRATO REALIDAD</v>
      </c>
      <c r="F172" s="2">
        <v>257938665.55445293</v>
      </c>
      <c r="G172" s="2">
        <v>2677979.2932701758</v>
      </c>
      <c r="H172" s="2">
        <v>0</v>
      </c>
      <c r="I172" s="2">
        <f t="shared" si="12"/>
        <v>260616644.8477231</v>
      </c>
      <c r="K172" s="16" t="s">
        <v>400</v>
      </c>
      <c r="L172" s="21">
        <v>16749446</v>
      </c>
      <c r="M172" s="15">
        <v>260616645</v>
      </c>
      <c r="N172" s="24">
        <v>260616644.8477231</v>
      </c>
    </row>
    <row r="173" spans="1:15" ht="15" customHeight="1" x14ac:dyDescent="0.25">
      <c r="A173" s="27" t="s">
        <v>243</v>
      </c>
      <c r="B173" s="2">
        <f>VLOOKUP(A173,[1]LIQUIDACIONES!$B$5:$C$1018,2,0)</f>
        <v>4896377</v>
      </c>
      <c r="C173" s="5" t="str">
        <f>VLOOKUP(B173,[1]LIQUIDACIONES!$C$5:$AQ$1001,41,0)</f>
        <v>41 001 3331 002 2011 00277 00</v>
      </c>
      <c r="D173" s="6">
        <f>VLOOKUP(B173,[1]LIQUIDACIONES!$C$5:$BB$1001,52,0)</f>
        <v>42706</v>
      </c>
      <c r="E173" s="1" t="str">
        <f>VLOOKUP(B173,[1]LIQUIDACIONES!$C$5:$BC$1001,53,0)</f>
        <v>NRD-CONTRATO REALIDAD</v>
      </c>
      <c r="F173" s="2">
        <v>89833704.673553988</v>
      </c>
      <c r="G173" s="2">
        <v>92897316.423700735</v>
      </c>
      <c r="H173" s="2">
        <v>0</v>
      </c>
      <c r="I173" s="2">
        <f t="shared" si="12"/>
        <v>182731021.09725472</v>
      </c>
      <c r="K173" s="16" t="s">
        <v>243</v>
      </c>
      <c r="L173" s="21">
        <v>4896377</v>
      </c>
      <c r="M173" s="15">
        <v>146727209</v>
      </c>
      <c r="N173" s="24">
        <v>182731021.09725472</v>
      </c>
    </row>
    <row r="174" spans="1:15" ht="15" customHeight="1" x14ac:dyDescent="0.25">
      <c r="A174" s="27" t="s">
        <v>242</v>
      </c>
      <c r="B174" s="2">
        <f>VLOOKUP(A174,[1]LIQUIDACIONES!$B$5:$C$1018,2,0)</f>
        <v>70256023</v>
      </c>
      <c r="C174" s="5" t="str">
        <f>VLOOKUP(B174,[1]LIQUIDACIONES!$C$5:$AQ$1001,41,0)</f>
        <v>05 001 3333 030 2013 00240 00</v>
      </c>
      <c r="D174" s="6">
        <f>VLOOKUP(B174,[1]LIQUIDACIONES!$C$5:$BB$1001,52,0)</f>
        <v>42706</v>
      </c>
      <c r="E174" s="1" t="str">
        <f>VLOOKUP(B174,[1]LIQUIDACIONES!$C$5:$BC$1001,53,0)</f>
        <v>NRD-CONTRATO REALIDAD</v>
      </c>
      <c r="F174" s="2">
        <v>157019274</v>
      </c>
      <c r="G174" s="2">
        <v>184823228.77728254</v>
      </c>
      <c r="H174" s="2">
        <v>0</v>
      </c>
      <c r="I174" s="2">
        <f t="shared" si="12"/>
        <v>341842502.77728254</v>
      </c>
      <c r="K174" s="16" t="s">
        <v>242</v>
      </c>
      <c r="L174" s="21">
        <v>70256023</v>
      </c>
      <c r="M174" s="15">
        <v>279926581</v>
      </c>
      <c r="N174" s="24">
        <v>341842502.77728254</v>
      </c>
    </row>
    <row r="175" spans="1:15" ht="15" customHeight="1" x14ac:dyDescent="0.25">
      <c r="A175" s="27" t="s">
        <v>325</v>
      </c>
      <c r="B175" s="2">
        <f>VLOOKUP(A175,[1]LIQUIDACIONES!$B$5:$C$1018,2,0)</f>
        <v>80187539</v>
      </c>
      <c r="C175" s="5" t="str">
        <f>VLOOKUP(B175,[1]LIQUIDACIONES!$C$5:$AQ$1001,41,0)</f>
        <v>11 001 3335 021 2013 00232 01</v>
      </c>
      <c r="D175" s="6">
        <f>VLOOKUP(B175,[1]LIQUIDACIONES!$C$5:$BB$1001,52,0)</f>
        <v>43088</v>
      </c>
      <c r="E175" s="1" t="str">
        <f>VLOOKUP(B175,[1]LIQUIDACIONES!$C$5:$BC$1001,53,0)</f>
        <v>NRD-CONTRATO REALIDAD</v>
      </c>
      <c r="F175" s="2">
        <v>7941146.6250000009</v>
      </c>
      <c r="G175" s="2">
        <v>92916.634326640109</v>
      </c>
      <c r="H175" s="2">
        <v>0</v>
      </c>
      <c r="I175" s="2">
        <f t="shared" si="12"/>
        <v>8034063.2593266414</v>
      </c>
      <c r="K175" s="16" t="s">
        <v>436</v>
      </c>
      <c r="L175" s="21">
        <v>80187539</v>
      </c>
      <c r="M175" s="15">
        <v>8034064</v>
      </c>
      <c r="N175" s="24">
        <v>8034063.2593266414</v>
      </c>
    </row>
    <row r="176" spans="1:15" ht="15" customHeight="1" x14ac:dyDescent="0.25">
      <c r="A176" s="27" t="s">
        <v>189</v>
      </c>
      <c r="B176" s="2">
        <f>VLOOKUP(A176,[1]LIQUIDACIONES!$B$5:$C$1018,2,0)</f>
        <v>19422426</v>
      </c>
      <c r="C176" s="5" t="str">
        <f>VLOOKUP(B176,[1]LIQUIDACIONES!$C$5:$AQ$1001,41,0)</f>
        <v>11 001 3335 013 2014 00259 01</v>
      </c>
      <c r="D176" s="6">
        <f>VLOOKUP(B176,[1]LIQUIDACIONES!$C$5:$BB$1001,52,0)</f>
        <v>43033</v>
      </c>
      <c r="E176" s="1" t="str">
        <f>VLOOKUP(B176,[1]LIQUIDACIONES!$C$5:$BC$1001,53,0)</f>
        <v>NRD-PRIMA DE RIESGO</v>
      </c>
      <c r="F176" s="2">
        <v>6695939</v>
      </c>
      <c r="G176" s="2">
        <v>4331155</v>
      </c>
      <c r="H176" s="2">
        <v>400000</v>
      </c>
      <c r="I176" s="2">
        <f t="shared" si="12"/>
        <v>11427094</v>
      </c>
      <c r="K176" s="16" t="s">
        <v>511</v>
      </c>
      <c r="L176" s="21">
        <v>19422426</v>
      </c>
      <c r="M176" s="15">
        <v>10853058</v>
      </c>
      <c r="N176" s="24">
        <v>11427094</v>
      </c>
    </row>
    <row r="177" spans="1:14" ht="15" customHeight="1" x14ac:dyDescent="0.25">
      <c r="A177" s="27" t="s">
        <v>190</v>
      </c>
      <c r="B177" s="2">
        <v>11408468</v>
      </c>
      <c r="C177" s="5" t="str">
        <f>VLOOKUP(B177,[1]LIQUIDACIONES!$C$5:$AQ$1001,41,0)</f>
        <v>11 001 3335 008 2014 00267 00</v>
      </c>
      <c r="D177" s="6">
        <f>VLOOKUP(B177,[1]LIQUIDACIONES!$C$5:$BB$1001,52,0)</f>
        <v>42600</v>
      </c>
      <c r="E177" s="1" t="str">
        <f>VLOOKUP(B177,[1]LIQUIDACIONES!$C$5:$BC$1001,53,0)</f>
        <v>NRD-PRIMA DE RIESGO</v>
      </c>
      <c r="F177" s="2">
        <v>3217610.349945127</v>
      </c>
      <c r="G177" s="2">
        <v>2791545</v>
      </c>
      <c r="H177" s="2">
        <v>0</v>
      </c>
      <c r="I177" s="2">
        <f t="shared" si="12"/>
        <v>6009155.349945127</v>
      </c>
      <c r="K177" s="16" t="s">
        <v>516</v>
      </c>
      <c r="L177" s="21">
        <v>11408468</v>
      </c>
      <c r="M177" s="15">
        <v>5488269</v>
      </c>
      <c r="N177" s="24">
        <v>6009155.349945127</v>
      </c>
    </row>
    <row r="178" spans="1:14" ht="15" customHeight="1" x14ac:dyDescent="0.25">
      <c r="A178" s="27" t="s">
        <v>271</v>
      </c>
      <c r="B178" s="2">
        <f>VLOOKUP(A178,[1]LIQUIDACIONES!$B$5:$C$1018,2,0)</f>
        <v>17594290</v>
      </c>
      <c r="C178" s="5" t="str">
        <f>VLOOKUP(B178,[1]LIQUIDACIONES!$C$5:$AQ$1001,41,0)</f>
        <v>08 001 3331 706 2013 00003 00</v>
      </c>
      <c r="D178" s="6">
        <f>VLOOKUP(B178,[1]LIQUIDACIONES!$C$5:$BB$1001,52,0)</f>
        <v>41883</v>
      </c>
      <c r="E178" s="1" t="str">
        <f>VLOOKUP(B178,[1]LIQUIDACIONES!$C$5:$BC$1001,53,0)</f>
        <v>NRD-CONTRATO REALIDAD</v>
      </c>
      <c r="F178" s="2">
        <v>81595589.124828637</v>
      </c>
      <c r="G178" s="2">
        <v>93537232.480772391</v>
      </c>
      <c r="H178" s="2">
        <v>0</v>
      </c>
      <c r="I178" s="2">
        <f t="shared" si="12"/>
        <v>175132821.60560101</v>
      </c>
      <c r="K178" s="16" t="s">
        <v>271</v>
      </c>
      <c r="L178" s="21">
        <v>17594290</v>
      </c>
      <c r="M178" s="15">
        <v>141239307</v>
      </c>
      <c r="N178" s="24">
        <v>175132821.60560101</v>
      </c>
    </row>
    <row r="179" spans="1:14" ht="15" customHeight="1" x14ac:dyDescent="0.25">
      <c r="A179" s="27" t="s">
        <v>206</v>
      </c>
      <c r="B179" s="2">
        <v>79351675</v>
      </c>
      <c r="C179" s="5" t="str">
        <f>VLOOKUP(B179,[1]LIQUIDACIONES!$C$5:$AQ$1001,41,0)</f>
        <v>11 001 3343 065 2016 00471 00</v>
      </c>
      <c r="D179" s="6">
        <f>VLOOKUP(B179,[1]LIQUIDACIONES!$C$5:$BB$1001,52,0)</f>
        <v>42795</v>
      </c>
      <c r="E179" s="1" t="str">
        <f>VLOOKUP(B179,[1]LIQUIDACIONES!$C$5:$BC$1001,53,0)</f>
        <v>CONCILIACION VIATICOS</v>
      </c>
      <c r="F179" s="2">
        <v>33577875</v>
      </c>
      <c r="G179" s="2">
        <v>25742100</v>
      </c>
      <c r="H179" s="2">
        <v>0</v>
      </c>
      <c r="I179" s="2">
        <f t="shared" si="12"/>
        <v>59319975</v>
      </c>
      <c r="K179" s="16" t="s">
        <v>505</v>
      </c>
      <c r="L179" s="21">
        <v>79351675</v>
      </c>
      <c r="M179" s="15">
        <v>54180940</v>
      </c>
      <c r="N179" s="24">
        <v>59319975</v>
      </c>
    </row>
    <row r="180" spans="1:14" ht="15" customHeight="1" x14ac:dyDescent="0.25">
      <c r="A180" s="27" t="s">
        <v>207</v>
      </c>
      <c r="B180" s="2">
        <v>79914104</v>
      </c>
      <c r="C180" s="5" t="str">
        <f>VLOOKUP(B180,[1]LIQUIDACIONES!$C$5:$AQ$1001,41,0)</f>
        <v>11 001 3335 028 2014 00172 01</v>
      </c>
      <c r="D180" s="6">
        <f>VLOOKUP(B180,[1]LIQUIDACIONES!$C$5:$BB$1001,52,0)</f>
        <v>43031</v>
      </c>
      <c r="E180" s="1" t="str">
        <f>VLOOKUP(B180,[1]LIQUIDACIONES!$C$5:$BC$1001,53,0)</f>
        <v>NRD-PRIMA DE RIESGO</v>
      </c>
      <c r="F180" s="2">
        <v>10353006</v>
      </c>
      <c r="G180" s="2">
        <v>5160311</v>
      </c>
      <c r="H180" s="2">
        <v>590000</v>
      </c>
      <c r="I180" s="2">
        <f t="shared" si="12"/>
        <v>16103317</v>
      </c>
      <c r="K180" s="16" t="s">
        <v>523</v>
      </c>
      <c r="L180" s="21">
        <v>79914104</v>
      </c>
      <c r="M180" s="15">
        <v>15373702</v>
      </c>
      <c r="N180" s="24">
        <v>16103317</v>
      </c>
    </row>
    <row r="181" spans="1:14" ht="13.5" customHeight="1" x14ac:dyDescent="0.25">
      <c r="A181" s="28" t="s">
        <v>145</v>
      </c>
      <c r="B181" s="11">
        <f>VLOOKUP(A181,[1]LIQUIDACIONES!$B$5:$C$1018,2,0)</f>
        <v>93130848</v>
      </c>
      <c r="C181" s="12" t="str">
        <f>VLOOKUP(B181,[1]LIQUIDACIONES!$C$5:$AQ$1001,41,0)</f>
        <v>11 001 3335 016 2014 00208 00</v>
      </c>
      <c r="D181" s="13" t="str">
        <f>VLOOKUP(B181,[1]LIQUIDACIONES!$C$5:$BB$1001,52,0)</f>
        <v>19/07/2016
16/11/2017
(COSTAS)</v>
      </c>
      <c r="E181" s="10" t="str">
        <f>VLOOKUP(B181,[1]LIQUIDACIONES!$C$5:$BC$1001,53,0)</f>
        <v>NRD-PRIMA DE RIESGO</v>
      </c>
      <c r="F181" s="11">
        <v>4278531</v>
      </c>
      <c r="G181" s="11">
        <v>3314022</v>
      </c>
      <c r="H181" s="11">
        <v>462669</v>
      </c>
      <c r="I181" s="11">
        <f t="shared" si="12"/>
        <v>8055222</v>
      </c>
      <c r="K181" s="16" t="s">
        <v>498</v>
      </c>
      <c r="L181" s="21">
        <v>93130848</v>
      </c>
      <c r="M181" s="15">
        <v>7834921</v>
      </c>
      <c r="N181" s="24">
        <v>8055222</v>
      </c>
    </row>
    <row r="182" spans="1:14" ht="15" customHeight="1" x14ac:dyDescent="0.25">
      <c r="A182" s="27" t="s">
        <v>291</v>
      </c>
      <c r="B182" s="2">
        <f>VLOOKUP(A182,[1]LIQUIDACIONES!$B$5:$C$1018,2,0)</f>
        <v>79580656</v>
      </c>
      <c r="C182" s="5" t="str">
        <f>VLOOKUP(B182,[1]LIQUIDACIONES!$C$5:$AQ$1001,41,0)</f>
        <v xml:space="preserve">11 001 3335 021 2012 00150 01 </v>
      </c>
      <c r="D182" s="6">
        <f>VLOOKUP(B182,[1]LIQUIDACIONES!$C$5:$BB$1001,52,0)</f>
        <v>42860</v>
      </c>
      <c r="E182" s="1" t="str">
        <f>VLOOKUP(B182,[1]LIQUIDACIONES!$C$5:$BC$1001,53,0)</f>
        <v>NRD- CONTRATO REALIDAD</v>
      </c>
      <c r="F182" s="2">
        <v>57913423.93858435</v>
      </c>
      <c r="G182" s="2">
        <v>845137</v>
      </c>
      <c r="H182" s="2">
        <v>0</v>
      </c>
      <c r="I182" s="2">
        <f t="shared" si="12"/>
        <v>58758560.93858435</v>
      </c>
      <c r="K182" s="16" t="s">
        <v>445</v>
      </c>
      <c r="L182" s="21">
        <v>79580656</v>
      </c>
      <c r="M182" s="15">
        <v>58758561</v>
      </c>
      <c r="N182" s="24">
        <v>58758560.93858435</v>
      </c>
    </row>
    <row r="183" spans="1:14" ht="15" customHeight="1" x14ac:dyDescent="0.25">
      <c r="A183" s="27" t="s">
        <v>266</v>
      </c>
      <c r="B183" s="2">
        <f>VLOOKUP(A183,[1]LIQUIDACIONES!$B$5:$C$1018,2,0)</f>
        <v>19484800</v>
      </c>
      <c r="C183" s="5" t="str">
        <f>VLOOKUP(B183,[1]LIQUIDACIONES!$C$5:$AQ$1001,41,0)</f>
        <v>11 001 3335 008 2014 00127 00</v>
      </c>
      <c r="D183" s="6">
        <f>VLOOKUP(B183,[1]LIQUIDACIONES!$C$5:$BB$1001,52,0)</f>
        <v>42786</v>
      </c>
      <c r="E183" s="1" t="str">
        <f>VLOOKUP(B183,[1]LIQUIDACIONES!$C$5:$BC$1001,53,0)</f>
        <v>NRD-CONTRATO REALIDAD</v>
      </c>
      <c r="F183" s="2">
        <v>133702065.46659116</v>
      </c>
      <c r="G183" s="2">
        <v>155586030.64565507</v>
      </c>
      <c r="H183" s="2">
        <v>0</v>
      </c>
      <c r="I183" s="2">
        <f t="shared" si="12"/>
        <v>289288096.11224622</v>
      </c>
      <c r="K183" s="16" t="s">
        <v>442</v>
      </c>
      <c r="L183" s="21">
        <v>19484800</v>
      </c>
      <c r="M183" s="15">
        <v>234908604</v>
      </c>
      <c r="N183" s="24">
        <v>289288096.11224622</v>
      </c>
    </row>
    <row r="184" spans="1:14" ht="15" customHeight="1" x14ac:dyDescent="0.25">
      <c r="A184" s="27" t="s">
        <v>341</v>
      </c>
      <c r="B184" s="2">
        <f>VLOOKUP(A184,[1]LIQUIDACIONES!$B$5:$C$1018,2,0)</f>
        <v>80165606</v>
      </c>
      <c r="C184" s="5" t="str">
        <f>VLOOKUP(B184,[1]LIQUIDACIONES!$C$5:$AQ$1001,41,0)</f>
        <v>11 001 3343 058 2016 00470 00</v>
      </c>
      <c r="D184" s="6">
        <f>VLOOKUP(B184,[1]LIQUIDACIONES!$C$5:$BB$1001,52,0)</f>
        <v>42830</v>
      </c>
      <c r="E184" s="1" t="str">
        <f>VLOOKUP(B184,[1]LIQUIDACIONES!$C$5:$BC$1001,53,0)</f>
        <v>CONCILIACION VIATICOS</v>
      </c>
      <c r="F184" s="2">
        <v>14614129.773313727</v>
      </c>
      <c r="G184" s="2">
        <v>165036.374677193</v>
      </c>
      <c r="H184" s="2">
        <v>0</v>
      </c>
      <c r="I184" s="2">
        <f t="shared" si="12"/>
        <v>14779166.14799092</v>
      </c>
      <c r="K184" s="16" t="s">
        <v>341</v>
      </c>
      <c r="L184" s="21">
        <v>80165606</v>
      </c>
      <c r="M184" s="15">
        <v>14779166</v>
      </c>
      <c r="N184" s="24">
        <v>14779166.14799092</v>
      </c>
    </row>
    <row r="185" spans="1:14" ht="15" customHeight="1" x14ac:dyDescent="0.25">
      <c r="A185" s="27" t="s">
        <v>406</v>
      </c>
      <c r="B185" s="2">
        <f>VLOOKUP(A185,[1]LIQUIDACIONES!$B$5:$C$1018,2,0)</f>
        <v>9272635</v>
      </c>
      <c r="C185" s="5" t="str">
        <f>VLOOKUP(B185,[1]LIQUIDACIONES!$C$5:$AQ$1001,41,0)</f>
        <v>47 001 2333 000 2014 00050 00</v>
      </c>
      <c r="D185" s="6">
        <f>VLOOKUP(B185,[1]LIQUIDACIONES!$C$5:$BB$1001,52,0)</f>
        <v>42886</v>
      </c>
      <c r="E185" s="1" t="str">
        <f>VLOOKUP(B185,[1]LIQUIDACIONES!$C$5:$BC$1001,53,0)</f>
        <v>NRD-CONTRATO REALIDAD</v>
      </c>
      <c r="F185" s="2">
        <v>73257033</v>
      </c>
      <c r="G185" s="2">
        <v>50557106</v>
      </c>
      <c r="H185" s="2"/>
      <c r="I185" s="2">
        <f t="shared" si="12"/>
        <v>123814139</v>
      </c>
      <c r="K185" s="16" t="s">
        <v>406</v>
      </c>
      <c r="L185" s="21">
        <v>9272635</v>
      </c>
      <c r="M185" s="15">
        <v>123912156</v>
      </c>
      <c r="N185" s="24">
        <v>123814139</v>
      </c>
    </row>
    <row r="186" spans="1:14" ht="15" customHeight="1" x14ac:dyDescent="0.25">
      <c r="A186" s="27" t="s">
        <v>244</v>
      </c>
      <c r="B186" s="2">
        <f>VLOOKUP(A186,[1]LIQUIDACIONES!$B$5:$C$1018,2,0)</f>
        <v>93206729</v>
      </c>
      <c r="C186" s="5" t="str">
        <f>VLOOKUP(B186,[1]LIQUIDACIONES!$C$5:$AQ$1001,41,0)</f>
        <v>11 001 3335 008 2013 00032 00</v>
      </c>
      <c r="D186" s="6">
        <f>VLOOKUP(B186,[1]LIQUIDACIONES!$C$5:$BB$1001,52,0)</f>
        <v>42723</v>
      </c>
      <c r="E186" s="1" t="str">
        <f>VLOOKUP(B186,[1]LIQUIDACIONES!$C$5:$BC$1001,53,0)</f>
        <v>NRD-CONTRATO REALIDAD</v>
      </c>
      <c r="F186" s="2">
        <v>149986466.16004491</v>
      </c>
      <c r="G186" s="2">
        <v>183736610.24686652</v>
      </c>
      <c r="H186" s="2">
        <v>0</v>
      </c>
      <c r="I186" s="2">
        <f t="shared" si="12"/>
        <v>333723076.40691143</v>
      </c>
      <c r="K186" s="16" t="s">
        <v>462</v>
      </c>
      <c r="L186" s="21">
        <v>93206729</v>
      </c>
      <c r="M186" s="15">
        <v>272820316</v>
      </c>
      <c r="N186" s="24">
        <v>333723076.40691143</v>
      </c>
    </row>
    <row r="187" spans="1:14" ht="15" customHeight="1" x14ac:dyDescent="0.25">
      <c r="A187" s="27" t="s">
        <v>154</v>
      </c>
      <c r="B187" s="2">
        <f>VLOOKUP(A187,[1]LIQUIDACIONES!$B$5:$C$1018,2,0)</f>
        <v>73162931</v>
      </c>
      <c r="C187" s="5" t="str">
        <f>VLOOKUP(B187,[1]LIQUIDACIONES!$C$5:$AQ$1001,41,0)</f>
        <v>11 001 3331 001 2010 00231 00</v>
      </c>
      <c r="D187" s="6">
        <f>VLOOKUP(B187,[1]LIQUIDACIONES!$C$5:$BB$1001,52,0)</f>
        <v>42430</v>
      </c>
      <c r="E187" s="1" t="str">
        <f>VLOOKUP(B187,[1]LIQUIDACIONES!$C$5:$BC$1001,53,0)</f>
        <v>NRD-CONTRATO REALIDAD</v>
      </c>
      <c r="F187" s="2">
        <v>43743431</v>
      </c>
      <c r="G187" s="2">
        <v>41863030</v>
      </c>
      <c r="H187" s="2">
        <v>0</v>
      </c>
      <c r="I187" s="2">
        <f t="shared" si="12"/>
        <v>85606461</v>
      </c>
      <c r="K187" s="16" t="s">
        <v>444</v>
      </c>
      <c r="L187" s="21">
        <v>73162931</v>
      </c>
      <c r="M187" s="15">
        <v>89857001</v>
      </c>
      <c r="N187" s="24">
        <v>85606461</v>
      </c>
    </row>
    <row r="188" spans="1:14" ht="15" customHeight="1" x14ac:dyDescent="0.25">
      <c r="A188" s="27" t="s">
        <v>162</v>
      </c>
      <c r="B188" s="2">
        <v>79769511</v>
      </c>
      <c r="C188" s="5" t="str">
        <f>VLOOKUP(B188,[1]LIQUIDACIONES!$C$5:$AQ$1001,41,0)</f>
        <v>66 001 2333 003 2014 00013 00</v>
      </c>
      <c r="D188" s="6">
        <f>VLOOKUP(B188,[1]LIQUIDACIONES!$C$5:$BB$1001,52,0)</f>
        <v>42488</v>
      </c>
      <c r="E188" s="1" t="str">
        <f>VLOOKUP(B188,[1]LIQUIDACIONES!$C$5:$BC$1001,53,0)</f>
        <v>NRD-CONTRATO REALIDAD</v>
      </c>
      <c r="F188" s="2">
        <v>153225183</v>
      </c>
      <c r="G188" s="2">
        <v>145376247</v>
      </c>
      <c r="H188" s="2">
        <v>3879550</v>
      </c>
      <c r="I188" s="2">
        <f t="shared" si="12"/>
        <v>302480980</v>
      </c>
      <c r="K188" s="16" t="s">
        <v>465</v>
      </c>
      <c r="L188" s="21">
        <v>79769511</v>
      </c>
      <c r="M188" s="15">
        <v>303093064</v>
      </c>
      <c r="N188" s="24">
        <v>302480980</v>
      </c>
    </row>
    <row r="189" spans="1:14" ht="15" customHeight="1" x14ac:dyDescent="0.25">
      <c r="A189" s="27" t="s">
        <v>305</v>
      </c>
      <c r="B189" s="2">
        <f>VLOOKUP(A189,[1]LIQUIDACIONES!$B$5:$C$1018,2,0)</f>
        <v>11347015</v>
      </c>
      <c r="C189" s="5" t="str">
        <f>VLOOKUP(B189,[1]LIQUIDACIONES!$C$5:$AQ$1001,41,0)</f>
        <v>11 001 3335 030 2014 00220 01</v>
      </c>
      <c r="D189" s="6">
        <f>VLOOKUP(B189,[1]LIQUIDACIONES!$C$5:$BB$1001,52,0)</f>
        <v>42979</v>
      </c>
      <c r="E189" s="1" t="str">
        <f>VLOOKUP(B189,[1]LIQUIDACIONES!$C$5:$BC$1001,53,0)</f>
        <v>NRD-CONTRATO REALIDAD</v>
      </c>
      <c r="F189" s="2">
        <v>17854234.345807623</v>
      </c>
      <c r="G189" s="2">
        <v>17750657.462801162</v>
      </c>
      <c r="H189" s="2">
        <v>0</v>
      </c>
      <c r="I189" s="2">
        <f t="shared" si="12"/>
        <v>35604891.808608785</v>
      </c>
      <c r="K189" s="16" t="s">
        <v>305</v>
      </c>
      <c r="L189" s="21">
        <v>11347015</v>
      </c>
      <c r="M189" s="15">
        <v>28390782</v>
      </c>
      <c r="N189" s="24">
        <v>35604891.808608785</v>
      </c>
    </row>
    <row r="190" spans="1:14" ht="15" customHeight="1" x14ac:dyDescent="0.25">
      <c r="A190" s="27" t="s">
        <v>408</v>
      </c>
      <c r="B190" s="2">
        <f>VLOOKUP(A190,[1]LIQUIDACIONES!$B$5:$C$1018,2,0)</f>
        <v>179377</v>
      </c>
      <c r="C190" s="5" t="str">
        <f>VLOOKUP(B190,[1]LIQUIDACIONES!$C$5:$AQ$1001,41,0)</f>
        <v>05 001 3333 008 2013 00190 01</v>
      </c>
      <c r="D190" s="6">
        <f>VLOOKUP(B190,[1]LIQUIDACIONES!$C$5:$BB$1001,52,0)</f>
        <v>42704</v>
      </c>
      <c r="E190" s="1" t="str">
        <f>VLOOKUP(B190,[1]LIQUIDACIONES!$C$5:$BC$1001,53,0)</f>
        <v>NRD-PRIMA DE RIESGO</v>
      </c>
      <c r="F190" s="2">
        <v>8341672</v>
      </c>
      <c r="G190" s="2">
        <v>7010182</v>
      </c>
      <c r="H190" s="2">
        <v>505904</v>
      </c>
      <c r="I190" s="2">
        <f t="shared" si="12"/>
        <v>15857758</v>
      </c>
      <c r="K190" s="16" t="s">
        <v>408</v>
      </c>
      <c r="L190" s="21">
        <v>179377</v>
      </c>
      <c r="M190" s="15">
        <v>15224196</v>
      </c>
      <c r="N190" s="24">
        <v>15857758</v>
      </c>
    </row>
    <row r="191" spans="1:14" ht="15" customHeight="1" x14ac:dyDescent="0.25">
      <c r="A191" s="27" t="s">
        <v>315</v>
      </c>
      <c r="B191" s="2">
        <f>VLOOKUP(A191,[1]LIQUIDACIONES!$B$5:$C$1018,2,0)</f>
        <v>3173333</v>
      </c>
      <c r="C191" s="5" t="str">
        <f>VLOOKUP(B191,[1]LIQUIDACIONES!$C$5:$AQ$1001,41,0)</f>
        <v>11 001 3335 011 2014 00356 01</v>
      </c>
      <c r="D191" s="6">
        <f>VLOOKUP(B191,[1]LIQUIDACIONES!$C$5:$BB$1001,52,0)</f>
        <v>43018</v>
      </c>
      <c r="E191" s="1" t="str">
        <f>VLOOKUP(B191,[1]LIQUIDACIONES!$C$5:$BC$1001,53,0)</f>
        <v>NRD-PRIMA DE RIESGO</v>
      </c>
      <c r="F191" s="2">
        <v>26011302</v>
      </c>
      <c r="G191" s="2">
        <v>326255.65614847816</v>
      </c>
      <c r="H191" s="2">
        <v>0</v>
      </c>
      <c r="I191" s="2">
        <f t="shared" si="12"/>
        <v>26337557.656148478</v>
      </c>
      <c r="K191" s="16" t="s">
        <v>315</v>
      </c>
      <c r="L191" s="21">
        <v>3173333</v>
      </c>
      <c r="M191" s="15">
        <v>26337558</v>
      </c>
      <c r="N191" s="24">
        <v>26337557.656148478</v>
      </c>
    </row>
    <row r="192" spans="1:14" ht="15" customHeight="1" x14ac:dyDescent="0.25">
      <c r="A192" s="27" t="s">
        <v>397</v>
      </c>
      <c r="B192" s="2">
        <f>VLOOKUP(A192,[1]LIQUIDACIONES!$B$5:$C$1018,2,0)</f>
        <v>93402642</v>
      </c>
      <c r="C192" s="5" t="str">
        <f>VLOOKUP(B192,[1]LIQUIDACIONES!$C$5:$AQ$1001,41,0)</f>
        <v>73 001 3333 009 2014 00328 01</v>
      </c>
      <c r="D192" s="6">
        <f>VLOOKUP(B192,[1]LIQUIDACIONES!$C$5:$BB$1001,52,0)</f>
        <v>43546</v>
      </c>
      <c r="E192" s="1" t="str">
        <f>VLOOKUP(B192,[1]LIQUIDACIONES!$C$5:$BC$1001,53,0)</f>
        <v>NRD-CONTRATO REALIDAD</v>
      </c>
      <c r="F192" s="2">
        <v>68338329.879090711</v>
      </c>
      <c r="G192" s="2">
        <v>44332076.451048121</v>
      </c>
      <c r="H192" s="2">
        <v>0</v>
      </c>
      <c r="I192" s="2">
        <f t="shared" si="12"/>
        <v>112670406.33013883</v>
      </c>
      <c r="K192" s="16" t="s">
        <v>475</v>
      </c>
      <c r="L192" s="21">
        <v>93402642</v>
      </c>
      <c r="M192" s="15">
        <v>92111126</v>
      </c>
      <c r="N192" s="24">
        <v>112670406.33013883</v>
      </c>
    </row>
    <row r="193" spans="1:15" ht="15" customHeight="1" x14ac:dyDescent="0.25">
      <c r="A193" s="27" t="s">
        <v>376</v>
      </c>
      <c r="B193" s="2">
        <f>VLOOKUP(A193,[1]LIQUIDACIONES!$B$5:$C$1018,2,0)</f>
        <v>71380570</v>
      </c>
      <c r="C193" s="5" t="str">
        <f>VLOOKUP(B193,[1]LIQUIDACIONES!$C$5:$AQ$1001,41,0)</f>
        <v>05 001 3333 022 2014 00975 01</v>
      </c>
      <c r="D193" s="6">
        <f>VLOOKUP(B193,[1]LIQUIDACIONES!$C$5:$BB$1001,52,0)</f>
        <v>43405</v>
      </c>
      <c r="E193" s="1" t="str">
        <f>VLOOKUP(B193,[1]LIQUIDACIONES!$C$5:$BC$1001,53,0)</f>
        <v>NRD- CONTRATO REALIDAD</v>
      </c>
      <c r="F193" s="2">
        <v>12275461.286461763</v>
      </c>
      <c r="G193" s="2">
        <v>135967.87052940798</v>
      </c>
      <c r="H193" s="2">
        <v>0</v>
      </c>
      <c r="I193" s="2">
        <f t="shared" si="12"/>
        <v>12411429.156991171</v>
      </c>
      <c r="K193" s="16" t="s">
        <v>376</v>
      </c>
      <c r="L193" s="21">
        <v>71380570</v>
      </c>
      <c r="M193" s="15">
        <v>12411429</v>
      </c>
      <c r="N193" s="24">
        <v>12411429.156991171</v>
      </c>
    </row>
    <row r="194" spans="1:15" ht="15" customHeight="1" x14ac:dyDescent="0.25">
      <c r="A194" s="27" t="s">
        <v>128</v>
      </c>
      <c r="B194" s="2">
        <f>VLOOKUP(A194,[1]LIQUIDACIONES!$B$5:$C$1018,2,0)</f>
        <v>79443065</v>
      </c>
      <c r="C194" s="5" t="str">
        <f>VLOOKUP(B194,[1]LIQUIDACIONES!$C$5:$AQ$1001,41,0)</f>
        <v>11 001 3335 028 2013 00397 01</v>
      </c>
      <c r="D194" s="6">
        <f>VLOOKUP(B194,[1]LIQUIDACIONES!$C$5:$BB$1001,52,0)</f>
        <v>43417</v>
      </c>
      <c r="E194" s="1" t="str">
        <f>VLOOKUP(B194,[1]LIQUIDACIONES!$C$5:$BC$1001,53,0)</f>
        <v>NRD-CONTRATO REALIDAD</v>
      </c>
      <c r="F194" s="2">
        <v>185755474</v>
      </c>
      <c r="G194" s="2">
        <v>0</v>
      </c>
      <c r="H194" s="2">
        <v>3756442</v>
      </c>
      <c r="I194" s="2">
        <f t="shared" si="12"/>
        <v>189511916</v>
      </c>
      <c r="K194" s="16" t="s">
        <v>128</v>
      </c>
      <c r="L194" s="21">
        <v>79443065</v>
      </c>
      <c r="M194" s="15">
        <v>191578528</v>
      </c>
      <c r="N194" s="24">
        <v>189511916</v>
      </c>
    </row>
    <row r="195" spans="1:15" ht="15" customHeight="1" x14ac:dyDescent="0.25">
      <c r="A195" s="27" t="s">
        <v>306</v>
      </c>
      <c r="B195" s="2">
        <f>VLOOKUP(A195,[1]LIQUIDACIONES!$B$5:$C$1018,2,0)</f>
        <v>79895299</v>
      </c>
      <c r="C195" s="5" t="str">
        <f>VLOOKUP(B195,[1]LIQUIDACIONES!$C$5:$AQ$1001,41,0)</f>
        <v>11 001 3331 710 2013 00012 01</v>
      </c>
      <c r="D195" s="6">
        <f>VLOOKUP(B195,[1]LIQUIDACIONES!$C$5:$BB$1001,52,0)</f>
        <v>42983</v>
      </c>
      <c r="E195" s="1" t="str">
        <f>VLOOKUP(B195,[1]LIQUIDACIONES!$C$5:$BC$1001,53,0)</f>
        <v>NRD-CONTRATO REALIDAD</v>
      </c>
      <c r="F195" s="2">
        <v>24980976.593412086</v>
      </c>
      <c r="G195" s="2">
        <v>24856400.168180026</v>
      </c>
      <c r="H195" s="2">
        <v>0</v>
      </c>
      <c r="I195" s="2">
        <f t="shared" si="12"/>
        <v>49837376.761592112</v>
      </c>
      <c r="K195" s="16" t="s">
        <v>306</v>
      </c>
      <c r="L195" s="21">
        <v>79895299</v>
      </c>
      <c r="M195" s="15">
        <v>39593847</v>
      </c>
      <c r="N195" s="24">
        <v>49837376.761592112</v>
      </c>
    </row>
    <row r="196" spans="1:15" ht="15" customHeight="1" x14ac:dyDescent="0.25">
      <c r="A196" s="27" t="s">
        <v>302</v>
      </c>
      <c r="B196" s="2">
        <f>VLOOKUP(A196,[1]LIQUIDACIONES!$B$5:$C$1018,2,0)</f>
        <v>5824714</v>
      </c>
      <c r="C196" s="5" t="str">
        <f>VLOOKUP(B196,[1]LIQUIDACIONES!$C$5:$AQ$1001,41,0)</f>
        <v>11 001 3343 062 2016 00553 00</v>
      </c>
      <c r="D196" s="6">
        <f>VLOOKUP(B196,[1]LIQUIDACIONES!$C$5:$BB$1001,52,0)</f>
        <v>42835</v>
      </c>
      <c r="E196" s="1" t="str">
        <f>VLOOKUP(B196,[1]LIQUIDACIONES!$C$5:$BC$1001,53,0)</f>
        <v>CONCILIACION VIATICOS</v>
      </c>
      <c r="F196" s="2">
        <v>8929755.0901297927</v>
      </c>
      <c r="G196" s="2">
        <v>122065.728492225</v>
      </c>
      <c r="H196" s="2">
        <v>0</v>
      </c>
      <c r="I196" s="2">
        <f t="shared" si="12"/>
        <v>9051820.8186220173</v>
      </c>
      <c r="K196" s="16" t="s">
        <v>302</v>
      </c>
      <c r="L196" s="21">
        <v>5824714</v>
      </c>
      <c r="M196" s="15">
        <v>9051821</v>
      </c>
      <c r="N196" s="24">
        <v>9051820.8186220173</v>
      </c>
    </row>
    <row r="197" spans="1:15" ht="15" customHeight="1" x14ac:dyDescent="0.25">
      <c r="A197" s="27" t="s">
        <v>269</v>
      </c>
      <c r="B197" s="2">
        <f>VLOOKUP(A197,[1]LIQUIDACIONES!$B$5:$C$1018,2,0)</f>
        <v>7697259</v>
      </c>
      <c r="C197" s="5" t="str">
        <f>VLOOKUP(B197,[1]LIQUIDACIONES!$C$5:$AQ$1001,41,0)</f>
        <v>41 001 3331 704 2012 00029 00</v>
      </c>
      <c r="D197" s="6">
        <f>VLOOKUP(B197,[1]LIQUIDACIONES!$C$5:$BB$1001,52,0)</f>
        <v>42801</v>
      </c>
      <c r="E197" s="1" t="str">
        <f>VLOOKUP(B197,[1]LIQUIDACIONES!$C$5:$BC$1001,53,0)</f>
        <v>NRD-PRIMA DE RIESGO</v>
      </c>
      <c r="F197" s="2">
        <v>54820212.290661715</v>
      </c>
      <c r="G197" s="2">
        <v>59335655.570957996</v>
      </c>
      <c r="H197" s="2">
        <v>0</v>
      </c>
      <c r="I197" s="2">
        <f t="shared" si="12"/>
        <v>114155867.86161971</v>
      </c>
      <c r="K197" s="27" t="s">
        <v>269</v>
      </c>
      <c r="L197" s="14">
        <v>7697259</v>
      </c>
      <c r="M197" s="15">
        <v>0</v>
      </c>
      <c r="N197" s="24">
        <v>114155867.86161971</v>
      </c>
      <c r="O197" t="s">
        <v>599</v>
      </c>
    </row>
    <row r="198" spans="1:15" ht="15" customHeight="1" x14ac:dyDescent="0.25">
      <c r="A198" s="27" t="s">
        <v>369</v>
      </c>
      <c r="B198" s="2">
        <f>VLOOKUP(A198,[1]LIQUIDACIONES!$B$5:$C$1018,2,0)</f>
        <v>8434123</v>
      </c>
      <c r="C198" s="5" t="str">
        <f>VLOOKUP(B198,[1]LIQUIDACIONES!$C$5:$AQ$1001,41,0)</f>
        <v>05 001 3333 007 2013 00031 01</v>
      </c>
      <c r="D198" s="6">
        <f>VLOOKUP(B198,[1]LIQUIDACIONES!$C$5:$BB$1001,52,0)</f>
        <v>43356</v>
      </c>
      <c r="E198" s="1" t="str">
        <f>VLOOKUP(B198,[1]LIQUIDACIONES!$C$5:$BC$1001,53,0)</f>
        <v>NRD-CONTRATO REALIDAD</v>
      </c>
      <c r="F198" s="2">
        <v>5934738.6644054335</v>
      </c>
      <c r="G198" s="2">
        <v>53218.934860821515</v>
      </c>
      <c r="H198" s="2">
        <v>0</v>
      </c>
      <c r="I198" s="2">
        <f t="shared" si="12"/>
        <v>5987957.5992662553</v>
      </c>
      <c r="K198" s="16" t="s">
        <v>369</v>
      </c>
      <c r="L198" s="21">
        <v>8434123</v>
      </c>
      <c r="M198" s="15">
        <v>5987958</v>
      </c>
      <c r="N198" s="24">
        <v>5987957.5992662553</v>
      </c>
    </row>
    <row r="199" spans="1:15" ht="15" customHeight="1" x14ac:dyDescent="0.25">
      <c r="A199" s="27" t="s">
        <v>6</v>
      </c>
      <c r="B199" s="2">
        <v>79846463</v>
      </c>
      <c r="C199" s="5" t="s">
        <v>71</v>
      </c>
      <c r="D199" s="6">
        <v>43685</v>
      </c>
      <c r="E199" s="1" t="s">
        <v>114</v>
      </c>
      <c r="F199" s="2"/>
      <c r="G199" s="2"/>
      <c r="H199" s="2"/>
      <c r="I199" s="2">
        <v>20017560</v>
      </c>
      <c r="K199" s="27" t="s">
        <v>6</v>
      </c>
      <c r="L199" s="14">
        <v>79846463</v>
      </c>
      <c r="M199" s="15">
        <v>0</v>
      </c>
      <c r="N199" s="24">
        <v>20017560</v>
      </c>
      <c r="O199" t="s">
        <v>599</v>
      </c>
    </row>
    <row r="200" spans="1:15" ht="15" customHeight="1" x14ac:dyDescent="0.25">
      <c r="A200" s="27" t="s">
        <v>310</v>
      </c>
      <c r="B200" s="2">
        <f>VLOOKUP(A200,[1]LIQUIDACIONES!$B$5:$C$1018,2,0)</f>
        <v>16537639</v>
      </c>
      <c r="C200" s="5" t="str">
        <f>VLOOKUP(B200,[1]LIQUIDACIONES!$C$5:$AQ$1001,41,0)</f>
        <v>76 001 2331 000 2012 00254 00</v>
      </c>
      <c r="D200" s="6">
        <f>VLOOKUP(B200,[1]LIQUIDACIONES!$C$5:$BB$1001,52,0)</f>
        <v>43000</v>
      </c>
      <c r="E200" s="1" t="str">
        <f>VLOOKUP(B200,[1]LIQUIDACIONES!$C$5:$BC$1001,53,0)</f>
        <v>NRD-CONTRATO REALIDAD</v>
      </c>
      <c r="F200" s="2">
        <v>135819593.06957823</v>
      </c>
      <c r="G200" s="2">
        <v>160395848.96070564</v>
      </c>
      <c r="H200" s="2">
        <v>0</v>
      </c>
      <c r="I200" s="2">
        <f t="shared" ref="I200:I207" si="13">+F200+G200+H200</f>
        <v>296215442.03028387</v>
      </c>
      <c r="K200" s="16" t="s">
        <v>310</v>
      </c>
      <c r="L200" s="21">
        <v>16537639</v>
      </c>
      <c r="M200" s="15">
        <v>228737839</v>
      </c>
      <c r="N200" s="24">
        <v>296215442.03028387</v>
      </c>
    </row>
    <row r="201" spans="1:15" ht="15" customHeight="1" x14ac:dyDescent="0.25">
      <c r="A201" s="27" t="s">
        <v>312</v>
      </c>
      <c r="B201" s="2">
        <f>VLOOKUP(A201,[1]LIQUIDACIONES!$B$5:$C$1018,2,0)</f>
        <v>7140935</v>
      </c>
      <c r="C201" s="5" t="str">
        <f>VLOOKUP(B201,[1]LIQUIDACIONES!$C$5:$AQ$1001,41,0)</f>
        <v>47 001 3333 007 2013 00303 01</v>
      </c>
      <c r="D201" s="6">
        <f>VLOOKUP(B201,[1]LIQUIDACIONES!$C$5:$BB$1001,52,0)</f>
        <v>43006</v>
      </c>
      <c r="E201" s="1" t="str">
        <f>VLOOKUP(B201,[1]LIQUIDACIONES!$C$5:$BC$1001,53,0)</f>
        <v>NRD-CONTRATO REALIDAD</v>
      </c>
      <c r="F201" s="2">
        <v>72503159.641800448</v>
      </c>
      <c r="G201" s="2">
        <v>958582.42165117594</v>
      </c>
      <c r="H201" s="2">
        <v>0</v>
      </c>
      <c r="I201" s="2">
        <f t="shared" si="13"/>
        <v>73461742.063451618</v>
      </c>
      <c r="K201" s="16" t="s">
        <v>312</v>
      </c>
      <c r="L201" s="21">
        <v>7140935</v>
      </c>
      <c r="M201" s="15">
        <v>73461742</v>
      </c>
      <c r="N201" s="24">
        <v>73461742.063451618</v>
      </c>
    </row>
    <row r="202" spans="1:15" ht="15" customHeight="1" x14ac:dyDescent="0.25">
      <c r="A202" s="27" t="s">
        <v>208</v>
      </c>
      <c r="B202" s="2">
        <f>VLOOKUP(A202,[1]LIQUIDACIONES!$B$5:$C$1018,2,0)</f>
        <v>19361745</v>
      </c>
      <c r="C202" s="5" t="str">
        <f>VLOOKUP(B202,[1]LIQUIDACIONES!$C$5:$AQ$1001,41,0)</f>
        <v>11 001 3335 010 2014 00319 01</v>
      </c>
      <c r="D202" s="6">
        <f>VLOOKUP(B202,[1]LIQUIDACIONES!$C$5:$BB$1001,52,0)</f>
        <v>42969</v>
      </c>
      <c r="E202" s="1" t="str">
        <f>VLOOKUP(B202,[1]LIQUIDACIONES!$C$5:$BC$1001,53,0)</f>
        <v>NRD-PRIMA DE RIESGO</v>
      </c>
      <c r="F202" s="2">
        <v>14561713</v>
      </c>
      <c r="G202" s="2">
        <v>9030620</v>
      </c>
      <c r="H202" s="2">
        <v>0</v>
      </c>
      <c r="I202" s="2">
        <f t="shared" si="13"/>
        <v>23592333</v>
      </c>
      <c r="K202" s="16" t="s">
        <v>208</v>
      </c>
      <c r="L202" s="21">
        <v>19361745</v>
      </c>
      <c r="M202" s="15">
        <v>23219742</v>
      </c>
      <c r="N202" s="24">
        <v>23592333</v>
      </c>
    </row>
    <row r="203" spans="1:15" ht="15" customHeight="1" x14ac:dyDescent="0.25">
      <c r="A203" s="27" t="s">
        <v>252</v>
      </c>
      <c r="B203" s="2">
        <f>VLOOKUP(A203,[1]LIQUIDACIONES!$B$5:$C$1018,2,0)</f>
        <v>91878431</v>
      </c>
      <c r="C203" s="5" t="str">
        <f>VLOOKUP(B203,[1]LIQUIDACIONES!$C$5:$AQ$1001,41,0)</f>
        <v>68 001 2333 000 2012 00399 00</v>
      </c>
      <c r="D203" s="6">
        <f>VLOOKUP(B203,[1]LIQUIDACIONES!$C$5:$BB$1001,52,0)</f>
        <v>42767</v>
      </c>
      <c r="E203" s="1" t="str">
        <f>VLOOKUP(B203,[1]LIQUIDACIONES!$C$5:$BC$1001,53,0)</f>
        <v>NRD-CONTRATO REALIDAD</v>
      </c>
      <c r="F203" s="2">
        <v>101603401</v>
      </c>
      <c r="G203" s="2">
        <v>117213013.68535386</v>
      </c>
      <c r="H203" s="2">
        <v>0</v>
      </c>
      <c r="I203" s="2">
        <f t="shared" si="13"/>
        <v>218816414.68535388</v>
      </c>
      <c r="K203" s="16" t="s">
        <v>252</v>
      </c>
      <c r="L203" s="21">
        <v>91878431</v>
      </c>
      <c r="M203" s="15">
        <v>177768095</v>
      </c>
      <c r="N203" s="24">
        <v>218816414.68535388</v>
      </c>
    </row>
    <row r="204" spans="1:15" ht="15" customHeight="1" x14ac:dyDescent="0.25">
      <c r="A204" s="27" t="s">
        <v>385</v>
      </c>
      <c r="B204" s="2">
        <f>VLOOKUP(A204,[1]LIQUIDACIONES!$B$5:$C$1018,2,0)</f>
        <v>79221146</v>
      </c>
      <c r="C204" s="5" t="str">
        <f>VLOOKUP(B204,[1]LIQUIDACIONES!$C$5:$AQ$1001,41,0)</f>
        <v>11 001 3335 020 2013 00183 01</v>
      </c>
      <c r="D204" s="6">
        <f>VLOOKUP(B204,[1]LIQUIDACIONES!$C$5:$BB$1001,52,0)</f>
        <v>43514</v>
      </c>
      <c r="E204" s="1" t="str">
        <f>VLOOKUP(B204,[1]LIQUIDACIONES!$C$5:$BC$1001,53,0)</f>
        <v>NRD-CONTRATO REALIDAD</v>
      </c>
      <c r="F204" s="2">
        <v>140047793.34199673</v>
      </c>
      <c r="G204" s="2">
        <v>4145408.9474530173</v>
      </c>
      <c r="H204" s="2">
        <v>0</v>
      </c>
      <c r="I204" s="2">
        <f t="shared" si="13"/>
        <v>144193202.28944975</v>
      </c>
      <c r="K204" s="27" t="s">
        <v>385</v>
      </c>
      <c r="L204" s="35">
        <v>79221146</v>
      </c>
      <c r="M204" s="26">
        <v>0</v>
      </c>
      <c r="N204" s="24">
        <v>144193202.28944975</v>
      </c>
      <c r="O204" t="s">
        <v>599</v>
      </c>
    </row>
    <row r="205" spans="1:15" ht="15" customHeight="1" x14ac:dyDescent="0.25">
      <c r="A205" s="27" t="s">
        <v>293</v>
      </c>
      <c r="B205" s="2">
        <f>VLOOKUP(A205,[1]LIQUIDACIONES!$B$5:$C$1018,2,0)</f>
        <v>16288911</v>
      </c>
      <c r="C205" s="5" t="str">
        <f>VLOOKUP(B205,[1]LIQUIDACIONES!$C$5:$AQ$1001,41,0)</f>
        <v>11 001 3335 026 2013 00553 00</v>
      </c>
      <c r="D205" s="6">
        <f>VLOOKUP(B205,[1]LIQUIDACIONES!$C$5:$BB$1001,52,0)</f>
        <v>42873</v>
      </c>
      <c r="E205" s="1" t="str">
        <f>VLOOKUP(B205,[1]LIQUIDACIONES!$C$5:$BC$1001,53,0)</f>
        <v>NRD-CONTRATO REALIDAD</v>
      </c>
      <c r="F205" s="2">
        <v>103865581.79277018</v>
      </c>
      <c r="G205" s="2">
        <v>106513529.45150807</v>
      </c>
      <c r="H205" s="2">
        <v>0</v>
      </c>
      <c r="I205" s="2">
        <f t="shared" si="13"/>
        <v>210379111.24427825</v>
      </c>
      <c r="K205" s="16" t="s">
        <v>293</v>
      </c>
      <c r="L205" s="21">
        <v>16288911</v>
      </c>
      <c r="M205" s="15">
        <v>159914143</v>
      </c>
      <c r="N205" s="24">
        <v>210379111.24427825</v>
      </c>
    </row>
    <row r="206" spans="1:15" ht="15" customHeight="1" x14ac:dyDescent="0.25">
      <c r="A206" s="27" t="s">
        <v>209</v>
      </c>
      <c r="B206" s="2">
        <v>14637337</v>
      </c>
      <c r="C206" s="5" t="str">
        <f>VLOOKUP(B206,[1]LIQUIDACIONES!$C$5:$AQ$1001,41,0)</f>
        <v>76 001 2333 000 2013 00099 00</v>
      </c>
      <c r="D206" s="6">
        <f>VLOOKUP(B206,[1]LIQUIDACIONES!$C$5:$BB$1001,52,0)</f>
        <v>43315</v>
      </c>
      <c r="E206" s="1" t="str">
        <f>VLOOKUP(B206,[1]LIQUIDACIONES!$C$5:$BC$1001,53,0)</f>
        <v>NRD-CONTRATO REALIDAD</v>
      </c>
      <c r="F206" s="2">
        <v>43881707</v>
      </c>
      <c r="G206" s="2">
        <v>28515973</v>
      </c>
      <c r="H206" s="2">
        <v>0</v>
      </c>
      <c r="I206" s="2">
        <f t="shared" si="13"/>
        <v>72397680</v>
      </c>
      <c r="K206" s="16" t="s">
        <v>489</v>
      </c>
      <c r="L206" s="21">
        <v>14637337</v>
      </c>
      <c r="M206" s="15">
        <v>70773623</v>
      </c>
      <c r="N206" s="24">
        <v>72397680</v>
      </c>
    </row>
    <row r="207" spans="1:15" ht="15" customHeight="1" x14ac:dyDescent="0.25">
      <c r="A207" s="27" t="s">
        <v>345</v>
      </c>
      <c r="B207" s="2">
        <f>VLOOKUP(A207,[1]LIQUIDACIONES!$B$5:$C$1018,2,0)</f>
        <v>9874415</v>
      </c>
      <c r="C207" s="5" t="str">
        <f>VLOOKUP(B207,[1]LIQUIDACIONES!$C$5:$AQ$1001,41,0)</f>
        <v>66 001 2333 000 2014 00199 01</v>
      </c>
      <c r="D207" s="6">
        <f>VLOOKUP(B207,[1]LIQUIDACIONES!$C$5:$BB$1001,52,0)</f>
        <v>43277</v>
      </c>
      <c r="E207" s="1" t="str">
        <f>VLOOKUP(B207,[1]LIQUIDACIONES!$C$5:$BC$1001,53,0)</f>
        <v>NRD-CONTRATO REALIDAD</v>
      </c>
      <c r="F207" s="2">
        <v>43881706.517582782</v>
      </c>
      <c r="G207" s="2">
        <v>51586292.640713334</v>
      </c>
      <c r="H207" s="2">
        <v>0</v>
      </c>
      <c r="I207" s="2">
        <f t="shared" si="13"/>
        <v>95467999.158296108</v>
      </c>
      <c r="K207" s="16" t="s">
        <v>345</v>
      </c>
      <c r="L207" s="21">
        <v>9874415</v>
      </c>
      <c r="M207" s="15">
        <v>75465669</v>
      </c>
      <c r="N207" s="24">
        <v>95467999.158296108</v>
      </c>
    </row>
    <row r="208" spans="1:15" ht="15" customHeight="1" x14ac:dyDescent="0.25">
      <c r="A208" s="27" t="s">
        <v>42</v>
      </c>
      <c r="B208" s="2">
        <v>86007567</v>
      </c>
      <c r="C208" s="5" t="s">
        <v>102</v>
      </c>
      <c r="D208" s="6">
        <v>44245</v>
      </c>
      <c r="E208" s="1" t="s">
        <v>114</v>
      </c>
      <c r="F208" s="2"/>
      <c r="G208" s="2"/>
      <c r="H208" s="2"/>
      <c r="I208" s="2">
        <v>192736852</v>
      </c>
      <c r="K208" s="27" t="s">
        <v>42</v>
      </c>
      <c r="L208" s="21">
        <v>86007567</v>
      </c>
      <c r="M208" s="26">
        <v>0</v>
      </c>
      <c r="N208" s="24">
        <v>192736852</v>
      </c>
      <c r="O208" t="s">
        <v>599</v>
      </c>
    </row>
    <row r="209" spans="1:15" ht="15" customHeight="1" x14ac:dyDescent="0.25">
      <c r="A209" s="27" t="s">
        <v>273</v>
      </c>
      <c r="B209" s="2">
        <f>VLOOKUP(A209,[1]LIQUIDACIONES!$B$5:$C$1018,2,0)</f>
        <v>80154159</v>
      </c>
      <c r="C209" s="5" t="str">
        <f>VLOOKUP(B209,[1]LIQUIDACIONES!$C$5:$AQ$1001,41,0)</f>
        <v>11 001 3331 018 2011 00449 00</v>
      </c>
      <c r="D209" s="6">
        <f>VLOOKUP(B209,[1]LIQUIDACIONES!$C$5:$BB$1001,52,0)</f>
        <v>42808</v>
      </c>
      <c r="E209" s="1" t="str">
        <f>VLOOKUP(B209,[1]LIQUIDACIONES!$C$5:$BC$1001,53,0)</f>
        <v>NRD-CONTRATO REALIDAD</v>
      </c>
      <c r="F209" s="2">
        <v>93832426.75560753</v>
      </c>
      <c r="G209" s="2">
        <v>106651821.55661872</v>
      </c>
      <c r="H209" s="2">
        <v>0</v>
      </c>
      <c r="I209" s="2">
        <f>+F209+G209+H209</f>
        <v>200484248.31222624</v>
      </c>
      <c r="K209" s="16" t="s">
        <v>459</v>
      </c>
      <c r="L209" s="21">
        <v>80154159</v>
      </c>
      <c r="M209" s="15">
        <v>162383119</v>
      </c>
      <c r="N209" s="24">
        <v>200484248.31222624</v>
      </c>
    </row>
    <row r="210" spans="1:15" ht="15" customHeight="1" x14ac:dyDescent="0.25">
      <c r="A210" s="27" t="s">
        <v>15</v>
      </c>
      <c r="B210" s="2">
        <v>91420064</v>
      </c>
      <c r="C210" s="5" t="s">
        <v>122</v>
      </c>
      <c r="D210" s="6">
        <v>43770</v>
      </c>
      <c r="E210" s="1" t="s">
        <v>116</v>
      </c>
      <c r="F210" s="2"/>
      <c r="G210" s="2"/>
      <c r="H210" s="2"/>
      <c r="I210" s="2">
        <v>6000000</v>
      </c>
      <c r="K210" s="27" t="s">
        <v>15</v>
      </c>
      <c r="L210" s="21">
        <v>91420064</v>
      </c>
      <c r="M210" s="26">
        <v>0</v>
      </c>
      <c r="N210" s="24">
        <v>6000000</v>
      </c>
      <c r="O210" t="s">
        <v>598</v>
      </c>
    </row>
    <row r="211" spans="1:15" ht="15" customHeight="1" x14ac:dyDescent="0.25">
      <c r="A211" s="27" t="s">
        <v>351</v>
      </c>
      <c r="B211" s="2">
        <f>VLOOKUP(A211,[1]LIQUIDACIONES!$B$5:$C$1018,2,0)</f>
        <v>8720646</v>
      </c>
      <c r="C211" s="5" t="str">
        <f>VLOOKUP(B211,[1]LIQUIDACIONES!$C$5:$AQ$1001,41,0)</f>
        <v>76 001 2331 000 2011 00334 01</v>
      </c>
      <c r="D211" s="6">
        <f>VLOOKUP(B211,[1]LIQUIDACIONES!$C$5:$BB$1001,52,0)</f>
        <v>43305</v>
      </c>
      <c r="E211" s="1" t="str">
        <f>VLOOKUP(B211,[1]LIQUIDACIONES!$C$5:$BC$1001,53,0)</f>
        <v>NRD-CONTRATO REALIDAD</v>
      </c>
      <c r="F211" s="2">
        <v>141677695.30657798</v>
      </c>
      <c r="G211" s="2">
        <v>3160661.1457548654</v>
      </c>
      <c r="H211" s="2">
        <v>0</v>
      </c>
      <c r="I211" s="2">
        <f t="shared" ref="I211:I219" si="14">+F211+G211+H211</f>
        <v>144838356.45233285</v>
      </c>
      <c r="K211" s="16" t="s">
        <v>351</v>
      </c>
      <c r="L211" s="21">
        <v>8720646</v>
      </c>
      <c r="M211" s="15">
        <v>144838356</v>
      </c>
      <c r="N211" s="24">
        <v>144838356.45233285</v>
      </c>
    </row>
    <row r="212" spans="1:15" ht="15" customHeight="1" x14ac:dyDescent="0.25">
      <c r="A212" s="27" t="s">
        <v>356</v>
      </c>
      <c r="B212" s="2">
        <f>VLOOKUP(A212,[1]LIQUIDACIONES!$B$5:$C$1018,2,0)</f>
        <v>94380423</v>
      </c>
      <c r="C212" s="5" t="str">
        <f>VLOOKUP(B212,[1]LIQUIDACIONES!$C$5:$AQ$1001,41,0)</f>
        <v>76 001 2331 000 2012 00203 01</v>
      </c>
      <c r="D212" s="6">
        <f>VLOOKUP(B212,[1]LIQUIDACIONES!$C$5:$BB$1001,52,0)</f>
        <v>43315</v>
      </c>
      <c r="E212" s="1" t="str">
        <f>VLOOKUP(B212,[1]LIQUIDACIONES!$C$5:$BC$1001,53,0)</f>
        <v>NRD-CONTRATO REALIDAD</v>
      </c>
      <c r="F212" s="2">
        <v>88182141.141047388</v>
      </c>
      <c r="G212" s="2">
        <v>81425480.848602831</v>
      </c>
      <c r="H212" s="2">
        <v>0</v>
      </c>
      <c r="I212" s="2">
        <f t="shared" si="14"/>
        <v>169607621.98965022</v>
      </c>
      <c r="K212" s="16" t="s">
        <v>486</v>
      </c>
      <c r="L212" s="21">
        <v>94380423</v>
      </c>
      <c r="M212" s="15">
        <v>111897061</v>
      </c>
      <c r="N212" s="24">
        <v>169607621.98965022</v>
      </c>
    </row>
    <row r="213" spans="1:15" ht="15" customHeight="1" x14ac:dyDescent="0.25">
      <c r="A213" s="27" t="s">
        <v>277</v>
      </c>
      <c r="B213" s="2">
        <f>VLOOKUP(A213,[1]LIQUIDACIONES!$B$5:$C$1018,2,0)</f>
        <v>87491852</v>
      </c>
      <c r="C213" s="5" t="str">
        <f>VLOOKUP(B213,[1]LIQUIDACIONES!$C$5:$AQ$1001,41,0)</f>
        <v>52 001 3331 002 2012 00074 00</v>
      </c>
      <c r="D213" s="6">
        <f>VLOOKUP(B213,[1]LIQUIDACIONES!$C$5:$BB$1001,52,0)</f>
        <v>42823</v>
      </c>
      <c r="E213" s="1" t="str">
        <f>VLOOKUP(B213,[1]LIQUIDACIONES!$C$5:$BC$1001,53,0)</f>
        <v>NRD-CONTRATO REALIDAD</v>
      </c>
      <c r="F213" s="2">
        <v>70746772.181105256</v>
      </c>
      <c r="G213" s="2">
        <v>2073719.5823881039</v>
      </c>
      <c r="H213" s="2">
        <v>0</v>
      </c>
      <c r="I213" s="2">
        <f t="shared" si="14"/>
        <v>72820491.763493359</v>
      </c>
      <c r="K213" s="16" t="s">
        <v>497</v>
      </c>
      <c r="L213" s="21">
        <v>87491852</v>
      </c>
      <c r="M213" s="15">
        <v>72820492</v>
      </c>
      <c r="N213" s="24">
        <v>72820491.763493359</v>
      </c>
    </row>
    <row r="214" spans="1:15" ht="15" customHeight="1" x14ac:dyDescent="0.25">
      <c r="A214" s="27" t="s">
        <v>392</v>
      </c>
      <c r="B214" s="2">
        <f>VLOOKUP(A214,[1]LIQUIDACIONES!$B$5:$C$1018,2,0)</f>
        <v>10010089</v>
      </c>
      <c r="C214" s="5" t="str">
        <f>VLOOKUP(B214,[1]LIQUIDACIONES!$C$5:$AQ$1001,41,0)</f>
        <v>66 001 2333 000 2011 00282 01</v>
      </c>
      <c r="D214" s="6">
        <f>VLOOKUP(B214,[1]LIQUIDACIONES!$C$5:$BB$1001,52,0)</f>
        <v>43539</v>
      </c>
      <c r="E214" s="1" t="str">
        <f>VLOOKUP(B214,[1]LIQUIDACIONES!$C$5:$BC$1001,53,0)</f>
        <v>NRD-CONTRATO REALIDAD</v>
      </c>
      <c r="F214" s="2">
        <v>91088060.789659962</v>
      </c>
      <c r="G214" s="2">
        <v>54675776.676990077</v>
      </c>
      <c r="H214" s="2">
        <v>0</v>
      </c>
      <c r="I214" s="2">
        <f t="shared" si="14"/>
        <v>145763837.46665004</v>
      </c>
      <c r="K214" s="16" t="s">
        <v>586</v>
      </c>
      <c r="L214" s="21">
        <v>10010089</v>
      </c>
      <c r="M214" s="15">
        <v>107866603</v>
      </c>
      <c r="N214" s="24">
        <v>145763837.46665004</v>
      </c>
    </row>
    <row r="215" spans="1:15" ht="15" customHeight="1" x14ac:dyDescent="0.25">
      <c r="A215" s="27" t="s">
        <v>323</v>
      </c>
      <c r="B215" s="2" t="str">
        <f>VLOOKUP(A215,[1]LIQUIDACIONES!$B$5:$C$1018,2,0)</f>
        <v> 80.730.593</v>
      </c>
      <c r="C215" s="5" t="str">
        <f>VLOOKUP(B215,[1]LIQUIDACIONES!$C$5:$AQ$1001,41,0)</f>
        <v>11 001 3335 009 2012 00008 00</v>
      </c>
      <c r="D215" s="6">
        <f>VLOOKUP(B215,[1]LIQUIDACIONES!$C$5:$BB$1001,52,0)</f>
        <v>43067</v>
      </c>
      <c r="E215" s="1" t="str">
        <f>VLOOKUP(B215,[1]LIQUIDACIONES!$C$5:$BC$1001,53,0)</f>
        <v>NRD-CONTRATO REALIDAD</v>
      </c>
      <c r="F215" s="2">
        <v>98040190</v>
      </c>
      <c r="G215" s="2">
        <v>91224945.798748136</v>
      </c>
      <c r="H215" s="2">
        <v>0</v>
      </c>
      <c r="I215" s="2">
        <f t="shared" si="14"/>
        <v>189265135.79874814</v>
      </c>
      <c r="K215" s="16" t="s">
        <v>450</v>
      </c>
      <c r="L215" s="21">
        <v>80730593</v>
      </c>
      <c r="M215" s="15">
        <v>149275845</v>
      </c>
      <c r="N215" s="24">
        <v>189265135.79874814</v>
      </c>
    </row>
    <row r="216" spans="1:15" ht="15" customHeight="1" x14ac:dyDescent="0.25">
      <c r="A216" s="27" t="s">
        <v>399</v>
      </c>
      <c r="B216" s="2">
        <f>VLOOKUP(A216,[1]LIQUIDACIONES!$B$5:$C$1018,2,0)</f>
        <v>79987569</v>
      </c>
      <c r="C216" s="5" t="str">
        <f>VLOOKUP(B216,[1]LIQUIDACIONES!$C$5:$AQ$1001,41,0)</f>
        <v>11 001 3335 020 2015 00251 01</v>
      </c>
      <c r="D216" s="6">
        <f>VLOOKUP(B216,[1]LIQUIDACIONES!$C$5:$BB$1001,52,0)</f>
        <v>43556</v>
      </c>
      <c r="E216" s="1" t="str">
        <f>VLOOKUP(B216,[1]LIQUIDACIONES!$C$5:$BC$1001,53,0)</f>
        <v>NRD-CONTRATO REALIDAD</v>
      </c>
      <c r="F216" s="2">
        <v>101538094.90677583</v>
      </c>
      <c r="G216" s="2">
        <v>59514357.216384523</v>
      </c>
      <c r="H216" s="2">
        <v>0</v>
      </c>
      <c r="I216" s="2">
        <f t="shared" si="14"/>
        <v>161052452.12316036</v>
      </c>
      <c r="K216" s="16" t="s">
        <v>433</v>
      </c>
      <c r="L216" s="21">
        <v>79987569</v>
      </c>
      <c r="M216" s="15">
        <v>120038246</v>
      </c>
      <c r="N216" s="24">
        <v>161052452.12316036</v>
      </c>
    </row>
    <row r="217" spans="1:15" ht="15" customHeight="1" x14ac:dyDescent="0.25">
      <c r="A217" s="27" t="s">
        <v>233</v>
      </c>
      <c r="B217" s="2">
        <v>80128582</v>
      </c>
      <c r="C217" s="5" t="str">
        <f>VLOOKUP(B217,[1]LIQUIDACIONES!$C$5:$AQ$1001,41,0)</f>
        <v>11 001 3335 026 2013 00187 01</v>
      </c>
      <c r="D217" s="6">
        <f>VLOOKUP(B217,[1]LIQUIDACIONES!$C$5:$BB$1001,52,0)</f>
        <v>43145</v>
      </c>
      <c r="E217" s="1" t="str">
        <f>VLOOKUP(B217,[1]LIQUIDACIONES!$C$5:$BC$1001,53,0)</f>
        <v>NRD-CONTRATO REALIDAD</v>
      </c>
      <c r="F217" s="2">
        <v>150900398</v>
      </c>
      <c r="G217" s="2">
        <v>76096392</v>
      </c>
      <c r="H217" s="2">
        <v>0</v>
      </c>
      <c r="I217" s="2">
        <f t="shared" si="14"/>
        <v>226996790</v>
      </c>
      <c r="K217" s="16" t="s">
        <v>438</v>
      </c>
      <c r="L217" s="21">
        <v>80128582</v>
      </c>
      <c r="M217" s="15">
        <v>223480411</v>
      </c>
      <c r="N217" s="24">
        <v>226996790</v>
      </c>
    </row>
    <row r="218" spans="1:15" ht="15" customHeight="1" x14ac:dyDescent="0.25">
      <c r="A218" s="27" t="s">
        <v>171</v>
      </c>
      <c r="B218" s="2">
        <f>VLOOKUP(A218,[1]LIQUIDACIONES!$B$5:$C$1018,2,0)</f>
        <v>79806094</v>
      </c>
      <c r="C218" s="5" t="str">
        <f>VLOOKUP(B218,[1]LIQUIDACIONES!$C$5:$AQ$1001,41,0)</f>
        <v>11 001 3335 015 2013 00184 00</v>
      </c>
      <c r="D218" s="6">
        <f>VLOOKUP(B218,[1]LIQUIDACIONES!$C$5:$BB$1001,52,0)</f>
        <v>42530</v>
      </c>
      <c r="E218" s="1" t="str">
        <f>VLOOKUP(B218,[1]LIQUIDACIONES!$C$5:$BC$1001,53,0)</f>
        <v>NRD-CONTRATO REALIDAD</v>
      </c>
      <c r="F218" s="2">
        <v>201605505</v>
      </c>
      <c r="G218" s="2">
        <v>184682425</v>
      </c>
      <c r="H218" s="2">
        <v>7996345</v>
      </c>
      <c r="I218" s="2">
        <f t="shared" si="14"/>
        <v>394284275</v>
      </c>
      <c r="K218" s="16" t="s">
        <v>448</v>
      </c>
      <c r="L218" s="21">
        <v>79806094</v>
      </c>
      <c r="M218" s="15">
        <v>397238452</v>
      </c>
      <c r="N218" s="24">
        <v>394284275</v>
      </c>
    </row>
    <row r="219" spans="1:15" ht="15" customHeight="1" x14ac:dyDescent="0.25">
      <c r="A219" s="27" t="s">
        <v>403</v>
      </c>
      <c r="B219" s="2">
        <f>VLOOKUP(A219,[1]LIQUIDACIONES!$B$5:$C$1018,2,0)</f>
        <v>63508317</v>
      </c>
      <c r="C219" s="5" t="str">
        <f>VLOOKUP(B219,[1]LIQUIDACIONES!$C$5:$AQ$1001,41,0)</f>
        <v>68 001 2333 000 2012 00051 01</v>
      </c>
      <c r="D219" s="6">
        <f>VLOOKUP(B219,[1]LIQUIDACIONES!$C$5:$BB$1001,52,0)</f>
        <v>43579</v>
      </c>
      <c r="E219" s="1" t="str">
        <f>VLOOKUP(B219,[1]LIQUIDACIONES!$C$5:$BC$1001,53,0)</f>
        <v>NRD-CONTRATO REALIDAD</v>
      </c>
      <c r="F219" s="2">
        <v>97990142.321861967</v>
      </c>
      <c r="G219" s="2">
        <v>1080125.1214869684</v>
      </c>
      <c r="H219" s="2">
        <v>0</v>
      </c>
      <c r="I219" s="2">
        <f t="shared" si="14"/>
        <v>99070267.443348929</v>
      </c>
      <c r="K219" s="16" t="s">
        <v>403</v>
      </c>
      <c r="L219" s="21">
        <v>63508317</v>
      </c>
      <c r="M219" s="15">
        <v>99070267</v>
      </c>
      <c r="N219" s="24">
        <v>99070267.443348929</v>
      </c>
    </row>
    <row r="220" spans="1:15" ht="15" customHeight="1" x14ac:dyDescent="0.25">
      <c r="A220" s="27" t="s">
        <v>251</v>
      </c>
      <c r="B220" s="2">
        <f>VLOOKUP(A220,[1]LIQUIDACIONES!$B$5:$C$1018,2,0)</f>
        <v>79900517</v>
      </c>
      <c r="C220" s="5" t="str">
        <f>VLOOKUP(B220,[1]LIQUIDACIONES!$C$5:$AQ$1001,41,0)</f>
        <v>11 001 3335 016 2014 00250 00</v>
      </c>
      <c r="D220" s="6">
        <f>VLOOKUP(B220,[1]LIQUIDACIONES!$C$5:$BB$1001,52,0)</f>
        <v>42762</v>
      </c>
      <c r="E220" s="1" t="str">
        <f>VLOOKUP(B220,[1]LIQUIDACIONES!$C$5:$BC$1001,53,0)</f>
        <v>NRD-CONTRATO REALIDAD</v>
      </c>
      <c r="F220" s="2">
        <v>135460219.265708</v>
      </c>
      <c r="G220" s="2">
        <v>162882170.42706797</v>
      </c>
      <c r="H220" s="2">
        <v>0</v>
      </c>
      <c r="I220" s="2">
        <f>+F220+G220+H220</f>
        <v>298342389.69277596</v>
      </c>
      <c r="K220" s="16" t="s">
        <v>251</v>
      </c>
      <c r="L220" s="21">
        <v>79900517</v>
      </c>
      <c r="M220" s="15">
        <v>242972155</v>
      </c>
      <c r="N220" s="24">
        <v>298342389.69277596</v>
      </c>
    </row>
    <row r="221" spans="1:15" ht="15" customHeight="1" x14ac:dyDescent="0.25">
      <c r="A221" s="27" t="s">
        <v>31</v>
      </c>
      <c r="B221" s="2">
        <v>10933777</v>
      </c>
      <c r="C221" s="5" t="s">
        <v>93</v>
      </c>
      <c r="D221" s="6">
        <v>44112</v>
      </c>
      <c r="E221" s="1" t="s">
        <v>114</v>
      </c>
      <c r="F221" s="2"/>
      <c r="G221" s="2"/>
      <c r="H221" s="2"/>
      <c r="I221" s="2">
        <v>72977714</v>
      </c>
      <c r="K221" s="27" t="s">
        <v>31</v>
      </c>
      <c r="L221" s="21">
        <v>10933777</v>
      </c>
      <c r="M221" s="26">
        <v>0</v>
      </c>
      <c r="N221" s="24">
        <v>72977714</v>
      </c>
      <c r="O221" t="s">
        <v>598</v>
      </c>
    </row>
    <row r="222" spans="1:15" ht="15" customHeight="1" x14ac:dyDescent="0.25">
      <c r="A222" s="27" t="s">
        <v>134</v>
      </c>
      <c r="B222" s="2">
        <f>VLOOKUP(A222,[1]LIQUIDACIONES!$B$5:$C$1018,2,0)</f>
        <v>18143652</v>
      </c>
      <c r="C222" s="5" t="str">
        <f>VLOOKUP(B222,[1]LIQUIDACIONES!$C$5:$AQ$1001,41,0)</f>
        <v>86 001 3331 901 2012 00075 00</v>
      </c>
      <c r="D222" s="6">
        <f>VLOOKUP(B222,[1]LIQUIDACIONES!$C$5:$BB$1001,52,0)</f>
        <v>42335</v>
      </c>
      <c r="E222" s="1" t="str">
        <f>VLOOKUP(B222,[1]LIQUIDACIONES!$C$5:$BC$1001,53,0)</f>
        <v>NRD-CONTRATO REALIDAD</v>
      </c>
      <c r="F222" s="2">
        <v>121574974</v>
      </c>
      <c r="G222" s="2">
        <v>88756682</v>
      </c>
      <c r="H222" s="2">
        <v>0</v>
      </c>
      <c r="I222" s="2">
        <f t="shared" ref="I222:I227" si="15">+F222+G222+H222</f>
        <v>210331656</v>
      </c>
      <c r="K222" s="16" t="s">
        <v>555</v>
      </c>
      <c r="L222" s="21">
        <v>18143652</v>
      </c>
      <c r="M222" s="15">
        <v>222764539</v>
      </c>
      <c r="N222" s="24">
        <v>210331656</v>
      </c>
    </row>
    <row r="223" spans="1:15" ht="15" customHeight="1" x14ac:dyDescent="0.25">
      <c r="A223" s="27" t="s">
        <v>155</v>
      </c>
      <c r="B223" s="2">
        <f>VLOOKUP(A223,[1]LIQUIDACIONES!$B$5:$C$1018,2,0)</f>
        <v>4182997</v>
      </c>
      <c r="C223" s="5" t="str">
        <f>VLOOKUP(B223,[1]LIQUIDACIONES!$C$5:$AQ$1001,41,0)</f>
        <v>11 001 3335 007 2014 00212 00</v>
      </c>
      <c r="D223" s="6">
        <f>VLOOKUP(B223,[1]LIQUIDACIONES!$C$5:$BB$1001,52,0)</f>
        <v>42577</v>
      </c>
      <c r="E223" s="1" t="str">
        <f>VLOOKUP(B223,[1]LIQUIDACIONES!$C$5:$BC$1001,53,0)</f>
        <v>NRD-PRIMA DE RIESGO</v>
      </c>
      <c r="F223" s="2">
        <v>5610666</v>
      </c>
      <c r="G223" s="2">
        <v>5460795</v>
      </c>
      <c r="H223" s="2">
        <v>0</v>
      </c>
      <c r="I223" s="2">
        <f t="shared" si="15"/>
        <v>11071461</v>
      </c>
      <c r="K223" s="16" t="s">
        <v>155</v>
      </c>
      <c r="L223" s="21">
        <v>4182997</v>
      </c>
      <c r="M223" s="15">
        <v>10726423</v>
      </c>
      <c r="N223" s="24">
        <v>11071461</v>
      </c>
    </row>
    <row r="224" spans="1:15" ht="15" customHeight="1" x14ac:dyDescent="0.25">
      <c r="A224" s="27" t="s">
        <v>342</v>
      </c>
      <c r="B224" s="2">
        <f>VLOOKUP(A224,[1]LIQUIDACIONES!$B$5:$C$1018,2,0)</f>
        <v>84077428</v>
      </c>
      <c r="C224" s="5" t="str">
        <f>VLOOKUP(B224,[1]LIQUIDACIONES!$C$5:$AQ$1001,41,0)</f>
        <v>11 001 3331 711 2013 00008 00</v>
      </c>
      <c r="D224" s="6">
        <f>VLOOKUP(B224,[1]LIQUIDACIONES!$C$5:$BB$1001,52,0)</f>
        <v>43257</v>
      </c>
      <c r="E224" s="1" t="str">
        <f>VLOOKUP(B224,[1]LIQUIDACIONES!$C$5:$BC$1001,53,0)</f>
        <v>NRD-CONTRATO REALIDAD</v>
      </c>
      <c r="F224" s="2">
        <v>57627001.793791637</v>
      </c>
      <c r="G224" s="2">
        <v>43910494.535383038</v>
      </c>
      <c r="H224" s="2">
        <v>0</v>
      </c>
      <c r="I224" s="2">
        <f t="shared" si="15"/>
        <v>101537496.32917467</v>
      </c>
      <c r="K224" s="16" t="s">
        <v>452</v>
      </c>
      <c r="L224" s="21">
        <v>84077428</v>
      </c>
      <c r="M224" s="15">
        <v>77954088</v>
      </c>
      <c r="N224" s="24">
        <v>101537496.32917467</v>
      </c>
    </row>
    <row r="225" spans="1:15" ht="15" customHeight="1" x14ac:dyDescent="0.25">
      <c r="A225" s="27" t="s">
        <v>210</v>
      </c>
      <c r="B225" s="2">
        <v>79292971</v>
      </c>
      <c r="C225" s="5" t="str">
        <f>VLOOKUP(B225,[1]LIQUIDACIONES!$C$5:$AQ$1001,41,0)</f>
        <v>11 001 3335 023 2014 00256 01</v>
      </c>
      <c r="D225" s="6">
        <f>VLOOKUP(B225,[1]LIQUIDACIONES!$C$5:$BB$1001,52,0)</f>
        <v>43151</v>
      </c>
      <c r="E225" s="1" t="str">
        <f>VLOOKUP(B225,[1]LIQUIDACIONES!$C$5:$BC$1001,53,0)</f>
        <v>NRD-PRIMA DE RIESGO</v>
      </c>
      <c r="F225" s="2">
        <v>3061329</v>
      </c>
      <c r="G225" s="2">
        <v>594886</v>
      </c>
      <c r="H225" s="2">
        <v>0</v>
      </c>
      <c r="I225" s="2">
        <f t="shared" si="15"/>
        <v>3656215</v>
      </c>
      <c r="K225" s="16" t="s">
        <v>515</v>
      </c>
      <c r="L225" s="21">
        <v>79292971</v>
      </c>
      <c r="M225" s="15">
        <v>3329573</v>
      </c>
      <c r="N225" s="24">
        <v>3656215</v>
      </c>
    </row>
    <row r="226" spans="1:15" s="3" customFormat="1" ht="15" customHeight="1" x14ac:dyDescent="0.25">
      <c r="A226" s="27" t="s">
        <v>370</v>
      </c>
      <c r="B226" s="2">
        <f>VLOOKUP(A226,[1]LIQUIDACIONES!$B$5:$C$1018,2,0)</f>
        <v>13837685</v>
      </c>
      <c r="C226" s="5">
        <f>VLOOKUP(B226,[1]LIQUIDACIONES!$C$5:$AQ$1001,41,0)</f>
        <v>0</v>
      </c>
      <c r="D226" s="6">
        <f>VLOOKUP(B226,[1]LIQUIDACIONES!$C$5:$BB$1001,52,0)</f>
        <v>43369</v>
      </c>
      <c r="E226" s="1">
        <f>VLOOKUP(B226,[1]LIQUIDACIONES!$C$5:$BC$1001,53,0)</f>
        <v>0</v>
      </c>
      <c r="F226" s="2">
        <v>229219870</v>
      </c>
      <c r="G226" s="2">
        <v>165435886.09077889</v>
      </c>
      <c r="H226" s="2">
        <v>0</v>
      </c>
      <c r="I226" s="2">
        <f t="shared" si="15"/>
        <v>394655756.09077889</v>
      </c>
      <c r="K226" s="27" t="s">
        <v>370</v>
      </c>
      <c r="L226" s="22">
        <v>91506007</v>
      </c>
      <c r="M226" s="23">
        <v>0</v>
      </c>
      <c r="N226" s="38">
        <v>394655756.09077889</v>
      </c>
      <c r="O226" s="3" t="s">
        <v>599</v>
      </c>
    </row>
    <row r="227" spans="1:15" ht="15" customHeight="1" x14ac:dyDescent="0.25">
      <c r="A227" s="27" t="s">
        <v>398</v>
      </c>
      <c r="B227" s="2">
        <f>VLOOKUP(A227,[1]LIQUIDACIONES!$B$5:$C$1018,2,0)</f>
        <v>16687752</v>
      </c>
      <c r="C227" s="5" t="str">
        <f>VLOOKUP(B227,[1]LIQUIDACIONES!$C$5:$AQ$1001,41,0)</f>
        <v>68 001 2331 000 2012 00660 01</v>
      </c>
      <c r="D227" s="6">
        <f>VLOOKUP(B227,[1]LIQUIDACIONES!$C$5:$BB$1001,52,0)</f>
        <v>43546</v>
      </c>
      <c r="E227" s="1" t="str">
        <f>VLOOKUP(B227,[1]LIQUIDACIONES!$C$5:$BC$1001,53,0)</f>
        <v>NRD-CONTRATO REALIDAD</v>
      </c>
      <c r="F227" s="2">
        <v>221928175.67163575</v>
      </c>
      <c r="G227" s="2">
        <v>131746954.0279613</v>
      </c>
      <c r="H227" s="2">
        <v>0</v>
      </c>
      <c r="I227" s="2">
        <f t="shared" si="15"/>
        <v>353675129.69959706</v>
      </c>
      <c r="K227" s="16" t="s">
        <v>398</v>
      </c>
      <c r="L227" s="21">
        <v>16687752</v>
      </c>
      <c r="M227" s="15">
        <v>262820650</v>
      </c>
      <c r="N227" s="24">
        <v>353675129.69959706</v>
      </c>
    </row>
    <row r="228" spans="1:15" ht="15" customHeight="1" x14ac:dyDescent="0.25">
      <c r="A228" s="27" t="s">
        <v>27</v>
      </c>
      <c r="B228" s="2">
        <v>7688962</v>
      </c>
      <c r="C228" s="5" t="s">
        <v>89</v>
      </c>
      <c r="D228" s="6">
        <v>44067</v>
      </c>
      <c r="E228" s="1" t="s">
        <v>114</v>
      </c>
      <c r="F228" s="2"/>
      <c r="G228" s="2"/>
      <c r="H228" s="2"/>
      <c r="I228" s="2">
        <v>7000000</v>
      </c>
      <c r="K228" s="27" t="s">
        <v>27</v>
      </c>
      <c r="L228" s="14">
        <v>7688962</v>
      </c>
      <c r="M228" s="15">
        <v>0</v>
      </c>
      <c r="N228" s="24">
        <v>7000000</v>
      </c>
      <c r="O228" t="s">
        <v>598</v>
      </c>
    </row>
    <row r="229" spans="1:15" ht="15" customHeight="1" x14ac:dyDescent="0.25">
      <c r="A229" s="27" t="s">
        <v>191</v>
      </c>
      <c r="B229" s="2">
        <f>VLOOKUP(A229,[1]LIQUIDACIONES!$B$5:$C$1018,2,0)</f>
        <v>19183998</v>
      </c>
      <c r="C229" s="5" t="str">
        <f>VLOOKUP(B229,[1]LIQUIDACIONES!$C$5:$AQ$1001,41,0)</f>
        <v>11 001 3335 021 2014 00220 11</v>
      </c>
      <c r="D229" s="6">
        <f>VLOOKUP(B229,[1]LIQUIDACIONES!$C$5:$BB$1001,52,0)</f>
        <v>42424</v>
      </c>
      <c r="E229" s="1" t="str">
        <f>VLOOKUP(B229,[1]LIQUIDACIONES!$C$5:$BC$1001,53,0)</f>
        <v>NRD-PRIMA DE RIESGO</v>
      </c>
      <c r="F229" s="2">
        <v>3775553</v>
      </c>
      <c r="G229" s="2">
        <v>4029449</v>
      </c>
      <c r="H229" s="2">
        <v>232197</v>
      </c>
      <c r="I229" s="2">
        <f>+F229+G229+H229</f>
        <v>8037199</v>
      </c>
      <c r="K229" s="16" t="s">
        <v>512</v>
      </c>
      <c r="L229" s="21">
        <v>19183998</v>
      </c>
      <c r="M229" s="15">
        <v>7855345</v>
      </c>
      <c r="N229" s="24">
        <v>8037199</v>
      </c>
    </row>
    <row r="230" spans="1:15" ht="15" customHeight="1" x14ac:dyDescent="0.25">
      <c r="A230" s="27" t="s">
        <v>279</v>
      </c>
      <c r="B230" s="2">
        <f>VLOOKUP(A230,[1]LIQUIDACIONES!$B$5:$C$1018,2,0)</f>
        <v>85473479</v>
      </c>
      <c r="C230" s="5" t="str">
        <f>VLOOKUP(B230,[1]LIQUIDACIONES!$C$5:$AQ$1001,41,0)</f>
        <v>47 001 3333 006 2014 00010 00</v>
      </c>
      <c r="D230" s="6">
        <f>VLOOKUP(B230,[1]LIQUIDACIONES!$C$5:$BB$1001,52,0)</f>
        <v>42824</v>
      </c>
      <c r="E230" s="1" t="str">
        <f>VLOOKUP(B230,[1]LIQUIDACIONES!$C$5:$BC$1001,53,0)</f>
        <v>NRD-CONTRATO REALIDAD</v>
      </c>
      <c r="F230" s="2">
        <v>42259426.277047776</v>
      </c>
      <c r="G230" s="2">
        <v>612700.80152320676</v>
      </c>
      <c r="H230" s="2">
        <v>0</v>
      </c>
      <c r="I230" s="2">
        <f>+F230+G230+H230</f>
        <v>42872127.078570984</v>
      </c>
      <c r="K230" s="16" t="s">
        <v>279</v>
      </c>
      <c r="L230" s="21">
        <v>85473479</v>
      </c>
      <c r="M230" s="15">
        <v>42872127</v>
      </c>
      <c r="N230" s="24">
        <v>42872127.078570984</v>
      </c>
    </row>
    <row r="231" spans="1:15" ht="15" customHeight="1" x14ac:dyDescent="0.25">
      <c r="A231" s="27" t="s">
        <v>192</v>
      </c>
      <c r="B231" s="2">
        <f>VLOOKUP(A231,[1]LIQUIDACIONES!$B$5:$C$1018,2,0)</f>
        <v>19485247</v>
      </c>
      <c r="C231" s="5" t="str">
        <f>VLOOKUP(B231,[1]LIQUIDACIONES!$C$5:$AQ$1001,41,0)</f>
        <v>11 001 3343 064 2016 00490 00</v>
      </c>
      <c r="D231" s="6">
        <f>VLOOKUP(B231,[1]LIQUIDACIONES!$C$5:$BB$1001,52,0)</f>
        <v>42776</v>
      </c>
      <c r="E231" s="1" t="str">
        <f>VLOOKUP(B231,[1]LIQUIDACIONES!$C$5:$BC$1001,53,0)</f>
        <v>CONCILIACION VIATICOS</v>
      </c>
      <c r="F231" s="2">
        <v>4861287</v>
      </c>
      <c r="G231" s="2">
        <v>4242186</v>
      </c>
      <c r="H231" s="2">
        <v>0</v>
      </c>
      <c r="I231" s="2">
        <f>+F231+G231+H231</f>
        <v>9103473</v>
      </c>
      <c r="K231" s="16" t="s">
        <v>192</v>
      </c>
      <c r="L231" s="21">
        <v>19485247</v>
      </c>
      <c r="M231" s="15">
        <v>8539689</v>
      </c>
      <c r="N231" s="24">
        <v>9103473</v>
      </c>
    </row>
    <row r="232" spans="1:15" ht="15" customHeight="1" x14ac:dyDescent="0.25">
      <c r="A232" s="27" t="s">
        <v>30</v>
      </c>
      <c r="B232" s="2">
        <v>93445300</v>
      </c>
      <c r="C232" s="5" t="s">
        <v>92</v>
      </c>
      <c r="D232" s="6">
        <v>44102</v>
      </c>
      <c r="E232" s="1" t="s">
        <v>114</v>
      </c>
      <c r="F232" s="2"/>
      <c r="G232" s="2"/>
      <c r="H232" s="2"/>
      <c r="I232" s="2">
        <v>89147040.514551342</v>
      </c>
      <c r="K232" s="27" t="s">
        <v>30</v>
      </c>
      <c r="L232" s="21">
        <v>93445300</v>
      </c>
      <c r="M232" s="26">
        <v>0</v>
      </c>
      <c r="N232" s="24">
        <v>89147040.514551342</v>
      </c>
      <c r="O232" t="s">
        <v>599</v>
      </c>
    </row>
    <row r="233" spans="1:15" ht="15" customHeight="1" x14ac:dyDescent="0.25">
      <c r="A233" s="27" t="s">
        <v>234</v>
      </c>
      <c r="B233" s="2">
        <v>79131062</v>
      </c>
      <c r="C233" s="5" t="str">
        <f>VLOOKUP(B233,[1]LIQUIDACIONES!$C$5:$AQ$1001,41,0)</f>
        <v>11 001 3343 058 2016 00484 00</v>
      </c>
      <c r="D233" s="6">
        <f>VLOOKUP(B233,[1]LIQUIDACIONES!$C$5:$BB$1001,52,0)</f>
        <v>42746</v>
      </c>
      <c r="E233" s="1" t="str">
        <f>VLOOKUP(B233,[1]LIQUIDACIONES!$C$5:$BC$1001,53,0)</f>
        <v>CONCILIACION VIATICOS</v>
      </c>
      <c r="F233" s="2">
        <v>18996845</v>
      </c>
      <c r="G233" s="2">
        <v>9192331</v>
      </c>
      <c r="H233" s="2">
        <v>0</v>
      </c>
      <c r="I233" s="2">
        <f>+F233+G233+H233</f>
        <v>28189176</v>
      </c>
      <c r="K233" s="16" t="s">
        <v>524</v>
      </c>
      <c r="L233" s="21">
        <v>79131062</v>
      </c>
      <c r="M233" s="15">
        <v>27028511</v>
      </c>
      <c r="N233" s="24">
        <v>28189176</v>
      </c>
    </row>
    <row r="234" spans="1:15" ht="15" customHeight="1" x14ac:dyDescent="0.25">
      <c r="A234" s="27" t="s">
        <v>280</v>
      </c>
      <c r="B234" s="2">
        <f>VLOOKUP(A234,[1]LIQUIDACIONES!$B$5:$C$1018,2,0)</f>
        <v>17587079</v>
      </c>
      <c r="C234" s="5" t="str">
        <f>VLOOKUP(B234,[1]LIQUIDACIONES!$C$5:$AQ$1001,41,0)</f>
        <v>81 001 2333 000 2013 00072 00</v>
      </c>
      <c r="D234" s="6">
        <f>VLOOKUP(B234,[1]LIQUIDACIONES!$C$5:$BB$1001,52,0)</f>
        <v>42825</v>
      </c>
      <c r="E234" s="1" t="str">
        <f>VLOOKUP(B234,[1]LIQUIDACIONES!$C$5:$BC$1001,53,0)</f>
        <v>NRD-CONTRATO REALIDAD</v>
      </c>
      <c r="F234" s="2">
        <v>19178190.664896309</v>
      </c>
      <c r="G234" s="2">
        <v>17476408.322391972</v>
      </c>
      <c r="H234" s="2">
        <v>0</v>
      </c>
      <c r="I234" s="2">
        <f>+F234+G234+H234</f>
        <v>36654598.987288281</v>
      </c>
      <c r="K234" s="16" t="s">
        <v>476</v>
      </c>
      <c r="L234" s="21">
        <v>17587079</v>
      </c>
      <c r="M234" s="15">
        <v>28688283</v>
      </c>
      <c r="N234" s="24">
        <v>36654598.987288281</v>
      </c>
    </row>
    <row r="235" spans="1:15" ht="15" customHeight="1" x14ac:dyDescent="0.25">
      <c r="A235" s="27" t="s">
        <v>11</v>
      </c>
      <c r="B235" s="2">
        <v>73167832</v>
      </c>
      <c r="C235" s="5" t="s">
        <v>121</v>
      </c>
      <c r="D235" s="6">
        <v>43725</v>
      </c>
      <c r="E235" s="1" t="s">
        <v>114</v>
      </c>
      <c r="F235" s="2"/>
      <c r="G235" s="2"/>
      <c r="H235" s="2"/>
      <c r="I235" s="2">
        <v>13367383</v>
      </c>
      <c r="K235" s="16" t="s">
        <v>11</v>
      </c>
      <c r="L235" s="21">
        <v>73167832</v>
      </c>
      <c r="M235" s="15">
        <v>0</v>
      </c>
      <c r="N235" s="24">
        <v>13367383</v>
      </c>
      <c r="O235" t="s">
        <v>599</v>
      </c>
    </row>
    <row r="236" spans="1:15" ht="15" customHeight="1" x14ac:dyDescent="0.25">
      <c r="A236" s="27" t="s">
        <v>34</v>
      </c>
      <c r="B236" s="2">
        <v>79605321</v>
      </c>
      <c r="C236" s="5" t="s">
        <v>96</v>
      </c>
      <c r="D236" s="6">
        <v>44130</v>
      </c>
      <c r="E236" s="1" t="s">
        <v>123</v>
      </c>
      <c r="F236" s="2"/>
      <c r="G236" s="2"/>
      <c r="H236" s="2"/>
      <c r="I236" s="2">
        <v>23928400</v>
      </c>
      <c r="K236" s="16" t="s">
        <v>34</v>
      </c>
      <c r="L236" s="21">
        <v>79605321</v>
      </c>
      <c r="M236" s="15">
        <v>0</v>
      </c>
      <c r="N236" s="24">
        <v>23928400</v>
      </c>
      <c r="O236" t="s">
        <v>598</v>
      </c>
    </row>
    <row r="237" spans="1:15" ht="15" customHeight="1" x14ac:dyDescent="0.25">
      <c r="A237" s="28" t="s">
        <v>235</v>
      </c>
      <c r="B237" s="11"/>
      <c r="C237" s="12" t="e">
        <f>VLOOKUP(B237,[1]LIQUIDACIONES!$C$5:$AQ$1001,41,0)</f>
        <v>#N/A</v>
      </c>
      <c r="D237" s="13" t="e">
        <f>VLOOKUP(B237,[1]LIQUIDACIONES!$C$5:$BB$1001,52,0)</f>
        <v>#N/A</v>
      </c>
      <c r="E237" s="10" t="e">
        <f>VLOOKUP(B237,[1]LIQUIDACIONES!$C$5:$BC$1001,53,0)</f>
        <v>#N/A</v>
      </c>
      <c r="F237" s="11">
        <v>234372600</v>
      </c>
      <c r="G237" s="11">
        <v>2109350</v>
      </c>
      <c r="H237" s="11">
        <v>0</v>
      </c>
      <c r="I237" s="11">
        <f t="shared" ref="I237:I243" si="16">+F237+G237+H237</f>
        <v>236481950</v>
      </c>
      <c r="K237" s="16" t="s">
        <v>602</v>
      </c>
      <c r="L237" s="21">
        <v>11059699</v>
      </c>
      <c r="M237" s="15">
        <v>0</v>
      </c>
      <c r="N237" s="24">
        <v>236481950</v>
      </c>
      <c r="O237" t="s">
        <v>600</v>
      </c>
    </row>
    <row r="238" spans="1:15" ht="27" customHeight="1" x14ac:dyDescent="0.25">
      <c r="A238" s="27" t="s">
        <v>267</v>
      </c>
      <c r="B238" s="2">
        <f>VLOOKUP(A238,[1]LIQUIDACIONES!$B$5:$C$1018,2,0)</f>
        <v>79919302</v>
      </c>
      <c r="C238" s="5" t="str">
        <f>VLOOKUP(B238,[1]LIQUIDACIONES!$C$5:$AQ$1001,41,0)</f>
        <v xml:space="preserve">25 000 2342 000 2012 01072 00
</v>
      </c>
      <c r="D238" s="6">
        <f>VLOOKUP(B238,[1]LIQUIDACIONES!$C$5:$BB$1001,52,0)</f>
        <v>42801</v>
      </c>
      <c r="E238" s="1" t="str">
        <f>VLOOKUP(B238,[1]LIQUIDACIONES!$C$5:$BC$1001,53,0)</f>
        <v>NRD-CONTRATO REALIDAD</v>
      </c>
      <c r="F238" s="2">
        <v>74273025.822942823</v>
      </c>
      <c r="G238" s="2">
        <v>84732374.911939859</v>
      </c>
      <c r="H238" s="2">
        <v>0</v>
      </c>
      <c r="I238" s="2">
        <f t="shared" si="16"/>
        <v>159005400.73488268</v>
      </c>
      <c r="K238" s="16" t="s">
        <v>425</v>
      </c>
      <c r="L238" s="21">
        <v>79919302</v>
      </c>
      <c r="M238" s="15">
        <v>128801308</v>
      </c>
      <c r="N238" s="24">
        <v>159005400.73488268</v>
      </c>
    </row>
    <row r="239" spans="1:15" ht="15" customHeight="1" x14ac:dyDescent="0.25">
      <c r="A239" s="29" t="s">
        <v>9</v>
      </c>
      <c r="B239" s="2">
        <v>94539396</v>
      </c>
      <c r="C239" s="5" t="s">
        <v>74</v>
      </c>
      <c r="D239" s="7">
        <v>43699</v>
      </c>
      <c r="E239" s="1" t="s">
        <v>114</v>
      </c>
      <c r="F239" s="2">
        <v>3767295.3109330246</v>
      </c>
      <c r="G239" s="2">
        <v>41600.445591605036</v>
      </c>
      <c r="H239" s="2">
        <v>38088.957565246303</v>
      </c>
      <c r="I239" s="2">
        <f t="shared" si="16"/>
        <v>3846984.714089876</v>
      </c>
      <c r="K239" s="16" t="s">
        <v>9</v>
      </c>
      <c r="L239" s="21">
        <v>94539396</v>
      </c>
      <c r="M239" s="15">
        <v>3846984</v>
      </c>
      <c r="N239" s="24">
        <v>3846984.714089876</v>
      </c>
    </row>
    <row r="240" spans="1:15" ht="15" customHeight="1" x14ac:dyDescent="0.25">
      <c r="A240" s="27" t="s">
        <v>144</v>
      </c>
      <c r="B240" s="2">
        <f>VLOOKUP(A240,[1]LIQUIDACIONES!$B$5:$C$1018,2,0)</f>
        <v>91292274</v>
      </c>
      <c r="C240" s="5" t="str">
        <f>VLOOKUP(B240,[1]LIQUIDACIONES!$C$5:$AQ$1001,41,0)</f>
        <v>11 001 3335 020 2014 00271 01</v>
      </c>
      <c r="D240" s="6">
        <f>VLOOKUP(B240,[1]LIQUIDACIONES!$C$5:$BB$1001,52,0)</f>
        <v>43073</v>
      </c>
      <c r="E240" s="1" t="str">
        <f>VLOOKUP(B240,[1]LIQUIDACIONES!$C$5:$BC$1001,53,0)</f>
        <v>NRD-PRIMA DE RIESGO</v>
      </c>
      <c r="F240" s="2">
        <v>9535952</v>
      </c>
      <c r="G240" s="2">
        <v>6092360</v>
      </c>
      <c r="H240" s="2">
        <v>0</v>
      </c>
      <c r="I240" s="2">
        <f t="shared" si="16"/>
        <v>15628312</v>
      </c>
      <c r="K240" s="27" t="s">
        <v>144</v>
      </c>
      <c r="L240" s="17">
        <v>91292274</v>
      </c>
      <c r="M240" s="18">
        <v>0</v>
      </c>
      <c r="N240" s="24">
        <v>15628312</v>
      </c>
      <c r="O240" t="s">
        <v>599</v>
      </c>
    </row>
    <row r="241" spans="1:15" ht="15" customHeight="1" x14ac:dyDescent="0.25">
      <c r="A241" s="27" t="s">
        <v>402</v>
      </c>
      <c r="B241" s="2">
        <f>VLOOKUP(A241,[1]LIQUIDACIONES!$B$5:$C$1018,2,0)</f>
        <v>94324347</v>
      </c>
      <c r="C241" s="5" t="str">
        <f>VLOOKUP(B241,[1]LIQUIDACIONES!$C$5:$AQ$1001,41,0)</f>
        <v>76 001 2333 000 2012 00286 01</v>
      </c>
      <c r="D241" s="6">
        <f>VLOOKUP(B241,[1]LIQUIDACIONES!$C$5:$BB$1001,52,0)</f>
        <v>43579</v>
      </c>
      <c r="E241" s="1" t="str">
        <f>VLOOKUP(B241,[1]LIQUIDACIONES!$C$5:$BC$1001,53,0)</f>
        <v>NRD-CONTRATO REALIDAD</v>
      </c>
      <c r="F241" s="2">
        <v>164629422.81249774</v>
      </c>
      <c r="G241" s="2">
        <v>1806106.8981092505</v>
      </c>
      <c r="H241" s="2">
        <v>0</v>
      </c>
      <c r="I241" s="2">
        <f t="shared" si="16"/>
        <v>166435529.71060699</v>
      </c>
      <c r="K241" s="27" t="s">
        <v>402</v>
      </c>
      <c r="L241" s="39">
        <v>94324347</v>
      </c>
      <c r="M241" s="18">
        <v>0</v>
      </c>
      <c r="N241" s="24">
        <v>166435529.71060699</v>
      </c>
      <c r="O241" t="s">
        <v>599</v>
      </c>
    </row>
    <row r="242" spans="1:15" ht="94.5" x14ac:dyDescent="0.25">
      <c r="A242" s="28" t="s">
        <v>255</v>
      </c>
      <c r="B242" s="11" t="str">
        <f>VLOOKUP(A242,[1]LIQUIDACIONES!$B$5:$C$1018,2,0)</f>
        <v xml:space="preserve">
33.239.286
1.007.864.823
92.191.136</v>
      </c>
      <c r="C242" s="12" t="str">
        <f>VLOOKUP(B242,[1]LIQUIDACIONES!$C$5:$AQ$1001,41,0)</f>
        <v>70 001 3331 005 2009 00100 00</v>
      </c>
      <c r="D242" s="13">
        <f>VLOOKUP(B242,[1]LIQUIDACIONES!$C$5:$BB$1001,52,0)</f>
        <v>42769</v>
      </c>
      <c r="E242" s="10" t="str">
        <f>VLOOKUP(B242,[1]LIQUIDACIONES!$C$5:$BC$1001,53,0)</f>
        <v>REPARACION DIRECTA</v>
      </c>
      <c r="F242" s="11">
        <v>169962834.905</v>
      </c>
      <c r="G242" s="11">
        <v>123328381.38849665</v>
      </c>
      <c r="H242" s="11">
        <v>0</v>
      </c>
      <c r="I242" s="11">
        <f t="shared" si="16"/>
        <v>293291216.29349667</v>
      </c>
      <c r="K242" s="16" t="s">
        <v>587</v>
      </c>
      <c r="L242" s="21">
        <v>33239286</v>
      </c>
      <c r="M242" s="15">
        <v>224572480</v>
      </c>
      <c r="N242" s="24">
        <v>293291216.29349667</v>
      </c>
    </row>
    <row r="243" spans="1:15" ht="15" customHeight="1" x14ac:dyDescent="0.25">
      <c r="A243" s="27" t="s">
        <v>412</v>
      </c>
      <c r="B243" s="2">
        <f>VLOOKUP(A243,[1]LIQUIDACIONES!$B$5:$C$1018,2,0)</f>
        <v>53037187</v>
      </c>
      <c r="C243" s="5" t="str">
        <f>VLOOKUP(B243,[1]LIQUIDACIONES!$C$5:$AQ$1001,41,0)</f>
        <v>11 001 3335 017 2013 00570 01</v>
      </c>
      <c r="D243" s="6">
        <f>VLOOKUP(B243,[1]LIQUIDACIONES!$C$5:$BB$1001,52,0)</f>
        <v>43136</v>
      </c>
      <c r="E243" s="1" t="str">
        <f>VLOOKUP(B243,[1]LIQUIDACIONES!$C$5:$BC$1001,53,0)</f>
        <v>NRD-CONTRATO REALIDAD</v>
      </c>
      <c r="F243" s="2">
        <v>172538379.96342769</v>
      </c>
      <c r="G243" s="2">
        <v>1181647.4406645666</v>
      </c>
      <c r="H243" s="2">
        <v>0</v>
      </c>
      <c r="I243" s="2">
        <f t="shared" si="16"/>
        <v>173720027.40409225</v>
      </c>
      <c r="K243" s="16" t="s">
        <v>443</v>
      </c>
      <c r="L243" s="21">
        <v>53037187</v>
      </c>
      <c r="M243" s="15">
        <v>174644348</v>
      </c>
      <c r="N243" s="24">
        <v>173720027.40409225</v>
      </c>
    </row>
    <row r="244" spans="1:15" ht="15" customHeight="1" x14ac:dyDescent="0.25">
      <c r="A244" s="27" t="s">
        <v>37</v>
      </c>
      <c r="B244" s="2">
        <v>20796916</v>
      </c>
      <c r="C244" s="5" t="s">
        <v>98</v>
      </c>
      <c r="D244" s="6">
        <v>44165</v>
      </c>
      <c r="E244" s="1" t="s">
        <v>116</v>
      </c>
      <c r="F244" s="2"/>
      <c r="G244" s="2"/>
      <c r="H244" s="2"/>
      <c r="I244" s="2">
        <v>3357928.3410596959</v>
      </c>
      <c r="K244" s="16" t="s">
        <v>37</v>
      </c>
      <c r="L244" s="40">
        <v>20796916</v>
      </c>
      <c r="M244" s="15">
        <v>0</v>
      </c>
      <c r="N244" s="24">
        <v>3357928.3410596959</v>
      </c>
    </row>
    <row r="245" spans="1:15" ht="15" customHeight="1" x14ac:dyDescent="0.25">
      <c r="A245" s="27" t="s">
        <v>13</v>
      </c>
      <c r="B245" s="2">
        <v>7705630</v>
      </c>
      <c r="C245" s="5" t="s">
        <v>77</v>
      </c>
      <c r="D245" s="6">
        <v>43763</v>
      </c>
      <c r="E245" s="1" t="s">
        <v>114</v>
      </c>
      <c r="F245" s="2"/>
      <c r="G245" s="2"/>
      <c r="H245" s="2"/>
      <c r="I245" s="2">
        <v>23254962</v>
      </c>
      <c r="K245" s="16" t="s">
        <v>13</v>
      </c>
      <c r="L245" s="40">
        <v>7705630</v>
      </c>
      <c r="M245" s="15">
        <v>0</v>
      </c>
      <c r="N245" s="24">
        <v>23254962</v>
      </c>
    </row>
    <row r="246" spans="1:15" ht="15" customHeight="1" x14ac:dyDescent="0.25">
      <c r="A246" s="27" t="s">
        <v>211</v>
      </c>
      <c r="B246" s="2">
        <v>20737161</v>
      </c>
      <c r="C246" s="5" t="str">
        <f>VLOOKUP(B246,[1]LIQUIDACIONES!$C$5:$AQ$1001,41,0)</f>
        <v>11 001 3335 019 2014 00217 01</v>
      </c>
      <c r="D246" s="6">
        <f>VLOOKUP(B246,[1]LIQUIDACIONES!$C$5:$BB$1001,52,0)</f>
        <v>43059</v>
      </c>
      <c r="E246" s="1" t="str">
        <f>VLOOKUP(B246,[1]LIQUIDACIONES!$C$5:$BC$1001,53,0)</f>
        <v>NRD-PRIMA DE RIESGO</v>
      </c>
      <c r="F246" s="2">
        <v>5152515</v>
      </c>
      <c r="G246" s="2">
        <v>2180455</v>
      </c>
      <c r="H246" s="2"/>
      <c r="I246" s="2">
        <f t="shared" ref="I246:I255" si="17">+F246+G246+H246</f>
        <v>7332970</v>
      </c>
      <c r="K246" s="16" t="s">
        <v>579</v>
      </c>
      <c r="L246" s="21">
        <v>20737161</v>
      </c>
      <c r="M246" s="15">
        <v>6954870</v>
      </c>
      <c r="N246" s="24">
        <v>7332970</v>
      </c>
    </row>
    <row r="247" spans="1:15" ht="15" customHeight="1" x14ac:dyDescent="0.25">
      <c r="A247" s="27" t="s">
        <v>212</v>
      </c>
      <c r="B247" s="2">
        <v>71662627</v>
      </c>
      <c r="C247" s="5" t="str">
        <f>VLOOKUP(B247,[1]LIQUIDACIONES!$C$5:$AQ$1001,41,0)</f>
        <v>11 001 3343 064 2016 00468 00</v>
      </c>
      <c r="D247" s="6">
        <f>VLOOKUP(B247,[1]LIQUIDACIONES!$C$5:$BB$1001,52,0)</f>
        <v>42781</v>
      </c>
      <c r="E247" s="1" t="str">
        <f>VLOOKUP(B247,[1]LIQUIDACIONES!$C$5:$BC$1001,53,0)</f>
        <v>CONCILIACION VIATICOS</v>
      </c>
      <c r="F247" s="2">
        <v>24911109</v>
      </c>
      <c r="G247" s="2">
        <v>24273935</v>
      </c>
      <c r="H247" s="2">
        <v>636190</v>
      </c>
      <c r="I247" s="2">
        <f t="shared" si="17"/>
        <v>49821234</v>
      </c>
      <c r="K247" s="16" t="s">
        <v>520</v>
      </c>
      <c r="L247" s="21">
        <v>71662627</v>
      </c>
      <c r="M247" s="15">
        <v>41784150</v>
      </c>
      <c r="N247" s="24">
        <v>49821234</v>
      </c>
    </row>
    <row r="248" spans="1:15" ht="15" customHeight="1" x14ac:dyDescent="0.25">
      <c r="A248" s="27" t="s">
        <v>274</v>
      </c>
      <c r="B248" s="2">
        <f>VLOOKUP(A248,[1]LIQUIDACIONES!$B$5:$C$1018,2,0)</f>
        <v>6390093</v>
      </c>
      <c r="C248" s="5" t="str">
        <f>VLOOKUP(B248,[1]LIQUIDACIONES!$C$5:$AQ$1001,41,0)</f>
        <v>76 001 3331 703 2012 00065 00</v>
      </c>
      <c r="D248" s="6">
        <f>VLOOKUP(B248,[1]LIQUIDACIONES!$C$5:$BB$1001,52,0)</f>
        <v>42809</v>
      </c>
      <c r="E248" s="1" t="str">
        <f>VLOOKUP(B248,[1]LIQUIDACIONES!$C$5:$BC$1001,53,0)</f>
        <v>NRD-CONTRATO REALIDAD</v>
      </c>
      <c r="F248" s="2">
        <v>138838687.18074325</v>
      </c>
      <c r="G248" s="2">
        <v>158241663.90368313</v>
      </c>
      <c r="H248" s="2">
        <v>0</v>
      </c>
      <c r="I248" s="2">
        <f t="shared" si="17"/>
        <v>297080351.0844264</v>
      </c>
      <c r="K248" s="16" t="s">
        <v>274</v>
      </c>
      <c r="L248" s="40">
        <v>6390093</v>
      </c>
      <c r="M248" s="15">
        <v>0</v>
      </c>
      <c r="N248" s="24">
        <v>297080351.0844264</v>
      </c>
    </row>
    <row r="249" spans="1:15" ht="15" customHeight="1" x14ac:dyDescent="0.25">
      <c r="A249" s="27" t="s">
        <v>164</v>
      </c>
      <c r="B249" s="2">
        <v>37722333</v>
      </c>
      <c r="C249" s="5" t="str">
        <f>VLOOKUP(B249,[1]LIQUIDACIONES!$C$5:$AQ$1001,41,0)</f>
        <v>11 001 3343 064 2016 00562 00</v>
      </c>
      <c r="D249" s="6">
        <f>VLOOKUP(B249,[1]LIQUIDACIONES!$C$5:$BB$1001,52,0)</f>
        <v>42776</v>
      </c>
      <c r="E249" s="1" t="str">
        <f>VLOOKUP(B249,[1]LIQUIDACIONES!$C$5:$BC$1001,53,0)</f>
        <v>CONCILIACION VIATICOS</v>
      </c>
      <c r="F249" s="2">
        <v>4911683</v>
      </c>
      <c r="G249" s="2">
        <v>4015033</v>
      </c>
      <c r="H249" s="2">
        <v>0</v>
      </c>
      <c r="I249" s="2">
        <f t="shared" si="17"/>
        <v>8926716</v>
      </c>
      <c r="K249" s="16" t="s">
        <v>533</v>
      </c>
      <c r="L249" s="21">
        <v>37722333</v>
      </c>
      <c r="M249" s="15">
        <v>7804391</v>
      </c>
      <c r="N249" s="24">
        <v>8926716</v>
      </c>
    </row>
    <row r="250" spans="1:15" ht="15" customHeight="1" x14ac:dyDescent="0.25">
      <c r="A250" s="27" t="s">
        <v>236</v>
      </c>
      <c r="B250" s="2">
        <f>VLOOKUP(A250,[1]LIQUIDACIONES!$B$5:$C$1018,2,0)</f>
        <v>70521466</v>
      </c>
      <c r="C250" s="5" t="str">
        <f>VLOOKUP(B250,[1]LIQUIDACIONES!$C$5:$AQ$1001,41,0)</f>
        <v>05 001 3333 026 2013 00088 01</v>
      </c>
      <c r="D250" s="6">
        <f>VLOOKUP(B250,[1]LIQUIDACIONES!$C$5:$BB$1001,52,0)</f>
        <v>43075</v>
      </c>
      <c r="E250" s="1" t="str">
        <f>VLOOKUP(B250,[1]LIQUIDACIONES!$C$5:$BC$1001,53,0)</f>
        <v>NRD-PRIMA DE RIESGO</v>
      </c>
      <c r="F250" s="2">
        <v>13842532</v>
      </c>
      <c r="G250" s="2">
        <v>8807555</v>
      </c>
      <c r="H250" s="2">
        <v>636190</v>
      </c>
      <c r="I250" s="2">
        <f t="shared" si="17"/>
        <v>23286277</v>
      </c>
      <c r="K250" s="16" t="s">
        <v>504</v>
      </c>
      <c r="L250" s="21">
        <v>70521466</v>
      </c>
      <c r="M250" s="15">
        <v>22578559</v>
      </c>
      <c r="N250" s="24">
        <v>23286277</v>
      </c>
    </row>
    <row r="251" spans="1:15" ht="15" customHeight="1" x14ac:dyDescent="0.25">
      <c r="A251" s="27" t="s">
        <v>137</v>
      </c>
      <c r="B251" s="2">
        <f>VLOOKUP(A251,[1]LIQUIDACIONES!$B$5:$C$1018,2,0)</f>
        <v>79456418</v>
      </c>
      <c r="C251" s="5" t="str">
        <f>VLOOKUP(B251,[1]LIQUIDACIONES!$C$5:$AQ$1001,41,0)</f>
        <v>11 001 3335 006 2014 00104 00</v>
      </c>
      <c r="D251" s="6">
        <f>VLOOKUP(B251,[1]LIQUIDACIONES!$C$5:$BB$1001,52,0)</f>
        <v>42416</v>
      </c>
      <c r="E251" s="1" t="str">
        <f>VLOOKUP(B251,[1]LIQUIDACIONES!$C$5:$BC$1001,53,0)</f>
        <v>NRD-PRIMA DE RIESGO</v>
      </c>
      <c r="F251" s="2">
        <v>5378207</v>
      </c>
      <c r="G251" s="2">
        <v>5080134</v>
      </c>
      <c r="H251" s="2">
        <v>321024</v>
      </c>
      <c r="I251" s="2">
        <f t="shared" si="17"/>
        <v>10779365</v>
      </c>
      <c r="K251" s="16" t="s">
        <v>137</v>
      </c>
      <c r="L251" s="21">
        <v>79456418</v>
      </c>
      <c r="M251" s="15">
        <v>10513957</v>
      </c>
      <c r="N251" s="24">
        <v>10779365</v>
      </c>
    </row>
    <row r="252" spans="1:15" ht="15" customHeight="1" x14ac:dyDescent="0.25">
      <c r="A252" s="27" t="s">
        <v>331</v>
      </c>
      <c r="B252" s="2">
        <f>VLOOKUP(A252,[1]LIQUIDACIONES!$B$5:$C$1018,2,0)</f>
        <v>94432444</v>
      </c>
      <c r="C252" s="5" t="str">
        <f>VLOOKUP(B252,[1]LIQUIDACIONES!$C$5:$AQ$1001,41,0)</f>
        <v>76 001 3333 003 2012 00206 00</v>
      </c>
      <c r="D252" s="6">
        <f>VLOOKUP(B252,[1]LIQUIDACIONES!$C$5:$BB$1001,52,0)</f>
        <v>43157</v>
      </c>
      <c r="E252" s="1" t="str">
        <f>VLOOKUP(B252,[1]LIQUIDACIONES!$C$5:$BC$1001,53,0)</f>
        <v>NRD- CONTRATO REALIDAD</v>
      </c>
      <c r="F252" s="2">
        <v>66528793</v>
      </c>
      <c r="G252" s="2">
        <v>55245288.260083482</v>
      </c>
      <c r="H252" s="2">
        <v>0</v>
      </c>
      <c r="I252" s="2">
        <f t="shared" si="17"/>
        <v>121774081.26008348</v>
      </c>
      <c r="K252" s="16" t="s">
        <v>331</v>
      </c>
      <c r="L252" s="21">
        <v>94432444</v>
      </c>
      <c r="M252" s="15">
        <v>96690034</v>
      </c>
      <c r="N252" s="24">
        <v>121774081.26008348</v>
      </c>
    </row>
    <row r="253" spans="1:15" ht="15" customHeight="1" x14ac:dyDescent="0.25">
      <c r="A253" s="27" t="s">
        <v>169</v>
      </c>
      <c r="B253" s="2">
        <v>93295097</v>
      </c>
      <c r="C253" s="5" t="str">
        <f>VLOOKUP(B253,[1]LIQUIDACIONES!$C$5:$AQ$1001,41,0)</f>
        <v>11 001 3331 011 2011 00153 00</v>
      </c>
      <c r="D253" s="6">
        <f>VLOOKUP(B253,[1]LIQUIDACIONES!$C$5:$BB$1001,52,0)</f>
        <v>42635</v>
      </c>
      <c r="E253" s="1" t="str">
        <f>VLOOKUP(B253,[1]LIQUIDACIONES!$C$5:$BC$1001,53,0)</f>
        <v>NRD-CONTRATO REALIDAD</v>
      </c>
      <c r="F253" s="2">
        <v>128433987</v>
      </c>
      <c r="G253" s="2">
        <v>111798485</v>
      </c>
      <c r="H253" s="2">
        <v>0</v>
      </c>
      <c r="I253" s="2">
        <f t="shared" si="17"/>
        <v>240232472</v>
      </c>
      <c r="K253" s="16" t="s">
        <v>428</v>
      </c>
      <c r="L253" s="21">
        <v>93295097</v>
      </c>
      <c r="M253" s="15">
        <v>241095203</v>
      </c>
      <c r="N253" s="24">
        <v>240232472</v>
      </c>
    </row>
    <row r="254" spans="1:15" ht="15" customHeight="1" x14ac:dyDescent="0.25">
      <c r="A254" s="27" t="s">
        <v>237</v>
      </c>
      <c r="B254" s="2">
        <f>VLOOKUP(A254,[1]LIQUIDACIONES!$B$5:$C$1018,2,0)</f>
        <v>79616974</v>
      </c>
      <c r="C254" s="5" t="str">
        <f>VLOOKUP(B254,[1]LIQUIDACIONES!$C$5:$AQ$1001,41,0)</f>
        <v>11 001 3335 023 2014 00330 01</v>
      </c>
      <c r="D254" s="6">
        <f>VLOOKUP(B254,[1]LIQUIDACIONES!$C$5:$BB$1001,52,0)</f>
        <v>43059</v>
      </c>
      <c r="E254" s="1" t="str">
        <f>VLOOKUP(B254,[1]LIQUIDACIONES!$C$5:$BC$1001,53,0)</f>
        <v>NRD-PRIMA DE RIESGO</v>
      </c>
      <c r="F254" s="2">
        <v>14131356</v>
      </c>
      <c r="G254" s="2">
        <v>6946330</v>
      </c>
      <c r="H254" s="2">
        <v>0</v>
      </c>
      <c r="I254" s="2">
        <f t="shared" si="17"/>
        <v>21077686</v>
      </c>
      <c r="K254" s="16" t="s">
        <v>544</v>
      </c>
      <c r="L254" s="21">
        <v>79616974</v>
      </c>
      <c r="M254" s="15">
        <v>20217793</v>
      </c>
      <c r="N254" s="24">
        <v>21077686</v>
      </c>
    </row>
    <row r="255" spans="1:15" x14ac:dyDescent="0.25">
      <c r="A255" s="28" t="s">
        <v>320</v>
      </c>
      <c r="B255" s="11" t="e">
        <f>VLOOKUP(A255,[1]LIQUIDACIONES!$B$5:$C$1018,2,0)</f>
        <v>#VALUE!</v>
      </c>
      <c r="C255" s="12" t="e">
        <f>VLOOKUP(B255,[1]LIQUIDACIONES!$C$5:$AQ$1001,41,0)</f>
        <v>#VALUE!</v>
      </c>
      <c r="D255" s="13" t="e">
        <f>VLOOKUP(B255,[1]LIQUIDACIONES!$C$5:$BB$1001,52,0)</f>
        <v>#VALUE!</v>
      </c>
      <c r="E255" s="10" t="e">
        <f>VLOOKUP(B255,[1]LIQUIDACIONES!$C$5:$BC$1001,53,0)</f>
        <v>#VALUE!</v>
      </c>
      <c r="F255" s="11">
        <v>196704860.88000005</v>
      </c>
      <c r="G255" s="11">
        <v>2972675.1380614643</v>
      </c>
      <c r="H255" s="11">
        <v>0</v>
      </c>
      <c r="I255" s="11">
        <f t="shared" si="17"/>
        <v>199677536.01806152</v>
      </c>
      <c r="K255" s="16" t="s">
        <v>564</v>
      </c>
      <c r="L255" s="21">
        <v>66723660</v>
      </c>
      <c r="M255" s="15">
        <v>226178002</v>
      </c>
      <c r="N255" s="24">
        <v>199677536.01806152</v>
      </c>
    </row>
    <row r="256" spans="1:15" ht="15" customHeight="1" x14ac:dyDescent="0.25">
      <c r="A256" s="27" t="s">
        <v>16</v>
      </c>
      <c r="B256" s="2">
        <v>91493525</v>
      </c>
      <c r="C256" s="5" t="s">
        <v>79</v>
      </c>
      <c r="D256" s="6">
        <v>43775</v>
      </c>
      <c r="E256" s="1" t="s">
        <v>114</v>
      </c>
      <c r="F256" s="2"/>
      <c r="G256" s="2"/>
      <c r="H256" s="2"/>
      <c r="I256" s="2">
        <v>168324108</v>
      </c>
      <c r="K256" s="16" t="s">
        <v>16</v>
      </c>
      <c r="L256" s="40">
        <v>91493525</v>
      </c>
      <c r="M256" s="15">
        <v>0</v>
      </c>
      <c r="N256" s="24">
        <v>168324108</v>
      </c>
    </row>
    <row r="257" spans="1:14" ht="15" customHeight="1" x14ac:dyDescent="0.25">
      <c r="A257" s="27" t="s">
        <v>289</v>
      </c>
      <c r="B257" s="2">
        <f>VLOOKUP(A257,[1]LIQUIDACIONES!$B$5:$C$1018,2,0)</f>
        <v>79623190</v>
      </c>
      <c r="C257" s="5" t="str">
        <f>VLOOKUP(B257,[1]LIQUIDACIONES!$C$5:$AQ$1001,41,0)</f>
        <v>11 001 3331 025 2011 00575 00</v>
      </c>
      <c r="D257" s="6">
        <f>VLOOKUP(B257,[1]LIQUIDACIONES!$C$5:$BB$1001,52,0)</f>
        <v>42850</v>
      </c>
      <c r="E257" s="1" t="str">
        <f>VLOOKUP(B257,[1]LIQUIDACIONES!$C$5:$BC$1001,53,0)</f>
        <v>NRD-CONTRATO REALIDAD</v>
      </c>
      <c r="F257" s="2">
        <v>46125369.985335372</v>
      </c>
      <c r="G257" s="2">
        <v>50889847.887257561</v>
      </c>
      <c r="H257" s="2">
        <v>0</v>
      </c>
      <c r="I257" s="2">
        <f>+F257+G257+H257</f>
        <v>97015217.872592926</v>
      </c>
      <c r="K257" s="16" t="s">
        <v>289</v>
      </c>
      <c r="L257" s="21">
        <v>79623190</v>
      </c>
      <c r="M257" s="15">
        <v>78396579</v>
      </c>
      <c r="N257" s="24">
        <v>97015217.872592926</v>
      </c>
    </row>
    <row r="258" spans="1:14" ht="15" customHeight="1" x14ac:dyDescent="0.25">
      <c r="A258" s="27" t="s">
        <v>362</v>
      </c>
      <c r="B258" s="2">
        <f>VLOOKUP(A258,[1]LIQUIDACIONES!$B$5:$C$1018,2,0)</f>
        <v>79701412</v>
      </c>
      <c r="C258" s="5" t="str">
        <f>VLOOKUP(B258,[1]LIQUIDACIONES!$C$5:$AQ$1001,41,0)</f>
        <v>25 000 2342 000 2014 03844 01</v>
      </c>
      <c r="D258" s="6">
        <f>VLOOKUP(B258,[1]LIQUIDACIONES!$C$5:$BB$1001,52,0)</f>
        <v>43333</v>
      </c>
      <c r="E258" s="1" t="str">
        <f>VLOOKUP(B258,[1]LIQUIDACIONES!$C$5:$BC$1001,53,0)</f>
        <v>NRD-CONTRATO REALIDAD</v>
      </c>
      <c r="F258" s="2">
        <v>17028718.539499298</v>
      </c>
      <c r="G258" s="2">
        <v>13188677.348182911</v>
      </c>
      <c r="H258" s="2">
        <v>0</v>
      </c>
      <c r="I258" s="2">
        <f>+F258+G258+H258</f>
        <v>30217395.887682207</v>
      </c>
      <c r="K258" s="16" t="s">
        <v>362</v>
      </c>
      <c r="L258" s="21">
        <v>79701412</v>
      </c>
      <c r="M258" s="15">
        <v>23246063</v>
      </c>
      <c r="N258" s="24">
        <v>30217395.887682207</v>
      </c>
    </row>
    <row r="259" spans="1:14" ht="15" customHeight="1" x14ac:dyDescent="0.25">
      <c r="A259" s="27" t="s">
        <v>272</v>
      </c>
      <c r="B259" s="2">
        <f>VLOOKUP(A259,[1]LIQUIDACIONES!$B$5:$C$1018,2,0)</f>
        <v>79132771</v>
      </c>
      <c r="C259" s="5" t="str">
        <f>VLOOKUP(B259,[1]LIQUIDACIONES!$C$5:$AQ$1001,41,0)</f>
        <v>11 001 3335 024 2016 00480 00</v>
      </c>
      <c r="D259" s="6">
        <f>VLOOKUP(B259,[1]LIQUIDACIONES!$C$5:$BB$1001,52,0)</f>
        <v>42677</v>
      </c>
      <c r="E259" s="1" t="str">
        <f>VLOOKUP(B259,[1]LIQUIDACIONES!$C$5:$BC$1001,53,0)</f>
        <v>CONCILIACION VIATICOS</v>
      </c>
      <c r="F259" s="2">
        <v>428309.92211023456</v>
      </c>
      <c r="G259" s="2">
        <v>58126.878504592591</v>
      </c>
      <c r="H259" s="2">
        <v>0</v>
      </c>
      <c r="I259" s="2">
        <f>+F259+G259+H259</f>
        <v>486436.80061482714</v>
      </c>
      <c r="K259" s="16" t="s">
        <v>513</v>
      </c>
      <c r="L259" s="21">
        <v>79132771</v>
      </c>
      <c r="M259" s="15">
        <v>3737931</v>
      </c>
      <c r="N259" s="24">
        <v>486436.80061482714</v>
      </c>
    </row>
    <row r="260" spans="1:14" ht="15" customHeight="1" x14ac:dyDescent="0.25">
      <c r="A260" s="27" t="s">
        <v>383</v>
      </c>
      <c r="B260" s="2">
        <f>VLOOKUP(A260,[1]LIQUIDACIONES!$B$5:$C$1018,2,0)</f>
        <v>40429627</v>
      </c>
      <c r="C260" s="5" t="str">
        <f>VLOOKUP(B260,[1]LIQUIDACIONES!$C$5:$AQ$1001,41,0)</f>
        <v>50 001 3331 002 2011 00409 01</v>
      </c>
      <c r="D260" s="6">
        <f>VLOOKUP(B260,[1]LIQUIDACIONES!$C$5:$BB$1001,52,0)</f>
        <v>43495</v>
      </c>
      <c r="E260" s="1" t="str">
        <f>VLOOKUP(B260,[1]LIQUIDACIONES!$C$5:$BC$1001,53,0)</f>
        <v>REPARACION DIRECTA</v>
      </c>
      <c r="F260" s="2">
        <v>296036041.63333338</v>
      </c>
      <c r="G260" s="2">
        <v>3234802.6713792882</v>
      </c>
      <c r="H260" s="2">
        <v>0</v>
      </c>
      <c r="I260" s="2">
        <f>+F260+G260+H260</f>
        <v>299270844.30471265</v>
      </c>
      <c r="K260" s="16" t="s">
        <v>566</v>
      </c>
      <c r="L260" s="21">
        <v>40429627</v>
      </c>
      <c r="M260" s="15">
        <v>299270845</v>
      </c>
      <c r="N260" s="24">
        <v>299270844.30471265</v>
      </c>
    </row>
    <row r="261" spans="1:14" ht="15" customHeight="1" x14ac:dyDescent="0.25">
      <c r="A261" s="27" t="s">
        <v>17</v>
      </c>
      <c r="B261" s="2">
        <v>91539570</v>
      </c>
      <c r="C261" s="5" t="s">
        <v>80</v>
      </c>
      <c r="D261" s="6">
        <v>43787</v>
      </c>
      <c r="E261" s="1" t="s">
        <v>114</v>
      </c>
      <c r="F261" s="2"/>
      <c r="G261" s="2"/>
      <c r="H261" s="2"/>
      <c r="I261" s="2">
        <v>79866113</v>
      </c>
      <c r="K261" s="16" t="s">
        <v>17</v>
      </c>
      <c r="L261" s="40">
        <v>91539570</v>
      </c>
      <c r="M261" s="15">
        <v>0</v>
      </c>
      <c r="N261" s="24">
        <v>79866113</v>
      </c>
    </row>
    <row r="262" spans="1:14" ht="15" customHeight="1" x14ac:dyDescent="0.25">
      <c r="A262" s="27" t="s">
        <v>393</v>
      </c>
      <c r="B262" s="2">
        <f>VLOOKUP(A262,[1]LIQUIDACIONES!$B$5:$C$1018,2,0)</f>
        <v>88305371</v>
      </c>
      <c r="C262" s="5" t="str">
        <f>VLOOKUP(B262,[1]LIQUIDACIONES!$C$5:$AQ$1001,41,0)</f>
        <v>17 001 3333 002 2014 00164 02</v>
      </c>
      <c r="D262" s="6">
        <f>VLOOKUP(B262,[1]LIQUIDACIONES!$C$5:$BB$1001,52,0)</f>
        <v>43539</v>
      </c>
      <c r="E262" s="1" t="str">
        <f>VLOOKUP(B262,[1]LIQUIDACIONES!$C$5:$BC$1001,53,0)</f>
        <v>NRD-CONTRATO REALIDAD</v>
      </c>
      <c r="F262" s="2">
        <v>73799195.289466232</v>
      </c>
      <c r="G262" s="2">
        <v>46049793.570273727</v>
      </c>
      <c r="H262" s="2">
        <v>0</v>
      </c>
      <c r="I262" s="2">
        <f>+F262+G262+H262</f>
        <v>119848988.85973996</v>
      </c>
      <c r="K262" s="16" t="s">
        <v>470</v>
      </c>
      <c r="L262" s="21">
        <v>88305371</v>
      </c>
      <c r="M262" s="15">
        <v>89489036</v>
      </c>
      <c r="N262" s="24">
        <v>119848988.85973996</v>
      </c>
    </row>
    <row r="263" spans="1:14" ht="15" customHeight="1" x14ac:dyDescent="0.25">
      <c r="A263" s="27" t="s">
        <v>1</v>
      </c>
      <c r="B263" s="2">
        <v>93408788</v>
      </c>
      <c r="C263" s="5" t="s">
        <v>66</v>
      </c>
      <c r="D263" s="6">
        <v>43633</v>
      </c>
      <c r="E263" s="1" t="s">
        <v>114</v>
      </c>
      <c r="F263" s="2">
        <v>18318071.012320109</v>
      </c>
      <c r="G263" s="2">
        <v>203681.20591197599</v>
      </c>
      <c r="H263" s="2">
        <v>828116</v>
      </c>
      <c r="I263" s="2">
        <f>+F263+G263+H263</f>
        <v>19349868.218232084</v>
      </c>
      <c r="K263" s="16" t="s">
        <v>571</v>
      </c>
      <c r="L263" s="21">
        <v>93408788</v>
      </c>
      <c r="M263" s="15">
        <v>19349868</v>
      </c>
      <c r="N263" s="24">
        <v>19349868.218232084</v>
      </c>
    </row>
    <row r="264" spans="1:14" ht="15" customHeight="1" x14ac:dyDescent="0.25">
      <c r="A264" s="27" t="s">
        <v>193</v>
      </c>
      <c r="B264" s="2">
        <f>VLOOKUP(A264,[1]LIQUIDACIONES!$B$5:$C$1018,2,0)</f>
        <v>24191227</v>
      </c>
      <c r="C264" s="5" t="str">
        <f>VLOOKUP(B264,[1]LIQUIDACIONES!$C$5:$AQ$1001,41,0)</f>
        <v>11 001 3335 017 2014 00175 01</v>
      </c>
      <c r="D264" s="6">
        <f>VLOOKUP(B264,[1]LIQUIDACIONES!$C$5:$BB$1001,52,0)</f>
        <v>42941</v>
      </c>
      <c r="E264" s="1" t="str">
        <f>VLOOKUP(B264,[1]LIQUIDACIONES!$C$5:$BC$1001,53,0)</f>
        <v>NRD-PRIMA DE RIESGO</v>
      </c>
      <c r="F264" s="2">
        <v>4859452</v>
      </c>
      <c r="G264" s="2">
        <v>3426498</v>
      </c>
      <c r="H264" s="2">
        <v>0</v>
      </c>
      <c r="I264" s="2">
        <f>+F264+G264+H264</f>
        <v>8285950</v>
      </c>
      <c r="K264" s="16" t="s">
        <v>507</v>
      </c>
      <c r="L264" s="21">
        <v>24191227</v>
      </c>
      <c r="M264" s="15">
        <v>7887249</v>
      </c>
      <c r="N264" s="24">
        <v>8285950</v>
      </c>
    </row>
    <row r="265" spans="1:14" ht="15" customHeight="1" x14ac:dyDescent="0.25">
      <c r="A265" s="27" t="s">
        <v>10</v>
      </c>
      <c r="B265" s="2">
        <v>71318182</v>
      </c>
      <c r="C265" s="5" t="s">
        <v>75</v>
      </c>
      <c r="D265" s="6">
        <v>43707</v>
      </c>
      <c r="E265" s="1" t="s">
        <v>114</v>
      </c>
      <c r="F265" s="2"/>
      <c r="G265" s="2"/>
      <c r="H265" s="2"/>
      <c r="I265" s="2">
        <v>75000000</v>
      </c>
      <c r="K265" s="16" t="s">
        <v>10</v>
      </c>
      <c r="L265" s="40">
        <v>71318182</v>
      </c>
      <c r="M265" s="15">
        <v>0</v>
      </c>
      <c r="N265" s="24">
        <v>75000000</v>
      </c>
    </row>
    <row r="266" spans="1:14" ht="15" customHeight="1" x14ac:dyDescent="0.25">
      <c r="A266" s="27" t="s">
        <v>248</v>
      </c>
      <c r="B266" s="2">
        <f>VLOOKUP(A266,[1]LIQUIDACIONES!$B$5:$C$1018,2,0)</f>
        <v>79117388</v>
      </c>
      <c r="C266" s="5" t="str">
        <f>VLOOKUP(B266,[1]LIQUIDACIONES!$C$5:$AQ$1001,41,0)</f>
        <v>11 001 3331 023 2012 00080 00</v>
      </c>
      <c r="D266" s="6">
        <f>VLOOKUP(B266,[1]LIQUIDACIONES!$C$5:$BB$1001,52,0)</f>
        <v>42759</v>
      </c>
      <c r="E266" s="1" t="str">
        <f>VLOOKUP(B266,[1]LIQUIDACIONES!$C$5:$BC$1001,53,0)</f>
        <v>NRD-CONTRATO REALIDAD</v>
      </c>
      <c r="F266" s="2">
        <v>257456403.29001042</v>
      </c>
      <c r="G266" s="2">
        <v>44680912.885167748</v>
      </c>
      <c r="H266" s="2">
        <v>0</v>
      </c>
      <c r="I266" s="2">
        <f t="shared" ref="I266:I294" si="18">+F266+G266+H266</f>
        <v>302137316.17517817</v>
      </c>
      <c r="K266" s="16" t="s">
        <v>432</v>
      </c>
      <c r="L266" s="21">
        <v>79117388</v>
      </c>
      <c r="M266" s="15">
        <v>507443320</v>
      </c>
      <c r="N266" s="24">
        <v>302137316.17517817</v>
      </c>
    </row>
    <row r="267" spans="1:14" ht="15" customHeight="1" x14ac:dyDescent="0.25">
      <c r="A267" s="27" t="s">
        <v>150</v>
      </c>
      <c r="B267" s="2">
        <f>VLOOKUP(A267,[1]LIQUIDACIONES!$B$5:$C$1018,2,0)</f>
        <v>12237338</v>
      </c>
      <c r="C267" s="5" t="str">
        <f>VLOOKUP(B267,[1]LIQUIDACIONES!$C$5:$AQ$1001,41,0)</f>
        <v>41 001 3331 702 2011 00083 00</v>
      </c>
      <c r="D267" s="6">
        <f>VLOOKUP(B267,[1]LIQUIDACIONES!$C$5:$BB$1001,52,0)</f>
        <v>42608</v>
      </c>
      <c r="E267" s="1" t="str">
        <f>VLOOKUP(B267,[1]LIQUIDACIONES!$C$5:$BC$1001,53,0)</f>
        <v>NRD-CONTRATO REALIDAD</v>
      </c>
      <c r="F267" s="2">
        <v>82304647</v>
      </c>
      <c r="G267" s="2">
        <v>47679940</v>
      </c>
      <c r="H267" s="2">
        <v>0</v>
      </c>
      <c r="I267" s="2">
        <f t="shared" si="18"/>
        <v>129984587</v>
      </c>
      <c r="K267" s="16" t="s">
        <v>559</v>
      </c>
      <c r="L267" s="21">
        <v>12237338</v>
      </c>
      <c r="M267" s="15">
        <v>154661783</v>
      </c>
      <c r="N267" s="24">
        <v>129984587</v>
      </c>
    </row>
    <row r="268" spans="1:14" ht="15" customHeight="1" x14ac:dyDescent="0.25">
      <c r="A268" s="27" t="s">
        <v>135</v>
      </c>
      <c r="B268" s="2">
        <f>VLOOKUP(A268,[1]LIQUIDACIONES!$B$5:$C$1018,2,0)</f>
        <v>79444708</v>
      </c>
      <c r="C268" s="5" t="str">
        <f>VLOOKUP(B268,[1]LIQUIDACIONES!$C$5:$AQ$1001,41,0)</f>
        <v>11 001 3335 020 2014 00219 00</v>
      </c>
      <c r="D268" s="6">
        <f>VLOOKUP(B268,[1]LIQUIDACIONES!$C$5:$BB$1001,52,0)</f>
        <v>43006</v>
      </c>
      <c r="E268" s="1" t="str">
        <f>VLOOKUP(B268,[1]LIQUIDACIONES!$C$5:$BC$1001,53,0)</f>
        <v>NRD-PRIMA DE RIESGO</v>
      </c>
      <c r="F268" s="2">
        <v>6245754</v>
      </c>
      <c r="G268" s="2">
        <v>4406338</v>
      </c>
      <c r="H268" s="2">
        <v>225222</v>
      </c>
      <c r="I268" s="2">
        <f t="shared" si="18"/>
        <v>10877314</v>
      </c>
      <c r="K268" s="16" t="s">
        <v>135</v>
      </c>
      <c r="L268" s="21">
        <v>79444708</v>
      </c>
      <c r="M268" s="15">
        <v>10231049</v>
      </c>
      <c r="N268" s="24">
        <v>10877314</v>
      </c>
    </row>
    <row r="269" spans="1:14" ht="15" customHeight="1" x14ac:dyDescent="0.25">
      <c r="A269" s="27" t="s">
        <v>368</v>
      </c>
      <c r="B269" s="2">
        <f>VLOOKUP(A269,[1]LIQUIDACIONES!$B$5:$C$1018,2,0)</f>
        <v>13829162</v>
      </c>
      <c r="C269" s="5" t="str">
        <f>VLOOKUP(B269,[1]LIQUIDACIONES!$C$5:$AQ$1001,41,0)</f>
        <v>68 001 3333 011 2015 00220 01</v>
      </c>
      <c r="D269" s="6">
        <f>VLOOKUP(B269,[1]LIQUIDACIONES!$C$5:$BB$1001,52,0)</f>
        <v>43348</v>
      </c>
      <c r="E269" s="1" t="str">
        <f>VLOOKUP(B269,[1]LIQUIDACIONES!$C$5:$BC$1001,53,0)</f>
        <v>NRD-PRIMA DE RIESGO</v>
      </c>
      <c r="F269" s="2">
        <v>836081.69058368448</v>
      </c>
      <c r="G269" s="2">
        <v>8362.5556341721294</v>
      </c>
      <c r="H269" s="2">
        <v>0</v>
      </c>
      <c r="I269" s="2">
        <f t="shared" si="18"/>
        <v>844444.24621785665</v>
      </c>
      <c r="K269" s="16" t="s">
        <v>551</v>
      </c>
      <c r="L269" s="21">
        <v>13829162</v>
      </c>
      <c r="M269" s="15">
        <v>844445</v>
      </c>
      <c r="N269" s="24">
        <v>844444.24621785665</v>
      </c>
    </row>
    <row r="270" spans="1:14" ht="15" customHeight="1" x14ac:dyDescent="0.25">
      <c r="A270" s="27" t="s">
        <v>0</v>
      </c>
      <c r="B270" s="2">
        <v>79488702</v>
      </c>
      <c r="C270" s="5" t="s">
        <v>65</v>
      </c>
      <c r="D270" s="6">
        <v>43629</v>
      </c>
      <c r="E270" s="1" t="s">
        <v>114</v>
      </c>
      <c r="F270" s="2">
        <v>229565639.47285905</v>
      </c>
      <c r="G270" s="2">
        <v>2554196.9811447072</v>
      </c>
      <c r="H270" s="2">
        <v>0</v>
      </c>
      <c r="I270" s="2">
        <f t="shared" si="18"/>
        <v>232119836.45400375</v>
      </c>
      <c r="K270" s="16" t="s">
        <v>455</v>
      </c>
      <c r="L270" s="21">
        <v>79488702</v>
      </c>
      <c r="M270" s="15">
        <v>232119836</v>
      </c>
      <c r="N270" s="24">
        <v>232119836.45400375</v>
      </c>
    </row>
    <row r="271" spans="1:14" ht="15" customHeight="1" x14ac:dyDescent="0.25">
      <c r="A271" s="27" t="s">
        <v>324</v>
      </c>
      <c r="B271" s="2">
        <f>VLOOKUP(A271,[1]LIQUIDACIONES!$B$5:$C$1018,2,0)</f>
        <v>19422592</v>
      </c>
      <c r="C271" s="5" t="str">
        <f>VLOOKUP(B271,[1]LIQUIDACIONES!$C$5:$AQ$1001,41,0)</f>
        <v>76 001 3331 702 2011 00031 01</v>
      </c>
      <c r="D271" s="6">
        <f>VLOOKUP(B271,[1]LIQUIDACIONES!$C$5:$BB$1001,52,0)</f>
        <v>43084</v>
      </c>
      <c r="E271" s="1" t="str">
        <f>VLOOKUP(B271,[1]LIQUIDACIONES!$C$5:$BC$1001,53,0)</f>
        <v>NRD-CONTRATO REALIDAD</v>
      </c>
      <c r="F271" s="2">
        <v>111343278.93859789</v>
      </c>
      <c r="G271" s="2">
        <v>102386937.17927802</v>
      </c>
      <c r="H271" s="2">
        <v>0</v>
      </c>
      <c r="I271" s="2">
        <f t="shared" si="18"/>
        <v>213730216.1178759</v>
      </c>
      <c r="K271" s="16" t="s">
        <v>324</v>
      </c>
      <c r="L271" s="21">
        <v>19422592</v>
      </c>
      <c r="M271" s="15">
        <v>168963888</v>
      </c>
      <c r="N271" s="24">
        <v>213730216.1178759</v>
      </c>
    </row>
    <row r="272" spans="1:14" ht="15" customHeight="1" x14ac:dyDescent="0.25">
      <c r="A272" s="27" t="s">
        <v>358</v>
      </c>
      <c r="B272" s="2" t="str">
        <f>VLOOKUP(A272,[1]LIQUIDACIONES!$B$5:$C$1018,2,0)</f>
        <v>830.095.213-0</v>
      </c>
      <c r="C272" s="5" t="str">
        <f>VLOOKUP(B272,[1]LIQUIDACIONES!$C$5:$AQ$1001,41,0)</f>
        <v>11 001 3343 062 2018 00083 00</v>
      </c>
      <c r="D272" s="6">
        <f>VLOOKUP(B272,[1]LIQUIDACIONES!$C$5:$BB$1001,52,0)</f>
        <v>43322</v>
      </c>
      <c r="E272" s="1" t="str">
        <f>VLOOKUP(B272,[1]LIQUIDACIONES!$C$5:$BC$1001,53,0)</f>
        <v>CONTROVERSIA CONTRACTUAL</v>
      </c>
      <c r="F272" s="2">
        <v>57002495</v>
      </c>
      <c r="G272" s="2">
        <v>38555200</v>
      </c>
      <c r="H272" s="2">
        <v>0</v>
      </c>
      <c r="I272" s="2">
        <f t="shared" si="18"/>
        <v>95557695</v>
      </c>
      <c r="K272" s="16" t="s">
        <v>419</v>
      </c>
      <c r="L272" s="21">
        <v>830095213</v>
      </c>
      <c r="M272" s="15">
        <v>63756462</v>
      </c>
      <c r="N272" s="24">
        <v>95557695</v>
      </c>
    </row>
    <row r="273" spans="1:14" ht="40.5" x14ac:dyDescent="0.25">
      <c r="A273" s="28" t="s">
        <v>364</v>
      </c>
      <c r="B273" s="11" t="str">
        <f>VLOOKUP(A273,[1]LIQUIDACIONES!$B$5:$C$1018,2,0)</f>
        <v>92.128.350
28.381.401</v>
      </c>
      <c r="C273" s="12" t="str">
        <f>VLOOKUP(B273,[1]LIQUIDACIONES!$C$5:$AQ$1001,41,0)</f>
        <v>68 001 2331 000 2003 00169 01</v>
      </c>
      <c r="D273" s="13">
        <f>VLOOKUP(B273,[1]LIQUIDACIONES!$C$5:$BB$1001,52,0)</f>
        <v>43334</v>
      </c>
      <c r="E273" s="10" t="str">
        <f>VLOOKUP(B273,[1]LIQUIDACIONES!$C$5:$BC$1001,53,0)</f>
        <v>REPARACION DIRECTA</v>
      </c>
      <c r="F273" s="11">
        <v>295086800</v>
      </c>
      <c r="G273" s="11">
        <v>39717281.383647531</v>
      </c>
      <c r="H273" s="11">
        <v>0</v>
      </c>
      <c r="I273" s="11">
        <f t="shared" si="18"/>
        <v>334804081.38364756</v>
      </c>
      <c r="K273" s="16" t="s">
        <v>546</v>
      </c>
      <c r="L273" s="21">
        <v>92128350</v>
      </c>
      <c r="M273" s="15">
        <v>334804081</v>
      </c>
      <c r="N273" s="24">
        <v>334804081.38364756</v>
      </c>
    </row>
    <row r="274" spans="1:14" ht="15" customHeight="1" x14ac:dyDescent="0.25">
      <c r="A274" s="27" t="s">
        <v>405</v>
      </c>
      <c r="B274" s="2">
        <f>VLOOKUP(A274,[1]LIQUIDACIONES!$B$5:$C$1018,2,0)</f>
        <v>79880589</v>
      </c>
      <c r="C274" s="5" t="str">
        <f>VLOOKUP(B274,[1]LIQUIDACIONES!$C$5:$AQ$1001,41,0)</f>
        <v>25 000 2342 000 2013 04117 01</v>
      </c>
      <c r="D274" s="6">
        <f>VLOOKUP(B274,[1]LIQUIDACIONES!$C$5:$BB$1001,52,0)</f>
        <v>43600</v>
      </c>
      <c r="E274" s="1" t="str">
        <f>VLOOKUP(B274,[1]LIQUIDACIONES!$C$5:$BC$1001,53,0)</f>
        <v>NRD-CONTRATO REALIDAD</v>
      </c>
      <c r="F274" s="2">
        <v>128720579.51796694</v>
      </c>
      <c r="G274" s="2">
        <v>75291090.983356059</v>
      </c>
      <c r="H274" s="2">
        <v>0</v>
      </c>
      <c r="I274" s="2">
        <f t="shared" si="18"/>
        <v>204011670.50132298</v>
      </c>
      <c r="K274" s="16" t="s">
        <v>405</v>
      </c>
      <c r="L274" s="40">
        <v>79880589</v>
      </c>
      <c r="M274" s="15">
        <v>0</v>
      </c>
      <c r="N274" s="24">
        <v>204011670.50132298</v>
      </c>
    </row>
    <row r="275" spans="1:14" ht="15" customHeight="1" x14ac:dyDescent="0.25">
      <c r="A275" s="27" t="s">
        <v>294</v>
      </c>
      <c r="B275" s="2">
        <f>VLOOKUP(A275,[1]LIQUIDACIONES!$B$5:$C$1018,2,0)</f>
        <v>79720302</v>
      </c>
      <c r="C275" s="5" t="str">
        <f>VLOOKUP(B275,[1]LIQUIDACIONES!$C$5:$AQ$1001,41,0)</f>
        <v>11 001 3331 716 2011 00495 01</v>
      </c>
      <c r="D275" s="6">
        <f>VLOOKUP(B275,[1]LIQUIDACIONES!$C$5:$BB$1001,52,0)</f>
        <v>42878</v>
      </c>
      <c r="E275" s="1" t="str">
        <f>VLOOKUP(B275,[1]LIQUIDACIONES!$C$5:$BC$1001,53,0)</f>
        <v>NRD-CONTRATO REALIDAD</v>
      </c>
      <c r="F275" s="2">
        <v>131077218.22226712</v>
      </c>
      <c r="G275" s="2">
        <v>142134522.92366254</v>
      </c>
      <c r="H275" s="2">
        <v>0</v>
      </c>
      <c r="I275" s="2">
        <f t="shared" si="18"/>
        <v>273211741.14592969</v>
      </c>
      <c r="K275" s="16" t="s">
        <v>294</v>
      </c>
      <c r="L275" s="21">
        <v>79720302</v>
      </c>
      <c r="M275" s="15">
        <v>220249212</v>
      </c>
      <c r="N275" s="24">
        <v>273211741.14592969</v>
      </c>
    </row>
    <row r="276" spans="1:14" ht="15" customHeight="1" x14ac:dyDescent="0.25">
      <c r="A276" s="27" t="s">
        <v>163</v>
      </c>
      <c r="B276" s="2">
        <v>15174590</v>
      </c>
      <c r="C276" s="5" t="str">
        <f>VLOOKUP(B276,[1]LIQUIDACIONES!$C$5:$AQ$1001,41,0)</f>
        <v>20 001 3331 002 2012 00004 00</v>
      </c>
      <c r="D276" s="6">
        <f>VLOOKUP(B276,[1]LIQUIDACIONES!$C$5:$BB$1001,52,0)</f>
        <v>42667</v>
      </c>
      <c r="E276" s="1" t="str">
        <f>VLOOKUP(B276,[1]LIQUIDACIONES!$C$5:$BC$1001,53,0)</f>
        <v>NRD-CONTRATO REALIDAD</v>
      </c>
      <c r="F276" s="2">
        <v>50157184</v>
      </c>
      <c r="G276" s="2">
        <v>28133140</v>
      </c>
      <c r="H276" s="2">
        <v>0</v>
      </c>
      <c r="I276" s="2">
        <f t="shared" si="18"/>
        <v>78290324</v>
      </c>
      <c r="K276" s="16" t="s">
        <v>562</v>
      </c>
      <c r="L276" s="21">
        <v>15174590</v>
      </c>
      <c r="M276" s="15">
        <v>93245126</v>
      </c>
      <c r="N276" s="24">
        <v>78290324</v>
      </c>
    </row>
    <row r="277" spans="1:14" ht="15" customHeight="1" x14ac:dyDescent="0.25">
      <c r="A277" s="27" t="s">
        <v>301</v>
      </c>
      <c r="B277" s="2">
        <f>VLOOKUP(A277,[1]LIQUIDACIONES!$B$5:$C$1018,2,0)</f>
        <v>5823926</v>
      </c>
      <c r="C277" s="5" t="str">
        <f>VLOOKUP(B277,[1]LIQUIDACIONES!$C$5:$AQ$1001,41,0)</f>
        <v>11 001 3343 064 2016 00693 00</v>
      </c>
      <c r="D277" s="6">
        <f>VLOOKUP(B277,[1]LIQUIDACIONES!$C$5:$BB$1001,52,0)</f>
        <v>42863</v>
      </c>
      <c r="E277" s="1" t="str">
        <f>VLOOKUP(B277,[1]LIQUIDACIONES!$C$5:$BC$1001,53,0)</f>
        <v>CONCILIACION VIATICOS</v>
      </c>
      <c r="F277" s="2">
        <v>4191735</v>
      </c>
      <c r="G277" s="2">
        <v>3332032.8907802734</v>
      </c>
      <c r="H277" s="2">
        <v>0</v>
      </c>
      <c r="I277" s="2">
        <f t="shared" si="18"/>
        <v>7523767.8907802738</v>
      </c>
      <c r="K277" s="16" t="s">
        <v>301</v>
      </c>
      <c r="L277" s="21">
        <v>5823926</v>
      </c>
      <c r="M277" s="15">
        <v>5950606</v>
      </c>
      <c r="N277" s="24">
        <v>7523767.8907802738</v>
      </c>
    </row>
    <row r="278" spans="1:14" ht="15" customHeight="1" x14ac:dyDescent="0.25">
      <c r="A278" s="27" t="s">
        <v>340</v>
      </c>
      <c r="B278" s="2">
        <f>VLOOKUP(A278,[1]LIQUIDACIONES!$B$5:$C$1018,2,0)</f>
        <v>88235167</v>
      </c>
      <c r="C278" s="5" t="str">
        <f>VLOOKUP(B278,[1]LIQUIDACIONES!$C$5:$AQ$1001,41,0)</f>
        <v>54 001 3333 004 2013 00108 01</v>
      </c>
      <c r="D278" s="6">
        <f>VLOOKUP(B278,[1]LIQUIDACIONES!$C$5:$BB$1001,52,0)</f>
        <v>43236</v>
      </c>
      <c r="E278" s="1" t="str">
        <f>VLOOKUP(B278,[1]LIQUIDACIONES!$C$5:$BC$1001,53,0)</f>
        <v>NRD-CONTRATO REALIDAD</v>
      </c>
      <c r="F278" s="2">
        <v>98194803.127108365</v>
      </c>
      <c r="G278" s="2">
        <v>81052895.456336528</v>
      </c>
      <c r="H278" s="2">
        <v>0</v>
      </c>
      <c r="I278" s="2">
        <f t="shared" si="18"/>
        <v>179247698.58344489</v>
      </c>
      <c r="K278" s="16" t="s">
        <v>340</v>
      </c>
      <c r="L278" s="21">
        <v>88235167</v>
      </c>
      <c r="M278" s="15">
        <v>140027497</v>
      </c>
      <c r="N278" s="24">
        <v>179247698.58344489</v>
      </c>
    </row>
    <row r="279" spans="1:14" ht="15" customHeight="1" x14ac:dyDescent="0.25">
      <c r="A279" s="27" t="s">
        <v>259</v>
      </c>
      <c r="B279" s="2">
        <f>VLOOKUP(A279,[1]LIQUIDACIONES!$B$5:$C$1018,2,0)</f>
        <v>79736366</v>
      </c>
      <c r="C279" s="5" t="str">
        <f>VLOOKUP(B279,[1]LIQUIDACIONES!$C$5:$AQ$1001,41,0)</f>
        <v>11 001 3334 064 2016 00414 00</v>
      </c>
      <c r="D279" s="6">
        <f>VLOOKUP(B279,[1]LIQUIDACIONES!$C$5:$BB$1001,52,0)</f>
        <v>42776</v>
      </c>
      <c r="E279" s="1" t="str">
        <f>VLOOKUP(B279,[1]LIQUIDACIONES!$C$5:$BC$1001,53,0)</f>
        <v>CONCILIACION VIATICOS</v>
      </c>
      <c r="F279" s="2">
        <v>4911768.7267962992</v>
      </c>
      <c r="G279" s="2">
        <v>58917.431736579325</v>
      </c>
      <c r="H279" s="2">
        <v>0</v>
      </c>
      <c r="I279" s="2">
        <f t="shared" si="18"/>
        <v>4970686.1585328784</v>
      </c>
      <c r="K279" s="16" t="s">
        <v>526</v>
      </c>
      <c r="L279" s="21">
        <v>79736366</v>
      </c>
      <c r="M279" s="15">
        <v>4970686</v>
      </c>
      <c r="N279" s="24">
        <v>4970686.1585328784</v>
      </c>
    </row>
    <row r="280" spans="1:14" s="3" customFormat="1" ht="15" customHeight="1" x14ac:dyDescent="0.25">
      <c r="A280" s="27" t="s">
        <v>194</v>
      </c>
      <c r="B280" s="2">
        <f>VLOOKUP(A280,[1]LIQUIDACIONES!$B$5:$C$1018,2,0)</f>
        <v>19404837</v>
      </c>
      <c r="C280" s="5" t="str">
        <f>VLOOKUP(B280,[1]LIQUIDACIONES!$C$5:$AQ$1001,41,0)</f>
        <v>11 001 3343 064 2016 00550 00</v>
      </c>
      <c r="D280" s="6">
        <f>VLOOKUP(B280,[1]LIQUIDACIONES!$C$5:$BB$1001,52,0)</f>
        <v>42776</v>
      </c>
      <c r="E280" s="1" t="str">
        <f>VLOOKUP(B280,[1]LIQUIDACIONES!$C$5:$BC$1001,53,0)</f>
        <v>CONCILIACION VIATICOS</v>
      </c>
      <c r="F280" s="2">
        <v>3162647</v>
      </c>
      <c r="G280" s="2">
        <v>2634475</v>
      </c>
      <c r="H280" s="2">
        <v>346246</v>
      </c>
      <c r="I280" s="2">
        <f t="shared" si="18"/>
        <v>6143368</v>
      </c>
      <c r="K280" s="16" t="s">
        <v>468</v>
      </c>
      <c r="L280" s="21">
        <v>19404837</v>
      </c>
      <c r="M280" s="15">
        <v>6016355</v>
      </c>
      <c r="N280" s="24">
        <v>6143368</v>
      </c>
    </row>
    <row r="281" spans="1:14" s="3" customFormat="1" ht="15" customHeight="1" x14ac:dyDescent="0.25">
      <c r="A281" s="27" t="s">
        <v>213</v>
      </c>
      <c r="B281" s="2">
        <v>79432516</v>
      </c>
      <c r="C281" s="5" t="str">
        <f>VLOOKUP(B281,[1]LIQUIDACIONES!$C$5:$AQ$1001,41,0)</f>
        <v>11 001 3335 009 2014 00191 01</v>
      </c>
      <c r="D281" s="6">
        <f>VLOOKUP(B281,[1]LIQUIDACIONES!$C$5:$BB$1001,52,0)</f>
        <v>43031</v>
      </c>
      <c r="E281" s="1" t="str">
        <f>VLOOKUP(B281,[1]LIQUIDACIONES!$C$5:$BC$1001,53,0)</f>
        <v>NRD-PRIMA DE RIESGO</v>
      </c>
      <c r="F281" s="2">
        <v>32854350</v>
      </c>
      <c r="G281" s="2">
        <v>22168755</v>
      </c>
      <c r="H281" s="2">
        <v>700000</v>
      </c>
      <c r="I281" s="2">
        <f t="shared" si="18"/>
        <v>55723105</v>
      </c>
      <c r="K281" s="16" t="s">
        <v>542</v>
      </c>
      <c r="L281" s="21">
        <v>79432516</v>
      </c>
      <c r="M281" s="15">
        <v>52941331</v>
      </c>
      <c r="N281" s="24">
        <v>55723105</v>
      </c>
    </row>
    <row r="282" spans="1:14" s="3" customFormat="1" ht="15" customHeight="1" x14ac:dyDescent="0.25">
      <c r="A282" s="27" t="s">
        <v>214</v>
      </c>
      <c r="B282" s="2">
        <v>7164867</v>
      </c>
      <c r="C282" s="5" t="str">
        <f>VLOOKUP(B282,[1]LIQUIDACIONES!$C$5:$AQ$1001,41,0)</f>
        <v>11 001 3335 026 2014 00199 01</v>
      </c>
      <c r="D282" s="6">
        <f>VLOOKUP(B282,[1]LIQUIDACIONES!$C$5:$BB$1001,52,0)</f>
        <v>43033</v>
      </c>
      <c r="E282" s="1" t="str">
        <f>VLOOKUP(B282,[1]LIQUIDACIONES!$C$5:$BC$1001,53,0)</f>
        <v>NRD-PRIMA DE RIESGO</v>
      </c>
      <c r="F282" s="2">
        <v>36643650</v>
      </c>
      <c r="G282" s="2">
        <v>23166349</v>
      </c>
      <c r="H282" s="2">
        <v>650000</v>
      </c>
      <c r="I282" s="2">
        <f t="shared" si="18"/>
        <v>60459999</v>
      </c>
      <c r="K282" s="16" t="s">
        <v>522</v>
      </c>
      <c r="L282" s="21">
        <v>7164867</v>
      </c>
      <c r="M282" s="15">
        <v>59566349</v>
      </c>
      <c r="N282" s="24">
        <v>60459999</v>
      </c>
    </row>
    <row r="283" spans="1:14" s="3" customFormat="1" ht="15" customHeight="1" x14ac:dyDescent="0.25">
      <c r="A283" s="16" t="s">
        <v>554</v>
      </c>
      <c r="B283" s="2">
        <v>93378877</v>
      </c>
      <c r="C283" s="5"/>
      <c r="D283" s="6"/>
      <c r="E283" s="1"/>
      <c r="F283" s="2">
        <v>49746902.315825187</v>
      </c>
      <c r="G283" s="2">
        <v>50133384.511933267</v>
      </c>
      <c r="H283" s="2">
        <v>0</v>
      </c>
      <c r="I283" s="2">
        <f>+F283+G283+H283</f>
        <v>99880286.827758461</v>
      </c>
      <c r="K283" s="16" t="s">
        <v>554</v>
      </c>
      <c r="L283" s="21">
        <v>93378877</v>
      </c>
      <c r="M283" s="15">
        <v>94147647</v>
      </c>
      <c r="N283" s="24">
        <v>99880286.827758461</v>
      </c>
    </row>
    <row r="284" spans="1:14" s="3" customFormat="1" ht="15" customHeight="1" x14ac:dyDescent="0.25">
      <c r="A284" s="27" t="s">
        <v>413</v>
      </c>
      <c r="B284" s="2">
        <f>VLOOKUP(A284,[1]LIQUIDACIONES!$B$5:$C$1018,2,0)</f>
        <v>16206310</v>
      </c>
      <c r="C284" s="5" t="str">
        <f>VLOOKUP(B284,[1]LIQUIDACIONES!$C$5:$AQ$1001,41,0)</f>
        <v>76 001 3333 009 2012 00122 00</v>
      </c>
      <c r="D284" s="6">
        <f>VLOOKUP(B284,[1]LIQUIDACIONES!$C$5:$BB$1001,52,0)</f>
        <v>42907</v>
      </c>
      <c r="E284" s="1" t="str">
        <f>VLOOKUP(B284,[1]LIQUIDACIONES!$C$5:$BC$1001,53,0)</f>
        <v>NRD-CONTRATO REALIDAD</v>
      </c>
      <c r="F284" s="2">
        <v>186598034</v>
      </c>
      <c r="G284" s="2">
        <v>87944503</v>
      </c>
      <c r="H284" s="2">
        <v>3422656</v>
      </c>
      <c r="I284" s="2">
        <f t="shared" si="18"/>
        <v>277965193</v>
      </c>
      <c r="K284" s="16" t="s">
        <v>413</v>
      </c>
      <c r="L284" s="21">
        <v>16206310</v>
      </c>
      <c r="M284" s="15">
        <v>310272397</v>
      </c>
      <c r="N284" s="24">
        <v>277965193</v>
      </c>
    </row>
    <row r="285" spans="1:14" s="3" customFormat="1" ht="15" customHeight="1" x14ac:dyDescent="0.25">
      <c r="A285" s="27" t="s">
        <v>138</v>
      </c>
      <c r="B285" s="2">
        <v>4080920</v>
      </c>
      <c r="C285" s="5" t="str">
        <f>VLOOKUP(B285,[1]LIQUIDACIONES!$C$5:$AQ$1001,41,0)</f>
        <v>11 001 3335 017 2014 00223 01</v>
      </c>
      <c r="D285" s="6">
        <f>VLOOKUP(B285,[1]LIQUIDACIONES!$C$5:$BB$1001,52,0)</f>
        <v>42914</v>
      </c>
      <c r="E285" s="1" t="str">
        <f>VLOOKUP(B285,[1]LIQUIDACIONES!$C$5:$BC$1001,53,0)</f>
        <v>NRD-PRIMA DE RIESGO</v>
      </c>
      <c r="F285" s="2">
        <v>4092804</v>
      </c>
      <c r="G285" s="2">
        <v>2522542</v>
      </c>
      <c r="H285" s="2">
        <v>0</v>
      </c>
      <c r="I285" s="2">
        <f t="shared" si="18"/>
        <v>6615346</v>
      </c>
      <c r="K285" s="16" t="s">
        <v>537</v>
      </c>
      <c r="L285" s="21">
        <v>4080920</v>
      </c>
      <c r="M285" s="15">
        <v>6386900</v>
      </c>
      <c r="N285" s="24">
        <v>6615346</v>
      </c>
    </row>
    <row r="286" spans="1:14" s="3" customFormat="1" ht="18.75" customHeight="1" x14ac:dyDescent="0.25">
      <c r="A286" s="28" t="s">
        <v>239</v>
      </c>
      <c r="B286" s="11" t="str">
        <f>VLOOKUP(A286,[1]LIQUIDACIONES!$B$5:$C$1018,2,0)</f>
        <v>PENDIENTE
37.397.600</v>
      </c>
      <c r="C286" s="12" t="str">
        <f>VLOOKUP(B286,[1]LIQUIDACIONES!$C$5:$AQ$1001,41,0)</f>
        <v>54 001 3331 004 2006 00560 00</v>
      </c>
      <c r="D286" s="13">
        <f>VLOOKUP(B286,[1]LIQUIDACIONES!$C$5:$BB$1001,52,0)</f>
        <v>42509</v>
      </c>
      <c r="E286" s="10" t="str">
        <f>VLOOKUP(B286,[1]LIQUIDACIONES!$C$5:$BC$1001,53,0)</f>
        <v>REPARACION DIRECTA</v>
      </c>
      <c r="F286" s="11">
        <v>118770198.29000001</v>
      </c>
      <c r="G286" s="11">
        <v>123235047.17994618</v>
      </c>
      <c r="H286" s="11">
        <v>0</v>
      </c>
      <c r="I286" s="11">
        <f t="shared" si="18"/>
        <v>242005245.46994621</v>
      </c>
      <c r="K286" s="41" t="s">
        <v>603</v>
      </c>
      <c r="L286" s="21">
        <v>37397600</v>
      </c>
      <c r="M286" s="26">
        <v>0</v>
      </c>
      <c r="N286" s="24">
        <v>242005245.46994621</v>
      </c>
    </row>
    <row r="287" spans="1:14" s="3" customFormat="1" ht="15" customHeight="1" x14ac:dyDescent="0.25">
      <c r="A287" s="27" t="s">
        <v>149</v>
      </c>
      <c r="B287" s="2">
        <f>VLOOKUP(A287,[1]LIQUIDACIONES!$B$5:$C$1018,2,0)</f>
        <v>7706766</v>
      </c>
      <c r="C287" s="5" t="str">
        <f>VLOOKUP(B287,[1]LIQUIDACIONES!$C$5:$AQ$1001,41,0)</f>
        <v>41 001 3331 002 2011 00280 00</v>
      </c>
      <c r="D287" s="6">
        <f>VLOOKUP(B287,[1]LIQUIDACIONES!$C$5:$BB$1001,52,0)</f>
        <v>42577</v>
      </c>
      <c r="E287" s="1" t="str">
        <f>VLOOKUP(B287,[1]LIQUIDACIONES!$C$5:$BC$1001,53,0)</f>
        <v>NRD-CONTRATO REALIDAD</v>
      </c>
      <c r="F287" s="2">
        <v>105692735</v>
      </c>
      <c r="G287" s="2">
        <v>64667324</v>
      </c>
      <c r="H287" s="2">
        <v>0</v>
      </c>
      <c r="I287" s="2">
        <f t="shared" si="18"/>
        <v>170360059</v>
      </c>
      <c r="K287" s="16" t="s">
        <v>572</v>
      </c>
      <c r="L287" s="21">
        <v>7706766</v>
      </c>
      <c r="M287" s="15">
        <v>205488065</v>
      </c>
      <c r="N287" s="24">
        <v>170360059</v>
      </c>
    </row>
    <row r="288" spans="1:14" s="3" customFormat="1" ht="15" customHeight="1" x14ac:dyDescent="0.25">
      <c r="A288" s="27" t="s">
        <v>414</v>
      </c>
      <c r="B288" s="2">
        <f>VLOOKUP(A288,[1]LIQUIDACIONES!$B$5:$C$1018,2,0)</f>
        <v>94417745</v>
      </c>
      <c r="C288" s="5" t="str">
        <f>VLOOKUP(B288,[1]LIQUIDACIONES!$C$5:$AQ$1001,41,0)</f>
        <v>76 001 3331 000 2011 01581 00</v>
      </c>
      <c r="D288" s="6">
        <f>VLOOKUP(B288,[1]LIQUIDACIONES!$C$5:$BB$1001,52,0)</f>
        <v>43018</v>
      </c>
      <c r="E288" s="1" t="str">
        <f>VLOOKUP(B288,[1]LIQUIDACIONES!$C$5:$BC$1001,53,0)</f>
        <v>NRD- CONTRATO REALIDAD</v>
      </c>
      <c r="F288" s="2">
        <v>104507834</v>
      </c>
      <c r="G288" s="2">
        <v>69583031</v>
      </c>
      <c r="H288" s="2">
        <v>0</v>
      </c>
      <c r="I288" s="2">
        <f t="shared" si="18"/>
        <v>174090865</v>
      </c>
      <c r="K288" s="16" t="s">
        <v>414</v>
      </c>
      <c r="L288" s="21">
        <v>94417745</v>
      </c>
      <c r="M288" s="15">
        <v>171370549</v>
      </c>
      <c r="N288" s="24">
        <v>174090865</v>
      </c>
    </row>
    <row r="289" spans="1:14" s="3" customFormat="1" ht="15" customHeight="1" x14ac:dyDescent="0.25">
      <c r="A289" s="27" t="s">
        <v>295</v>
      </c>
      <c r="B289" s="2">
        <f>VLOOKUP(A289,[1]LIQUIDACIONES!$B$5:$C$1018,2,0)</f>
        <v>92517463</v>
      </c>
      <c r="C289" s="5" t="str">
        <f>VLOOKUP(B289,[1]LIQUIDACIONES!$C$5:$AQ$1001,41,0)</f>
        <v>70 001 3331 006 2011 00589 00</v>
      </c>
      <c r="D289" s="6">
        <f>VLOOKUP(B289,[1]LIQUIDACIONES!$C$5:$BB$1001,52,0)</f>
        <v>42878</v>
      </c>
      <c r="E289" s="1">
        <f>VLOOKUP(B289,[1]LIQUIDACIONES!$C$5:$BC$1001,53,0)</f>
        <v>0</v>
      </c>
      <c r="F289" s="2">
        <v>151578822.94635493</v>
      </c>
      <c r="G289" s="2">
        <v>107020919.84160025</v>
      </c>
      <c r="H289" s="2">
        <v>0</v>
      </c>
      <c r="I289" s="2">
        <f t="shared" si="18"/>
        <v>258599742.78795516</v>
      </c>
      <c r="K289" s="3" t="s">
        <v>295</v>
      </c>
      <c r="L289" s="21">
        <v>92517463</v>
      </c>
      <c r="M289" s="26">
        <v>0</v>
      </c>
      <c r="N289" s="24">
        <v>258599742.78795516</v>
      </c>
    </row>
    <row r="290" spans="1:14" s="3" customFormat="1" ht="15" customHeight="1" x14ac:dyDescent="0.25">
      <c r="A290" s="27" t="s">
        <v>215</v>
      </c>
      <c r="B290" s="2">
        <v>80657200</v>
      </c>
      <c r="C290" s="5" t="str">
        <f>VLOOKUP(B290,[1]LIQUIDACIONES!$C$5:$AQ$1001,41,0)</f>
        <v>11 001 3343 064 2016 00625 00</v>
      </c>
      <c r="D290" s="6">
        <f>VLOOKUP(B290,[1]LIQUIDACIONES!$C$5:$BB$1001,52,0)</f>
        <v>42776</v>
      </c>
      <c r="E290" s="1" t="str">
        <f>VLOOKUP(B290,[1]LIQUIDACIONES!$C$5:$BC$1001,53,0)</f>
        <v>CONCILIACION VIATICOS</v>
      </c>
      <c r="F290" s="2">
        <v>12503181</v>
      </c>
      <c r="G290" s="2">
        <v>4855480</v>
      </c>
      <c r="H290" s="2">
        <v>200000</v>
      </c>
      <c r="I290" s="2">
        <f t="shared" si="18"/>
        <v>17558661</v>
      </c>
      <c r="K290" s="16" t="s">
        <v>510</v>
      </c>
      <c r="L290" s="21">
        <v>80657200</v>
      </c>
      <c r="M290" s="15">
        <v>16181142</v>
      </c>
      <c r="N290" s="24">
        <v>17558661</v>
      </c>
    </row>
    <row r="291" spans="1:14" s="3" customFormat="1" ht="15" customHeight="1" x14ac:dyDescent="0.25">
      <c r="A291" s="27" t="s">
        <v>139</v>
      </c>
      <c r="B291" s="2">
        <f>VLOOKUP(A291,[1]LIQUIDACIONES!$B$5:$C$1018,2,0)</f>
        <v>6208995</v>
      </c>
      <c r="C291" s="5" t="str">
        <f>VLOOKUP(B291,[1]LIQUIDACIONES!$C$5:$AQ$1001,41,0)</f>
        <v>021 2016 00344 00</v>
      </c>
      <c r="D291" s="6">
        <f>VLOOKUP(B291,[1]LIQUIDACIONES!$C$5:$BB$1001,52,0)</f>
        <v>42965</v>
      </c>
      <c r="E291" s="1" t="str">
        <f>VLOOKUP(B291,[1]LIQUIDACIONES!$C$5:$BC$1001,53,0)</f>
        <v>CONCILIACION VIATICOS</v>
      </c>
      <c r="F291" s="2">
        <v>2656349</v>
      </c>
      <c r="G291" s="2">
        <v>1835462</v>
      </c>
      <c r="H291" s="2">
        <v>0</v>
      </c>
      <c r="I291" s="2">
        <f t="shared" si="18"/>
        <v>4491811</v>
      </c>
      <c r="K291" s="16" t="s">
        <v>466</v>
      </c>
      <c r="L291" s="21">
        <v>6208995</v>
      </c>
      <c r="M291" s="15">
        <v>4377810</v>
      </c>
      <c r="N291" s="24">
        <v>4491811</v>
      </c>
    </row>
    <row r="292" spans="1:14" s="3" customFormat="1" ht="15" customHeight="1" x14ac:dyDescent="0.25">
      <c r="A292" s="27" t="s">
        <v>147</v>
      </c>
      <c r="B292" s="2">
        <f>VLOOKUP(A292,[1]LIQUIDACIONES!$B$5:$C$1018,2,0)</f>
        <v>34318664</v>
      </c>
      <c r="C292" s="5" t="str">
        <f>VLOOKUP(B292,[1]LIQUIDACIONES!$C$5:$AQ$1001,41,0)</f>
        <v>76 001 3331 707 2010 00209 01</v>
      </c>
      <c r="D292" s="6">
        <f>VLOOKUP(B292,[1]LIQUIDACIONES!$C$5:$BB$1001,52,0)</f>
        <v>43244</v>
      </c>
      <c r="E292" s="1" t="str">
        <f>VLOOKUP(B292,[1]LIQUIDACIONES!$C$5:$BC$1001,53,0)</f>
        <v>NRD - LABORAL</v>
      </c>
      <c r="F292" s="2">
        <v>15859100</v>
      </c>
      <c r="G292" s="2">
        <v>5211912</v>
      </c>
      <c r="H292" s="2">
        <v>0</v>
      </c>
      <c r="I292" s="2">
        <f t="shared" si="18"/>
        <v>21071012</v>
      </c>
      <c r="K292" s="16" t="s">
        <v>147</v>
      </c>
      <c r="L292" s="21">
        <v>34318664</v>
      </c>
      <c r="M292" s="15">
        <v>22550882</v>
      </c>
      <c r="N292" s="24">
        <v>21071012</v>
      </c>
    </row>
    <row r="293" spans="1:14" s="3" customFormat="1" ht="15" customHeight="1" x14ac:dyDescent="0.25">
      <c r="A293" s="27" t="s">
        <v>195</v>
      </c>
      <c r="B293" s="2">
        <f>VLOOKUP(A293,[1]LIQUIDACIONES!$B$5:$C$1018,2,0)</f>
        <v>79535729</v>
      </c>
      <c r="C293" s="5" t="str">
        <f>VLOOKUP(B293,[1]LIQUIDACIONES!$C$5:$AQ$1001,41,0)</f>
        <v>11 001 3335 030 2014 00261 00</v>
      </c>
      <c r="D293" s="6">
        <f>VLOOKUP(B293,[1]LIQUIDACIONES!$C$5:$BB$1001,52,0)</f>
        <v>42409</v>
      </c>
      <c r="E293" s="1" t="str">
        <f>VLOOKUP(B293,[1]LIQUIDACIONES!$C$5:$BC$1001,53,0)</f>
        <v>NRD-PRIMA DE RIESGO</v>
      </c>
      <c r="F293" s="2">
        <v>8352157</v>
      </c>
      <c r="G293" s="2">
        <v>1373204</v>
      </c>
      <c r="H293" s="2">
        <v>0</v>
      </c>
      <c r="I293" s="2">
        <f t="shared" si="18"/>
        <v>9725361</v>
      </c>
      <c r="K293" s="16" t="s">
        <v>534</v>
      </c>
      <c r="L293" s="21">
        <v>79535729</v>
      </c>
      <c r="M293" s="15">
        <v>10016963</v>
      </c>
      <c r="N293" s="24">
        <v>9725361</v>
      </c>
    </row>
    <row r="294" spans="1:14" s="3" customFormat="1" ht="15" customHeight="1" x14ac:dyDescent="0.25">
      <c r="A294" s="27" t="s">
        <v>275</v>
      </c>
      <c r="B294" s="2">
        <f>VLOOKUP(A294,[1]LIQUIDACIONES!$B$5:$C$1018,2,0)</f>
        <v>16548077</v>
      </c>
      <c r="C294" s="5" t="str">
        <f>VLOOKUP(B294,[1]LIQUIDACIONES!$C$5:$AQ$1001,41,0)</f>
        <v>76 001 3331 001 2012 00036 01</v>
      </c>
      <c r="D294" s="6">
        <f>VLOOKUP(B294,[1]LIQUIDACIONES!$C$5:$BB$1001,52,0)</f>
        <v>42815</v>
      </c>
      <c r="E294" s="1" t="str">
        <f>VLOOKUP(B294,[1]LIQUIDACIONES!$C$5:$BC$1001,53,0)</f>
        <v>NRD-CONTRATO REALIDAD</v>
      </c>
      <c r="F294" s="2">
        <v>45011948.216335304</v>
      </c>
      <c r="G294" s="2">
        <v>48535251.092691578</v>
      </c>
      <c r="H294" s="2">
        <v>0</v>
      </c>
      <c r="I294" s="2">
        <f t="shared" si="18"/>
        <v>93547199.309026882</v>
      </c>
      <c r="K294" s="16" t="s">
        <v>487</v>
      </c>
      <c r="L294" s="21">
        <v>16548077</v>
      </c>
      <c r="M294" s="15">
        <v>75329859</v>
      </c>
      <c r="N294" s="24">
        <v>93547199.309026882</v>
      </c>
    </row>
    <row r="295" spans="1:14" s="3" customFormat="1" ht="15" customHeight="1" x14ac:dyDescent="0.25">
      <c r="A295" s="30" t="s">
        <v>7</v>
      </c>
      <c r="B295" s="2">
        <v>5978992</v>
      </c>
      <c r="C295" s="5" t="s">
        <v>72</v>
      </c>
      <c r="D295" s="6">
        <v>43692</v>
      </c>
      <c r="E295" s="1" t="s">
        <v>114</v>
      </c>
      <c r="F295" s="2"/>
      <c r="G295" s="2"/>
      <c r="H295" s="2"/>
      <c r="I295" s="2">
        <v>105490981.69942404</v>
      </c>
      <c r="K295" s="16" t="s">
        <v>429</v>
      </c>
      <c r="L295" s="21">
        <v>5978992</v>
      </c>
      <c r="M295" s="15">
        <v>54232936</v>
      </c>
      <c r="N295" s="24">
        <v>105490981.69942404</v>
      </c>
    </row>
    <row r="296" spans="1:14" s="3" customFormat="1" ht="15" customHeight="1" x14ac:dyDescent="0.25">
      <c r="A296" s="27" t="s">
        <v>265</v>
      </c>
      <c r="B296" s="2">
        <f>VLOOKUP(A296,[1]LIQUIDACIONES!$B$5:$C$1018,2,0)</f>
        <v>4133203</v>
      </c>
      <c r="C296" s="5" t="str">
        <f>VLOOKUP(B296,[1]LIQUIDACIONES!$C$5:$AQ$1001,41,0)</f>
        <v>11 001 3335 013 2014 00086 00</v>
      </c>
      <c r="D296" s="6">
        <f>VLOOKUP(B296,[1]LIQUIDACIONES!$C$5:$BB$1001,52,0)</f>
        <v>42783</v>
      </c>
      <c r="E296" s="1" t="str">
        <f>VLOOKUP(B296,[1]LIQUIDACIONES!$C$5:$BC$1001,53,0)</f>
        <v>NRD-PRIMA DE RIESGO</v>
      </c>
      <c r="F296" s="2">
        <v>11066074.536694085</v>
      </c>
      <c r="G296" s="2">
        <v>172472.46184742241</v>
      </c>
      <c r="H296" s="2">
        <v>0</v>
      </c>
      <c r="I296" s="2">
        <f>+F296+G296+H296</f>
        <v>11238546.998541508</v>
      </c>
      <c r="K296" s="16" t="s">
        <v>531</v>
      </c>
      <c r="L296" s="21">
        <v>4133203</v>
      </c>
      <c r="M296" s="15">
        <v>11238547</v>
      </c>
      <c r="N296" s="24">
        <v>11238546.998541508</v>
      </c>
    </row>
    <row r="297" spans="1:14" s="3" customFormat="1" ht="15" customHeight="1" x14ac:dyDescent="0.25">
      <c r="A297" s="27" t="s">
        <v>371</v>
      </c>
      <c r="B297" s="2">
        <f>VLOOKUP(A297,[1]LIQUIDACIONES!$B$5:$C$1018,2,0)</f>
        <v>94229001</v>
      </c>
      <c r="C297" s="5" t="str">
        <f>VLOOKUP(B297,[1]LIQUIDACIONES!$C$5:$AQ$1001,41,0)</f>
        <v>25 000 2342 000 2012 00201 01</v>
      </c>
      <c r="D297" s="6">
        <f>VLOOKUP(B297,[1]LIQUIDACIONES!$C$5:$BB$1001,52,0)</f>
        <v>43371</v>
      </c>
      <c r="E297" s="1" t="str">
        <f>VLOOKUP(B297,[1]LIQUIDACIONES!$C$5:$BC$1001,53,0)</f>
        <v>NRD-CONTRATO REALIDAD</v>
      </c>
      <c r="F297" s="2">
        <v>50657138.12953195</v>
      </c>
      <c r="G297" s="2">
        <v>33923269.476854086</v>
      </c>
      <c r="H297" s="2">
        <v>0</v>
      </c>
      <c r="I297" s="2">
        <f>+F297+G297+H297</f>
        <v>84580407.606386036</v>
      </c>
      <c r="K297" s="16" t="s">
        <v>371</v>
      </c>
      <c r="L297" s="40">
        <v>94229001</v>
      </c>
      <c r="M297" s="15">
        <v>0</v>
      </c>
      <c r="N297" s="24">
        <v>84580407.606386036</v>
      </c>
    </row>
    <row r="298" spans="1:14" s="3" customFormat="1" ht="15" customHeight="1" x14ac:dyDescent="0.25">
      <c r="A298" s="27" t="s">
        <v>14</v>
      </c>
      <c r="B298" s="2">
        <v>27508771</v>
      </c>
      <c r="C298" s="5" t="s">
        <v>78</v>
      </c>
      <c r="D298" s="6">
        <v>43763</v>
      </c>
      <c r="E298" s="1" t="s">
        <v>114</v>
      </c>
      <c r="F298" s="2"/>
      <c r="G298" s="2"/>
      <c r="H298" s="2"/>
      <c r="I298" s="2">
        <v>6944154</v>
      </c>
      <c r="K298" s="16" t="s">
        <v>14</v>
      </c>
      <c r="L298" s="40">
        <v>27508771</v>
      </c>
      <c r="M298" s="15">
        <v>0</v>
      </c>
      <c r="N298" s="24">
        <v>6944154</v>
      </c>
    </row>
    <row r="299" spans="1:14" s="3" customFormat="1" ht="27" customHeight="1" x14ac:dyDescent="0.25">
      <c r="A299" s="27" t="s">
        <v>411</v>
      </c>
      <c r="B299" s="2">
        <f>VLOOKUP(A299,[1]LIQUIDACIONES!$B$5:$C$1018,2,0)</f>
        <v>92519000</v>
      </c>
      <c r="C299" s="5" t="str">
        <f>VLOOKUP(B299,[1]LIQUIDACIONES!$C$5:$AQ$1001,41,0)</f>
        <v>70 001 3331 003 2011 00493 00</v>
      </c>
      <c r="D299" s="6">
        <f>VLOOKUP(B299,[1]LIQUIDACIONES!$C$5:$BB$1001,52,0)</f>
        <v>43017</v>
      </c>
      <c r="E299" s="1" t="str">
        <f>VLOOKUP(B299,[1]LIQUIDACIONES!$C$5:$BC$1001,53,0)</f>
        <v>REPARACION DIRECTA</v>
      </c>
      <c r="F299" s="2">
        <v>454085014</v>
      </c>
      <c r="G299" s="2">
        <v>239951561</v>
      </c>
      <c r="H299" s="2">
        <v>0</v>
      </c>
      <c r="I299" s="2">
        <f t="shared" ref="I299:I304" si="19">+F299+G299+H299</f>
        <v>694036575</v>
      </c>
      <c r="K299" s="16" t="s">
        <v>583</v>
      </c>
      <c r="L299" s="21">
        <v>92519000</v>
      </c>
      <c r="M299" s="15">
        <v>688530622</v>
      </c>
      <c r="N299" s="24">
        <v>694036575</v>
      </c>
    </row>
    <row r="300" spans="1:14" s="3" customFormat="1" ht="15" customHeight="1" x14ac:dyDescent="0.25">
      <c r="A300" s="27" t="s">
        <v>143</v>
      </c>
      <c r="B300" s="2">
        <v>79801982</v>
      </c>
      <c r="C300" s="5" t="str">
        <f>VLOOKUP(B300,[1]LIQUIDACIONES!$C$5:$AQ$1001,41,0)</f>
        <v>11 001 3335 022 2014 00104 01</v>
      </c>
      <c r="D300" s="6">
        <f>VLOOKUP(B300,[1]LIQUIDACIONES!$C$5:$BB$1001,52,0)</f>
        <v>43531</v>
      </c>
      <c r="E300" s="1" t="str">
        <f>VLOOKUP(B300,[1]LIQUIDACIONES!$C$5:$BC$1001,53,0)</f>
        <v>NRD-PRIMA DE RIESGO</v>
      </c>
      <c r="F300" s="2">
        <v>4366851</v>
      </c>
      <c r="G300" s="2">
        <v>2974727</v>
      </c>
      <c r="H300" s="2">
        <v>287601</v>
      </c>
      <c r="I300" s="2">
        <f t="shared" si="19"/>
        <v>7629179</v>
      </c>
      <c r="K300" s="16" t="s">
        <v>479</v>
      </c>
      <c r="L300" s="21">
        <v>79801982</v>
      </c>
      <c r="M300" s="15">
        <v>7200760</v>
      </c>
      <c r="N300" s="24">
        <v>7629179</v>
      </c>
    </row>
    <row r="301" spans="1:14" s="3" customFormat="1" ht="15" customHeight="1" x14ac:dyDescent="0.25">
      <c r="A301" s="27" t="s">
        <v>379</v>
      </c>
      <c r="B301" s="2">
        <f>VLOOKUP(A301,[1]LIQUIDACIONES!$B$5:$C$1018,2,0)</f>
        <v>78695473</v>
      </c>
      <c r="C301" s="5" t="str">
        <f>VLOOKUP(B301,[1]LIQUIDACIONES!$C$5:$AQ$1001,41,0)</f>
        <v>23 001 3333 003 2016 00015 01</v>
      </c>
      <c r="D301" s="6">
        <f>VLOOKUP(B301,[1]LIQUIDACIONES!$C$5:$BB$1001,52,0)</f>
        <v>43423</v>
      </c>
      <c r="E301" s="1" t="str">
        <f>VLOOKUP(B301,[1]LIQUIDACIONES!$C$5:$BC$1001,53,0)</f>
        <v>NRD-PRIMA DE RIESGO</v>
      </c>
      <c r="F301" s="2">
        <v>4083467.8346408741</v>
      </c>
      <c r="G301" s="2">
        <v>46003.204996066081</v>
      </c>
      <c r="H301" s="2">
        <v>0</v>
      </c>
      <c r="I301" s="2">
        <f t="shared" si="19"/>
        <v>4129471.0396369402</v>
      </c>
      <c r="K301" s="16" t="s">
        <v>379</v>
      </c>
      <c r="L301" s="21">
        <v>78695473</v>
      </c>
      <c r="M301" s="15">
        <v>4129471</v>
      </c>
      <c r="N301" s="24">
        <v>4129471.0396369402</v>
      </c>
    </row>
    <row r="302" spans="1:14" s="3" customFormat="1" ht="15" customHeight="1" x14ac:dyDescent="0.25">
      <c r="A302" s="27" t="s">
        <v>129</v>
      </c>
      <c r="B302" s="2">
        <v>79378125</v>
      </c>
      <c r="C302" s="5" t="str">
        <f>VLOOKUP(B302,[1]LIQUIDACIONES!$C$5:$AQ$1001,41,0)</f>
        <v>11 001 3331 708 2010 00286 00</v>
      </c>
      <c r="D302" s="6">
        <f>VLOOKUP(B302,[1]LIQUIDACIONES!$C$5:$BB$1001,52,0)</f>
        <v>42649</v>
      </c>
      <c r="E302" s="1" t="str">
        <f>VLOOKUP(B302,[1]LIQUIDACIONES!$C$5:$BC$1001,53,0)</f>
        <v>NRD-CONTRATO REALIDAD</v>
      </c>
      <c r="F302" s="2">
        <v>66515343</v>
      </c>
      <c r="G302" s="2">
        <v>56284529</v>
      </c>
      <c r="H302" s="2">
        <v>0</v>
      </c>
      <c r="I302" s="2">
        <f t="shared" si="19"/>
        <v>122799872</v>
      </c>
      <c r="K302" s="16" t="s">
        <v>453</v>
      </c>
      <c r="L302" s="21">
        <v>79378125</v>
      </c>
      <c r="M302" s="15">
        <v>123867540</v>
      </c>
      <c r="N302" s="24">
        <v>122799872</v>
      </c>
    </row>
    <row r="303" spans="1:14" s="3" customFormat="1" ht="27" customHeight="1" x14ac:dyDescent="0.25">
      <c r="A303" s="27" t="s">
        <v>387</v>
      </c>
      <c r="B303" s="2">
        <f>VLOOKUP(A303,[1]LIQUIDACIONES!$B$5:$C$1018,2,0)</f>
        <v>70256673</v>
      </c>
      <c r="C303" s="5" t="str">
        <f>VLOOKUP(B303,[1]LIQUIDACIONES!$C$5:$AQ$1001,41,0)</f>
        <v>05 001 2331 000 2011 01288 01</v>
      </c>
      <c r="D303" s="6">
        <f>VLOOKUP(B303,[1]LIQUIDACIONES!$C$5:$BB$1001,52,0)</f>
        <v>43525</v>
      </c>
      <c r="E303" s="1" t="str">
        <f>VLOOKUP(B303,[1]LIQUIDACIONES!$C$5:$BC$1001,53,0)</f>
        <v>NRD-CONTRATO REALIDAD</v>
      </c>
      <c r="F303" s="2">
        <v>94691190.757867724</v>
      </c>
      <c r="G303" s="2">
        <v>1070214.7019055889</v>
      </c>
      <c r="H303" s="2">
        <v>0</v>
      </c>
      <c r="I303" s="2">
        <f t="shared" si="19"/>
        <v>95761405.459773317</v>
      </c>
      <c r="K303" s="16" t="s">
        <v>387</v>
      </c>
      <c r="L303" s="40">
        <v>70256673</v>
      </c>
      <c r="M303" s="15">
        <v>0</v>
      </c>
      <c r="N303" s="24">
        <v>95761405.459773317</v>
      </c>
    </row>
    <row r="304" spans="1:14" s="3" customFormat="1" ht="15" customHeight="1" x14ac:dyDescent="0.25">
      <c r="A304" s="27" t="s">
        <v>355</v>
      </c>
      <c r="B304" s="2">
        <f>VLOOKUP(A304,[1]LIQUIDACIONES!$B$5:$C$1018,2,0)</f>
        <v>91178788</v>
      </c>
      <c r="C304" s="5" t="str">
        <f>VLOOKUP(B304,[1]LIQUIDACIONES!$C$5:$AQ$1001,41,0)</f>
        <v>68 001 2333 000 2012 00118 01</v>
      </c>
      <c r="D304" s="6">
        <f>VLOOKUP(B304,[1]LIQUIDACIONES!$C$5:$BB$1001,52,0)</f>
        <v>43311</v>
      </c>
      <c r="E304" s="1" t="str">
        <f>VLOOKUP(B304,[1]LIQUIDACIONES!$C$5:$BC$1001,53,0)</f>
        <v>NRD-CONTRATO REALIDAD</v>
      </c>
      <c r="F304" s="2">
        <v>178462806</v>
      </c>
      <c r="G304" s="2">
        <v>124470383.3651274</v>
      </c>
      <c r="H304" s="2">
        <v>0</v>
      </c>
      <c r="I304" s="2">
        <f t="shared" si="19"/>
        <v>302933189.36512738</v>
      </c>
      <c r="K304" s="16" t="s">
        <v>472</v>
      </c>
      <c r="L304" s="21">
        <v>91178788</v>
      </c>
      <c r="M304" s="15">
        <v>233902628</v>
      </c>
      <c r="N304" s="24">
        <v>302933189.36512738</v>
      </c>
    </row>
    <row r="305" spans="1:14" s="3" customFormat="1" ht="27" customHeight="1" x14ac:dyDescent="0.25">
      <c r="A305" s="27" t="s">
        <v>46</v>
      </c>
      <c r="B305" s="2">
        <v>79648845</v>
      </c>
      <c r="C305" s="5" t="s">
        <v>112</v>
      </c>
      <c r="D305" s="6" t="str">
        <f>VLOOKUP(B305,[1]LIQUIDACIONES!$C$5:$BB$1001,52,0)</f>
        <v>31-01-2018
APROX.</v>
      </c>
      <c r="E305" s="1" t="s">
        <v>123</v>
      </c>
      <c r="F305" s="2"/>
      <c r="G305" s="2"/>
      <c r="H305" s="2"/>
      <c r="I305" s="2">
        <v>47739701</v>
      </c>
      <c r="K305" s="16" t="s">
        <v>46</v>
      </c>
      <c r="L305" s="40">
        <v>79648845</v>
      </c>
      <c r="M305" s="15">
        <v>0</v>
      </c>
      <c r="N305" s="24">
        <v>47739701</v>
      </c>
    </row>
    <row r="306" spans="1:14" s="3" customFormat="1" ht="15" customHeight="1" x14ac:dyDescent="0.25">
      <c r="A306" s="27" t="s">
        <v>133</v>
      </c>
      <c r="B306" s="2">
        <f>VLOOKUP(A306,[1]LIQUIDACIONES!$B$5:$C$1018,2,0)</f>
        <v>79974263</v>
      </c>
      <c r="C306" s="5" t="str">
        <f>VLOOKUP(B306,[1]LIQUIDACIONES!$C$5:$AQ$1001,41,0)</f>
        <v>11 001 3335 007 2014 00080 00</v>
      </c>
      <c r="D306" s="6">
        <f>VLOOKUP(B306,[1]LIQUIDACIONES!$C$5:$BB$1001,52,0)</f>
        <v>42794</v>
      </c>
      <c r="E306" s="1" t="str">
        <f>VLOOKUP(B306,[1]LIQUIDACIONES!$C$5:$BC$1001,53,0)</f>
        <v>NRD-CONTRATO REALIDAD</v>
      </c>
      <c r="F306" s="2">
        <v>45860731</v>
      </c>
      <c r="G306" s="2">
        <v>34972465</v>
      </c>
      <c r="H306" s="2">
        <v>0</v>
      </c>
      <c r="I306" s="2">
        <f t="shared" ref="I306:I320" si="20">+F306+G306+H306</f>
        <v>80833196</v>
      </c>
      <c r="K306" s="16" t="s">
        <v>430</v>
      </c>
      <c r="L306" s="21">
        <v>79974263</v>
      </c>
      <c r="M306" s="15">
        <v>76667031</v>
      </c>
      <c r="N306" s="24">
        <v>80833196</v>
      </c>
    </row>
    <row r="307" spans="1:14" s="3" customFormat="1" ht="15" customHeight="1" x14ac:dyDescent="0.25">
      <c r="A307" s="27" t="s">
        <v>216</v>
      </c>
      <c r="B307" s="2">
        <f>VLOOKUP(A307,[1]LIQUIDACIONES!$B$5:$C$1018,2,0)</f>
        <v>96192807</v>
      </c>
      <c r="C307" s="5" t="str">
        <f>VLOOKUP(B307,[1]LIQUIDACIONES!$C$5:$AQ$1001,41,0)</f>
        <v>11 001 3343 064 2016 00485 00</v>
      </c>
      <c r="D307" s="6">
        <f>VLOOKUP(B307,[1]LIQUIDACIONES!$C$5:$BB$1001,52,0)</f>
        <v>42781</v>
      </c>
      <c r="E307" s="1" t="str">
        <f>VLOOKUP(B307,[1]LIQUIDACIONES!$C$5:$BC$1001,53,0)</f>
        <v>CONCILIACION VIATICOS</v>
      </c>
      <c r="F307" s="2">
        <v>4040659</v>
      </c>
      <c r="G307" s="2">
        <v>3891766</v>
      </c>
      <c r="H307" s="2">
        <v>278412</v>
      </c>
      <c r="I307" s="2">
        <f t="shared" si="20"/>
        <v>8210837</v>
      </c>
      <c r="K307" s="16" t="s">
        <v>480</v>
      </c>
      <c r="L307" s="21">
        <v>96192807</v>
      </c>
      <c r="M307" s="15">
        <v>8179771</v>
      </c>
      <c r="N307" s="24">
        <v>8210837</v>
      </c>
    </row>
    <row r="308" spans="1:14" s="3" customFormat="1" ht="15" customHeight="1" x14ac:dyDescent="0.25">
      <c r="A308" s="27" t="s">
        <v>201</v>
      </c>
      <c r="B308" s="2">
        <v>72431299</v>
      </c>
      <c r="C308" s="5" t="str">
        <f>VLOOKUP(B308,[1]LIQUIDACIONES!$C$5:$AQ$1001,41,0)</f>
        <v>08 001 2333 001 2013 00858 00</v>
      </c>
      <c r="D308" s="6">
        <f>VLOOKUP(B308,[1]LIQUIDACIONES!$C$5:$BB$1001,52,0)</f>
        <v>42857</v>
      </c>
      <c r="E308" s="1" t="str">
        <f>VLOOKUP(B308,[1]LIQUIDACIONES!$C$5:$BC$1001,53,0)</f>
        <v>NRD-CONTRATO REALIDAD</v>
      </c>
      <c r="F308" s="2">
        <v>121346887</v>
      </c>
      <c r="G308" s="2">
        <v>58816560</v>
      </c>
      <c r="H308" s="2">
        <v>0</v>
      </c>
      <c r="I308" s="2">
        <f t="shared" si="20"/>
        <v>180163447</v>
      </c>
      <c r="K308" s="16" t="s">
        <v>492</v>
      </c>
      <c r="L308" s="21">
        <v>72431299</v>
      </c>
      <c r="M308" s="15">
        <v>200652591</v>
      </c>
      <c r="N308" s="24">
        <v>180163447</v>
      </c>
    </row>
    <row r="309" spans="1:14" s="3" customFormat="1" ht="15" customHeight="1" x14ac:dyDescent="0.25">
      <c r="A309" s="27" t="s">
        <v>217</v>
      </c>
      <c r="B309" s="2">
        <v>52239884</v>
      </c>
      <c r="C309" s="5" t="str">
        <f>VLOOKUP(B309,[1]LIQUIDACIONES!$C$5:$AQ$1001,41,0)</f>
        <v>11 001 3335 019 2014 00311 01</v>
      </c>
      <c r="D309" s="6">
        <f>VLOOKUP(B309,[1]LIQUIDACIONES!$C$5:$BB$1001,52,0)</f>
        <v>43146</v>
      </c>
      <c r="E309" s="1" t="str">
        <f>VLOOKUP(B309,[1]LIQUIDACIONES!$C$5:$BC$1001,53,0)</f>
        <v>NRD-PRIMA DE RIESGO</v>
      </c>
      <c r="F309" s="2">
        <v>2828791</v>
      </c>
      <c r="G309" s="2">
        <v>1545700</v>
      </c>
      <c r="H309" s="2">
        <v>127871</v>
      </c>
      <c r="I309" s="2">
        <f t="shared" si="20"/>
        <v>4502362</v>
      </c>
      <c r="K309" s="16" t="s">
        <v>530</v>
      </c>
      <c r="L309" s="21">
        <v>52239884</v>
      </c>
      <c r="M309" s="15">
        <v>4390247</v>
      </c>
      <c r="N309" s="24">
        <v>4502362</v>
      </c>
    </row>
    <row r="310" spans="1:14" s="3" customFormat="1" ht="15" customHeight="1" x14ac:dyDescent="0.25">
      <c r="A310" s="27" t="s">
        <v>418</v>
      </c>
      <c r="B310" s="2">
        <f>VLOOKUP(A310,[1]LIQUIDACIONES!$B$5:$C$1018,2,0)</f>
        <v>11523401</v>
      </c>
      <c r="C310" s="5" t="str">
        <f>VLOOKUP(B310,[1]LIQUIDACIONES!$C$5:$AQ$1001,41,0)</f>
        <v>25 000 2342 000 2012 01137 01</v>
      </c>
      <c r="D310" s="6">
        <f>VLOOKUP(B310,[1]LIQUIDACIONES!$C$5:$BB$1001,52,0)</f>
        <v>43385</v>
      </c>
      <c r="E310" s="1" t="str">
        <f>VLOOKUP(B310,[1]LIQUIDACIONES!$C$5:$BC$1001,53,0)</f>
        <v>NRD-CONTRATO REALIDAD</v>
      </c>
      <c r="F310" s="2">
        <v>113566855</v>
      </c>
      <c r="G310" s="2">
        <v>0</v>
      </c>
      <c r="H310" s="2">
        <v>0</v>
      </c>
      <c r="I310" s="2">
        <f t="shared" si="20"/>
        <v>113566855</v>
      </c>
      <c r="K310" s="16" t="s">
        <v>418</v>
      </c>
      <c r="L310" s="21">
        <v>11523401</v>
      </c>
      <c r="M310" s="15">
        <v>114830332</v>
      </c>
      <c r="N310" s="24">
        <v>113566855</v>
      </c>
    </row>
    <row r="311" spans="1:14" s="3" customFormat="1" ht="15" customHeight="1" x14ac:dyDescent="0.25">
      <c r="A311" s="27" t="s">
        <v>168</v>
      </c>
      <c r="B311" s="2">
        <v>79848401</v>
      </c>
      <c r="C311" s="5" t="str">
        <f>VLOOKUP(B311,[1]LIQUIDACIONES!$C$5:$AQ$1001,41,0)</f>
        <v>11 001 3331 015 2010 00206 02</v>
      </c>
      <c r="D311" s="6">
        <f>VLOOKUP(B311,[1]LIQUIDACIONES!$C$5:$BB$1001,52,0)</f>
        <v>42718</v>
      </c>
      <c r="E311" s="1" t="str">
        <f>VLOOKUP(B311,[1]LIQUIDACIONES!$C$5:$BC$1001,53,0)</f>
        <v>NRD-CONTRATO REALIDAD</v>
      </c>
      <c r="F311" s="2">
        <v>108534379</v>
      </c>
      <c r="G311" s="2">
        <v>86676478</v>
      </c>
      <c r="H311" s="2">
        <v>0</v>
      </c>
      <c r="I311" s="2">
        <f t="shared" si="20"/>
        <v>195210857</v>
      </c>
      <c r="K311" s="16" t="s">
        <v>558</v>
      </c>
      <c r="L311" s="21">
        <v>79848401</v>
      </c>
      <c r="M311" s="15">
        <v>193772890</v>
      </c>
      <c r="N311" s="24">
        <v>195210857</v>
      </c>
    </row>
    <row r="312" spans="1:14" s="3" customFormat="1" ht="15" customHeight="1" x14ac:dyDescent="0.25">
      <c r="A312" s="27" t="s">
        <v>415</v>
      </c>
      <c r="B312" s="2">
        <f>VLOOKUP(A312,[1]LIQUIDACIONES!$B$5:$C$1018,2,0)</f>
        <v>80747050</v>
      </c>
      <c r="C312" s="5" t="str">
        <f>VLOOKUP(B312,[1]LIQUIDACIONES!$C$5:$AQ$1001,41,0)</f>
        <v>11 001 3331 010 2012 00073 01</v>
      </c>
      <c r="D312" s="6">
        <f>VLOOKUP(B312,[1]LIQUIDACIONES!$C$5:$BB$1001,52,0)</f>
        <v>42878</v>
      </c>
      <c r="E312" s="1" t="str">
        <f>VLOOKUP(B312,[1]LIQUIDACIONES!$C$5:$BC$1001,53,0)</f>
        <v>NRD-CONTRATO REALIDAD</v>
      </c>
      <c r="F312" s="2">
        <v>101263119</v>
      </c>
      <c r="G312" s="2">
        <v>63263317</v>
      </c>
      <c r="H312" s="2">
        <v>0</v>
      </c>
      <c r="I312" s="2">
        <f t="shared" si="20"/>
        <v>164526436</v>
      </c>
      <c r="K312" s="16" t="s">
        <v>415</v>
      </c>
      <c r="L312" s="21">
        <v>80747050</v>
      </c>
      <c r="M312" s="15">
        <v>160067554</v>
      </c>
      <c r="N312" s="24">
        <v>164526436</v>
      </c>
    </row>
    <row r="313" spans="1:14" s="3" customFormat="1" ht="27" customHeight="1" x14ac:dyDescent="0.25">
      <c r="A313" s="27" t="s">
        <v>319</v>
      </c>
      <c r="B313" s="2">
        <f>VLOOKUP(A313,[1]LIQUIDACIONES!$B$5:$C$1018,2,0)</f>
        <v>91480321</v>
      </c>
      <c r="C313" s="5" t="str">
        <f>VLOOKUP(B313,[1]LIQUIDACIONES!$C$5:$AQ$1001,41,0)</f>
        <v>68 001 2333 000 2012 00116 01</v>
      </c>
      <c r="D313" s="6">
        <f>VLOOKUP(B313,[1]LIQUIDACIONES!$C$5:$BB$1001,52,0)</f>
        <v>43040</v>
      </c>
      <c r="E313" s="1" t="str">
        <f>VLOOKUP(B313,[1]LIQUIDACIONES!$C$5:$BC$1001,53,0)</f>
        <v>NRD-CONTRATO REALIDAD</v>
      </c>
      <c r="F313" s="2">
        <v>125500784</v>
      </c>
      <c r="G313" s="2">
        <v>115658490.22210804</v>
      </c>
      <c r="H313" s="2">
        <v>0</v>
      </c>
      <c r="I313" s="2">
        <f t="shared" si="20"/>
        <v>241159274.22210804</v>
      </c>
      <c r="K313" s="16" t="s">
        <v>319</v>
      </c>
      <c r="L313" s="21">
        <v>91480321</v>
      </c>
      <c r="M313" s="15">
        <v>191092476</v>
      </c>
      <c r="N313" s="24">
        <v>241159274.22210804</v>
      </c>
    </row>
    <row r="314" spans="1:14" s="3" customFormat="1" ht="15" customHeight="1" x14ac:dyDescent="0.25">
      <c r="A314" s="27" t="s">
        <v>130</v>
      </c>
      <c r="B314" s="2">
        <v>1088249205</v>
      </c>
      <c r="C314" s="5" t="str">
        <f>VLOOKUP(B314,[1]LIQUIDACIONES!$C$5:$AQ$1001,41,0)</f>
        <v>66 001 3331 000 2013 00114 00</v>
      </c>
      <c r="D314" s="6">
        <f>VLOOKUP(B314,[1]LIQUIDACIONES!$C$5:$BB$1001,52,0)</f>
        <v>43385</v>
      </c>
      <c r="E314" s="1" t="str">
        <f>VLOOKUP(B314,[1]LIQUIDACIONES!$C$5:$BC$1001,53,0)</f>
        <v>REPARACION DIRECTA</v>
      </c>
      <c r="F314" s="2">
        <v>210935340</v>
      </c>
      <c r="G314" s="2">
        <v>42160110</v>
      </c>
      <c r="H314" s="2">
        <v>0</v>
      </c>
      <c r="I314" s="2">
        <f t="shared" si="20"/>
        <v>253095450</v>
      </c>
      <c r="K314" s="16" t="s">
        <v>550</v>
      </c>
      <c r="L314" s="21">
        <v>1088249205</v>
      </c>
      <c r="M314" s="15">
        <v>237708405</v>
      </c>
      <c r="N314" s="24">
        <v>253095450</v>
      </c>
    </row>
    <row r="315" spans="1:14" s="3" customFormat="1" ht="15" customHeight="1" x14ac:dyDescent="0.25">
      <c r="A315" s="27" t="s">
        <v>300</v>
      </c>
      <c r="B315" s="2">
        <f>VLOOKUP(A315,[1]LIQUIDACIONES!$B$5:$C$1018,2,0)</f>
        <v>98595562</v>
      </c>
      <c r="C315" s="5" t="str">
        <f>VLOOKUP(B315,[1]LIQUIDACIONES!$C$5:$AQ$1001,41,0)</f>
        <v>05 001 2331 000 2011 01141 00</v>
      </c>
      <c r="D315" s="6">
        <f>VLOOKUP(B315,[1]LIQUIDACIONES!$C$5:$BB$1001,52,0)</f>
        <v>42913</v>
      </c>
      <c r="E315" s="1" t="str">
        <f>VLOOKUP(B315,[1]LIQUIDACIONES!$C$5:$BC$1001,53,0)</f>
        <v>NRD-CONTRATO REALIDAD</v>
      </c>
      <c r="F315" s="2">
        <v>163541106.04023761</v>
      </c>
      <c r="G315" s="2">
        <v>173800183.24513152</v>
      </c>
      <c r="H315" s="2">
        <v>0</v>
      </c>
      <c r="I315" s="2">
        <f t="shared" si="20"/>
        <v>337341289.28536916</v>
      </c>
      <c r="K315" s="16" t="s">
        <v>300</v>
      </c>
      <c r="L315" s="21">
        <v>98595562</v>
      </c>
      <c r="M315" s="15">
        <v>271043577</v>
      </c>
      <c r="N315" s="24">
        <v>337341289.28536916</v>
      </c>
    </row>
    <row r="316" spans="1:14" s="3" customFormat="1" ht="15" customHeight="1" x14ac:dyDescent="0.25">
      <c r="A316" s="27" t="s">
        <v>296</v>
      </c>
      <c r="B316" s="2">
        <f>VLOOKUP(A316,[1]LIQUIDACIONES!$B$5:$C$1018,2,0)</f>
        <v>79989849</v>
      </c>
      <c r="C316" s="5" t="str">
        <f>VLOOKUP(B316,[1]LIQUIDACIONES!$C$5:$AQ$1001,41,0)</f>
        <v>11 001 3335 008 2012 00346 00</v>
      </c>
      <c r="D316" s="6">
        <f>VLOOKUP(B316,[1]LIQUIDACIONES!$C$5:$BB$1001,52,0)</f>
        <v>42891</v>
      </c>
      <c r="E316" s="1" t="str">
        <f>VLOOKUP(B316,[1]LIQUIDACIONES!$C$5:$BC$1001,53,0)</f>
        <v>NRD-PRESTACIONES SOCIALES</v>
      </c>
      <c r="F316" s="2">
        <v>244780215.13212356</v>
      </c>
      <c r="G316" s="2">
        <v>258499733.28876245</v>
      </c>
      <c r="H316" s="2">
        <v>0</v>
      </c>
      <c r="I316" s="2">
        <f t="shared" si="20"/>
        <v>503279948.42088604</v>
      </c>
      <c r="K316" s="16" t="s">
        <v>296</v>
      </c>
      <c r="L316" s="21">
        <v>79989849</v>
      </c>
      <c r="M316" s="15">
        <v>403240823</v>
      </c>
      <c r="N316" s="24">
        <v>503279948.42088604</v>
      </c>
    </row>
    <row r="317" spans="1:14" s="3" customFormat="1" ht="15" customHeight="1" x14ac:dyDescent="0.25">
      <c r="A317" s="27" t="s">
        <v>327</v>
      </c>
      <c r="B317" s="2">
        <f>VLOOKUP(A317,[1]LIQUIDACIONES!$B$5:$C$1018,2,0)</f>
        <v>79394341</v>
      </c>
      <c r="C317" s="5" t="str">
        <f>VLOOKUP(B317,[1]LIQUIDACIONES!$C$5:$AQ$1001,41,0)</f>
        <v>11 001 3331 011 2014 00247 00</v>
      </c>
      <c r="D317" s="6">
        <f>VLOOKUP(B317,[1]LIQUIDACIONES!$C$5:$BB$1001,52,0)</f>
        <v>43122</v>
      </c>
      <c r="E317" s="1" t="str">
        <f>VLOOKUP(B317,[1]LIQUIDACIONES!$C$5:$BC$1001,53,0)</f>
        <v>NRD-CONTRATO REALIDAD</v>
      </c>
      <c r="F317" s="2">
        <v>247752887</v>
      </c>
      <c r="G317" s="2">
        <v>216199711.67000523</v>
      </c>
      <c r="H317" s="2">
        <v>0</v>
      </c>
      <c r="I317" s="2">
        <f t="shared" si="20"/>
        <v>463952598.6700052</v>
      </c>
      <c r="K317" s="16" t="s">
        <v>454</v>
      </c>
      <c r="L317" s="21">
        <v>79394341</v>
      </c>
      <c r="M317" s="15">
        <v>367256952</v>
      </c>
      <c r="N317" s="24">
        <v>463952598.6700052</v>
      </c>
    </row>
    <row r="318" spans="1:14" s="3" customFormat="1" ht="15" customHeight="1" x14ac:dyDescent="0.25">
      <c r="A318" s="28" t="s">
        <v>382</v>
      </c>
      <c r="B318" s="11">
        <f>VLOOKUP(A318,[1]LIQUIDACIONES!$B$5:$C$1018,2,0)</f>
        <v>0</v>
      </c>
      <c r="C318" s="12" t="e">
        <f>VLOOKUP(B318,[1]LIQUIDACIONES!$C$5:$AQ$1001,41,0)</f>
        <v>#N/A</v>
      </c>
      <c r="D318" s="13" t="e">
        <f>VLOOKUP(B318,[1]LIQUIDACIONES!$C$5:$BB$1001,52,0)</f>
        <v>#N/A</v>
      </c>
      <c r="E318" s="10" t="e">
        <f>VLOOKUP(B318,[1]LIQUIDACIONES!$C$5:$BC$1001,53,0)</f>
        <v>#N/A</v>
      </c>
      <c r="F318" s="11">
        <v>4733797497</v>
      </c>
      <c r="G318" s="11">
        <v>99022492</v>
      </c>
      <c r="H318" s="11">
        <v>0</v>
      </c>
      <c r="I318" s="11">
        <f t="shared" si="20"/>
        <v>4832819989</v>
      </c>
      <c r="K318" s="16" t="s">
        <v>420</v>
      </c>
      <c r="L318" s="21">
        <v>890204162</v>
      </c>
      <c r="M318" s="15">
        <v>4832819989</v>
      </c>
      <c r="N318" s="24">
        <v>4832819989</v>
      </c>
    </row>
    <row r="319" spans="1:14" s="3" customFormat="1" ht="15" customHeight="1" x14ac:dyDescent="0.25">
      <c r="A319" s="27" t="s">
        <v>304</v>
      </c>
      <c r="B319" s="2">
        <f>VLOOKUP(A319,[1]LIQUIDACIONES!$B$5:$C$1018,2,0)</f>
        <v>80023736</v>
      </c>
      <c r="C319" s="5" t="str">
        <f>VLOOKUP(B319,[1]LIQUIDACIONES!$C$5:$AQ$1001,41,0)</f>
        <v>11 001 3335 028 2012 00374 00</v>
      </c>
      <c r="D319" s="6">
        <f>VLOOKUP(B319,[1]LIQUIDACIONES!$C$5:$BB$1001,52,0)</f>
        <v>42978</v>
      </c>
      <c r="E319" s="1" t="str">
        <f>VLOOKUP(B319,[1]LIQUIDACIONES!$C$5:$BC$1001,53,0)</f>
        <v>NRD-CONTRATO REALIDAD</v>
      </c>
      <c r="F319" s="2">
        <v>165863211.77536219</v>
      </c>
      <c r="G319" s="2">
        <v>149906332.97020918</v>
      </c>
      <c r="H319" s="2">
        <v>0</v>
      </c>
      <c r="I319" s="2">
        <f t="shared" si="20"/>
        <v>315769544.74557137</v>
      </c>
      <c r="K319" s="16" t="s">
        <v>304</v>
      </c>
      <c r="L319" s="21">
        <v>80023736</v>
      </c>
      <c r="M319" s="15">
        <v>247977850</v>
      </c>
      <c r="N319" s="24">
        <v>315769544.74557137</v>
      </c>
    </row>
    <row r="320" spans="1:14" s="3" customFormat="1" ht="15" customHeight="1" x14ac:dyDescent="0.25">
      <c r="A320" s="27" t="s">
        <v>330</v>
      </c>
      <c r="B320" s="2">
        <f>VLOOKUP(A320,[1]LIQUIDACIONES!$B$5:$C$1018,2,0)</f>
        <v>42206497</v>
      </c>
      <c r="C320" s="5" t="str">
        <f>VLOOKUP(B320,[1]LIQUIDACIONES!$C$5:$AQ$1001,41,0)</f>
        <v>50 001 2331 004 2002 20437 01</v>
      </c>
      <c r="D320" s="6">
        <f>VLOOKUP(B320,[1]LIQUIDACIONES!$C$5:$BB$1001,52,0)</f>
        <v>43144</v>
      </c>
      <c r="E320" s="1" t="str">
        <f>VLOOKUP(B320,[1]LIQUIDACIONES!$C$5:$BC$1001,53,0)</f>
        <v>REPARACION DIRECTA</v>
      </c>
      <c r="F320" s="2">
        <v>485937086.5</v>
      </c>
      <c r="G320" s="2">
        <v>67083887.208789274</v>
      </c>
      <c r="H320" s="2">
        <v>0</v>
      </c>
      <c r="I320" s="2">
        <f t="shared" si="20"/>
        <v>553020973.70878923</v>
      </c>
      <c r="K320" s="16" t="s">
        <v>577</v>
      </c>
      <c r="L320" s="21">
        <v>42206497</v>
      </c>
      <c r="M320" s="15">
        <v>553020974</v>
      </c>
      <c r="N320" s="24">
        <v>553020973.70878923</v>
      </c>
    </row>
    <row r="321" spans="1:14" s="3" customFormat="1" ht="15" customHeight="1" x14ac:dyDescent="0.25">
      <c r="A321" s="27" t="s">
        <v>19</v>
      </c>
      <c r="B321" s="2">
        <v>901138881</v>
      </c>
      <c r="C321" s="5" t="s">
        <v>82</v>
      </c>
      <c r="D321" s="6">
        <v>43887</v>
      </c>
      <c r="E321" s="1" t="s">
        <v>117</v>
      </c>
      <c r="F321" s="2"/>
      <c r="G321" s="2"/>
      <c r="H321" s="2"/>
      <c r="I321" s="2">
        <v>575492379</v>
      </c>
      <c r="K321" s="16" t="s">
        <v>19</v>
      </c>
      <c r="L321" s="40">
        <v>901138881</v>
      </c>
      <c r="M321" s="15">
        <v>0</v>
      </c>
      <c r="N321" s="24">
        <v>575492379</v>
      </c>
    </row>
    <row r="322" spans="1:14" s="3" customFormat="1" ht="15" customHeight="1" x14ac:dyDescent="0.25">
      <c r="A322" s="30" t="s">
        <v>43</v>
      </c>
      <c r="B322" s="2" t="s">
        <v>64</v>
      </c>
      <c r="C322" s="5" t="s">
        <v>103</v>
      </c>
      <c r="D322" s="6">
        <v>44260</v>
      </c>
      <c r="E322" s="1" t="s">
        <v>117</v>
      </c>
      <c r="F322" s="2"/>
      <c r="G322" s="2"/>
      <c r="H322" s="2"/>
      <c r="I322" s="2">
        <v>2111089625</v>
      </c>
      <c r="K322" s="16" t="str">
        <f>+A322</f>
        <v>UNION TEMPORAL RGV 2017</v>
      </c>
      <c r="L322" s="40" t="str">
        <f>+B322</f>
        <v>901.103.372-6</v>
      </c>
      <c r="M322" s="15">
        <v>0</v>
      </c>
      <c r="N322" s="24">
        <v>2111089625</v>
      </c>
    </row>
    <row r="323" spans="1:14" s="3" customFormat="1" ht="27" customHeight="1" x14ac:dyDescent="0.25">
      <c r="A323" s="27" t="s">
        <v>261</v>
      </c>
      <c r="B323" s="2" t="str">
        <f>VLOOKUP(A323,[1]LIQUIDACIONES!$B$5:$C$1018,2,0)</f>
        <v>900789832-2</v>
      </c>
      <c r="C323" s="5" t="str">
        <f>VLOOKUP(B323,[1]LIQUIDACIONES!$C$5:$AQ$1001,41,0)</f>
        <v>13 001 3333 013 2016 00572 00</v>
      </c>
      <c r="D323" s="6">
        <f>VLOOKUP(B323,[1]LIQUIDACIONES!$C$5:$BB$1001,52,0)</f>
        <v>42779</v>
      </c>
      <c r="E323" s="1" t="str">
        <f>VLOOKUP(B323,[1]LIQUIDACIONES!$C$5:$BC$1001,53,0)</f>
        <v>CONCILIACION</v>
      </c>
      <c r="F323" s="2">
        <v>20796870</v>
      </c>
      <c r="G323" s="2">
        <v>621849.5148683486</v>
      </c>
      <c r="H323" s="2">
        <v>0</v>
      </c>
      <c r="I323" s="2">
        <f>+F323+G323+H323</f>
        <v>21418719.514868349</v>
      </c>
      <c r="K323" s="16" t="s">
        <v>563</v>
      </c>
      <c r="L323" s="21">
        <v>900789832</v>
      </c>
      <c r="M323" s="15">
        <v>21418720</v>
      </c>
      <c r="N323" s="24">
        <v>21418719.514868349</v>
      </c>
    </row>
    <row r="324" spans="1:14" s="3" customFormat="1" ht="15" customHeight="1" x14ac:dyDescent="0.25">
      <c r="A324" s="27" t="s">
        <v>238</v>
      </c>
      <c r="B324" s="2" t="s">
        <v>416</v>
      </c>
      <c r="C324" s="5" t="str">
        <f>VLOOKUP(B324,[1]LIQUIDACIONES!$C$5:$AQ$1001,41,0)</f>
        <v>2015-3043-00</v>
      </c>
      <c r="D324" s="6">
        <f>VLOOKUP(B324,[1]LIQUIDACIONES!$C$5:$BB$1001,52,0)</f>
        <v>42600</v>
      </c>
      <c r="E324" s="1" t="str">
        <f>VLOOKUP(B324,[1]LIQUIDACIONES!$C$5:$BC$1001,53,0)</f>
        <v>EJECUTIVO</v>
      </c>
      <c r="F324" s="2">
        <v>1279276800</v>
      </c>
      <c r="G324" s="2">
        <v>719910598</v>
      </c>
      <c r="H324" s="2">
        <v>0</v>
      </c>
      <c r="I324" s="2">
        <f>+F324+G324+H324</f>
        <v>1999187398</v>
      </c>
      <c r="K324" s="3" t="s">
        <v>238</v>
      </c>
      <c r="L324" s="21" t="s">
        <v>416</v>
      </c>
      <c r="M324" s="26">
        <v>4065097968</v>
      </c>
      <c r="N324" s="24">
        <v>1999187398</v>
      </c>
    </row>
    <row r="325" spans="1:14" s="3" customFormat="1" ht="15" customHeight="1" x14ac:dyDescent="0.25">
      <c r="A325" s="27" t="s">
        <v>22</v>
      </c>
      <c r="B325" s="2">
        <v>80896330</v>
      </c>
      <c r="C325" s="5" t="s">
        <v>85</v>
      </c>
      <c r="D325" s="6">
        <v>44040</v>
      </c>
      <c r="E325" s="1" t="s">
        <v>114</v>
      </c>
      <c r="F325" s="2"/>
      <c r="G325" s="2"/>
      <c r="H325" s="2"/>
      <c r="I325" s="2">
        <v>44035</v>
      </c>
      <c r="K325" s="3" t="s">
        <v>22</v>
      </c>
      <c r="L325" s="21">
        <v>80896330</v>
      </c>
      <c r="M325" s="26">
        <v>0</v>
      </c>
      <c r="N325" s="24">
        <v>44035</v>
      </c>
    </row>
    <row r="326" spans="1:14" s="3" customFormat="1" ht="15" customHeight="1" x14ac:dyDescent="0.25">
      <c r="A326" s="27" t="s">
        <v>380</v>
      </c>
      <c r="B326" s="2">
        <f>VLOOKUP(A326,[1]LIQUIDACIONES!$B$5:$C$1018,2,0)</f>
        <v>71730474</v>
      </c>
      <c r="C326" s="5" t="str">
        <f>VLOOKUP(B326,[1]LIQUIDACIONES!$C$5:$AQ$1001,41,0)</f>
        <v>05 001 3333 005 2014 00164 01</v>
      </c>
      <c r="D326" s="6" t="str">
        <f>VLOOKUP(B326,[1]LIQUIDACIONES!$C$5:$BB$1001,52,0)</f>
        <v>30/11/2018 APROX.</v>
      </c>
      <c r="E326" s="1" t="str">
        <f>VLOOKUP(B326,[1]LIQUIDACIONES!$C$5:$BC$1001,53,0)</f>
        <v>NRD-PRESTACIONES SOCIALES CON PRIMA DE RIESGO</v>
      </c>
      <c r="F326" s="2">
        <v>5105628.0104015749</v>
      </c>
      <c r="G326" s="2">
        <v>260745</v>
      </c>
      <c r="H326" s="2">
        <v>0</v>
      </c>
      <c r="I326" s="2">
        <f>+F326+G326+H326</f>
        <v>5366373.0104015749</v>
      </c>
      <c r="K326" s="16" t="s">
        <v>380</v>
      </c>
      <c r="L326" s="21">
        <v>71730474</v>
      </c>
      <c r="M326" s="15">
        <v>5366373</v>
      </c>
      <c r="N326" s="24">
        <v>5366373.0104015749</v>
      </c>
    </row>
    <row r="327" spans="1:14" s="3" customFormat="1" ht="15" customHeight="1" x14ac:dyDescent="0.25">
      <c r="A327" s="30" t="s">
        <v>48</v>
      </c>
      <c r="B327" s="2">
        <v>12723075</v>
      </c>
      <c r="C327" s="5" t="s">
        <v>107</v>
      </c>
      <c r="D327" s="6">
        <f>VLOOKUP(B327,[1]LIQUIDACIONES!$C$5:$BB$1001,52,0)</f>
        <v>0</v>
      </c>
      <c r="E327" s="1" t="s">
        <v>116</v>
      </c>
      <c r="F327" s="2">
        <v>4946697.960777808</v>
      </c>
      <c r="G327" s="2">
        <v>0</v>
      </c>
      <c r="H327" s="2">
        <v>260745</v>
      </c>
      <c r="I327" s="2">
        <f>+F327+G327+H327</f>
        <v>5207442.960777808</v>
      </c>
      <c r="K327" s="16" t="s">
        <v>517</v>
      </c>
      <c r="L327" s="21">
        <v>12723075</v>
      </c>
      <c r="M327" s="15">
        <v>4946698</v>
      </c>
      <c r="N327" s="24">
        <v>5207442.960777808</v>
      </c>
    </row>
    <row r="328" spans="1:14" s="3" customFormat="1" ht="15" customHeight="1" x14ac:dyDescent="0.25">
      <c r="A328" s="27" t="s">
        <v>196</v>
      </c>
      <c r="B328" s="2">
        <f>VLOOKUP(A328,[1]LIQUIDACIONES!$B$5:$C$1018,2,0)</f>
        <v>19396785</v>
      </c>
      <c r="C328" s="5" t="str">
        <f>VLOOKUP(B328,[1]LIQUIDACIONES!$C$5:$AQ$1001,41,0)</f>
        <v>11 001 3343 064 2016 00523 00</v>
      </c>
      <c r="D328" s="6">
        <f>VLOOKUP(B328,[1]LIQUIDACIONES!$C$5:$BB$1001,52,0)</f>
        <v>42788</v>
      </c>
      <c r="E328" s="1" t="str">
        <f>VLOOKUP(B328,[1]LIQUIDACIONES!$C$5:$BC$1001,53,0)</f>
        <v>CONCILIACION VIATICOS</v>
      </c>
      <c r="F328" s="2">
        <v>3669959.5502598677</v>
      </c>
      <c r="G328" s="2">
        <v>3815537</v>
      </c>
      <c r="H328" s="2">
        <v>0</v>
      </c>
      <c r="I328" s="2">
        <f>+F328+G328+H328</f>
        <v>7485496.5502598677</v>
      </c>
      <c r="K328" s="16" t="s">
        <v>467</v>
      </c>
      <c r="L328" s="21">
        <v>19396785</v>
      </c>
      <c r="M328" s="15">
        <v>7202180</v>
      </c>
      <c r="N328" s="24">
        <v>7485496.5502598677</v>
      </c>
    </row>
    <row r="329" spans="1:14" s="3" customFormat="1" ht="15" customHeight="1" x14ac:dyDescent="0.25">
      <c r="A329" s="27" t="s">
        <v>197</v>
      </c>
      <c r="B329" s="2">
        <f>VLOOKUP(A329,[1]LIQUIDACIONES!$B$5:$C$1018,2,0)</f>
        <v>79997017</v>
      </c>
      <c r="C329" s="5" t="str">
        <f>VLOOKUP(B329,[1]LIQUIDACIONES!$C$5:$AQ$1001,41,0)</f>
        <v>11 001 3335 007 2014 00260 00</v>
      </c>
      <c r="D329" s="6">
        <f>VLOOKUP(B329,[1]LIQUIDACIONES!$C$5:$BB$1001,52,0)</f>
        <v>42598</v>
      </c>
      <c r="E329" s="1" t="str">
        <f>VLOOKUP(B329,[1]LIQUIDACIONES!$C$5:$BC$1001,53,0)</f>
        <v>NRD-PRIMA DE RIESGO</v>
      </c>
      <c r="F329" s="2">
        <v>4697093</v>
      </c>
      <c r="G329" s="2">
        <v>4280868</v>
      </c>
      <c r="H329" s="2">
        <v>0</v>
      </c>
      <c r="I329" s="2">
        <f>+F329+G329+H329</f>
        <v>8977961</v>
      </c>
      <c r="K329" s="16" t="s">
        <v>197</v>
      </c>
      <c r="L329" s="21">
        <v>79997017</v>
      </c>
      <c r="M329" s="15">
        <v>8631059</v>
      </c>
      <c r="N329" s="24">
        <v>8977961</v>
      </c>
    </row>
    <row r="330" spans="1:14" s="3" customFormat="1" ht="15" customHeight="1" x14ac:dyDescent="0.25">
      <c r="A330" s="27" t="s">
        <v>394</v>
      </c>
      <c r="B330" s="2">
        <f>VLOOKUP(A330,[1]LIQUIDACIONES!$B$5:$C$1018,2,0)</f>
        <v>79130530</v>
      </c>
      <c r="C330" s="5" t="str">
        <f>VLOOKUP(B330,[1]LIQUIDACIONES!$C$5:$AQ$1001,41,0)</f>
        <v>11 001 3343 058 2016 00497 00</v>
      </c>
      <c r="D330" s="6">
        <f>VLOOKUP(B330,[1]LIQUIDACIONES!$C$5:$BB$1001,52,0)</f>
        <v>42723</v>
      </c>
      <c r="E330" s="1" t="str">
        <f>VLOOKUP(B330,[1]LIQUIDACIONES!$C$5:$BC$1001,53,0)</f>
        <v>CONCILIACION VIATICOS</v>
      </c>
      <c r="F330" s="2">
        <v>5400760.8045186503</v>
      </c>
      <c r="G330" s="2">
        <v>60849.20273171633</v>
      </c>
      <c r="H330" s="2">
        <v>0</v>
      </c>
      <c r="I330" s="2">
        <f>+F330+G330+H330</f>
        <v>5461610.0072503667</v>
      </c>
      <c r="K330" s="16" t="s">
        <v>394</v>
      </c>
      <c r="L330" s="40">
        <v>79130530</v>
      </c>
      <c r="M330" s="15">
        <v>0</v>
      </c>
      <c r="N330" s="24">
        <v>5461610.0072503667</v>
      </c>
    </row>
    <row r="331" spans="1:14" s="3" customFormat="1" ht="15" customHeight="1" x14ac:dyDescent="0.25">
      <c r="A331" s="27" t="s">
        <v>45</v>
      </c>
      <c r="B331" s="2">
        <v>79826799</v>
      </c>
      <c r="C331" s="5" t="s">
        <v>105</v>
      </c>
      <c r="D331" s="6">
        <v>43766</v>
      </c>
      <c r="E331" s="1" t="s">
        <v>114</v>
      </c>
      <c r="F331" s="2"/>
      <c r="G331" s="2"/>
      <c r="H331" s="2"/>
      <c r="I331" s="2">
        <v>146313897</v>
      </c>
      <c r="K331" s="16" t="s">
        <v>45</v>
      </c>
      <c r="L331" s="40">
        <v>79826799</v>
      </c>
      <c r="M331" s="15">
        <v>0</v>
      </c>
      <c r="N331" s="24">
        <v>146313897</v>
      </c>
    </row>
    <row r="332" spans="1:14" s="3" customFormat="1" ht="27" customHeight="1" x14ac:dyDescent="0.25">
      <c r="A332" s="28" t="s">
        <v>245</v>
      </c>
      <c r="B332" s="11">
        <f>VLOOKUP(A332,[1]LIQUIDACIONES!$B$5:$C$1018,2,0)</f>
        <v>79467834</v>
      </c>
      <c r="C332" s="12" t="str">
        <f>VLOOKUP(B332,[1]LIQUIDACIONES!$C$5:$AQ$1001,41,0)</f>
        <v>11 001 3337 041 2017 00216 00</v>
      </c>
      <c r="D332" s="13" t="str">
        <f>VLOOKUP(B332,[1]LIQUIDACIONES!$C$5:$BB$1001,52,0)</f>
        <v>07-12-2017
APROX.</v>
      </c>
      <c r="E332" s="10" t="str">
        <f>VLOOKUP(B332,[1]LIQUIDACIONES!$C$5:$BC$1001,53,0)</f>
        <v>CONCILIACION VIATICOS</v>
      </c>
      <c r="F332" s="11">
        <v>35230838.44320634</v>
      </c>
      <c r="G332" s="11">
        <v>41786076.905448101</v>
      </c>
      <c r="H332" s="11">
        <v>0</v>
      </c>
      <c r="I332" s="11">
        <f>+F332+G332+H332</f>
        <v>77016915.348654449</v>
      </c>
      <c r="K332" s="16" t="s">
        <v>529</v>
      </c>
      <c r="L332" s="21">
        <v>79467834</v>
      </c>
      <c r="M332" s="15">
        <v>64769084</v>
      </c>
      <c r="N332" s="24">
        <v>77016915.348654449</v>
      </c>
    </row>
    <row r="333" spans="1:14" s="3" customFormat="1" ht="27" customHeight="1" x14ac:dyDescent="0.25">
      <c r="A333" s="27" t="s">
        <v>288</v>
      </c>
      <c r="B333" s="2" t="str">
        <f>VLOOKUP(A333,[1]LIQUIDACIONES!$B$5:$C$1018,2,0)</f>
        <v xml:space="preserve">80.725.624
</v>
      </c>
      <c r="C333" s="5" t="str">
        <f>VLOOKUP(B333,[1]LIQUIDACIONES!$C$5:$AQ$1001,41,0)</f>
        <v>11 001 3331 025 2011 00575 00</v>
      </c>
      <c r="D333" s="6">
        <f>VLOOKUP(B333,[1]LIQUIDACIONES!$C$5:$BB$1001,52,0)</f>
        <v>42850</v>
      </c>
      <c r="E333" s="1" t="str">
        <f>VLOOKUP(B333,[1]LIQUIDACIONES!$C$5:$BC$1001,53,0)</f>
        <v>NRD-CONTRATO REALIDAD</v>
      </c>
      <c r="F333" s="2">
        <v>132631975.37009135</v>
      </c>
      <c r="G333" s="2">
        <v>144726723.07702175</v>
      </c>
      <c r="H333" s="2">
        <v>0</v>
      </c>
      <c r="I333" s="2">
        <f>+F333+G333+H333</f>
        <v>277358698.4471131</v>
      </c>
      <c r="K333" s="16" t="s">
        <v>461</v>
      </c>
      <c r="L333" s="21">
        <v>80725624</v>
      </c>
      <c r="M333" s="15">
        <v>222972528</v>
      </c>
      <c r="N333" s="24">
        <v>277358698.4471131</v>
      </c>
    </row>
    <row r="334" spans="1:14" s="3" customFormat="1" ht="15" customHeight="1" x14ac:dyDescent="0.25">
      <c r="A334" s="27" t="s">
        <v>40</v>
      </c>
      <c r="B334" s="2">
        <v>4789616</v>
      </c>
      <c r="C334" s="5" t="s">
        <v>100</v>
      </c>
      <c r="D334" s="6">
        <v>44224</v>
      </c>
      <c r="E334" s="1" t="s">
        <v>114</v>
      </c>
      <c r="F334" s="2"/>
      <c r="G334" s="2"/>
      <c r="H334" s="2"/>
      <c r="I334" s="2">
        <v>105347957.38266668</v>
      </c>
      <c r="K334" s="16" t="s">
        <v>40</v>
      </c>
      <c r="L334" s="40">
        <v>4789616</v>
      </c>
      <c r="M334" s="15">
        <v>0</v>
      </c>
      <c r="N334" s="24">
        <v>105347957.38266668</v>
      </c>
    </row>
    <row r="335" spans="1:14" s="3" customFormat="1" ht="15" customHeight="1" x14ac:dyDescent="0.25">
      <c r="A335" s="27" t="s">
        <v>282</v>
      </c>
      <c r="B335" s="2">
        <f>VLOOKUP(A335,[1]LIQUIDACIONES!$B$5:$C$1018,2,0)</f>
        <v>80577259</v>
      </c>
      <c r="C335" s="5" t="str">
        <f>VLOOKUP(B335,[1]LIQUIDACIONES!$C$5:$AQ$1001,41,0)</f>
        <v>11 001 3335 010 2014 00318 00</v>
      </c>
      <c r="D335" s="6">
        <f>VLOOKUP(B335,[1]LIQUIDACIONES!$C$5:$BB$1001,52,0)</f>
        <v>42831</v>
      </c>
      <c r="E335" s="1" t="str">
        <f>VLOOKUP(B335,[1]LIQUIDACIONES!$C$5:$BC$1001,53,0)</f>
        <v>NRD-PRIMA DE RIESGO</v>
      </c>
      <c r="F335" s="2">
        <v>4428816.7021018537</v>
      </c>
      <c r="G335" s="2">
        <v>3088771.5707250335</v>
      </c>
      <c r="H335" s="2">
        <v>0</v>
      </c>
      <c r="I335" s="2">
        <f t="shared" ref="I335:I341" si="21">+F335+G335+H335</f>
        <v>7517588.2728268877</v>
      </c>
      <c r="K335" s="16" t="s">
        <v>282</v>
      </c>
      <c r="L335" s="21">
        <v>80577259</v>
      </c>
      <c r="M335" s="15">
        <v>7517588.2699999996</v>
      </c>
      <c r="N335" s="24">
        <v>7517588.2728268877</v>
      </c>
    </row>
    <row r="336" spans="1:14" s="3" customFormat="1" ht="15" customHeight="1" x14ac:dyDescent="0.25">
      <c r="A336" s="27" t="s">
        <v>156</v>
      </c>
      <c r="B336" s="2">
        <f>VLOOKUP(A336,[1]LIQUIDACIONES!$B$5:$C$1018,2,0)</f>
        <v>79394415</v>
      </c>
      <c r="C336" s="5" t="str">
        <f>VLOOKUP(B336,[1]LIQUIDACIONES!$C$5:$AQ$1001,41,0)</f>
        <v>11 001 3343 058 2017 00141 00</v>
      </c>
      <c r="D336" s="6">
        <f>VLOOKUP(B336,[1]LIQUIDACIONES!$C$5:$BB$1001,52,0)</f>
        <v>42918</v>
      </c>
      <c r="E336" s="1" t="str">
        <f>VLOOKUP(B336,[1]LIQUIDACIONES!$C$5:$BC$1001,53,0)</f>
        <v>CONCILIACION VIATICOS</v>
      </c>
      <c r="F336" s="2">
        <v>3915055</v>
      </c>
      <c r="G336" s="2">
        <v>2743135</v>
      </c>
      <c r="H336" s="2">
        <v>0</v>
      </c>
      <c r="I336" s="2">
        <f t="shared" si="21"/>
        <v>6658190</v>
      </c>
      <c r="K336" s="16" t="s">
        <v>525</v>
      </c>
      <c r="L336" s="21">
        <v>79394415</v>
      </c>
      <c r="M336" s="15">
        <v>6304733</v>
      </c>
      <c r="N336" s="24">
        <v>6658190</v>
      </c>
    </row>
    <row r="337" spans="1:14" s="3" customFormat="1" ht="15" customHeight="1" x14ac:dyDescent="0.25">
      <c r="A337" s="27" t="s">
        <v>299</v>
      </c>
      <c r="B337" s="2">
        <f>VLOOKUP(A337,[1]LIQUIDACIONES!$B$5:$C$1018,2,0)</f>
        <v>76318975</v>
      </c>
      <c r="C337" s="5" t="str">
        <f>VLOOKUP(B337,[1]LIQUIDACIONES!$C$5:$AQ$1001,41,0)</f>
        <v>19 001 3331 002 2011 00152 00</v>
      </c>
      <c r="D337" s="6">
        <f>VLOOKUP(B337,[1]LIQUIDACIONES!$C$5:$BB$1001,52,0)</f>
        <v>42899</v>
      </c>
      <c r="E337" s="1" t="str">
        <f>VLOOKUP(B337,[1]LIQUIDACIONES!$C$5:$BC$1001,53,0)</f>
        <v>NRD-CONTRATO REALIDAD</v>
      </c>
      <c r="F337" s="2">
        <v>83663180.55964072</v>
      </c>
      <c r="G337" s="2">
        <v>89740336.312799037</v>
      </c>
      <c r="H337" s="2">
        <v>0</v>
      </c>
      <c r="I337" s="2">
        <f t="shared" si="21"/>
        <v>173403516.87243974</v>
      </c>
      <c r="K337" s="16" t="s">
        <v>299</v>
      </c>
      <c r="L337" s="21">
        <v>76318975</v>
      </c>
      <c r="M337" s="15">
        <v>140203031</v>
      </c>
      <c r="N337" s="24">
        <v>173403516.87243974</v>
      </c>
    </row>
    <row r="338" spans="1:14" s="3" customFormat="1" ht="15" customHeight="1" x14ac:dyDescent="0.25">
      <c r="A338" s="27" t="s">
        <v>329</v>
      </c>
      <c r="B338" s="2">
        <f>VLOOKUP(A338,[1]LIQUIDACIONES!$B$5:$C$1018,2,0)</f>
        <v>79960084</v>
      </c>
      <c r="C338" s="5" t="str">
        <f>VLOOKUP(B338,[1]LIQUIDACIONES!$C$5:$AQ$1001,41,0)</f>
        <v>11 001 3335 025 2012 00189 01</v>
      </c>
      <c r="D338" s="6">
        <f>VLOOKUP(B338,[1]LIQUIDACIONES!$C$5:$BB$1001,52,0)</f>
        <v>43129</v>
      </c>
      <c r="E338" s="1" t="str">
        <f>VLOOKUP(B338,[1]LIQUIDACIONES!$C$5:$BC$1001,53,0)</f>
        <v>NRD-CONTRATO REALIDAD</v>
      </c>
      <c r="F338" s="2">
        <v>11945247.7446201</v>
      </c>
      <c r="G338" s="2">
        <v>142640.37208167554</v>
      </c>
      <c r="H338" s="2">
        <v>0</v>
      </c>
      <c r="I338" s="2">
        <f t="shared" si="21"/>
        <v>12087888.116701774</v>
      </c>
      <c r="K338" s="16" t="s">
        <v>329</v>
      </c>
      <c r="L338" s="21">
        <v>79960084</v>
      </c>
      <c r="M338" s="15">
        <v>12087888</v>
      </c>
      <c r="N338" s="24">
        <v>12087888.116701774</v>
      </c>
    </row>
    <row r="339" spans="1:14" s="3" customFormat="1" ht="15" customHeight="1" x14ac:dyDescent="0.25">
      <c r="A339" s="27" t="s">
        <v>198</v>
      </c>
      <c r="B339" s="2">
        <f>VLOOKUP(A339,[1]LIQUIDACIONES!$B$5:$C$1018,2,0)</f>
        <v>79500953</v>
      </c>
      <c r="C339" s="5" t="str">
        <f>VLOOKUP(B339,[1]LIQUIDACIONES!$C$5:$AQ$1001,41,0)</f>
        <v>11 001 3335 023 2014 00144 00</v>
      </c>
      <c r="D339" s="6">
        <f>VLOOKUP(B339,[1]LIQUIDACIONES!$C$5:$BB$1001,52,0)</f>
        <v>42629</v>
      </c>
      <c r="E339" s="1" t="str">
        <f>VLOOKUP(B339,[1]LIQUIDACIONES!$C$5:$BC$1001,53,0)</f>
        <v>NRD-PRIMA DE RIESGO</v>
      </c>
      <c r="F339" s="2">
        <v>3389744.2334693945</v>
      </c>
      <c r="G339" s="2">
        <v>3004991</v>
      </c>
      <c r="H339" s="2">
        <v>254412</v>
      </c>
      <c r="I339" s="2">
        <f t="shared" si="21"/>
        <v>6649147.233469395</v>
      </c>
      <c r="K339" s="16" t="s">
        <v>543</v>
      </c>
      <c r="L339" s="21">
        <v>79500953</v>
      </c>
      <c r="M339" s="15">
        <v>6602728</v>
      </c>
      <c r="N339" s="24">
        <v>6649147.233469395</v>
      </c>
    </row>
    <row r="340" spans="1:14" s="3" customFormat="1" ht="15" customHeight="1" x14ac:dyDescent="0.25">
      <c r="A340" s="27" t="s">
        <v>199</v>
      </c>
      <c r="B340" s="2">
        <f>VLOOKUP(A340,[1]LIQUIDACIONES!$B$5:$C$1018,2,0)</f>
        <v>79530201</v>
      </c>
      <c r="C340" s="5" t="str">
        <f>VLOOKUP(B340,[1]LIQUIDACIONES!$C$5:$AQ$1001,41,0)</f>
        <v>11 001 3331 702 2011 00196 01</v>
      </c>
      <c r="D340" s="6">
        <f>VLOOKUP(B340,[1]LIQUIDACIONES!$C$5:$BB$1001,52,0)</f>
        <v>42430</v>
      </c>
      <c r="E340" s="1" t="str">
        <f>VLOOKUP(B340,[1]LIQUIDACIONES!$C$5:$BC$1001,53,0)</f>
        <v>NRD-CONTRATO REALIDAD</v>
      </c>
      <c r="F340" s="2">
        <v>102582744</v>
      </c>
      <c r="G340" s="2">
        <v>95972264</v>
      </c>
      <c r="H340" s="2">
        <v>0</v>
      </c>
      <c r="I340" s="2">
        <f t="shared" si="21"/>
        <v>198555008</v>
      </c>
      <c r="K340" s="16" t="s">
        <v>557</v>
      </c>
      <c r="L340" s="21">
        <v>79530201</v>
      </c>
      <c r="M340" s="15">
        <v>205559997</v>
      </c>
      <c r="N340" s="24">
        <v>198555008</v>
      </c>
    </row>
    <row r="341" spans="1:14" s="3" customFormat="1" ht="15" customHeight="1" x14ac:dyDescent="0.25">
      <c r="A341" s="27" t="s">
        <v>157</v>
      </c>
      <c r="B341" s="2">
        <v>72134849</v>
      </c>
      <c r="C341" s="5" t="str">
        <f>VLOOKUP(B341,[1]LIQUIDACIONES!$C$5:$AQ$1001,41,0)</f>
        <v>11 001 3333 015 2014 00207 00</v>
      </c>
      <c r="D341" s="6">
        <f>VLOOKUP(B341,[1]LIQUIDACIONES!$C$5:$BB$1001,52,0)</f>
        <v>42429</v>
      </c>
      <c r="E341" s="1" t="str">
        <f>VLOOKUP(B341,[1]LIQUIDACIONES!$C$5:$BC$1001,53,0)</f>
        <v>NRD-PRIMA DE RIESGO</v>
      </c>
      <c r="F341" s="2">
        <v>2449562</v>
      </c>
      <c r="G341" s="2">
        <v>2440689</v>
      </c>
      <c r="H341" s="2">
        <v>150028</v>
      </c>
      <c r="I341" s="2">
        <f t="shared" si="21"/>
        <v>5040279</v>
      </c>
      <c r="K341" s="16" t="s">
        <v>496</v>
      </c>
      <c r="L341" s="21">
        <v>72134849</v>
      </c>
      <c r="M341" s="15">
        <v>5073550</v>
      </c>
      <c r="N341" s="24">
        <v>5040279</v>
      </c>
    </row>
    <row r="342" spans="1:14" s="3" customFormat="1" ht="15" customHeight="1" x14ac:dyDescent="0.25">
      <c r="A342" s="27" t="s">
        <v>18</v>
      </c>
      <c r="B342" s="2">
        <v>79131296</v>
      </c>
      <c r="C342" s="5" t="s">
        <v>81</v>
      </c>
      <c r="D342" s="6">
        <v>43787</v>
      </c>
      <c r="E342" s="1" t="s">
        <v>114</v>
      </c>
      <c r="F342" s="2"/>
      <c r="G342" s="2"/>
      <c r="H342" s="2"/>
      <c r="I342" s="2">
        <v>18544683</v>
      </c>
      <c r="K342" s="3" t="s">
        <v>18</v>
      </c>
      <c r="L342" s="38">
        <v>79131296</v>
      </c>
      <c r="M342" s="26">
        <v>0</v>
      </c>
      <c r="N342" s="24">
        <v>18544683</v>
      </c>
    </row>
    <row r="343" spans="1:14" s="3" customFormat="1" ht="15" customHeight="1" x14ac:dyDescent="0.25">
      <c r="A343" s="27" t="s">
        <v>53</v>
      </c>
      <c r="B343" s="2">
        <v>1121832295</v>
      </c>
      <c r="C343" s="5" t="s">
        <v>124</v>
      </c>
      <c r="D343" s="6" t="e">
        <f>VLOOKUP(B343,[1]LIQUIDACIONES!$C$5:$BB$1001,52,0)</f>
        <v>#N/A</v>
      </c>
      <c r="E343" s="1" t="s">
        <v>114</v>
      </c>
      <c r="F343" s="2"/>
      <c r="G343" s="2"/>
      <c r="H343" s="2"/>
      <c r="I343" s="2">
        <v>39600000</v>
      </c>
      <c r="K343" s="3" t="s">
        <v>53</v>
      </c>
      <c r="L343" s="38">
        <v>1121832295</v>
      </c>
      <c r="M343" s="26">
        <v>0</v>
      </c>
      <c r="N343" s="24">
        <v>39600000</v>
      </c>
    </row>
    <row r="344" spans="1:14" s="3" customFormat="1" ht="15" customHeight="1" x14ac:dyDescent="0.25">
      <c r="A344" s="27" t="s">
        <v>4</v>
      </c>
      <c r="B344" s="2">
        <v>88234923</v>
      </c>
      <c r="C344" s="5" t="s">
        <v>69</v>
      </c>
      <c r="D344" s="7">
        <v>43670</v>
      </c>
      <c r="E344" s="1" t="s">
        <v>116</v>
      </c>
      <c r="F344" s="2">
        <v>4481641.3668345194</v>
      </c>
      <c r="G344" s="2">
        <v>51140.102131726337</v>
      </c>
      <c r="H344" s="2">
        <v>135983.44406898736</v>
      </c>
      <c r="I344" s="2">
        <f t="shared" ref="I344:I350" si="22">+F344+G344+H344</f>
        <v>4668764.9130352326</v>
      </c>
      <c r="K344" s="16" t="s">
        <v>4</v>
      </c>
      <c r="L344" s="21">
        <v>88234923</v>
      </c>
      <c r="M344" s="15">
        <v>4668754</v>
      </c>
      <c r="N344" s="24">
        <v>4668764.9130352326</v>
      </c>
    </row>
    <row r="345" spans="1:14" s="3" customFormat="1" ht="15" customHeight="1" x14ac:dyDescent="0.25">
      <c r="A345" s="27" t="s">
        <v>391</v>
      </c>
      <c r="B345" s="2">
        <f>VLOOKUP(A345,[1]LIQUIDACIONES!$B$5:$C$1018,2,0)</f>
        <v>7716829</v>
      </c>
      <c r="C345" s="5" t="str">
        <f>VLOOKUP(B345,[1]LIQUIDACIONES!$C$5:$AQ$1001,41,0)</f>
        <v>41 001 2331 000 2012 00148 01</v>
      </c>
      <c r="D345" s="6">
        <f>VLOOKUP(B345,[1]LIQUIDACIONES!$C$5:$BB$1001,52,0)</f>
        <v>43539</v>
      </c>
      <c r="E345" s="1" t="str">
        <f>VLOOKUP(B345,[1]LIQUIDACIONES!$C$5:$BC$1001,53,0)</f>
        <v>NRD-CONTRATO REALIDAD</v>
      </c>
      <c r="F345" s="2">
        <v>26022128.909866702</v>
      </c>
      <c r="G345" s="2">
        <v>293560.8293475539</v>
      </c>
      <c r="H345" s="2">
        <v>0</v>
      </c>
      <c r="I345" s="2">
        <f t="shared" si="22"/>
        <v>26315689.739214256</v>
      </c>
      <c r="K345" s="16" t="s">
        <v>391</v>
      </c>
      <c r="L345" s="21">
        <v>7716829</v>
      </c>
      <c r="M345" s="15">
        <v>26315690</v>
      </c>
      <c r="N345" s="24">
        <v>26315689.739214256</v>
      </c>
    </row>
    <row r="346" spans="1:14" s="3" customFormat="1" ht="15" customHeight="1" x14ac:dyDescent="0.25">
      <c r="A346" s="27" t="s">
        <v>317</v>
      </c>
      <c r="B346" s="2">
        <f>VLOOKUP(A346,[1]LIQUIDACIONES!$B$5:$C$1018,2,0)</f>
        <v>79327421</v>
      </c>
      <c r="C346" s="5" t="str">
        <f>VLOOKUP(B346,[1]LIQUIDACIONES!$C$5:$AQ$1001,41,0)</f>
        <v>11 001 3335 023 2014 00333 01</v>
      </c>
      <c r="D346" s="6">
        <f>VLOOKUP(B346,[1]LIQUIDACIONES!$C$5:$BB$1001,52,0)</f>
        <v>43019</v>
      </c>
      <c r="E346" s="1" t="str">
        <f>VLOOKUP(B346,[1]LIQUIDACIONES!$C$5:$BC$1001,53,0)</f>
        <v>NRD-PRIMA DE RIESGO</v>
      </c>
      <c r="F346" s="2">
        <v>18391966</v>
      </c>
      <c r="G346" s="2">
        <v>234927.10539532415</v>
      </c>
      <c r="H346" s="2">
        <v>0</v>
      </c>
      <c r="I346" s="2">
        <f t="shared" si="22"/>
        <v>18626893.105395325</v>
      </c>
      <c r="K346" s="16" t="s">
        <v>317</v>
      </c>
      <c r="L346" s="21">
        <v>79327421</v>
      </c>
      <c r="M346" s="15">
        <v>18626893</v>
      </c>
      <c r="N346" s="24">
        <v>18626893.105395325</v>
      </c>
    </row>
    <row r="347" spans="1:14" s="3" customFormat="1" ht="27" customHeight="1" x14ac:dyDescent="0.25">
      <c r="A347" s="28" t="s">
        <v>158</v>
      </c>
      <c r="B347" s="11">
        <f>VLOOKUP(A347,[1]LIQUIDACIONES!$B$5:$C$1018,2,0)</f>
        <v>9175820</v>
      </c>
      <c r="C347" s="12" t="str">
        <f>VLOOKUP(B347,[1]LIQUIDACIONES!$C$5:$AQ$1001,41,0)</f>
        <v>11 001 3343 064 2017 00293 00</v>
      </c>
      <c r="D347" s="13" t="str">
        <f>VLOOKUP(B347,[1]LIQUIDACIONES!$C$5:$BB$1001,52,0)</f>
        <v>30-11-2017
APROX.</v>
      </c>
      <c r="E347" s="10" t="str">
        <f>VLOOKUP(B347,[1]LIQUIDACIONES!$C$5:$BC$1001,53,0)</f>
        <v>CONCILIACION VIATICOS</v>
      </c>
      <c r="F347" s="11">
        <v>9364897</v>
      </c>
      <c r="G347" s="11">
        <v>6626172</v>
      </c>
      <c r="H347" s="11">
        <v>0</v>
      </c>
      <c r="I347" s="11">
        <f t="shared" si="22"/>
        <v>15991069</v>
      </c>
      <c r="K347" s="16" t="s">
        <v>158</v>
      </c>
      <c r="L347" s="21">
        <v>9175820</v>
      </c>
      <c r="M347" s="15">
        <v>15569189</v>
      </c>
      <c r="N347" s="24">
        <v>15991069</v>
      </c>
    </row>
    <row r="348" spans="1:14" s="3" customFormat="1" x14ac:dyDescent="0.25">
      <c r="A348" s="16" t="s">
        <v>477</v>
      </c>
      <c r="B348" s="21">
        <v>92523417</v>
      </c>
      <c r="C348" s="5"/>
      <c r="D348" s="6"/>
      <c r="E348" s="1"/>
      <c r="F348" s="2">
        <v>21729760.054045595</v>
      </c>
      <c r="G348" s="2">
        <v>369205.38584937801</v>
      </c>
      <c r="H348" s="2">
        <v>0</v>
      </c>
      <c r="I348" s="2">
        <f t="shared" si="22"/>
        <v>22098965.439894974</v>
      </c>
      <c r="K348" s="16" t="s">
        <v>477</v>
      </c>
      <c r="L348" s="21">
        <v>92523417</v>
      </c>
      <c r="M348" s="15">
        <v>22098965</v>
      </c>
      <c r="N348" s="24">
        <v>22098965.439894974</v>
      </c>
    </row>
    <row r="349" spans="1:14" s="3" customFormat="1" ht="15" customHeight="1" x14ac:dyDescent="0.25">
      <c r="A349" s="27" t="s">
        <v>246</v>
      </c>
      <c r="B349" s="2">
        <f>VLOOKUP(A349,[1]LIQUIDACIONES!$B$5:$C$1018,2,0)</f>
        <v>80470899</v>
      </c>
      <c r="C349" s="5" t="str">
        <f>VLOOKUP(B349,[1]LIQUIDACIONES!$C$5:$AQ$1001,41,0)</f>
        <v>11 001 3335 010 2014 00284 00</v>
      </c>
      <c r="D349" s="6">
        <f>VLOOKUP(B349,[1]LIQUIDACIONES!$C$5:$BB$1001,52,0)</f>
        <v>42754</v>
      </c>
      <c r="E349" s="1" t="str">
        <f>VLOOKUP(B349,[1]LIQUIDACIONES!$C$5:$BC$1001,53,0)</f>
        <v>NRD-PRIMA DE RIESGO</v>
      </c>
      <c r="F349" s="2">
        <v>23709554.093447946</v>
      </c>
      <c r="G349" s="2">
        <v>28055322.781520233</v>
      </c>
      <c r="H349" s="2">
        <v>0</v>
      </c>
      <c r="I349" s="2">
        <f t="shared" si="22"/>
        <v>51764876.874968179</v>
      </c>
      <c r="K349" s="16" t="s">
        <v>508</v>
      </c>
      <c r="L349" s="21">
        <v>80470899</v>
      </c>
      <c r="M349" s="15">
        <v>39302329</v>
      </c>
      <c r="N349" s="24">
        <v>51764876.874968179</v>
      </c>
    </row>
    <row r="350" spans="1:14" s="3" customFormat="1" ht="27" customHeight="1" x14ac:dyDescent="0.25">
      <c r="A350" s="27" t="s">
        <v>388</v>
      </c>
      <c r="B350" s="2">
        <f>VLOOKUP(A350,[1]LIQUIDACIONES!$B$5:$C$1018,2,0)</f>
        <v>88208075</v>
      </c>
      <c r="C350" s="5" t="str">
        <f>VLOOKUP(B350,[1]LIQUIDACIONES!$C$5:$AQ$1001,41,0)</f>
        <v>11 001 3335 012 2017 00254 00</v>
      </c>
      <c r="D350" s="6" t="str">
        <f>VLOOKUP(B350,[1]LIQUIDACIONES!$C$5:$BB$1001,52,0)</f>
        <v>11-12-2017
APROX.</v>
      </c>
      <c r="E350" s="1" t="str">
        <f>VLOOKUP(B350,[1]LIQUIDACIONES!$C$5:$BC$1001,53,0)</f>
        <v>CONCILIACION VIATICOS</v>
      </c>
      <c r="F350" s="2">
        <v>428309.92211023456</v>
      </c>
      <c r="G350" s="2">
        <v>4836.3360841172162</v>
      </c>
      <c r="H350" s="2">
        <v>0</v>
      </c>
      <c r="I350" s="2">
        <f t="shared" si="22"/>
        <v>433146.2581943518</v>
      </c>
      <c r="K350" s="16" t="s">
        <v>388</v>
      </c>
      <c r="L350" s="21">
        <v>88208075</v>
      </c>
      <c r="M350" s="15">
        <v>433145.92</v>
      </c>
      <c r="N350" s="24">
        <v>433146.2581943518</v>
      </c>
    </row>
    <row r="351" spans="1:14" ht="15" customHeight="1" x14ac:dyDescent="0.25"/>
    <row r="352" spans="1:14" ht="15" customHeight="1" x14ac:dyDescent="0.25">
      <c r="K352" s="16" t="s">
        <v>499</v>
      </c>
      <c r="L352" s="21">
        <v>900336004</v>
      </c>
      <c r="M352" s="15">
        <v>26357047</v>
      </c>
      <c r="N352" t="s">
        <v>590</v>
      </c>
    </row>
    <row r="353" spans="11:14" ht="15" customHeight="1" x14ac:dyDescent="0.25">
      <c r="K353" s="16" t="s">
        <v>528</v>
      </c>
      <c r="L353" s="21">
        <v>91292274</v>
      </c>
      <c r="M353" s="15">
        <v>14685610</v>
      </c>
      <c r="N353" t="s">
        <v>590</v>
      </c>
    </row>
    <row r="354" spans="11:14" ht="15" customHeight="1" x14ac:dyDescent="0.25">
      <c r="K354" s="16" t="s">
        <v>565</v>
      </c>
      <c r="L354" s="21">
        <v>91473937</v>
      </c>
      <c r="M354" s="15">
        <v>66099676</v>
      </c>
      <c r="N354" t="s">
        <v>591</v>
      </c>
    </row>
    <row r="355" spans="11:14" ht="15" customHeight="1" x14ac:dyDescent="0.25">
      <c r="K355" s="16" t="s">
        <v>422</v>
      </c>
      <c r="L355" s="21">
        <v>79633031</v>
      </c>
      <c r="M355" s="15">
        <v>17166535</v>
      </c>
      <c r="N355" t="s">
        <v>592</v>
      </c>
    </row>
    <row r="356" spans="11:14" x14ac:dyDescent="0.25">
      <c r="K356" s="16" t="s">
        <v>474</v>
      </c>
      <c r="L356" s="21">
        <v>80116944</v>
      </c>
      <c r="M356" s="15">
        <v>238988240</v>
      </c>
      <c r="N356" t="s">
        <v>593</v>
      </c>
    </row>
    <row r="357" spans="11:14" x14ac:dyDescent="0.25">
      <c r="K357" s="19" t="s">
        <v>570</v>
      </c>
      <c r="L357" s="25">
        <v>11206937</v>
      </c>
      <c r="M357" s="20">
        <v>25393199</v>
      </c>
      <c r="N357" t="s">
        <v>594</v>
      </c>
    </row>
    <row r="358" spans="11:14" x14ac:dyDescent="0.25">
      <c r="K358" s="16" t="s">
        <v>536</v>
      </c>
      <c r="L358" s="21">
        <v>26331315</v>
      </c>
      <c r="M358" s="15">
        <v>786866890</v>
      </c>
      <c r="N358" t="s">
        <v>595</v>
      </c>
    </row>
  </sheetData>
  <sortState xmlns:xlrd2="http://schemas.microsoft.com/office/spreadsheetml/2017/richdata2" ref="A2:I350">
    <sortCondition ref="A1:A350"/>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30281-27BA-4F01-A196-7DBE5C6321D5}">
  <dimension ref="A1:E361"/>
  <sheetViews>
    <sheetView tabSelected="1" workbookViewId="0">
      <selection sqref="A1:E1"/>
    </sheetView>
  </sheetViews>
  <sheetFormatPr baseColWidth="10" defaultRowHeight="15" x14ac:dyDescent="0.25"/>
  <cols>
    <col min="1" max="1" width="56.7109375" bestFit="1" customWidth="1"/>
    <col min="2" max="2" width="12.7109375" bestFit="1" customWidth="1"/>
    <col min="3" max="3" width="21.42578125" bestFit="1" customWidth="1"/>
    <col min="4" max="4" width="16.140625" bestFit="1" customWidth="1"/>
    <col min="5" max="5" width="70.85546875" bestFit="1" customWidth="1"/>
  </cols>
  <sheetData>
    <row r="1" spans="1:5" ht="15.75" thickBot="1" x14ac:dyDescent="0.3">
      <c r="A1" s="64" t="s">
        <v>613</v>
      </c>
      <c r="B1" s="65"/>
      <c r="C1" s="65"/>
      <c r="D1" s="65"/>
      <c r="E1" s="66"/>
    </row>
    <row r="2" spans="1:5" ht="15.75" thickBot="1" x14ac:dyDescent="0.3">
      <c r="A2" s="48" t="s">
        <v>604</v>
      </c>
      <c r="B2" s="48" t="s">
        <v>605</v>
      </c>
      <c r="C2" s="48" t="s">
        <v>606</v>
      </c>
      <c r="D2" s="48" t="s">
        <v>607</v>
      </c>
      <c r="E2" s="48" t="s">
        <v>610</v>
      </c>
    </row>
    <row r="3" spans="1:5" x14ac:dyDescent="0.25">
      <c r="A3" s="51" t="s">
        <v>575</v>
      </c>
      <c r="B3" s="52">
        <v>83090752</v>
      </c>
      <c r="C3" s="53">
        <v>40158214.119999997</v>
      </c>
      <c r="D3" s="53">
        <v>40861247.382293858</v>
      </c>
      <c r="E3" s="54"/>
    </row>
    <row r="4" spans="1:5" x14ac:dyDescent="0.25">
      <c r="A4" s="49" t="s">
        <v>373</v>
      </c>
      <c r="B4" s="42">
        <v>79962864</v>
      </c>
      <c r="C4" s="55">
        <v>35403388</v>
      </c>
      <c r="D4" s="55">
        <v>35403388.831875771</v>
      </c>
      <c r="E4" s="50"/>
    </row>
    <row r="5" spans="1:5" x14ac:dyDescent="0.25">
      <c r="A5" s="49" t="s">
        <v>560</v>
      </c>
      <c r="B5" s="42">
        <v>7604356</v>
      </c>
      <c r="C5" s="55">
        <v>13792986</v>
      </c>
      <c r="D5" s="55">
        <v>13792985.576516831</v>
      </c>
      <c r="E5" s="50"/>
    </row>
    <row r="6" spans="1:5" x14ac:dyDescent="0.25">
      <c r="A6" s="49" t="s">
        <v>488</v>
      </c>
      <c r="B6" s="42">
        <v>10750941</v>
      </c>
      <c r="C6" s="55">
        <v>44049358</v>
      </c>
      <c r="D6" s="55">
        <v>44049357.593016125</v>
      </c>
      <c r="E6" s="50"/>
    </row>
    <row r="7" spans="1:5" x14ac:dyDescent="0.25">
      <c r="A7" s="49" t="s">
        <v>424</v>
      </c>
      <c r="B7" s="42">
        <v>80117670</v>
      </c>
      <c r="C7" s="55">
        <v>150394865</v>
      </c>
      <c r="D7" s="55">
        <v>186533583.34659195</v>
      </c>
      <c r="E7" s="50"/>
    </row>
    <row r="8" spans="1:5" x14ac:dyDescent="0.25">
      <c r="A8" s="43" t="s">
        <v>51</v>
      </c>
      <c r="B8" s="42">
        <v>91488652</v>
      </c>
      <c r="C8" s="55">
        <v>0</v>
      </c>
      <c r="D8" s="55">
        <v>2798109</v>
      </c>
      <c r="E8" s="50"/>
    </row>
    <row r="9" spans="1:5" x14ac:dyDescent="0.25">
      <c r="A9" s="49" t="s">
        <v>501</v>
      </c>
      <c r="B9" s="42">
        <v>79855009</v>
      </c>
      <c r="C9" s="55">
        <v>5947136</v>
      </c>
      <c r="D9" s="55">
        <v>5997163</v>
      </c>
      <c r="E9" s="50"/>
    </row>
    <row r="10" spans="1:5" x14ac:dyDescent="0.25">
      <c r="A10" s="49" t="s">
        <v>281</v>
      </c>
      <c r="B10" s="42">
        <v>19601374</v>
      </c>
      <c r="C10" s="55">
        <v>80457474</v>
      </c>
      <c r="D10" s="55">
        <v>80457473.986081779</v>
      </c>
      <c r="E10" s="50"/>
    </row>
    <row r="11" spans="1:5" x14ac:dyDescent="0.25">
      <c r="A11" s="49" t="s">
        <v>384</v>
      </c>
      <c r="B11" s="42">
        <v>85465519</v>
      </c>
      <c r="C11" s="55">
        <v>16321445</v>
      </c>
      <c r="D11" s="55">
        <v>16321504.475438744</v>
      </c>
      <c r="E11" s="50"/>
    </row>
    <row r="12" spans="1:5" x14ac:dyDescent="0.25">
      <c r="A12" s="49" t="s">
        <v>576</v>
      </c>
      <c r="B12" s="42">
        <v>8047323</v>
      </c>
      <c r="C12" s="55">
        <v>8697143</v>
      </c>
      <c r="D12" s="55">
        <v>8697143.0957827941</v>
      </c>
      <c r="E12" s="50"/>
    </row>
    <row r="13" spans="1:5" x14ac:dyDescent="0.25">
      <c r="A13" s="49" t="s">
        <v>535</v>
      </c>
      <c r="B13" s="42">
        <v>4134123</v>
      </c>
      <c r="C13" s="55">
        <v>4714492</v>
      </c>
      <c r="D13" s="55">
        <v>7169485</v>
      </c>
      <c r="E13" s="50"/>
    </row>
    <row r="14" spans="1:5" x14ac:dyDescent="0.25">
      <c r="A14" s="49" t="s">
        <v>545</v>
      </c>
      <c r="B14" s="42">
        <v>36540520</v>
      </c>
      <c r="C14" s="55">
        <v>3484949557</v>
      </c>
      <c r="D14" s="55">
        <v>3500551046</v>
      </c>
      <c r="E14" s="50"/>
    </row>
    <row r="15" spans="1:5" x14ac:dyDescent="0.25">
      <c r="A15" s="49" t="s">
        <v>390</v>
      </c>
      <c r="B15" s="42">
        <v>83041044</v>
      </c>
      <c r="C15" s="55">
        <v>7862561</v>
      </c>
      <c r="D15" s="55">
        <v>7862561.5227647033</v>
      </c>
      <c r="E15" s="50"/>
    </row>
    <row r="16" spans="1:5" x14ac:dyDescent="0.25">
      <c r="A16" s="43" t="s">
        <v>21</v>
      </c>
      <c r="B16" s="42">
        <v>79868475</v>
      </c>
      <c r="C16" s="55">
        <v>0</v>
      </c>
      <c r="D16" s="55">
        <v>72750000</v>
      </c>
      <c r="E16" s="50"/>
    </row>
    <row r="17" spans="1:5" x14ac:dyDescent="0.25">
      <c r="A17" s="49" t="s">
        <v>437</v>
      </c>
      <c r="B17" s="42">
        <v>79643324</v>
      </c>
      <c r="C17" s="55">
        <v>52422004</v>
      </c>
      <c r="D17" s="55">
        <v>52422004.67796205</v>
      </c>
      <c r="E17" s="50"/>
    </row>
    <row r="18" spans="1:5" x14ac:dyDescent="0.25">
      <c r="A18" s="49" t="s">
        <v>451</v>
      </c>
      <c r="B18" s="42">
        <v>80812226</v>
      </c>
      <c r="C18" s="55">
        <v>143709425</v>
      </c>
      <c r="D18" s="55">
        <v>176723301.04754761</v>
      </c>
      <c r="E18" s="50"/>
    </row>
    <row r="19" spans="1:5" x14ac:dyDescent="0.25">
      <c r="A19" s="43" t="s">
        <v>395</v>
      </c>
      <c r="B19" s="42">
        <v>79204548</v>
      </c>
      <c r="C19" s="55">
        <v>0</v>
      </c>
      <c r="D19" s="55">
        <v>16208632.738229129</v>
      </c>
      <c r="E19" s="50"/>
    </row>
    <row r="20" spans="1:5" x14ac:dyDescent="0.25">
      <c r="A20" s="49" t="s">
        <v>366</v>
      </c>
      <c r="B20" s="42">
        <v>78705971</v>
      </c>
      <c r="C20" s="55">
        <v>625249</v>
      </c>
      <c r="D20" s="55">
        <v>625249.56537179661</v>
      </c>
      <c r="E20" s="50"/>
    </row>
    <row r="21" spans="1:5" x14ac:dyDescent="0.25">
      <c r="A21" s="49" t="s">
        <v>2</v>
      </c>
      <c r="B21" s="42">
        <v>94466892</v>
      </c>
      <c r="C21" s="55">
        <v>96194906</v>
      </c>
      <c r="D21" s="55">
        <v>16287106.344954351</v>
      </c>
      <c r="E21" s="50"/>
    </row>
    <row r="22" spans="1:5" x14ac:dyDescent="0.25">
      <c r="A22" s="49" t="s">
        <v>247</v>
      </c>
      <c r="B22" s="42">
        <v>80398730</v>
      </c>
      <c r="C22" s="55">
        <v>283424016</v>
      </c>
      <c r="D22" s="55">
        <v>348300299.73943007</v>
      </c>
      <c r="E22" s="50"/>
    </row>
    <row r="23" spans="1:5" x14ac:dyDescent="0.25">
      <c r="A23" s="49" t="s">
        <v>423</v>
      </c>
      <c r="B23" s="42">
        <v>79396299</v>
      </c>
      <c r="C23" s="55">
        <v>8241108</v>
      </c>
      <c r="D23" s="55">
        <v>9053069</v>
      </c>
      <c r="E23" s="50"/>
    </row>
    <row r="24" spans="1:5" x14ac:dyDescent="0.25">
      <c r="A24" s="49" t="s">
        <v>527</v>
      </c>
      <c r="B24" s="42">
        <v>19494480</v>
      </c>
      <c r="C24" s="55">
        <v>63288240</v>
      </c>
      <c r="D24" s="55">
        <v>67256456</v>
      </c>
      <c r="E24" s="50"/>
    </row>
    <row r="25" spans="1:5" x14ac:dyDescent="0.25">
      <c r="A25" s="49" t="s">
        <v>136</v>
      </c>
      <c r="B25" s="42">
        <v>98631868</v>
      </c>
      <c r="C25" s="55">
        <v>5155766</v>
      </c>
      <c r="D25" s="55">
        <v>5759589.9812858114</v>
      </c>
      <c r="E25" s="50"/>
    </row>
    <row r="26" spans="1:5" x14ac:dyDescent="0.25">
      <c r="A26" s="49" t="s">
        <v>463</v>
      </c>
      <c r="B26" s="42">
        <v>72259738</v>
      </c>
      <c r="C26" s="55">
        <v>23112486</v>
      </c>
      <c r="D26" s="55">
        <v>23103527</v>
      </c>
      <c r="E26" s="50"/>
    </row>
    <row r="27" spans="1:5" x14ac:dyDescent="0.25">
      <c r="A27" s="49" t="s">
        <v>401</v>
      </c>
      <c r="B27" s="42">
        <v>72349028</v>
      </c>
      <c r="C27" s="55">
        <v>12190528</v>
      </c>
      <c r="D27" s="55">
        <v>12190528.175868871</v>
      </c>
      <c r="E27" s="50"/>
    </row>
    <row r="28" spans="1:5" x14ac:dyDescent="0.25">
      <c r="A28" s="49" t="s">
        <v>170</v>
      </c>
      <c r="B28" s="42">
        <v>6567420</v>
      </c>
      <c r="C28" s="55">
        <v>7450562</v>
      </c>
      <c r="D28" s="55">
        <v>8107719</v>
      </c>
      <c r="E28" s="50"/>
    </row>
    <row r="29" spans="1:5" x14ac:dyDescent="0.25">
      <c r="A29" s="49" t="s">
        <v>20</v>
      </c>
      <c r="B29" s="42">
        <v>16862777</v>
      </c>
      <c r="C29" s="55">
        <v>0</v>
      </c>
      <c r="D29" s="55">
        <v>24698000</v>
      </c>
      <c r="E29" s="50"/>
    </row>
    <row r="30" spans="1:5" x14ac:dyDescent="0.25">
      <c r="A30" s="49" t="s">
        <v>250</v>
      </c>
      <c r="B30" s="42">
        <v>93387204</v>
      </c>
      <c r="C30" s="55">
        <v>49288750</v>
      </c>
      <c r="D30" s="55">
        <v>59996142.183555648</v>
      </c>
      <c r="E30" s="50"/>
    </row>
    <row r="31" spans="1:5" x14ac:dyDescent="0.25">
      <c r="A31" s="49" t="s">
        <v>258</v>
      </c>
      <c r="B31" s="42">
        <v>9431399</v>
      </c>
      <c r="C31" s="55">
        <v>128129894</v>
      </c>
      <c r="D31" s="55">
        <v>159872328.57903957</v>
      </c>
      <c r="E31" s="50"/>
    </row>
    <row r="32" spans="1:5" x14ac:dyDescent="0.25">
      <c r="A32" s="49" t="s">
        <v>285</v>
      </c>
      <c r="B32" s="42">
        <v>72126818</v>
      </c>
      <c r="C32" s="55">
        <v>93090441</v>
      </c>
      <c r="D32" s="55">
        <v>93090440.787014753</v>
      </c>
      <c r="E32" s="50"/>
    </row>
    <row r="33" spans="1:5" x14ac:dyDescent="0.25">
      <c r="A33" s="49" t="s">
        <v>336</v>
      </c>
      <c r="B33" s="42">
        <v>93445457</v>
      </c>
      <c r="C33" s="55">
        <v>8387790</v>
      </c>
      <c r="D33" s="55">
        <v>8387789.7383014411</v>
      </c>
      <c r="E33" s="50"/>
    </row>
    <row r="34" spans="1:5" x14ac:dyDescent="0.25">
      <c r="A34" s="49" t="s">
        <v>333</v>
      </c>
      <c r="B34" s="42">
        <v>86074131</v>
      </c>
      <c r="C34" s="55">
        <v>4670411</v>
      </c>
      <c r="D34" s="55">
        <v>4670410.960330626</v>
      </c>
      <c r="E34" s="50"/>
    </row>
    <row r="35" spans="1:5" x14ac:dyDescent="0.25">
      <c r="A35" s="49" t="s">
        <v>314</v>
      </c>
      <c r="B35" s="42">
        <v>75083150</v>
      </c>
      <c r="C35" s="55">
        <v>149102698</v>
      </c>
      <c r="D35" s="55">
        <v>188493818.82765576</v>
      </c>
      <c r="E35" s="50"/>
    </row>
    <row r="36" spans="1:5" x14ac:dyDescent="0.25">
      <c r="A36" s="49" t="s">
        <v>278</v>
      </c>
      <c r="B36" s="42">
        <v>5864423</v>
      </c>
      <c r="C36" s="55">
        <v>230512428</v>
      </c>
      <c r="D36" s="55">
        <v>286851623.41105819</v>
      </c>
      <c r="E36" s="50"/>
    </row>
    <row r="37" spans="1:5" x14ac:dyDescent="0.25">
      <c r="A37" s="44" t="s">
        <v>52</v>
      </c>
      <c r="B37" s="42">
        <v>14397590</v>
      </c>
      <c r="C37" s="55">
        <v>0</v>
      </c>
      <c r="D37" s="55">
        <v>248666719</v>
      </c>
      <c r="E37" s="50"/>
    </row>
    <row r="38" spans="1:5" x14ac:dyDescent="0.25">
      <c r="A38" s="49" t="s">
        <v>348</v>
      </c>
      <c r="B38" s="42">
        <v>8778310</v>
      </c>
      <c r="C38" s="55">
        <v>5788510</v>
      </c>
      <c r="D38" s="55">
        <v>5788510.4951560302</v>
      </c>
      <c r="E38" s="50"/>
    </row>
    <row r="39" spans="1:5" x14ac:dyDescent="0.25">
      <c r="A39" s="49" t="s">
        <v>471</v>
      </c>
      <c r="B39" s="42">
        <v>91155735</v>
      </c>
      <c r="C39" s="55">
        <v>284099232</v>
      </c>
      <c r="D39" s="55">
        <v>356773375.61676192</v>
      </c>
      <c r="E39" s="50"/>
    </row>
    <row r="40" spans="1:5" x14ac:dyDescent="0.25">
      <c r="A40" s="49" t="s">
        <v>581</v>
      </c>
      <c r="B40" s="42">
        <v>94306149</v>
      </c>
      <c r="C40" s="55">
        <v>253125252</v>
      </c>
      <c r="D40" s="55">
        <v>264859858</v>
      </c>
      <c r="E40" s="50"/>
    </row>
    <row r="41" spans="1:5" x14ac:dyDescent="0.25">
      <c r="A41" s="49" t="s">
        <v>407</v>
      </c>
      <c r="B41" s="42">
        <v>71666066</v>
      </c>
      <c r="C41" s="55">
        <v>11742583</v>
      </c>
      <c r="D41" s="55">
        <v>11919484</v>
      </c>
      <c r="E41" s="50"/>
    </row>
    <row r="42" spans="1:5" x14ac:dyDescent="0.25">
      <c r="A42" s="49" t="s">
        <v>447</v>
      </c>
      <c r="B42" s="42">
        <v>79753859</v>
      </c>
      <c r="C42" s="55">
        <v>277394935</v>
      </c>
      <c r="D42" s="55">
        <v>288004205.68057889</v>
      </c>
      <c r="E42" s="50"/>
    </row>
    <row r="43" spans="1:5" x14ac:dyDescent="0.25">
      <c r="A43" s="49" t="s">
        <v>375</v>
      </c>
      <c r="B43" s="42">
        <v>18520034</v>
      </c>
      <c r="C43" s="55">
        <v>194513228</v>
      </c>
      <c r="D43" s="55">
        <v>262793221.06787765</v>
      </c>
      <c r="E43" s="50"/>
    </row>
    <row r="44" spans="1:5" x14ac:dyDescent="0.25">
      <c r="A44" s="49" t="s">
        <v>176</v>
      </c>
      <c r="B44" s="42">
        <v>1012345215</v>
      </c>
      <c r="C44" s="55">
        <v>40067811</v>
      </c>
      <c r="D44" s="55">
        <v>38211561</v>
      </c>
      <c r="E44" s="50"/>
    </row>
    <row r="45" spans="1:5" x14ac:dyDescent="0.25">
      <c r="A45" s="49" t="s">
        <v>23</v>
      </c>
      <c r="B45" s="42">
        <v>11515248</v>
      </c>
      <c r="C45" s="55">
        <v>6840596</v>
      </c>
      <c r="D45" s="55">
        <v>6957254</v>
      </c>
      <c r="E45" s="50"/>
    </row>
    <row r="46" spans="1:5" x14ac:dyDescent="0.25">
      <c r="A46" s="44" t="s">
        <v>372</v>
      </c>
      <c r="B46" s="42">
        <v>94521060</v>
      </c>
      <c r="C46" s="55">
        <v>0</v>
      </c>
      <c r="D46" s="55">
        <v>232750455.31264549</v>
      </c>
      <c r="E46" s="50"/>
    </row>
    <row r="47" spans="1:5" x14ac:dyDescent="0.25">
      <c r="A47" s="49" t="s">
        <v>490</v>
      </c>
      <c r="B47" s="42">
        <v>72002081</v>
      </c>
      <c r="C47" s="55">
        <v>24865505</v>
      </c>
      <c r="D47" s="55">
        <v>24672548</v>
      </c>
      <c r="E47" s="50"/>
    </row>
    <row r="48" spans="1:5" x14ac:dyDescent="0.25">
      <c r="A48" s="49" t="s">
        <v>585</v>
      </c>
      <c r="B48" s="42">
        <v>7696561</v>
      </c>
      <c r="C48" s="55">
        <v>5228763</v>
      </c>
      <c r="D48" s="55">
        <v>5228763.1031028461</v>
      </c>
      <c r="E48" s="50"/>
    </row>
    <row r="49" spans="1:5" x14ac:dyDescent="0.25">
      <c r="A49" s="49" t="s">
        <v>426</v>
      </c>
      <c r="B49" s="42">
        <v>17421134</v>
      </c>
      <c r="C49" s="55">
        <v>8446783</v>
      </c>
      <c r="D49" s="55">
        <v>8446782.4996306319</v>
      </c>
      <c r="E49" s="50"/>
    </row>
    <row r="50" spans="1:5" x14ac:dyDescent="0.25">
      <c r="A50" s="49" t="s">
        <v>177</v>
      </c>
      <c r="B50" s="42">
        <v>80740384</v>
      </c>
      <c r="C50" s="55">
        <v>359232541</v>
      </c>
      <c r="D50" s="55">
        <v>348691470</v>
      </c>
      <c r="E50" s="50"/>
    </row>
    <row r="51" spans="1:5" x14ac:dyDescent="0.25">
      <c r="A51" s="49" t="s">
        <v>276</v>
      </c>
      <c r="B51" s="42">
        <v>1110454139</v>
      </c>
      <c r="C51" s="55">
        <v>108686198</v>
      </c>
      <c r="D51" s="55">
        <v>143811777.18783551</v>
      </c>
      <c r="E51" s="50"/>
    </row>
    <row r="52" spans="1:5" x14ac:dyDescent="0.25">
      <c r="A52" s="49" t="s">
        <v>148</v>
      </c>
      <c r="B52" s="42">
        <v>18611363</v>
      </c>
      <c r="C52" s="55">
        <v>101150447</v>
      </c>
      <c r="D52" s="55">
        <v>102351828</v>
      </c>
      <c r="E52" s="50"/>
    </row>
    <row r="53" spans="1:5" x14ac:dyDescent="0.25">
      <c r="A53" s="49" t="s">
        <v>292</v>
      </c>
      <c r="B53" s="42">
        <v>91540851</v>
      </c>
      <c r="C53" s="55">
        <v>84677905</v>
      </c>
      <c r="D53" s="55">
        <v>104648371.93922392</v>
      </c>
      <c r="E53" s="50"/>
    </row>
    <row r="54" spans="1:5" x14ac:dyDescent="0.25">
      <c r="A54" s="49" t="s">
        <v>35</v>
      </c>
      <c r="B54" s="42">
        <v>79005491</v>
      </c>
      <c r="C54" s="55">
        <v>13761092</v>
      </c>
      <c r="D54" s="55">
        <v>13761092.140737781</v>
      </c>
      <c r="E54" s="50"/>
    </row>
    <row r="55" spans="1:5" x14ac:dyDescent="0.25">
      <c r="A55" s="49" t="s">
        <v>307</v>
      </c>
      <c r="B55" s="42">
        <v>7711892</v>
      </c>
      <c r="C55" s="55">
        <v>87702805</v>
      </c>
      <c r="D55" s="55">
        <v>109880805.80689186</v>
      </c>
      <c r="E55" s="50"/>
    </row>
    <row r="56" spans="1:5" x14ac:dyDescent="0.25">
      <c r="A56" s="49" t="s">
        <v>178</v>
      </c>
      <c r="B56" s="42">
        <v>79350864</v>
      </c>
      <c r="C56" s="55">
        <v>5222642</v>
      </c>
      <c r="D56" s="55">
        <v>5409912</v>
      </c>
      <c r="E56" s="50"/>
    </row>
    <row r="57" spans="1:5" x14ac:dyDescent="0.25">
      <c r="A57" s="49" t="s">
        <v>378</v>
      </c>
      <c r="B57" s="42">
        <v>7724344</v>
      </c>
      <c r="C57" s="55">
        <v>85217343</v>
      </c>
      <c r="D57" s="55">
        <v>106968169.82707715</v>
      </c>
      <c r="E57" s="50"/>
    </row>
    <row r="58" spans="1:5" x14ac:dyDescent="0.25">
      <c r="A58" s="49" t="s">
        <v>298</v>
      </c>
      <c r="B58" s="42">
        <v>93456226</v>
      </c>
      <c r="C58" s="55">
        <v>278935524</v>
      </c>
      <c r="D58" s="55">
        <v>348431563.47090024</v>
      </c>
      <c r="E58" s="50"/>
    </row>
    <row r="59" spans="1:5" x14ac:dyDescent="0.25">
      <c r="A59" s="49" t="s">
        <v>503</v>
      </c>
      <c r="B59" s="42">
        <v>6442138</v>
      </c>
      <c r="C59" s="55">
        <v>5601499</v>
      </c>
      <c r="D59" s="55">
        <v>5901647</v>
      </c>
      <c r="E59" s="50"/>
    </row>
    <row r="60" spans="1:5" x14ac:dyDescent="0.25">
      <c r="A60" s="49" t="s">
        <v>374</v>
      </c>
      <c r="B60" s="42">
        <v>75082872</v>
      </c>
      <c r="C60" s="55">
        <v>77889938</v>
      </c>
      <c r="D60" s="55">
        <v>101340002.09106864</v>
      </c>
      <c r="E60" s="50"/>
    </row>
    <row r="61" spans="1:5" x14ac:dyDescent="0.25">
      <c r="A61" s="49" t="s">
        <v>514</v>
      </c>
      <c r="B61" s="42">
        <v>17583126</v>
      </c>
      <c r="C61" s="55">
        <v>6953227</v>
      </c>
      <c r="D61" s="55">
        <v>7279716</v>
      </c>
      <c r="E61" s="50"/>
    </row>
    <row r="62" spans="1:5" x14ac:dyDescent="0.25">
      <c r="A62" s="49" t="s">
        <v>337</v>
      </c>
      <c r="B62" s="42">
        <v>79613313</v>
      </c>
      <c r="C62" s="55">
        <v>294078239</v>
      </c>
      <c r="D62" s="55">
        <v>377473605.18223917</v>
      </c>
      <c r="E62" s="50"/>
    </row>
    <row r="63" spans="1:5" x14ac:dyDescent="0.25">
      <c r="A63" s="49" t="s">
        <v>582</v>
      </c>
      <c r="B63" s="42">
        <v>16744266</v>
      </c>
      <c r="C63" s="55">
        <v>2403446</v>
      </c>
      <c r="D63" s="55">
        <v>2403446.3012266201</v>
      </c>
      <c r="E63" s="50"/>
    </row>
    <row r="64" spans="1:5" x14ac:dyDescent="0.25">
      <c r="A64" s="49" t="s">
        <v>449</v>
      </c>
      <c r="B64" s="42">
        <v>80054590</v>
      </c>
      <c r="C64" s="55">
        <v>37879576</v>
      </c>
      <c r="D64" s="55">
        <v>37459046.333081752</v>
      </c>
      <c r="E64" s="50"/>
    </row>
    <row r="65" spans="1:5" x14ac:dyDescent="0.25">
      <c r="A65" s="49" t="s">
        <v>584</v>
      </c>
      <c r="B65" s="42">
        <v>86050137</v>
      </c>
      <c r="C65" s="55">
        <v>74057291</v>
      </c>
      <c r="D65" s="55">
        <v>96153474.73521544</v>
      </c>
      <c r="E65" s="50"/>
    </row>
    <row r="66" spans="1:5" x14ac:dyDescent="0.25">
      <c r="A66" s="49" t="s">
        <v>257</v>
      </c>
      <c r="B66" s="42">
        <v>7730551</v>
      </c>
      <c r="C66" s="55">
        <v>40405952</v>
      </c>
      <c r="D66" s="55">
        <v>50471637.913610339</v>
      </c>
      <c r="E66" s="50"/>
    </row>
    <row r="67" spans="1:5" x14ac:dyDescent="0.25">
      <c r="A67" s="44" t="s">
        <v>389</v>
      </c>
      <c r="B67" s="42">
        <v>94154985</v>
      </c>
      <c r="C67" s="55">
        <v>0</v>
      </c>
      <c r="D67" s="55">
        <v>57772040.358902991</v>
      </c>
      <c r="E67" s="50"/>
    </row>
    <row r="68" spans="1:5" x14ac:dyDescent="0.25">
      <c r="A68" s="49" t="s">
        <v>180</v>
      </c>
      <c r="B68" s="42">
        <v>15614029</v>
      </c>
      <c r="C68" s="55">
        <v>11367853</v>
      </c>
      <c r="D68" s="55">
        <v>11758817</v>
      </c>
      <c r="E68" s="50"/>
    </row>
    <row r="69" spans="1:5" x14ac:dyDescent="0.25">
      <c r="A69" s="49" t="s">
        <v>485</v>
      </c>
      <c r="B69" s="42">
        <v>94426484</v>
      </c>
      <c r="C69" s="55">
        <v>241339960</v>
      </c>
      <c r="D69" s="55">
        <v>240873481</v>
      </c>
      <c r="E69" s="50"/>
    </row>
    <row r="70" spans="1:5" x14ac:dyDescent="0.25">
      <c r="A70" s="49" t="s">
        <v>568</v>
      </c>
      <c r="B70" s="42">
        <v>14838884</v>
      </c>
      <c r="C70" s="55">
        <v>127558796</v>
      </c>
      <c r="D70" s="55">
        <v>127558795.24556109</v>
      </c>
      <c r="E70" s="50"/>
    </row>
    <row r="71" spans="1:5" x14ac:dyDescent="0.25">
      <c r="A71" s="49" t="s">
        <v>521</v>
      </c>
      <c r="B71" s="42">
        <v>79368872</v>
      </c>
      <c r="C71" s="55">
        <v>4101395</v>
      </c>
      <c r="D71" s="55">
        <v>4089023</v>
      </c>
      <c r="E71" s="50"/>
    </row>
    <row r="72" spans="1:5" x14ac:dyDescent="0.25">
      <c r="A72" s="49" t="s">
        <v>335</v>
      </c>
      <c r="B72" s="42">
        <v>7601835</v>
      </c>
      <c r="C72" s="55">
        <v>178687880</v>
      </c>
      <c r="D72" s="55">
        <v>237611192.24173847</v>
      </c>
      <c r="E72" s="50"/>
    </row>
    <row r="73" spans="1:5" x14ac:dyDescent="0.25">
      <c r="A73" s="49" t="s">
        <v>548</v>
      </c>
      <c r="B73" s="42">
        <v>800204462</v>
      </c>
      <c r="C73" s="55">
        <v>116887306</v>
      </c>
      <c r="D73" s="55">
        <v>116887306.42591739</v>
      </c>
      <c r="E73" s="50"/>
    </row>
    <row r="74" spans="1:5" x14ac:dyDescent="0.25">
      <c r="A74" s="49" t="s">
        <v>574</v>
      </c>
      <c r="B74" s="42">
        <v>4063421</v>
      </c>
      <c r="C74" s="55">
        <v>54808392</v>
      </c>
      <c r="D74" s="55">
        <v>58447296</v>
      </c>
      <c r="E74" s="50"/>
    </row>
    <row r="75" spans="1:5" x14ac:dyDescent="0.25">
      <c r="A75" s="44" t="s">
        <v>54</v>
      </c>
      <c r="B75" s="42">
        <v>4235703</v>
      </c>
      <c r="C75" s="55">
        <v>0</v>
      </c>
      <c r="D75" s="55">
        <v>66299345</v>
      </c>
      <c r="E75" s="50"/>
    </row>
    <row r="76" spans="1:5" x14ac:dyDescent="0.25">
      <c r="A76" s="49" t="s">
        <v>434</v>
      </c>
      <c r="B76" s="42">
        <v>79522067</v>
      </c>
      <c r="C76" s="55">
        <v>308602960</v>
      </c>
      <c r="D76" s="55">
        <v>383386578.76773262</v>
      </c>
      <c r="E76" s="50"/>
    </row>
    <row r="77" spans="1:5" x14ac:dyDescent="0.25">
      <c r="A77" s="49" t="s">
        <v>532</v>
      </c>
      <c r="B77" s="42">
        <v>11409637</v>
      </c>
      <c r="C77" s="55">
        <v>16983829</v>
      </c>
      <c r="D77" s="55">
        <v>18502720</v>
      </c>
      <c r="E77" s="50"/>
    </row>
    <row r="78" spans="1:5" x14ac:dyDescent="0.25">
      <c r="A78" s="49" t="s">
        <v>457</v>
      </c>
      <c r="B78" s="42">
        <v>79616902</v>
      </c>
      <c r="C78" s="55">
        <v>165587440</v>
      </c>
      <c r="D78" s="55">
        <v>165587440.25113648</v>
      </c>
      <c r="E78" s="50"/>
    </row>
    <row r="79" spans="1:5" x14ac:dyDescent="0.25">
      <c r="A79" s="49" t="s">
        <v>538</v>
      </c>
      <c r="B79" s="42">
        <v>19498463</v>
      </c>
      <c r="C79" s="55">
        <v>4799085</v>
      </c>
      <c r="D79" s="55">
        <v>4789928</v>
      </c>
      <c r="E79" s="50"/>
    </row>
    <row r="80" spans="1:5" x14ac:dyDescent="0.25">
      <c r="A80" s="44" t="s">
        <v>308</v>
      </c>
      <c r="B80" s="42">
        <v>94509713</v>
      </c>
      <c r="C80" s="55">
        <v>0</v>
      </c>
      <c r="D80" s="55">
        <v>233991251.89549732</v>
      </c>
      <c r="E80" s="50"/>
    </row>
    <row r="81" spans="1:5" x14ac:dyDescent="0.25">
      <c r="A81" s="49" t="s">
        <v>474</v>
      </c>
      <c r="B81" s="42">
        <v>80116944</v>
      </c>
      <c r="C81" s="55">
        <v>238988240</v>
      </c>
      <c r="D81" s="55">
        <v>244240565</v>
      </c>
      <c r="E81" s="50"/>
    </row>
    <row r="82" spans="1:5" x14ac:dyDescent="0.25">
      <c r="A82" s="49" t="s">
        <v>268</v>
      </c>
      <c r="B82" s="42">
        <v>92556244</v>
      </c>
      <c r="C82" s="55">
        <v>262873489</v>
      </c>
      <c r="D82" s="55">
        <v>324633032.24458098</v>
      </c>
      <c r="E82" s="50"/>
    </row>
    <row r="83" spans="1:5" x14ac:dyDescent="0.25">
      <c r="A83" s="49" t="s">
        <v>569</v>
      </c>
      <c r="B83" s="42">
        <v>4611811</v>
      </c>
      <c r="C83" s="55">
        <v>90151620</v>
      </c>
      <c r="D83" s="55">
        <v>89758176.385849789</v>
      </c>
      <c r="E83" s="50"/>
    </row>
    <row r="84" spans="1:5" x14ac:dyDescent="0.25">
      <c r="A84" s="49" t="s">
        <v>39</v>
      </c>
      <c r="B84" s="42">
        <v>12634104</v>
      </c>
      <c r="C84" s="55">
        <v>226830632</v>
      </c>
      <c r="D84" s="55">
        <v>305300560.30141389</v>
      </c>
      <c r="E84" s="50"/>
    </row>
    <row r="85" spans="1:5" x14ac:dyDescent="0.25">
      <c r="A85" s="49" t="s">
        <v>500</v>
      </c>
      <c r="B85" s="42">
        <v>12195741</v>
      </c>
      <c r="C85" s="55">
        <v>5774333</v>
      </c>
      <c r="D85" s="55">
        <v>6008665</v>
      </c>
      <c r="E85" s="50"/>
    </row>
    <row r="86" spans="1:5" x14ac:dyDescent="0.25">
      <c r="A86" s="49" t="s">
        <v>349</v>
      </c>
      <c r="B86" s="42">
        <v>78707895</v>
      </c>
      <c r="C86" s="55">
        <v>214565030</v>
      </c>
      <c r="D86" s="55">
        <v>275995486.63928032</v>
      </c>
      <c r="E86" s="50"/>
    </row>
    <row r="87" spans="1:5" x14ac:dyDescent="0.25">
      <c r="A87" s="49" t="s">
        <v>50</v>
      </c>
      <c r="B87" s="42">
        <v>80172624</v>
      </c>
      <c r="C87" s="55">
        <v>165369471</v>
      </c>
      <c r="D87" s="55">
        <v>165369471</v>
      </c>
      <c r="E87" s="50"/>
    </row>
    <row r="88" spans="1:5" x14ac:dyDescent="0.25">
      <c r="A88" s="49" t="s">
        <v>241</v>
      </c>
      <c r="B88" s="42">
        <v>7695611</v>
      </c>
      <c r="C88" s="55">
        <v>20147060</v>
      </c>
      <c r="D88" s="55">
        <v>28425476.946376249</v>
      </c>
      <c r="E88" s="50"/>
    </row>
    <row r="89" spans="1:5" x14ac:dyDescent="0.25">
      <c r="A89" s="49" t="s">
        <v>172</v>
      </c>
      <c r="B89" s="42">
        <v>79869537</v>
      </c>
      <c r="C89" s="55">
        <v>106252684</v>
      </c>
      <c r="D89" s="55">
        <v>112922173</v>
      </c>
      <c r="E89" s="50"/>
    </row>
    <row r="90" spans="1:5" x14ac:dyDescent="0.25">
      <c r="A90" s="49" t="s">
        <v>540</v>
      </c>
      <c r="B90" s="42">
        <v>79230515</v>
      </c>
      <c r="C90" s="55">
        <v>7615566</v>
      </c>
      <c r="D90" s="55">
        <v>8110609</v>
      </c>
      <c r="E90" s="50"/>
    </row>
    <row r="91" spans="1:5" x14ac:dyDescent="0.25">
      <c r="A91" s="44" t="s">
        <v>26</v>
      </c>
      <c r="B91" s="42">
        <v>5822552</v>
      </c>
      <c r="C91" s="55">
        <v>0</v>
      </c>
      <c r="D91" s="55">
        <v>58950000</v>
      </c>
      <c r="E91" s="50"/>
    </row>
    <row r="92" spans="1:5" x14ac:dyDescent="0.25">
      <c r="A92" s="49" t="s">
        <v>339</v>
      </c>
      <c r="B92" s="42">
        <v>71676538</v>
      </c>
      <c r="C92" s="55">
        <v>14558931</v>
      </c>
      <c r="D92" s="55">
        <v>14558931.372558102</v>
      </c>
      <c r="E92" s="50"/>
    </row>
    <row r="93" spans="1:5" x14ac:dyDescent="0.25">
      <c r="A93" s="44" t="s">
        <v>55</v>
      </c>
      <c r="B93" s="42">
        <v>79420272</v>
      </c>
      <c r="C93" s="55">
        <v>0</v>
      </c>
      <c r="D93" s="55">
        <v>341808190.87506682</v>
      </c>
      <c r="E93" s="50"/>
    </row>
    <row r="94" spans="1:5" x14ac:dyDescent="0.25">
      <c r="A94" s="49" t="s">
        <v>338</v>
      </c>
      <c r="B94" s="42">
        <v>79981593</v>
      </c>
      <c r="C94" s="55">
        <v>120416717</v>
      </c>
      <c r="D94" s="55">
        <v>153870829.63083243</v>
      </c>
      <c r="E94" s="50"/>
    </row>
    <row r="95" spans="1:5" x14ac:dyDescent="0.25">
      <c r="A95" s="49" t="s">
        <v>553</v>
      </c>
      <c r="B95" s="42">
        <v>10066849</v>
      </c>
      <c r="C95" s="55">
        <v>418661100</v>
      </c>
      <c r="D95" s="55">
        <v>418661099.51605111</v>
      </c>
      <c r="E95" s="50"/>
    </row>
    <row r="96" spans="1:5" x14ac:dyDescent="0.25">
      <c r="A96" s="49" t="s">
        <v>381</v>
      </c>
      <c r="B96" s="42">
        <v>5821655</v>
      </c>
      <c r="C96" s="55">
        <v>77027488</v>
      </c>
      <c r="D96" s="55">
        <v>100732806.65825458</v>
      </c>
      <c r="E96" s="50"/>
    </row>
    <row r="97" spans="1:5" x14ac:dyDescent="0.25">
      <c r="A97" s="49" t="s">
        <v>439</v>
      </c>
      <c r="B97" s="42">
        <v>3096795</v>
      </c>
      <c r="C97" s="55">
        <v>89903361</v>
      </c>
      <c r="D97" s="55">
        <v>110749666.3280348</v>
      </c>
      <c r="E97" s="50"/>
    </row>
    <row r="98" spans="1:5" x14ac:dyDescent="0.25">
      <c r="A98" s="49" t="s">
        <v>541</v>
      </c>
      <c r="B98" s="42">
        <v>6767150</v>
      </c>
      <c r="C98" s="55">
        <v>24736769</v>
      </c>
      <c r="D98" s="55">
        <v>25555003</v>
      </c>
      <c r="E98" s="50"/>
    </row>
    <row r="99" spans="1:5" x14ac:dyDescent="0.25">
      <c r="A99" s="49" t="s">
        <v>5</v>
      </c>
      <c r="B99" s="42">
        <v>11811701</v>
      </c>
      <c r="C99" s="55">
        <v>0</v>
      </c>
      <c r="D99" s="55">
        <v>54256562.609873064</v>
      </c>
      <c r="E99" s="50"/>
    </row>
    <row r="100" spans="1:5" x14ac:dyDescent="0.25">
      <c r="A100" s="49" t="s">
        <v>240</v>
      </c>
      <c r="B100" s="42">
        <v>79697873</v>
      </c>
      <c r="C100" s="55">
        <v>159829985</v>
      </c>
      <c r="D100" s="55">
        <v>195057093.19885749</v>
      </c>
      <c r="E100" s="50"/>
    </row>
    <row r="101" spans="1:5" x14ac:dyDescent="0.25">
      <c r="A101" s="49" t="s">
        <v>427</v>
      </c>
      <c r="B101" s="42">
        <v>79347243</v>
      </c>
      <c r="C101" s="55">
        <v>159135286</v>
      </c>
      <c r="D101" s="55">
        <v>159185286.07985753</v>
      </c>
      <c r="E101" s="50"/>
    </row>
    <row r="102" spans="1:5" x14ac:dyDescent="0.25">
      <c r="A102" s="49" t="s">
        <v>502</v>
      </c>
      <c r="B102" s="42">
        <v>79535952</v>
      </c>
      <c r="C102" s="55">
        <v>5906728</v>
      </c>
      <c r="D102" s="55">
        <v>6190664</v>
      </c>
      <c r="E102" s="50"/>
    </row>
    <row r="103" spans="1:5" x14ac:dyDescent="0.25">
      <c r="A103" s="49" t="s">
        <v>460</v>
      </c>
      <c r="B103" s="42">
        <v>80255855</v>
      </c>
      <c r="C103" s="55">
        <v>9321967</v>
      </c>
      <c r="D103" s="55">
        <v>9391966.4348468296</v>
      </c>
      <c r="E103" s="50"/>
    </row>
    <row r="104" spans="1:5" x14ac:dyDescent="0.25">
      <c r="A104" s="49" t="s">
        <v>539</v>
      </c>
      <c r="B104" s="42">
        <v>79642738</v>
      </c>
      <c r="C104" s="55">
        <v>7237268</v>
      </c>
      <c r="D104" s="55">
        <v>7474956</v>
      </c>
      <c r="E104" s="50"/>
    </row>
    <row r="105" spans="1:5" x14ac:dyDescent="0.25">
      <c r="A105" s="49" t="s">
        <v>456</v>
      </c>
      <c r="B105" s="42">
        <v>79574885</v>
      </c>
      <c r="C105" s="55">
        <v>264695840</v>
      </c>
      <c r="D105" s="55">
        <v>325941445.33081627</v>
      </c>
      <c r="E105" s="50"/>
    </row>
    <row r="106" spans="1:5" x14ac:dyDescent="0.25">
      <c r="A106" s="49" t="s">
        <v>404</v>
      </c>
      <c r="B106" s="42">
        <v>18512412</v>
      </c>
      <c r="C106" s="55">
        <v>0</v>
      </c>
      <c r="D106" s="55">
        <v>12149104.70297955</v>
      </c>
      <c r="E106" s="50"/>
    </row>
    <row r="107" spans="1:5" x14ac:dyDescent="0.25">
      <c r="A107" s="49" t="s">
        <v>509</v>
      </c>
      <c r="B107" s="42">
        <v>79963249</v>
      </c>
      <c r="C107" s="55">
        <v>6354627</v>
      </c>
      <c r="D107" s="55">
        <v>6546675</v>
      </c>
      <c r="E107" s="50"/>
    </row>
    <row r="108" spans="1:5" x14ac:dyDescent="0.25">
      <c r="A108" s="49" t="s">
        <v>182</v>
      </c>
      <c r="B108" s="42">
        <v>18493989</v>
      </c>
      <c r="C108" s="55">
        <v>8826827</v>
      </c>
      <c r="D108" s="55">
        <v>9452185</v>
      </c>
      <c r="E108" s="50"/>
    </row>
    <row r="109" spans="1:5" x14ac:dyDescent="0.25">
      <c r="A109" s="49" t="s">
        <v>519</v>
      </c>
      <c r="B109" s="42">
        <v>7175935</v>
      </c>
      <c r="C109" s="55">
        <v>8432840</v>
      </c>
      <c r="D109" s="55">
        <v>8817944</v>
      </c>
      <c r="E109" s="50"/>
    </row>
    <row r="110" spans="1:5" x14ac:dyDescent="0.25">
      <c r="A110" s="49" t="s">
        <v>284</v>
      </c>
      <c r="B110" s="42">
        <v>79886435</v>
      </c>
      <c r="C110" s="55">
        <v>5742497</v>
      </c>
      <c r="D110" s="55">
        <v>8459765.6948298551</v>
      </c>
      <c r="E110" s="50"/>
    </row>
    <row r="111" spans="1:5" x14ac:dyDescent="0.25">
      <c r="A111" s="45" t="s">
        <v>47</v>
      </c>
      <c r="B111" s="42">
        <v>8507335</v>
      </c>
      <c r="C111" s="55">
        <v>0</v>
      </c>
      <c r="D111" s="55">
        <v>38366328</v>
      </c>
      <c r="E111" s="50"/>
    </row>
    <row r="112" spans="1:5" x14ac:dyDescent="0.25">
      <c r="A112" s="49" t="s">
        <v>359</v>
      </c>
      <c r="B112" s="42">
        <v>13514991</v>
      </c>
      <c r="C112" s="55">
        <v>114307548</v>
      </c>
      <c r="D112" s="55">
        <v>147712330.22102886</v>
      </c>
      <c r="E112" s="50"/>
    </row>
    <row r="113" spans="1:5" x14ac:dyDescent="0.25">
      <c r="A113" s="49" t="s">
        <v>441</v>
      </c>
      <c r="B113" s="42">
        <v>13874497</v>
      </c>
      <c r="C113" s="55">
        <v>75905187</v>
      </c>
      <c r="D113" s="55">
        <v>75905187.330914706</v>
      </c>
      <c r="E113" s="50"/>
    </row>
    <row r="114" spans="1:5" x14ac:dyDescent="0.25">
      <c r="A114" s="44" t="s">
        <v>36</v>
      </c>
      <c r="B114" s="42">
        <v>94427144</v>
      </c>
      <c r="C114" s="55">
        <v>0</v>
      </c>
      <c r="D114" s="55">
        <v>33151272</v>
      </c>
      <c r="E114" s="50"/>
    </row>
    <row r="115" spans="1:5" x14ac:dyDescent="0.25">
      <c r="A115" s="49" t="s">
        <v>396</v>
      </c>
      <c r="B115" s="42">
        <v>72238013</v>
      </c>
      <c r="C115" s="55">
        <v>27271656</v>
      </c>
      <c r="D115" s="55">
        <v>27271656.217318483</v>
      </c>
      <c r="E115" s="50"/>
    </row>
    <row r="116" spans="1:5" x14ac:dyDescent="0.25">
      <c r="A116" s="44" t="s">
        <v>33</v>
      </c>
      <c r="B116" s="42">
        <v>98631900</v>
      </c>
      <c r="C116" s="55">
        <v>0</v>
      </c>
      <c r="D116" s="55">
        <v>130406399</v>
      </c>
      <c r="E116" s="50"/>
    </row>
    <row r="117" spans="1:5" x14ac:dyDescent="0.25">
      <c r="A117" s="49" t="s">
        <v>458</v>
      </c>
      <c r="B117" s="42">
        <v>80035276</v>
      </c>
      <c r="C117" s="55">
        <v>32304957</v>
      </c>
      <c r="D117" s="55">
        <v>32304956.792093534</v>
      </c>
      <c r="E117" s="50"/>
    </row>
    <row r="118" spans="1:5" x14ac:dyDescent="0.25">
      <c r="A118" s="49" t="s">
        <v>151</v>
      </c>
      <c r="B118" s="42">
        <v>76328803</v>
      </c>
      <c r="C118" s="55">
        <v>247055702</v>
      </c>
      <c r="D118" s="55">
        <v>204855893</v>
      </c>
      <c r="E118" s="50"/>
    </row>
    <row r="119" spans="1:5" x14ac:dyDescent="0.25">
      <c r="A119" s="44" t="s">
        <v>49</v>
      </c>
      <c r="B119" s="42">
        <v>8772950</v>
      </c>
      <c r="C119" s="55">
        <v>0</v>
      </c>
      <c r="D119" s="55">
        <v>22726620</v>
      </c>
      <c r="E119" s="50"/>
    </row>
    <row r="120" spans="1:5" x14ac:dyDescent="0.25">
      <c r="A120" s="49" t="s">
        <v>491</v>
      </c>
      <c r="B120" s="42">
        <v>10272278</v>
      </c>
      <c r="C120" s="55">
        <v>25543162</v>
      </c>
      <c r="D120" s="55">
        <v>28148798</v>
      </c>
      <c r="E120" s="50"/>
    </row>
    <row r="121" spans="1:5" x14ac:dyDescent="0.25">
      <c r="A121" s="49" t="s">
        <v>421</v>
      </c>
      <c r="B121" s="42">
        <v>16791310</v>
      </c>
      <c r="C121" s="55">
        <v>120788080</v>
      </c>
      <c r="D121" s="55">
        <v>28087217.316032305</v>
      </c>
      <c r="E121" s="50"/>
    </row>
    <row r="122" spans="1:5" x14ac:dyDescent="0.25">
      <c r="A122" s="44" t="s">
        <v>24</v>
      </c>
      <c r="B122" s="42">
        <v>88206747</v>
      </c>
      <c r="C122" s="55">
        <v>0</v>
      </c>
      <c r="D122" s="55">
        <v>121352194</v>
      </c>
      <c r="E122" s="50"/>
    </row>
    <row r="123" spans="1:5" x14ac:dyDescent="0.25">
      <c r="A123" s="49" t="s">
        <v>435</v>
      </c>
      <c r="B123" s="42">
        <v>79429979</v>
      </c>
      <c r="C123" s="55">
        <v>12992041</v>
      </c>
      <c r="D123" s="55">
        <v>12992040.625481574</v>
      </c>
      <c r="E123" s="50"/>
    </row>
    <row r="124" spans="1:5" x14ac:dyDescent="0.25">
      <c r="A124" s="49" t="s">
        <v>260</v>
      </c>
      <c r="B124" s="42">
        <v>79840142</v>
      </c>
      <c r="C124" s="55">
        <v>83129386</v>
      </c>
      <c r="D124" s="55">
        <v>102755983.90440112</v>
      </c>
      <c r="E124" s="50"/>
    </row>
    <row r="125" spans="1:5" x14ac:dyDescent="0.25">
      <c r="A125" s="49" t="s">
        <v>431</v>
      </c>
      <c r="B125" s="42">
        <v>94450412</v>
      </c>
      <c r="C125" s="55">
        <v>163255748</v>
      </c>
      <c r="D125" s="55">
        <v>163255747.96997347</v>
      </c>
      <c r="E125" s="50"/>
    </row>
    <row r="126" spans="1:5" x14ac:dyDescent="0.25">
      <c r="A126" s="49" t="s">
        <v>578</v>
      </c>
      <c r="B126" s="42">
        <v>83090402</v>
      </c>
      <c r="C126" s="55">
        <v>42238511</v>
      </c>
      <c r="D126" s="55">
        <v>52756995.825795017</v>
      </c>
      <c r="E126" s="50"/>
    </row>
    <row r="127" spans="1:5" x14ac:dyDescent="0.25">
      <c r="A127" s="49" t="s">
        <v>38</v>
      </c>
      <c r="B127" s="42">
        <v>5819391</v>
      </c>
      <c r="C127" s="55">
        <v>0</v>
      </c>
      <c r="D127" s="55">
        <v>150000000</v>
      </c>
      <c r="E127" s="50"/>
    </row>
    <row r="128" spans="1:5" x14ac:dyDescent="0.25">
      <c r="A128" s="44" t="s">
        <v>28</v>
      </c>
      <c r="B128" s="42">
        <v>93409190</v>
      </c>
      <c r="C128" s="55">
        <v>0</v>
      </c>
      <c r="D128" s="55">
        <v>26830440</v>
      </c>
      <c r="E128" s="50"/>
    </row>
    <row r="129" spans="1:5" x14ac:dyDescent="0.25">
      <c r="A129" s="49" t="s">
        <v>464</v>
      </c>
      <c r="B129" s="42">
        <v>74301777</v>
      </c>
      <c r="C129" s="55">
        <v>5212336</v>
      </c>
      <c r="D129" s="55">
        <v>8609637.2703442108</v>
      </c>
      <c r="E129" s="50"/>
    </row>
    <row r="130" spans="1:5" x14ac:dyDescent="0.25">
      <c r="A130" s="49" t="s">
        <v>552</v>
      </c>
      <c r="B130" s="42">
        <v>93200947</v>
      </c>
      <c r="C130" s="55">
        <v>5452386</v>
      </c>
      <c r="D130" s="55">
        <v>5779100.4255237756</v>
      </c>
      <c r="E130" s="50"/>
    </row>
    <row r="131" spans="1:5" x14ac:dyDescent="0.25">
      <c r="A131" s="49" t="s">
        <v>473</v>
      </c>
      <c r="B131" s="42">
        <v>91427848</v>
      </c>
      <c r="C131" s="55">
        <v>312141372</v>
      </c>
      <c r="D131" s="55">
        <v>385504131.31972349</v>
      </c>
      <c r="E131" s="50"/>
    </row>
    <row r="132" spans="1:5" x14ac:dyDescent="0.25">
      <c r="A132" s="49" t="s">
        <v>313</v>
      </c>
      <c r="B132" s="42">
        <v>72241159</v>
      </c>
      <c r="C132" s="55">
        <v>12998109</v>
      </c>
      <c r="D132" s="55">
        <v>5117116.4666017983</v>
      </c>
      <c r="E132" s="50"/>
    </row>
    <row r="133" spans="1:5" x14ac:dyDescent="0.25">
      <c r="A133" s="49" t="s">
        <v>561</v>
      </c>
      <c r="B133" s="42">
        <v>8567345</v>
      </c>
      <c r="C133" s="55">
        <v>168262284</v>
      </c>
      <c r="D133" s="55">
        <v>167397325</v>
      </c>
      <c r="E133" s="50"/>
    </row>
    <row r="134" spans="1:5" x14ac:dyDescent="0.25">
      <c r="A134" s="49" t="s">
        <v>506</v>
      </c>
      <c r="B134" s="42">
        <v>86049861</v>
      </c>
      <c r="C134" s="55">
        <v>9107838</v>
      </c>
      <c r="D134" s="55">
        <v>9504866</v>
      </c>
      <c r="E134" s="50"/>
    </row>
    <row r="135" spans="1:5" x14ac:dyDescent="0.25">
      <c r="A135" s="49" t="s">
        <v>187</v>
      </c>
      <c r="B135" s="42">
        <v>71637704</v>
      </c>
      <c r="C135" s="55">
        <v>6681797</v>
      </c>
      <c r="D135" s="55">
        <v>6880286</v>
      </c>
      <c r="E135" s="50"/>
    </row>
    <row r="136" spans="1:5" x14ac:dyDescent="0.25">
      <c r="A136" s="49" t="s">
        <v>363</v>
      </c>
      <c r="B136" s="42">
        <v>79561882</v>
      </c>
      <c r="C136" s="55">
        <v>177208616</v>
      </c>
      <c r="D136" s="55">
        <v>230661733.18317702</v>
      </c>
      <c r="E136" s="50"/>
    </row>
    <row r="137" spans="1:5" x14ac:dyDescent="0.25">
      <c r="A137" s="49" t="s">
        <v>446</v>
      </c>
      <c r="B137" s="42">
        <v>79733033</v>
      </c>
      <c r="C137" s="55">
        <v>227695468</v>
      </c>
      <c r="D137" s="55">
        <v>211391110</v>
      </c>
      <c r="E137" s="50"/>
    </row>
    <row r="138" spans="1:5" x14ac:dyDescent="0.25">
      <c r="A138" s="49" t="s">
        <v>440</v>
      </c>
      <c r="B138" s="42">
        <v>79564741</v>
      </c>
      <c r="C138" s="55">
        <v>265089399</v>
      </c>
      <c r="D138" s="55">
        <v>279026254.71806622</v>
      </c>
      <c r="E138" s="50"/>
    </row>
    <row r="139" spans="1:5" x14ac:dyDescent="0.25">
      <c r="A139" s="49" t="s">
        <v>547</v>
      </c>
      <c r="B139" s="42">
        <v>16861540</v>
      </c>
      <c r="C139" s="55">
        <v>15420039</v>
      </c>
      <c r="D139" s="55">
        <v>15420038.581640972</v>
      </c>
      <c r="E139" s="50"/>
    </row>
    <row r="140" spans="1:5" x14ac:dyDescent="0.25">
      <c r="A140" s="49" t="s">
        <v>478</v>
      </c>
      <c r="B140" s="42">
        <v>4120925</v>
      </c>
      <c r="C140" s="55">
        <v>65247716</v>
      </c>
      <c r="D140" s="55">
        <v>64931149</v>
      </c>
      <c r="E140" s="50"/>
    </row>
    <row r="141" spans="1:5" x14ac:dyDescent="0.25">
      <c r="A141" s="44" t="s">
        <v>601</v>
      </c>
      <c r="B141" s="42">
        <v>43153950</v>
      </c>
      <c r="C141" s="55">
        <v>0</v>
      </c>
      <c r="D141" s="55">
        <v>785885658</v>
      </c>
      <c r="E141" s="50"/>
    </row>
    <row r="142" spans="1:5" x14ac:dyDescent="0.25">
      <c r="A142" s="49" t="s">
        <v>481</v>
      </c>
      <c r="B142" s="42">
        <v>79834858</v>
      </c>
      <c r="C142" s="55">
        <v>8463959</v>
      </c>
      <c r="D142" s="55">
        <v>8342056</v>
      </c>
      <c r="E142" s="50"/>
    </row>
    <row r="143" spans="1:5" x14ac:dyDescent="0.25">
      <c r="A143" s="49" t="s">
        <v>29</v>
      </c>
      <c r="B143" s="42">
        <v>5233581</v>
      </c>
      <c r="C143" s="55">
        <v>0</v>
      </c>
      <c r="D143" s="55">
        <v>159464340</v>
      </c>
      <c r="E143" s="50"/>
    </row>
    <row r="144" spans="1:5" x14ac:dyDescent="0.25">
      <c r="A144" s="49" t="s">
        <v>567</v>
      </c>
      <c r="B144" s="42">
        <v>17647450</v>
      </c>
      <c r="C144" s="55">
        <v>9715791</v>
      </c>
      <c r="D144" s="55">
        <v>8358973</v>
      </c>
      <c r="E144" s="50"/>
    </row>
    <row r="145" spans="1:5" x14ac:dyDescent="0.25">
      <c r="A145" s="49" t="s">
        <v>580</v>
      </c>
      <c r="B145" s="42">
        <v>1635748</v>
      </c>
      <c r="C145" s="55">
        <v>196248520</v>
      </c>
      <c r="D145" s="55">
        <v>124351771</v>
      </c>
      <c r="E145" s="50"/>
    </row>
    <row r="146" spans="1:5" x14ac:dyDescent="0.25">
      <c r="A146" s="49" t="s">
        <v>249</v>
      </c>
      <c r="B146" s="42">
        <v>7551250</v>
      </c>
      <c r="C146" s="55">
        <v>244598065</v>
      </c>
      <c r="D146" s="55">
        <v>299527164.47356176</v>
      </c>
      <c r="E146" s="50"/>
    </row>
    <row r="147" spans="1:5" x14ac:dyDescent="0.25">
      <c r="A147" s="49" t="s">
        <v>352</v>
      </c>
      <c r="B147" s="42">
        <v>91182470</v>
      </c>
      <c r="C147" s="55">
        <v>161837330</v>
      </c>
      <c r="D147" s="55">
        <v>161837329.45391777</v>
      </c>
      <c r="E147" s="50"/>
    </row>
    <row r="148" spans="1:5" x14ac:dyDescent="0.25">
      <c r="A148" s="49" t="s">
        <v>495</v>
      </c>
      <c r="B148" s="42">
        <v>73145809</v>
      </c>
      <c r="C148" s="55">
        <v>324500849</v>
      </c>
      <c r="D148" s="55">
        <v>305950075</v>
      </c>
      <c r="E148" s="50"/>
    </row>
    <row r="149" spans="1:5" x14ac:dyDescent="0.25">
      <c r="A149" s="49" t="s">
        <v>482</v>
      </c>
      <c r="B149" s="42">
        <v>6241277</v>
      </c>
      <c r="C149" s="55">
        <v>46244806</v>
      </c>
      <c r="D149" s="55">
        <v>46244805.907477878</v>
      </c>
      <c r="E149" s="50"/>
    </row>
    <row r="150" spans="1:5" x14ac:dyDescent="0.25">
      <c r="A150" s="49" t="s">
        <v>518</v>
      </c>
      <c r="B150" s="42">
        <v>7691235</v>
      </c>
      <c r="C150" s="55">
        <v>14882343</v>
      </c>
      <c r="D150" s="55">
        <v>15559582</v>
      </c>
      <c r="E150" s="50"/>
    </row>
    <row r="151" spans="1:5" x14ac:dyDescent="0.25">
      <c r="A151" s="44" t="s">
        <v>12</v>
      </c>
      <c r="B151" s="42">
        <v>71797359</v>
      </c>
      <c r="C151" s="55">
        <v>0</v>
      </c>
      <c r="D151" s="55">
        <v>74156655</v>
      </c>
      <c r="E151" s="50"/>
    </row>
    <row r="152" spans="1:5" x14ac:dyDescent="0.25">
      <c r="A152" s="49" t="s">
        <v>152</v>
      </c>
      <c r="B152" s="42">
        <v>75100184</v>
      </c>
      <c r="C152" s="55">
        <v>182404244</v>
      </c>
      <c r="D152" s="55">
        <v>178413911</v>
      </c>
      <c r="E152" s="50"/>
    </row>
    <row r="153" spans="1:5" x14ac:dyDescent="0.25">
      <c r="A153" s="44" t="s">
        <v>41</v>
      </c>
      <c r="B153" s="42">
        <v>16789784</v>
      </c>
      <c r="C153" s="55">
        <v>0</v>
      </c>
      <c r="D153" s="55">
        <v>10415976.454363851</v>
      </c>
      <c r="E153" s="50"/>
    </row>
    <row r="154" spans="1:5" x14ac:dyDescent="0.25">
      <c r="A154" s="49" t="s">
        <v>484</v>
      </c>
      <c r="B154" s="42">
        <v>94369108</v>
      </c>
      <c r="C154" s="55">
        <v>51733762</v>
      </c>
      <c r="D154" s="55">
        <v>54407362</v>
      </c>
      <c r="E154" s="50"/>
    </row>
    <row r="155" spans="1:5" x14ac:dyDescent="0.25">
      <c r="A155" s="49" t="s">
        <v>494</v>
      </c>
      <c r="B155" s="42">
        <v>7690129</v>
      </c>
      <c r="C155" s="55">
        <v>66471709</v>
      </c>
      <c r="D155" s="55">
        <v>66471709.630441368</v>
      </c>
      <c r="E155" s="50"/>
    </row>
    <row r="156" spans="1:5" x14ac:dyDescent="0.25">
      <c r="A156" s="49" t="s">
        <v>343</v>
      </c>
      <c r="B156" s="42">
        <v>71254853</v>
      </c>
      <c r="C156" s="55">
        <v>11796498</v>
      </c>
      <c r="D156" s="55">
        <v>11796497.645993808</v>
      </c>
      <c r="E156" s="50"/>
    </row>
    <row r="157" spans="1:5" x14ac:dyDescent="0.25">
      <c r="A157" s="44" t="s">
        <v>56</v>
      </c>
      <c r="B157" s="42">
        <v>93393326</v>
      </c>
      <c r="C157" s="55">
        <v>0</v>
      </c>
      <c r="D157" s="55">
        <v>15000000</v>
      </c>
      <c r="E157" s="50"/>
    </row>
    <row r="158" spans="1:5" x14ac:dyDescent="0.25">
      <c r="A158" s="49" t="s">
        <v>493</v>
      </c>
      <c r="B158" s="42">
        <v>75098352</v>
      </c>
      <c r="C158" s="55">
        <v>36447473</v>
      </c>
      <c r="D158" s="55">
        <v>41695151.029355302</v>
      </c>
      <c r="E158" s="50"/>
    </row>
    <row r="159" spans="1:5" x14ac:dyDescent="0.25">
      <c r="A159" s="44" t="s">
        <v>32</v>
      </c>
      <c r="B159" s="42">
        <v>76325481</v>
      </c>
      <c r="C159" s="55">
        <v>0</v>
      </c>
      <c r="D159" s="55">
        <v>45000000</v>
      </c>
      <c r="E159" s="50"/>
    </row>
    <row r="160" spans="1:5" x14ac:dyDescent="0.25">
      <c r="A160" s="49" t="s">
        <v>556</v>
      </c>
      <c r="B160" s="42">
        <v>14600155</v>
      </c>
      <c r="C160" s="55">
        <v>194163311</v>
      </c>
      <c r="D160" s="55">
        <v>194161311.64092574</v>
      </c>
      <c r="E160" s="50"/>
    </row>
    <row r="161" spans="1:5" x14ac:dyDescent="0.25">
      <c r="A161" s="49" t="s">
        <v>254</v>
      </c>
      <c r="B161" s="42">
        <v>72260018</v>
      </c>
      <c r="C161" s="55">
        <v>28689289.640000001</v>
      </c>
      <c r="D161" s="55">
        <v>28689289.635514256</v>
      </c>
      <c r="E161" s="50"/>
    </row>
    <row r="162" spans="1:5" x14ac:dyDescent="0.25">
      <c r="A162" s="49" t="s">
        <v>483</v>
      </c>
      <c r="B162" s="42">
        <v>16209927</v>
      </c>
      <c r="C162" s="55">
        <v>201530677</v>
      </c>
      <c r="D162" s="55">
        <v>198250235</v>
      </c>
      <c r="E162" s="50"/>
    </row>
    <row r="163" spans="1:5" x14ac:dyDescent="0.25">
      <c r="A163" s="49" t="s">
        <v>270</v>
      </c>
      <c r="B163" s="42">
        <v>80407481</v>
      </c>
      <c r="C163" s="55">
        <v>18695921</v>
      </c>
      <c r="D163" s="55">
        <v>22837013.803050116</v>
      </c>
      <c r="E163" s="50"/>
    </row>
    <row r="164" spans="1:5" x14ac:dyDescent="0.25">
      <c r="A164" s="49" t="s">
        <v>469</v>
      </c>
      <c r="B164" s="42">
        <v>77190688</v>
      </c>
      <c r="C164" s="55">
        <v>83514602</v>
      </c>
      <c r="D164" s="55">
        <v>87905483</v>
      </c>
      <c r="E164" s="50"/>
    </row>
    <row r="165" spans="1:5" x14ac:dyDescent="0.25">
      <c r="A165" s="44" t="s">
        <v>44</v>
      </c>
      <c r="B165" s="42">
        <v>79970032</v>
      </c>
      <c r="C165" s="55">
        <v>0</v>
      </c>
      <c r="D165" s="55">
        <v>34900987.712253913</v>
      </c>
      <c r="E165" s="50"/>
    </row>
    <row r="166" spans="1:5" x14ac:dyDescent="0.25">
      <c r="A166" s="49" t="s">
        <v>146</v>
      </c>
      <c r="B166" s="42">
        <v>79046146</v>
      </c>
      <c r="C166" s="55">
        <v>5354437</v>
      </c>
      <c r="D166" s="55">
        <v>5768359</v>
      </c>
      <c r="E166" s="50"/>
    </row>
    <row r="167" spans="1:5" x14ac:dyDescent="0.25">
      <c r="A167" s="49" t="s">
        <v>283</v>
      </c>
      <c r="B167" s="42">
        <v>79912527</v>
      </c>
      <c r="C167" s="55">
        <v>114159416</v>
      </c>
      <c r="D167" s="55">
        <v>141590949.71789789</v>
      </c>
      <c r="E167" s="50"/>
    </row>
    <row r="168" spans="1:5" x14ac:dyDescent="0.25">
      <c r="A168" s="49" t="s">
        <v>549</v>
      </c>
      <c r="B168" s="42">
        <v>19207717</v>
      </c>
      <c r="C168" s="55">
        <v>8802315</v>
      </c>
      <c r="D168" s="55">
        <v>9739411</v>
      </c>
      <c r="E168" s="50"/>
    </row>
    <row r="169" spans="1:5" x14ac:dyDescent="0.25">
      <c r="A169" s="49" t="s">
        <v>417</v>
      </c>
      <c r="B169" s="42">
        <v>80504321</v>
      </c>
      <c r="C169" s="55">
        <v>8814569</v>
      </c>
      <c r="D169" s="55">
        <v>9629237</v>
      </c>
      <c r="E169" s="50"/>
    </row>
    <row r="170" spans="1:5" x14ac:dyDescent="0.25">
      <c r="A170" s="49" t="s">
        <v>262</v>
      </c>
      <c r="B170" s="42">
        <v>19384585</v>
      </c>
      <c r="C170" s="55">
        <v>6207073</v>
      </c>
      <c r="D170" s="55">
        <v>6207073.2579522114</v>
      </c>
      <c r="E170" s="50"/>
    </row>
    <row r="171" spans="1:5" x14ac:dyDescent="0.25">
      <c r="A171" s="49" t="s">
        <v>161</v>
      </c>
      <c r="B171" s="42">
        <v>9735165</v>
      </c>
      <c r="C171" s="55">
        <v>119873254</v>
      </c>
      <c r="D171" s="55">
        <v>132952560</v>
      </c>
      <c r="E171" s="50"/>
    </row>
    <row r="172" spans="1:5" x14ac:dyDescent="0.25">
      <c r="A172" s="49" t="s">
        <v>573</v>
      </c>
      <c r="B172" s="42">
        <v>16941419</v>
      </c>
      <c r="C172" s="55">
        <v>83758965</v>
      </c>
      <c r="D172" s="55">
        <v>88491226</v>
      </c>
      <c r="E172" s="50"/>
    </row>
    <row r="173" spans="1:5" x14ac:dyDescent="0.25">
      <c r="A173" s="49" t="s">
        <v>400</v>
      </c>
      <c r="B173" s="42">
        <v>16749446</v>
      </c>
      <c r="C173" s="55">
        <v>260616645</v>
      </c>
      <c r="D173" s="55">
        <v>260616644.8477231</v>
      </c>
      <c r="E173" s="50"/>
    </row>
    <row r="174" spans="1:5" x14ac:dyDescent="0.25">
      <c r="A174" s="49" t="s">
        <v>243</v>
      </c>
      <c r="B174" s="42">
        <v>4896377</v>
      </c>
      <c r="C174" s="55">
        <v>146727209</v>
      </c>
      <c r="D174" s="55">
        <v>182731021.09725472</v>
      </c>
      <c r="E174" s="50"/>
    </row>
    <row r="175" spans="1:5" x14ac:dyDescent="0.25">
      <c r="A175" s="49" t="s">
        <v>242</v>
      </c>
      <c r="B175" s="42">
        <v>70256023</v>
      </c>
      <c r="C175" s="55">
        <v>279926581</v>
      </c>
      <c r="D175" s="55">
        <v>341842502.77728254</v>
      </c>
      <c r="E175" s="50"/>
    </row>
    <row r="176" spans="1:5" x14ac:dyDescent="0.25">
      <c r="A176" s="49" t="s">
        <v>436</v>
      </c>
      <c r="B176" s="42">
        <v>80187539</v>
      </c>
      <c r="C176" s="55">
        <v>8034064</v>
      </c>
      <c r="D176" s="55">
        <v>8034063.2593266414</v>
      </c>
      <c r="E176" s="50"/>
    </row>
    <row r="177" spans="1:5" x14ac:dyDescent="0.25">
      <c r="A177" s="49" t="s">
        <v>511</v>
      </c>
      <c r="B177" s="42">
        <v>19422426</v>
      </c>
      <c r="C177" s="55">
        <v>10853058</v>
      </c>
      <c r="D177" s="55">
        <v>11427094</v>
      </c>
      <c r="E177" s="50"/>
    </row>
    <row r="178" spans="1:5" x14ac:dyDescent="0.25">
      <c r="A178" s="49" t="s">
        <v>516</v>
      </c>
      <c r="B178" s="42">
        <v>11408468</v>
      </c>
      <c r="C178" s="55">
        <v>5488269</v>
      </c>
      <c r="D178" s="55">
        <v>6009155.349945127</v>
      </c>
      <c r="E178" s="50"/>
    </row>
    <row r="179" spans="1:5" x14ac:dyDescent="0.25">
      <c r="A179" s="49" t="s">
        <v>271</v>
      </c>
      <c r="B179" s="42">
        <v>17594290</v>
      </c>
      <c r="C179" s="55">
        <v>141239307</v>
      </c>
      <c r="D179" s="55">
        <v>175132821.60560101</v>
      </c>
      <c r="E179" s="50"/>
    </row>
    <row r="180" spans="1:5" x14ac:dyDescent="0.25">
      <c r="A180" s="49" t="s">
        <v>505</v>
      </c>
      <c r="B180" s="42">
        <v>79351675</v>
      </c>
      <c r="C180" s="55">
        <v>54180940</v>
      </c>
      <c r="D180" s="55">
        <v>59319975</v>
      </c>
      <c r="E180" s="50"/>
    </row>
    <row r="181" spans="1:5" x14ac:dyDescent="0.25">
      <c r="A181" s="49" t="s">
        <v>523</v>
      </c>
      <c r="B181" s="42">
        <v>79914104</v>
      </c>
      <c r="C181" s="55">
        <v>15373702</v>
      </c>
      <c r="D181" s="55">
        <v>16103317</v>
      </c>
      <c r="E181" s="50"/>
    </row>
    <row r="182" spans="1:5" x14ac:dyDescent="0.25">
      <c r="A182" s="49" t="s">
        <v>498</v>
      </c>
      <c r="B182" s="42">
        <v>93130848</v>
      </c>
      <c r="C182" s="55">
        <v>7834921</v>
      </c>
      <c r="D182" s="55">
        <v>8055222</v>
      </c>
      <c r="E182" s="50"/>
    </row>
    <row r="183" spans="1:5" x14ac:dyDescent="0.25">
      <c r="A183" s="49" t="s">
        <v>445</v>
      </c>
      <c r="B183" s="42">
        <v>79580656</v>
      </c>
      <c r="C183" s="55">
        <v>58758561</v>
      </c>
      <c r="D183" s="55">
        <v>58758560.93858435</v>
      </c>
      <c r="E183" s="50"/>
    </row>
    <row r="184" spans="1:5" x14ac:dyDescent="0.25">
      <c r="A184" s="49" t="s">
        <v>442</v>
      </c>
      <c r="B184" s="42">
        <v>19484800</v>
      </c>
      <c r="C184" s="55">
        <v>234908604</v>
      </c>
      <c r="D184" s="55">
        <v>289288096.11224622</v>
      </c>
      <c r="E184" s="50"/>
    </row>
    <row r="185" spans="1:5" x14ac:dyDescent="0.25">
      <c r="A185" s="49" t="s">
        <v>341</v>
      </c>
      <c r="B185" s="42">
        <v>80165606</v>
      </c>
      <c r="C185" s="55">
        <v>14779166</v>
      </c>
      <c r="D185" s="55">
        <v>14779166.14799092</v>
      </c>
      <c r="E185" s="50"/>
    </row>
    <row r="186" spans="1:5" x14ac:dyDescent="0.25">
      <c r="A186" s="49" t="s">
        <v>406</v>
      </c>
      <c r="B186" s="42">
        <v>9272635</v>
      </c>
      <c r="C186" s="55">
        <v>123912156</v>
      </c>
      <c r="D186" s="55">
        <v>123814139</v>
      </c>
      <c r="E186" s="50"/>
    </row>
    <row r="187" spans="1:5" x14ac:dyDescent="0.25">
      <c r="A187" s="49" t="s">
        <v>462</v>
      </c>
      <c r="B187" s="42">
        <v>93206729</v>
      </c>
      <c r="C187" s="55">
        <v>272820316</v>
      </c>
      <c r="D187" s="55">
        <v>333723076.40691143</v>
      </c>
      <c r="E187" s="50"/>
    </row>
    <row r="188" spans="1:5" x14ac:dyDescent="0.25">
      <c r="A188" s="49" t="s">
        <v>444</v>
      </c>
      <c r="B188" s="42">
        <v>73162931</v>
      </c>
      <c r="C188" s="55">
        <v>89857001</v>
      </c>
      <c r="D188" s="55">
        <v>85606461</v>
      </c>
      <c r="E188" s="50"/>
    </row>
    <row r="189" spans="1:5" x14ac:dyDescent="0.25">
      <c r="A189" s="49" t="s">
        <v>465</v>
      </c>
      <c r="B189" s="42">
        <v>79769511</v>
      </c>
      <c r="C189" s="55">
        <v>303093064</v>
      </c>
      <c r="D189" s="55">
        <v>302480980</v>
      </c>
      <c r="E189" s="50"/>
    </row>
    <row r="190" spans="1:5" x14ac:dyDescent="0.25">
      <c r="A190" s="49" t="s">
        <v>305</v>
      </c>
      <c r="B190" s="42">
        <v>11347015</v>
      </c>
      <c r="C190" s="55">
        <v>28390782</v>
      </c>
      <c r="D190" s="55">
        <v>35604891.808608785</v>
      </c>
      <c r="E190" s="50"/>
    </row>
    <row r="191" spans="1:5" x14ac:dyDescent="0.25">
      <c r="A191" s="49" t="s">
        <v>408</v>
      </c>
      <c r="B191" s="42">
        <v>179377</v>
      </c>
      <c r="C191" s="55">
        <v>15224196</v>
      </c>
      <c r="D191" s="55">
        <v>15857758</v>
      </c>
      <c r="E191" s="50"/>
    </row>
    <row r="192" spans="1:5" x14ac:dyDescent="0.25">
      <c r="A192" s="49" t="s">
        <v>315</v>
      </c>
      <c r="B192" s="42">
        <v>3173333</v>
      </c>
      <c r="C192" s="55">
        <v>26337558</v>
      </c>
      <c r="D192" s="55">
        <v>26337557.656148478</v>
      </c>
      <c r="E192" s="50"/>
    </row>
    <row r="193" spans="1:5" x14ac:dyDescent="0.25">
      <c r="A193" s="49" t="s">
        <v>475</v>
      </c>
      <c r="B193" s="42">
        <v>93402642</v>
      </c>
      <c r="C193" s="55">
        <v>92111126</v>
      </c>
      <c r="D193" s="55">
        <v>112670406.33013883</v>
      </c>
      <c r="E193" s="50"/>
    </row>
    <row r="194" spans="1:5" x14ac:dyDescent="0.25">
      <c r="A194" s="49" t="s">
        <v>376</v>
      </c>
      <c r="B194" s="42">
        <v>71380570</v>
      </c>
      <c r="C194" s="55">
        <v>12411429</v>
      </c>
      <c r="D194" s="55">
        <v>12411429.156991171</v>
      </c>
      <c r="E194" s="50"/>
    </row>
    <row r="195" spans="1:5" x14ac:dyDescent="0.25">
      <c r="A195" s="49" t="s">
        <v>128</v>
      </c>
      <c r="B195" s="42">
        <v>79443065</v>
      </c>
      <c r="C195" s="55">
        <v>191578528</v>
      </c>
      <c r="D195" s="55">
        <v>189511916</v>
      </c>
      <c r="E195" s="50"/>
    </row>
    <row r="196" spans="1:5" x14ac:dyDescent="0.25">
      <c r="A196" s="49" t="s">
        <v>306</v>
      </c>
      <c r="B196" s="42">
        <v>79895299</v>
      </c>
      <c r="C196" s="55">
        <v>39593847</v>
      </c>
      <c r="D196" s="55">
        <v>49837376.761592112</v>
      </c>
      <c r="E196" s="50"/>
    </row>
    <row r="197" spans="1:5" x14ac:dyDescent="0.25">
      <c r="A197" s="49" t="s">
        <v>302</v>
      </c>
      <c r="B197" s="42">
        <v>5824714</v>
      </c>
      <c r="C197" s="55">
        <v>9051821</v>
      </c>
      <c r="D197" s="55">
        <v>9051820.8186220173</v>
      </c>
      <c r="E197" s="50"/>
    </row>
    <row r="198" spans="1:5" x14ac:dyDescent="0.25">
      <c r="A198" s="44" t="s">
        <v>269</v>
      </c>
      <c r="B198" s="42">
        <v>7697259</v>
      </c>
      <c r="C198" s="55">
        <v>0</v>
      </c>
      <c r="D198" s="55">
        <v>114155867.86161971</v>
      </c>
      <c r="E198" s="50"/>
    </row>
    <row r="199" spans="1:5" x14ac:dyDescent="0.25">
      <c r="A199" s="49" t="s">
        <v>369</v>
      </c>
      <c r="B199" s="42">
        <v>8434123</v>
      </c>
      <c r="C199" s="55">
        <v>5987958</v>
      </c>
      <c r="D199" s="55">
        <v>5987957.5992662553</v>
      </c>
      <c r="E199" s="50"/>
    </row>
    <row r="200" spans="1:5" x14ac:dyDescent="0.25">
      <c r="A200" s="44" t="s">
        <v>6</v>
      </c>
      <c r="B200" s="42">
        <v>79846463</v>
      </c>
      <c r="C200" s="55">
        <v>0</v>
      </c>
      <c r="D200" s="55">
        <v>20017560</v>
      </c>
      <c r="E200" s="50"/>
    </row>
    <row r="201" spans="1:5" x14ac:dyDescent="0.25">
      <c r="A201" s="49" t="s">
        <v>310</v>
      </c>
      <c r="B201" s="42">
        <v>16537639</v>
      </c>
      <c r="C201" s="55">
        <v>228737839</v>
      </c>
      <c r="D201" s="55">
        <v>296215442.03028387</v>
      </c>
      <c r="E201" s="50"/>
    </row>
    <row r="202" spans="1:5" x14ac:dyDescent="0.25">
      <c r="A202" s="49" t="s">
        <v>312</v>
      </c>
      <c r="B202" s="42">
        <v>7140935</v>
      </c>
      <c r="C202" s="55">
        <v>73461742</v>
      </c>
      <c r="D202" s="55">
        <v>73461742.063451618</v>
      </c>
      <c r="E202" s="50"/>
    </row>
    <row r="203" spans="1:5" x14ac:dyDescent="0.25">
      <c r="A203" s="49" t="s">
        <v>208</v>
      </c>
      <c r="B203" s="42">
        <v>19361745</v>
      </c>
      <c r="C203" s="55">
        <v>23219742</v>
      </c>
      <c r="D203" s="55">
        <v>23592333</v>
      </c>
      <c r="E203" s="50"/>
    </row>
    <row r="204" spans="1:5" x14ac:dyDescent="0.25">
      <c r="A204" s="49" t="s">
        <v>252</v>
      </c>
      <c r="B204" s="42">
        <v>91878431</v>
      </c>
      <c r="C204" s="55">
        <v>177768095</v>
      </c>
      <c r="D204" s="55">
        <v>218816414.68535388</v>
      </c>
      <c r="E204" s="50"/>
    </row>
    <row r="205" spans="1:5" x14ac:dyDescent="0.25">
      <c r="A205" s="44" t="s">
        <v>385</v>
      </c>
      <c r="B205" s="42">
        <v>79221146</v>
      </c>
      <c r="C205" s="55">
        <v>0</v>
      </c>
      <c r="D205" s="55">
        <v>144193202.28944975</v>
      </c>
      <c r="E205" s="50"/>
    </row>
    <row r="206" spans="1:5" x14ac:dyDescent="0.25">
      <c r="A206" s="49" t="s">
        <v>293</v>
      </c>
      <c r="B206" s="42">
        <v>16288911</v>
      </c>
      <c r="C206" s="55">
        <v>159914143</v>
      </c>
      <c r="D206" s="55">
        <v>210379111.24427825</v>
      </c>
      <c r="E206" s="50"/>
    </row>
    <row r="207" spans="1:5" x14ac:dyDescent="0.25">
      <c r="A207" s="49" t="s">
        <v>489</v>
      </c>
      <c r="B207" s="42">
        <v>14637337</v>
      </c>
      <c r="C207" s="55">
        <v>70773623</v>
      </c>
      <c r="D207" s="55">
        <v>72397680</v>
      </c>
      <c r="E207" s="50"/>
    </row>
    <row r="208" spans="1:5" x14ac:dyDescent="0.25">
      <c r="A208" s="49" t="s">
        <v>345</v>
      </c>
      <c r="B208" s="42">
        <v>9874415</v>
      </c>
      <c r="C208" s="55">
        <v>75465669</v>
      </c>
      <c r="D208" s="55">
        <v>95467999.158296108</v>
      </c>
      <c r="E208" s="50"/>
    </row>
    <row r="209" spans="1:5" x14ac:dyDescent="0.25">
      <c r="A209" s="44" t="s">
        <v>42</v>
      </c>
      <c r="B209" s="42">
        <v>86007567</v>
      </c>
      <c r="C209" s="55">
        <v>0</v>
      </c>
      <c r="D209" s="55">
        <v>192736852</v>
      </c>
      <c r="E209" s="50"/>
    </row>
    <row r="210" spans="1:5" x14ac:dyDescent="0.25">
      <c r="A210" s="49" t="s">
        <v>459</v>
      </c>
      <c r="B210" s="42">
        <v>80154159</v>
      </c>
      <c r="C210" s="55">
        <v>162383119</v>
      </c>
      <c r="D210" s="55">
        <v>200484248.31222624</v>
      </c>
      <c r="E210" s="50"/>
    </row>
    <row r="211" spans="1:5" x14ac:dyDescent="0.25">
      <c r="A211" s="44" t="s">
        <v>15</v>
      </c>
      <c r="B211" s="42">
        <v>91420064</v>
      </c>
      <c r="C211" s="55">
        <v>0</v>
      </c>
      <c r="D211" s="55">
        <v>6000000</v>
      </c>
      <c r="E211" s="50"/>
    </row>
    <row r="212" spans="1:5" x14ac:dyDescent="0.25">
      <c r="A212" s="49" t="s">
        <v>351</v>
      </c>
      <c r="B212" s="42">
        <v>8720646</v>
      </c>
      <c r="C212" s="55">
        <v>144838356</v>
      </c>
      <c r="D212" s="55">
        <v>144838356.45233285</v>
      </c>
      <c r="E212" s="50"/>
    </row>
    <row r="213" spans="1:5" x14ac:dyDescent="0.25">
      <c r="A213" s="49" t="s">
        <v>486</v>
      </c>
      <c r="B213" s="42">
        <v>94380423</v>
      </c>
      <c r="C213" s="55">
        <v>111897061</v>
      </c>
      <c r="D213" s="55">
        <v>169607621.98965022</v>
      </c>
      <c r="E213" s="50"/>
    </row>
    <row r="214" spans="1:5" x14ac:dyDescent="0.25">
      <c r="A214" s="49" t="s">
        <v>497</v>
      </c>
      <c r="B214" s="42">
        <v>87491852</v>
      </c>
      <c r="C214" s="55">
        <v>72820492</v>
      </c>
      <c r="D214" s="55">
        <v>72820491.763493359</v>
      </c>
      <c r="E214" s="50"/>
    </row>
    <row r="215" spans="1:5" x14ac:dyDescent="0.25">
      <c r="A215" s="49" t="s">
        <v>586</v>
      </c>
      <c r="B215" s="42">
        <v>10010089</v>
      </c>
      <c r="C215" s="55">
        <v>107866603</v>
      </c>
      <c r="D215" s="55">
        <v>145763837.46665004</v>
      </c>
      <c r="E215" s="50"/>
    </row>
    <row r="216" spans="1:5" x14ac:dyDescent="0.25">
      <c r="A216" s="49" t="s">
        <v>450</v>
      </c>
      <c r="B216" s="42">
        <v>80730593</v>
      </c>
      <c r="C216" s="55">
        <v>149275845</v>
      </c>
      <c r="D216" s="55">
        <v>189265135.79874814</v>
      </c>
      <c r="E216" s="50"/>
    </row>
    <row r="217" spans="1:5" x14ac:dyDescent="0.25">
      <c r="A217" s="49" t="s">
        <v>433</v>
      </c>
      <c r="B217" s="42">
        <v>79987569</v>
      </c>
      <c r="C217" s="55">
        <v>120038246</v>
      </c>
      <c r="D217" s="55">
        <v>161052452.12316036</v>
      </c>
      <c r="E217" s="50"/>
    </row>
    <row r="218" spans="1:5" x14ac:dyDescent="0.25">
      <c r="A218" s="49" t="s">
        <v>438</v>
      </c>
      <c r="B218" s="42">
        <v>80128582</v>
      </c>
      <c r="C218" s="55">
        <v>223480411</v>
      </c>
      <c r="D218" s="55">
        <v>226996790</v>
      </c>
      <c r="E218" s="50"/>
    </row>
    <row r="219" spans="1:5" x14ac:dyDescent="0.25">
      <c r="A219" s="49" t="s">
        <v>448</v>
      </c>
      <c r="B219" s="42">
        <v>79806094</v>
      </c>
      <c r="C219" s="55">
        <v>397238452</v>
      </c>
      <c r="D219" s="55">
        <v>394284275</v>
      </c>
      <c r="E219" s="50"/>
    </row>
    <row r="220" spans="1:5" x14ac:dyDescent="0.25">
      <c r="A220" s="49" t="s">
        <v>403</v>
      </c>
      <c r="B220" s="42">
        <v>63508317</v>
      </c>
      <c r="C220" s="55">
        <v>99070267</v>
      </c>
      <c r="D220" s="55">
        <v>99070267.443348929</v>
      </c>
      <c r="E220" s="50"/>
    </row>
    <row r="221" spans="1:5" x14ac:dyDescent="0.25">
      <c r="A221" s="49" t="s">
        <v>251</v>
      </c>
      <c r="B221" s="42">
        <v>79900517</v>
      </c>
      <c r="C221" s="55">
        <v>242972155</v>
      </c>
      <c r="D221" s="55">
        <v>298342389.69277596</v>
      </c>
      <c r="E221" s="50"/>
    </row>
    <row r="222" spans="1:5" x14ac:dyDescent="0.25">
      <c r="A222" s="44" t="s">
        <v>31</v>
      </c>
      <c r="B222" s="42">
        <v>10933777</v>
      </c>
      <c r="C222" s="55">
        <v>0</v>
      </c>
      <c r="D222" s="55">
        <v>72977714</v>
      </c>
      <c r="E222" s="50"/>
    </row>
    <row r="223" spans="1:5" x14ac:dyDescent="0.25">
      <c r="A223" s="49" t="s">
        <v>555</v>
      </c>
      <c r="B223" s="42">
        <v>18143652</v>
      </c>
      <c r="C223" s="55">
        <v>222764539</v>
      </c>
      <c r="D223" s="55">
        <v>210331656</v>
      </c>
      <c r="E223" s="50"/>
    </row>
    <row r="224" spans="1:5" x14ac:dyDescent="0.25">
      <c r="A224" s="49" t="s">
        <v>155</v>
      </c>
      <c r="B224" s="42">
        <v>4182997</v>
      </c>
      <c r="C224" s="55">
        <v>10726423</v>
      </c>
      <c r="D224" s="55">
        <v>11071461</v>
      </c>
      <c r="E224" s="50"/>
    </row>
    <row r="225" spans="1:5" x14ac:dyDescent="0.25">
      <c r="A225" s="49" t="s">
        <v>452</v>
      </c>
      <c r="B225" s="42">
        <v>84077428</v>
      </c>
      <c r="C225" s="55">
        <v>77954088</v>
      </c>
      <c r="D225" s="55">
        <v>101537496.32917467</v>
      </c>
      <c r="E225" s="50"/>
    </row>
    <row r="226" spans="1:5" x14ac:dyDescent="0.25">
      <c r="A226" s="49" t="s">
        <v>515</v>
      </c>
      <c r="B226" s="42">
        <v>79292971</v>
      </c>
      <c r="C226" s="55">
        <v>3329573</v>
      </c>
      <c r="D226" s="55">
        <v>3656215</v>
      </c>
      <c r="E226" s="50"/>
    </row>
    <row r="227" spans="1:5" x14ac:dyDescent="0.25">
      <c r="A227" s="44" t="s">
        <v>370</v>
      </c>
      <c r="B227" s="42">
        <v>91506007</v>
      </c>
      <c r="C227" s="55">
        <v>0</v>
      </c>
      <c r="D227" s="55">
        <v>394655756.09077889</v>
      </c>
      <c r="E227" s="50"/>
    </row>
    <row r="228" spans="1:5" x14ac:dyDescent="0.25">
      <c r="A228" s="49" t="s">
        <v>398</v>
      </c>
      <c r="B228" s="42">
        <v>16687752</v>
      </c>
      <c r="C228" s="55">
        <v>262820650</v>
      </c>
      <c r="D228" s="55">
        <v>353675129.69959706</v>
      </c>
      <c r="E228" s="50"/>
    </row>
    <row r="229" spans="1:5" x14ac:dyDescent="0.25">
      <c r="A229" s="44" t="s">
        <v>27</v>
      </c>
      <c r="B229" s="42">
        <v>7688962</v>
      </c>
      <c r="C229" s="55">
        <v>0</v>
      </c>
      <c r="D229" s="55">
        <v>7000000</v>
      </c>
      <c r="E229" s="50"/>
    </row>
    <row r="230" spans="1:5" x14ac:dyDescent="0.25">
      <c r="A230" s="49" t="s">
        <v>512</v>
      </c>
      <c r="B230" s="42">
        <v>19183998</v>
      </c>
      <c r="C230" s="55">
        <v>7855345</v>
      </c>
      <c r="D230" s="55">
        <v>8037199</v>
      </c>
      <c r="E230" s="50"/>
    </row>
    <row r="231" spans="1:5" x14ac:dyDescent="0.25">
      <c r="A231" s="49" t="s">
        <v>279</v>
      </c>
      <c r="B231" s="42">
        <v>85473479</v>
      </c>
      <c r="C231" s="55">
        <v>42872127</v>
      </c>
      <c r="D231" s="55">
        <v>42872127.078570984</v>
      </c>
      <c r="E231" s="50"/>
    </row>
    <row r="232" spans="1:5" x14ac:dyDescent="0.25">
      <c r="A232" s="49" t="s">
        <v>192</v>
      </c>
      <c r="B232" s="42">
        <v>19485247</v>
      </c>
      <c r="C232" s="55">
        <v>8539689</v>
      </c>
      <c r="D232" s="55">
        <v>9103473</v>
      </c>
      <c r="E232" s="50"/>
    </row>
    <row r="233" spans="1:5" x14ac:dyDescent="0.25">
      <c r="A233" s="44" t="s">
        <v>30</v>
      </c>
      <c r="B233" s="42">
        <v>93445300</v>
      </c>
      <c r="C233" s="55">
        <v>0</v>
      </c>
      <c r="D233" s="55">
        <v>89147040.514551342</v>
      </c>
      <c r="E233" s="50"/>
    </row>
    <row r="234" spans="1:5" x14ac:dyDescent="0.25">
      <c r="A234" s="49" t="s">
        <v>524</v>
      </c>
      <c r="B234" s="42">
        <v>79131062</v>
      </c>
      <c r="C234" s="55">
        <v>27028511</v>
      </c>
      <c r="D234" s="55">
        <v>28189176</v>
      </c>
      <c r="E234" s="50"/>
    </row>
    <row r="235" spans="1:5" x14ac:dyDescent="0.25">
      <c r="A235" s="49" t="s">
        <v>476</v>
      </c>
      <c r="B235" s="42">
        <v>17587079</v>
      </c>
      <c r="C235" s="55">
        <v>28688283</v>
      </c>
      <c r="D235" s="55">
        <v>36654598.987288281</v>
      </c>
      <c r="E235" s="50"/>
    </row>
    <row r="236" spans="1:5" x14ac:dyDescent="0.25">
      <c r="A236" s="49" t="s">
        <v>11</v>
      </c>
      <c r="B236" s="42">
        <v>73167832</v>
      </c>
      <c r="C236" s="55">
        <v>0</v>
      </c>
      <c r="D236" s="55">
        <v>13367383</v>
      </c>
      <c r="E236" s="50"/>
    </row>
    <row r="237" spans="1:5" x14ac:dyDescent="0.25">
      <c r="A237" s="49" t="s">
        <v>34</v>
      </c>
      <c r="B237" s="42">
        <v>79605321</v>
      </c>
      <c r="C237" s="55">
        <v>0</v>
      </c>
      <c r="D237" s="55">
        <v>23928400</v>
      </c>
      <c r="E237" s="50"/>
    </row>
    <row r="238" spans="1:5" x14ac:dyDescent="0.25">
      <c r="A238" s="49" t="s">
        <v>602</v>
      </c>
      <c r="B238" s="42">
        <v>11059699</v>
      </c>
      <c r="C238" s="55">
        <v>0</v>
      </c>
      <c r="D238" s="55">
        <v>236481950</v>
      </c>
      <c r="E238" s="50"/>
    </row>
    <row r="239" spans="1:5" x14ac:dyDescent="0.25">
      <c r="A239" s="49" t="s">
        <v>425</v>
      </c>
      <c r="B239" s="42">
        <v>79919302</v>
      </c>
      <c r="C239" s="55">
        <v>128801308</v>
      </c>
      <c r="D239" s="55">
        <v>159005400.73488268</v>
      </c>
      <c r="E239" s="50"/>
    </row>
    <row r="240" spans="1:5" x14ac:dyDescent="0.25">
      <c r="A240" s="49" t="s">
        <v>9</v>
      </c>
      <c r="B240" s="42">
        <v>94539396</v>
      </c>
      <c r="C240" s="55">
        <v>3846984</v>
      </c>
      <c r="D240" s="55">
        <v>3846984.714089876</v>
      </c>
      <c r="E240" s="50"/>
    </row>
    <row r="241" spans="1:5" x14ac:dyDescent="0.25">
      <c r="A241" s="44" t="s">
        <v>144</v>
      </c>
      <c r="B241" s="42">
        <v>13884284</v>
      </c>
      <c r="C241" s="55">
        <v>0</v>
      </c>
      <c r="D241" s="55">
        <v>15628312</v>
      </c>
      <c r="E241" s="50"/>
    </row>
    <row r="242" spans="1:5" x14ac:dyDescent="0.25">
      <c r="A242" s="44" t="s">
        <v>402</v>
      </c>
      <c r="B242" s="42">
        <v>94324347</v>
      </c>
      <c r="C242" s="55">
        <v>0</v>
      </c>
      <c r="D242" s="55">
        <v>166435529.71060699</v>
      </c>
      <c r="E242" s="50"/>
    </row>
    <row r="243" spans="1:5" x14ac:dyDescent="0.25">
      <c r="A243" s="49" t="s">
        <v>587</v>
      </c>
      <c r="B243" s="42">
        <v>33239286</v>
      </c>
      <c r="C243" s="55">
        <v>224572480</v>
      </c>
      <c r="D243" s="55">
        <v>293291216.29349667</v>
      </c>
      <c r="E243" s="50"/>
    </row>
    <row r="244" spans="1:5" x14ac:dyDescent="0.25">
      <c r="A244" s="49" t="s">
        <v>443</v>
      </c>
      <c r="B244" s="42">
        <v>53037187</v>
      </c>
      <c r="C244" s="55">
        <v>174644348</v>
      </c>
      <c r="D244" s="55">
        <v>173720027.40409225</v>
      </c>
      <c r="E244" s="50"/>
    </row>
    <row r="245" spans="1:5" x14ac:dyDescent="0.25">
      <c r="A245" s="49" t="s">
        <v>37</v>
      </c>
      <c r="B245" s="42">
        <v>20796916</v>
      </c>
      <c r="C245" s="55">
        <v>0</v>
      </c>
      <c r="D245" s="55">
        <v>3357928.3410596959</v>
      </c>
      <c r="E245" s="50"/>
    </row>
    <row r="246" spans="1:5" x14ac:dyDescent="0.25">
      <c r="A246" s="49" t="s">
        <v>13</v>
      </c>
      <c r="B246" s="42">
        <v>7705630</v>
      </c>
      <c r="C246" s="55">
        <v>0</v>
      </c>
      <c r="D246" s="55">
        <v>23254962</v>
      </c>
      <c r="E246" s="50"/>
    </row>
    <row r="247" spans="1:5" x14ac:dyDescent="0.25">
      <c r="A247" s="49" t="s">
        <v>579</v>
      </c>
      <c r="B247" s="42">
        <v>20737161</v>
      </c>
      <c r="C247" s="55">
        <v>6954870</v>
      </c>
      <c r="D247" s="55">
        <v>7332970</v>
      </c>
      <c r="E247" s="50"/>
    </row>
    <row r="248" spans="1:5" x14ac:dyDescent="0.25">
      <c r="A248" s="49" t="s">
        <v>520</v>
      </c>
      <c r="B248" s="42">
        <v>71662627</v>
      </c>
      <c r="C248" s="55">
        <v>41784150</v>
      </c>
      <c r="D248" s="55">
        <v>49821234</v>
      </c>
      <c r="E248" s="50"/>
    </row>
    <row r="249" spans="1:5" x14ac:dyDescent="0.25">
      <c r="A249" s="49" t="s">
        <v>274</v>
      </c>
      <c r="B249" s="42">
        <v>6390093</v>
      </c>
      <c r="C249" s="55">
        <v>0</v>
      </c>
      <c r="D249" s="55">
        <v>297080351.0844264</v>
      </c>
      <c r="E249" s="50"/>
    </row>
    <row r="250" spans="1:5" x14ac:dyDescent="0.25">
      <c r="A250" s="49" t="s">
        <v>533</v>
      </c>
      <c r="B250" s="42">
        <v>37722333</v>
      </c>
      <c r="C250" s="55">
        <v>7804391</v>
      </c>
      <c r="D250" s="55">
        <v>8926716</v>
      </c>
      <c r="E250" s="50"/>
    </row>
    <row r="251" spans="1:5" x14ac:dyDescent="0.25">
      <c r="A251" s="49" t="s">
        <v>504</v>
      </c>
      <c r="B251" s="42">
        <v>70521466</v>
      </c>
      <c r="C251" s="55">
        <v>22578559</v>
      </c>
      <c r="D251" s="55">
        <v>23286277</v>
      </c>
      <c r="E251" s="50"/>
    </row>
    <row r="252" spans="1:5" x14ac:dyDescent="0.25">
      <c r="A252" s="49" t="s">
        <v>137</v>
      </c>
      <c r="B252" s="42">
        <v>79456418</v>
      </c>
      <c r="C252" s="55">
        <v>10513957</v>
      </c>
      <c r="D252" s="55">
        <v>10779365</v>
      </c>
      <c r="E252" s="50"/>
    </row>
    <row r="253" spans="1:5" x14ac:dyDescent="0.25">
      <c r="A253" s="49" t="s">
        <v>331</v>
      </c>
      <c r="B253" s="42">
        <v>94432444</v>
      </c>
      <c r="C253" s="55">
        <v>96690034</v>
      </c>
      <c r="D253" s="55">
        <v>121774081.26008348</v>
      </c>
      <c r="E253" s="50"/>
    </row>
    <row r="254" spans="1:5" x14ac:dyDescent="0.25">
      <c r="A254" s="49" t="s">
        <v>428</v>
      </c>
      <c r="B254" s="42">
        <v>93295097</v>
      </c>
      <c r="C254" s="55">
        <v>241095203</v>
      </c>
      <c r="D254" s="55">
        <v>240232472</v>
      </c>
      <c r="E254" s="50"/>
    </row>
    <row r="255" spans="1:5" x14ac:dyDescent="0.25">
      <c r="A255" s="49" t="s">
        <v>544</v>
      </c>
      <c r="B255" s="42">
        <v>79616974</v>
      </c>
      <c r="C255" s="55">
        <v>20217793</v>
      </c>
      <c r="D255" s="55">
        <v>21077686</v>
      </c>
      <c r="E255" s="50"/>
    </row>
    <row r="256" spans="1:5" x14ac:dyDescent="0.25">
      <c r="A256" s="49" t="s">
        <v>564</v>
      </c>
      <c r="B256" s="42">
        <v>66723660</v>
      </c>
      <c r="C256" s="55">
        <v>226178002</v>
      </c>
      <c r="D256" s="55">
        <v>199677536.01806152</v>
      </c>
      <c r="E256" s="50"/>
    </row>
    <row r="257" spans="1:5" x14ac:dyDescent="0.25">
      <c r="A257" s="49" t="s">
        <v>16</v>
      </c>
      <c r="B257" s="42">
        <v>91493525</v>
      </c>
      <c r="C257" s="55">
        <v>0</v>
      </c>
      <c r="D257" s="55">
        <v>168324108</v>
      </c>
      <c r="E257" s="50"/>
    </row>
    <row r="258" spans="1:5" x14ac:dyDescent="0.25">
      <c r="A258" s="49" t="s">
        <v>289</v>
      </c>
      <c r="B258" s="42">
        <v>79623190</v>
      </c>
      <c r="C258" s="55">
        <v>78396579</v>
      </c>
      <c r="D258" s="55">
        <v>97015217.872592926</v>
      </c>
      <c r="E258" s="50"/>
    </row>
    <row r="259" spans="1:5" x14ac:dyDescent="0.25">
      <c r="A259" s="49" t="s">
        <v>362</v>
      </c>
      <c r="B259" s="42">
        <v>79701412</v>
      </c>
      <c r="C259" s="55">
        <v>23246063</v>
      </c>
      <c r="D259" s="55">
        <v>30217395.887682207</v>
      </c>
      <c r="E259" s="50"/>
    </row>
    <row r="260" spans="1:5" x14ac:dyDescent="0.25">
      <c r="A260" s="49" t="s">
        <v>513</v>
      </c>
      <c r="B260" s="42">
        <v>79132771</v>
      </c>
      <c r="C260" s="55">
        <v>3737931</v>
      </c>
      <c r="D260" s="55">
        <v>486436.80061482714</v>
      </c>
      <c r="E260" s="50"/>
    </row>
    <row r="261" spans="1:5" x14ac:dyDescent="0.25">
      <c r="A261" s="49" t="s">
        <v>566</v>
      </c>
      <c r="B261" s="42">
        <v>40429627</v>
      </c>
      <c r="C261" s="55">
        <v>299270845</v>
      </c>
      <c r="D261" s="55">
        <v>299270844.30471265</v>
      </c>
      <c r="E261" s="50"/>
    </row>
    <row r="262" spans="1:5" x14ac:dyDescent="0.25">
      <c r="A262" s="49" t="s">
        <v>17</v>
      </c>
      <c r="B262" s="42">
        <v>91539570</v>
      </c>
      <c r="C262" s="55">
        <v>0</v>
      </c>
      <c r="D262" s="55">
        <v>79866113</v>
      </c>
      <c r="E262" s="50"/>
    </row>
    <row r="263" spans="1:5" x14ac:dyDescent="0.25">
      <c r="A263" s="49" t="s">
        <v>470</v>
      </c>
      <c r="B263" s="42">
        <v>88305371</v>
      </c>
      <c r="C263" s="55">
        <v>89489036</v>
      </c>
      <c r="D263" s="55">
        <v>119848988.85973996</v>
      </c>
      <c r="E263" s="50"/>
    </row>
    <row r="264" spans="1:5" x14ac:dyDescent="0.25">
      <c r="A264" s="49" t="s">
        <v>571</v>
      </c>
      <c r="B264" s="42">
        <v>93408788</v>
      </c>
      <c r="C264" s="55">
        <v>19349868</v>
      </c>
      <c r="D264" s="55">
        <v>19349868.218232084</v>
      </c>
      <c r="E264" s="50"/>
    </row>
    <row r="265" spans="1:5" x14ac:dyDescent="0.25">
      <c r="A265" s="49" t="s">
        <v>507</v>
      </c>
      <c r="B265" s="42">
        <v>24191227</v>
      </c>
      <c r="C265" s="55">
        <v>7887249</v>
      </c>
      <c r="D265" s="55">
        <v>8285950</v>
      </c>
      <c r="E265" s="50"/>
    </row>
    <row r="266" spans="1:5" x14ac:dyDescent="0.25">
      <c r="A266" s="49" t="s">
        <v>10</v>
      </c>
      <c r="B266" s="42">
        <v>71318182</v>
      </c>
      <c r="C266" s="55">
        <v>0</v>
      </c>
      <c r="D266" s="55">
        <v>75000000</v>
      </c>
      <c r="E266" s="50"/>
    </row>
    <row r="267" spans="1:5" x14ac:dyDescent="0.25">
      <c r="A267" s="49" t="s">
        <v>432</v>
      </c>
      <c r="B267" s="42">
        <v>79117388</v>
      </c>
      <c r="C267" s="55">
        <v>507443320</v>
      </c>
      <c r="D267" s="55">
        <v>302137316.17517817</v>
      </c>
      <c r="E267" s="50"/>
    </row>
    <row r="268" spans="1:5" x14ac:dyDescent="0.25">
      <c r="A268" s="49" t="s">
        <v>559</v>
      </c>
      <c r="B268" s="42">
        <v>12237338</v>
      </c>
      <c r="C268" s="55">
        <v>154661783</v>
      </c>
      <c r="D268" s="55">
        <v>129984587</v>
      </c>
      <c r="E268" s="50"/>
    </row>
    <row r="269" spans="1:5" x14ac:dyDescent="0.25">
      <c r="A269" s="49" t="s">
        <v>135</v>
      </c>
      <c r="B269" s="42">
        <v>79444708</v>
      </c>
      <c r="C269" s="55">
        <v>10231049</v>
      </c>
      <c r="D269" s="55">
        <v>10877314</v>
      </c>
      <c r="E269" s="50"/>
    </row>
    <row r="270" spans="1:5" x14ac:dyDescent="0.25">
      <c r="A270" s="49" t="s">
        <v>551</v>
      </c>
      <c r="B270" s="42">
        <v>13829162</v>
      </c>
      <c r="C270" s="55">
        <v>844445</v>
      </c>
      <c r="D270" s="55">
        <v>844444.24621785665</v>
      </c>
      <c r="E270" s="50"/>
    </row>
    <row r="271" spans="1:5" x14ac:dyDescent="0.25">
      <c r="A271" s="49" t="s">
        <v>455</v>
      </c>
      <c r="B271" s="42">
        <v>79488702</v>
      </c>
      <c r="C271" s="55">
        <v>232119836</v>
      </c>
      <c r="D271" s="55">
        <v>232119836.45400375</v>
      </c>
      <c r="E271" s="50"/>
    </row>
    <row r="272" spans="1:5" x14ac:dyDescent="0.25">
      <c r="A272" s="49" t="s">
        <v>324</v>
      </c>
      <c r="B272" s="42">
        <v>19422592</v>
      </c>
      <c r="C272" s="55">
        <v>168963888</v>
      </c>
      <c r="D272" s="55">
        <v>213730216.1178759</v>
      </c>
      <c r="E272" s="50"/>
    </row>
    <row r="273" spans="1:5" x14ac:dyDescent="0.25">
      <c r="A273" s="49" t="s">
        <v>419</v>
      </c>
      <c r="B273" s="42">
        <v>830095213</v>
      </c>
      <c r="C273" s="55">
        <v>63756462</v>
      </c>
      <c r="D273" s="55">
        <v>95557695</v>
      </c>
      <c r="E273" s="50"/>
    </row>
    <row r="274" spans="1:5" x14ac:dyDescent="0.25">
      <c r="A274" s="49" t="s">
        <v>546</v>
      </c>
      <c r="B274" s="42">
        <v>92128350</v>
      </c>
      <c r="C274" s="55">
        <v>334804081</v>
      </c>
      <c r="D274" s="55">
        <v>334804081.38364756</v>
      </c>
      <c r="E274" s="50"/>
    </row>
    <row r="275" spans="1:5" x14ac:dyDescent="0.25">
      <c r="A275" s="49" t="s">
        <v>405</v>
      </c>
      <c r="B275" s="42">
        <v>79880589</v>
      </c>
      <c r="C275" s="55">
        <v>0</v>
      </c>
      <c r="D275" s="55">
        <v>204011670.50132298</v>
      </c>
      <c r="E275" s="50"/>
    </row>
    <row r="276" spans="1:5" x14ac:dyDescent="0.25">
      <c r="A276" s="49" t="s">
        <v>294</v>
      </c>
      <c r="B276" s="42">
        <v>79720302</v>
      </c>
      <c r="C276" s="55">
        <v>220249212</v>
      </c>
      <c r="D276" s="55">
        <v>273211741.14592969</v>
      </c>
      <c r="E276" s="50"/>
    </row>
    <row r="277" spans="1:5" x14ac:dyDescent="0.25">
      <c r="A277" s="49" t="s">
        <v>562</v>
      </c>
      <c r="B277" s="42">
        <v>15174590</v>
      </c>
      <c r="C277" s="55">
        <v>93245126</v>
      </c>
      <c r="D277" s="55">
        <v>78290324</v>
      </c>
      <c r="E277" s="50"/>
    </row>
    <row r="278" spans="1:5" x14ac:dyDescent="0.25">
      <c r="A278" s="49" t="s">
        <v>301</v>
      </c>
      <c r="B278" s="42">
        <v>5823926</v>
      </c>
      <c r="C278" s="55">
        <v>5950606</v>
      </c>
      <c r="D278" s="55">
        <v>7523767.8907802738</v>
      </c>
      <c r="E278" s="50"/>
    </row>
    <row r="279" spans="1:5" x14ac:dyDescent="0.25">
      <c r="A279" s="49" t="s">
        <v>340</v>
      </c>
      <c r="B279" s="42">
        <v>88235167</v>
      </c>
      <c r="C279" s="55">
        <v>140027497</v>
      </c>
      <c r="D279" s="55">
        <v>179247698.58344489</v>
      </c>
      <c r="E279" s="50"/>
    </row>
    <row r="280" spans="1:5" x14ac:dyDescent="0.25">
      <c r="A280" s="49" t="s">
        <v>526</v>
      </c>
      <c r="B280" s="42">
        <v>79736366</v>
      </c>
      <c r="C280" s="55">
        <v>4970686</v>
      </c>
      <c r="D280" s="55">
        <v>4970686.1585328784</v>
      </c>
      <c r="E280" s="50"/>
    </row>
    <row r="281" spans="1:5" x14ac:dyDescent="0.25">
      <c r="A281" s="49" t="s">
        <v>468</v>
      </c>
      <c r="B281" s="42">
        <v>19404837</v>
      </c>
      <c r="C281" s="55">
        <v>6016355</v>
      </c>
      <c r="D281" s="55">
        <v>6143368</v>
      </c>
      <c r="E281" s="50"/>
    </row>
    <row r="282" spans="1:5" x14ac:dyDescent="0.25">
      <c r="A282" s="49" t="s">
        <v>542</v>
      </c>
      <c r="B282" s="42">
        <v>79432516</v>
      </c>
      <c r="C282" s="55">
        <v>52941331</v>
      </c>
      <c r="D282" s="55">
        <v>55723105</v>
      </c>
      <c r="E282" s="50"/>
    </row>
    <row r="283" spans="1:5" x14ac:dyDescent="0.25">
      <c r="A283" s="49" t="s">
        <v>522</v>
      </c>
      <c r="B283" s="42">
        <v>7164867</v>
      </c>
      <c r="C283" s="55">
        <v>59566349</v>
      </c>
      <c r="D283" s="55">
        <v>60459999</v>
      </c>
      <c r="E283" s="50"/>
    </row>
    <row r="284" spans="1:5" x14ac:dyDescent="0.25">
      <c r="A284" s="49" t="s">
        <v>554</v>
      </c>
      <c r="B284" s="42">
        <v>93378877</v>
      </c>
      <c r="C284" s="55">
        <v>94147647</v>
      </c>
      <c r="D284" s="55">
        <v>99880286.827758461</v>
      </c>
      <c r="E284" s="50"/>
    </row>
    <row r="285" spans="1:5" x14ac:dyDescent="0.25">
      <c r="A285" s="49" t="s">
        <v>413</v>
      </c>
      <c r="B285" s="42">
        <v>16206310</v>
      </c>
      <c r="C285" s="55">
        <v>310272397</v>
      </c>
      <c r="D285" s="55">
        <v>277965193</v>
      </c>
      <c r="E285" s="50"/>
    </row>
    <row r="286" spans="1:5" x14ac:dyDescent="0.25">
      <c r="A286" s="49" t="s">
        <v>537</v>
      </c>
      <c r="B286" s="42">
        <v>4080920</v>
      </c>
      <c r="C286" s="55">
        <v>6386900</v>
      </c>
      <c r="D286" s="55">
        <v>6615346</v>
      </c>
      <c r="E286" s="50"/>
    </row>
    <row r="287" spans="1:5" x14ac:dyDescent="0.25">
      <c r="A287" s="46" t="s">
        <v>603</v>
      </c>
      <c r="B287" s="42">
        <v>37397600</v>
      </c>
      <c r="C287" s="55">
        <v>0</v>
      </c>
      <c r="D287" s="55">
        <v>242005245.46994621</v>
      </c>
      <c r="E287" s="50"/>
    </row>
    <row r="288" spans="1:5" x14ac:dyDescent="0.25">
      <c r="A288" s="49" t="s">
        <v>572</v>
      </c>
      <c r="B288" s="42">
        <v>7706766</v>
      </c>
      <c r="C288" s="55">
        <v>205488065</v>
      </c>
      <c r="D288" s="55">
        <v>170360059</v>
      </c>
      <c r="E288" s="50"/>
    </row>
    <row r="289" spans="1:5" x14ac:dyDescent="0.25">
      <c r="A289" s="49" t="s">
        <v>414</v>
      </c>
      <c r="B289" s="42">
        <v>94417745</v>
      </c>
      <c r="C289" s="55">
        <v>171370549</v>
      </c>
      <c r="D289" s="55">
        <v>174090865</v>
      </c>
      <c r="E289" s="50"/>
    </row>
    <row r="290" spans="1:5" x14ac:dyDescent="0.25">
      <c r="A290" s="47" t="s">
        <v>295</v>
      </c>
      <c r="B290" s="42">
        <v>92517463</v>
      </c>
      <c r="C290" s="55">
        <v>0</v>
      </c>
      <c r="D290" s="55">
        <v>258599742.78795516</v>
      </c>
      <c r="E290" s="50"/>
    </row>
    <row r="291" spans="1:5" x14ac:dyDescent="0.25">
      <c r="A291" s="49" t="s">
        <v>510</v>
      </c>
      <c r="B291" s="42">
        <v>80657200</v>
      </c>
      <c r="C291" s="55">
        <v>16181142</v>
      </c>
      <c r="D291" s="55">
        <v>17558661</v>
      </c>
      <c r="E291" s="50"/>
    </row>
    <row r="292" spans="1:5" x14ac:dyDescent="0.25">
      <c r="A292" s="49" t="s">
        <v>466</v>
      </c>
      <c r="B292" s="42">
        <v>6208995</v>
      </c>
      <c r="C292" s="55">
        <v>4377810</v>
      </c>
      <c r="D292" s="55">
        <v>4491811</v>
      </c>
      <c r="E292" s="50"/>
    </row>
    <row r="293" spans="1:5" x14ac:dyDescent="0.25">
      <c r="A293" s="49" t="s">
        <v>147</v>
      </c>
      <c r="B293" s="42">
        <v>34318664</v>
      </c>
      <c r="C293" s="55">
        <v>22550882</v>
      </c>
      <c r="D293" s="55">
        <v>21071012</v>
      </c>
      <c r="E293" s="50"/>
    </row>
    <row r="294" spans="1:5" x14ac:dyDescent="0.25">
      <c r="A294" s="49" t="s">
        <v>534</v>
      </c>
      <c r="B294" s="42">
        <v>79535729</v>
      </c>
      <c r="C294" s="55">
        <v>10016963</v>
      </c>
      <c r="D294" s="55">
        <v>9725361</v>
      </c>
      <c r="E294" s="50"/>
    </row>
    <row r="295" spans="1:5" x14ac:dyDescent="0.25">
      <c r="A295" s="49" t="s">
        <v>487</v>
      </c>
      <c r="B295" s="42">
        <v>16548077</v>
      </c>
      <c r="C295" s="55">
        <v>75329859</v>
      </c>
      <c r="D295" s="55">
        <v>93547199.309026882</v>
      </c>
      <c r="E295" s="50"/>
    </row>
    <row r="296" spans="1:5" x14ac:dyDescent="0.25">
      <c r="A296" s="49" t="s">
        <v>429</v>
      </c>
      <c r="B296" s="42">
        <v>5978992</v>
      </c>
      <c r="C296" s="55">
        <v>54232936</v>
      </c>
      <c r="D296" s="55">
        <v>105490981.69942404</v>
      </c>
      <c r="E296" s="50"/>
    </row>
    <row r="297" spans="1:5" x14ac:dyDescent="0.25">
      <c r="A297" s="49" t="s">
        <v>531</v>
      </c>
      <c r="B297" s="42">
        <v>4133203</v>
      </c>
      <c r="C297" s="55">
        <v>11238547</v>
      </c>
      <c r="D297" s="55">
        <v>11238546.998541508</v>
      </c>
      <c r="E297" s="50"/>
    </row>
    <row r="298" spans="1:5" x14ac:dyDescent="0.25">
      <c r="A298" s="49" t="s">
        <v>371</v>
      </c>
      <c r="B298" s="42">
        <v>94229001</v>
      </c>
      <c r="C298" s="55">
        <v>0</v>
      </c>
      <c r="D298" s="55">
        <v>84580407.606386036</v>
      </c>
      <c r="E298" s="50"/>
    </row>
    <row r="299" spans="1:5" x14ac:dyDescent="0.25">
      <c r="A299" s="49" t="s">
        <v>14</v>
      </c>
      <c r="B299" s="42">
        <v>27508771</v>
      </c>
      <c r="C299" s="55">
        <v>0</v>
      </c>
      <c r="D299" s="55">
        <v>6944154</v>
      </c>
      <c r="E299" s="50"/>
    </row>
    <row r="300" spans="1:5" x14ac:dyDescent="0.25">
      <c r="A300" s="49" t="s">
        <v>583</v>
      </c>
      <c r="B300" s="42">
        <v>92519000</v>
      </c>
      <c r="C300" s="55">
        <v>688530622</v>
      </c>
      <c r="D300" s="55">
        <v>694036575</v>
      </c>
      <c r="E300" s="50"/>
    </row>
    <row r="301" spans="1:5" x14ac:dyDescent="0.25">
      <c r="A301" s="49" t="s">
        <v>479</v>
      </c>
      <c r="B301" s="42">
        <v>79801982</v>
      </c>
      <c r="C301" s="55">
        <v>7200760</v>
      </c>
      <c r="D301" s="55">
        <v>7629179</v>
      </c>
      <c r="E301" s="50"/>
    </row>
    <row r="302" spans="1:5" x14ac:dyDescent="0.25">
      <c r="A302" s="49" t="s">
        <v>379</v>
      </c>
      <c r="B302" s="42">
        <v>78695473</v>
      </c>
      <c r="C302" s="55">
        <v>4129471</v>
      </c>
      <c r="D302" s="55">
        <v>4129471.0396369402</v>
      </c>
      <c r="E302" s="50"/>
    </row>
    <row r="303" spans="1:5" x14ac:dyDescent="0.25">
      <c r="A303" s="49" t="s">
        <v>453</v>
      </c>
      <c r="B303" s="42">
        <v>79378125</v>
      </c>
      <c r="C303" s="55">
        <v>123867540</v>
      </c>
      <c r="D303" s="55">
        <v>122799872</v>
      </c>
      <c r="E303" s="50"/>
    </row>
    <row r="304" spans="1:5" x14ac:dyDescent="0.25">
      <c r="A304" s="49" t="s">
        <v>387</v>
      </c>
      <c r="B304" s="42">
        <v>70256673</v>
      </c>
      <c r="C304" s="55">
        <v>0</v>
      </c>
      <c r="D304" s="55">
        <v>95761405.459773317</v>
      </c>
      <c r="E304" s="50"/>
    </row>
    <row r="305" spans="1:5" x14ac:dyDescent="0.25">
      <c r="A305" s="49" t="s">
        <v>472</v>
      </c>
      <c r="B305" s="42">
        <v>91178788</v>
      </c>
      <c r="C305" s="55">
        <v>233902628</v>
      </c>
      <c r="D305" s="55">
        <v>302933189.36512738</v>
      </c>
      <c r="E305" s="50"/>
    </row>
    <row r="306" spans="1:5" x14ac:dyDescent="0.25">
      <c r="A306" s="49" t="s">
        <v>46</v>
      </c>
      <c r="B306" s="42">
        <v>79648845</v>
      </c>
      <c r="C306" s="55">
        <v>0</v>
      </c>
      <c r="D306" s="55">
        <v>47739701</v>
      </c>
      <c r="E306" s="50"/>
    </row>
    <row r="307" spans="1:5" x14ac:dyDescent="0.25">
      <c r="A307" s="49" t="s">
        <v>430</v>
      </c>
      <c r="B307" s="42">
        <v>79974263</v>
      </c>
      <c r="C307" s="55">
        <v>76667031</v>
      </c>
      <c r="D307" s="55">
        <v>80833196</v>
      </c>
      <c r="E307" s="50"/>
    </row>
    <row r="308" spans="1:5" x14ac:dyDescent="0.25">
      <c r="A308" s="49" t="s">
        <v>480</v>
      </c>
      <c r="B308" s="42">
        <v>96192807</v>
      </c>
      <c r="C308" s="55">
        <v>8179771</v>
      </c>
      <c r="D308" s="55">
        <v>8210837</v>
      </c>
      <c r="E308" s="50"/>
    </row>
    <row r="309" spans="1:5" x14ac:dyDescent="0.25">
      <c r="A309" s="49" t="s">
        <v>492</v>
      </c>
      <c r="B309" s="42">
        <v>72431299</v>
      </c>
      <c r="C309" s="55">
        <v>200652591</v>
      </c>
      <c r="D309" s="55">
        <v>180163447</v>
      </c>
      <c r="E309" s="50"/>
    </row>
    <row r="310" spans="1:5" x14ac:dyDescent="0.25">
      <c r="A310" s="49" t="s">
        <v>530</v>
      </c>
      <c r="B310" s="42">
        <v>52239884</v>
      </c>
      <c r="C310" s="55">
        <v>4390247</v>
      </c>
      <c r="D310" s="55">
        <v>4502362</v>
      </c>
      <c r="E310" s="50"/>
    </row>
    <row r="311" spans="1:5" x14ac:dyDescent="0.25">
      <c r="A311" s="49" t="s">
        <v>418</v>
      </c>
      <c r="B311" s="42">
        <v>11523401</v>
      </c>
      <c r="C311" s="55">
        <v>114830332</v>
      </c>
      <c r="D311" s="55">
        <v>113566855</v>
      </c>
      <c r="E311" s="50"/>
    </row>
    <row r="312" spans="1:5" x14ac:dyDescent="0.25">
      <c r="A312" s="49" t="s">
        <v>558</v>
      </c>
      <c r="B312" s="42">
        <v>79848401</v>
      </c>
      <c r="C312" s="55">
        <v>193772890</v>
      </c>
      <c r="D312" s="55">
        <v>195210857</v>
      </c>
      <c r="E312" s="50"/>
    </row>
    <row r="313" spans="1:5" x14ac:dyDescent="0.25">
      <c r="A313" s="49" t="s">
        <v>415</v>
      </c>
      <c r="B313" s="42">
        <v>80747050</v>
      </c>
      <c r="C313" s="55">
        <v>160067554</v>
      </c>
      <c r="D313" s="55">
        <v>164526436</v>
      </c>
      <c r="E313" s="50"/>
    </row>
    <row r="314" spans="1:5" x14ac:dyDescent="0.25">
      <c r="A314" s="49" t="s">
        <v>319</v>
      </c>
      <c r="B314" s="42">
        <v>91480321</v>
      </c>
      <c r="C314" s="55">
        <v>191092476</v>
      </c>
      <c r="D314" s="55">
        <v>241159274.22210804</v>
      </c>
      <c r="E314" s="50"/>
    </row>
    <row r="315" spans="1:5" x14ac:dyDescent="0.25">
      <c r="A315" s="49" t="s">
        <v>550</v>
      </c>
      <c r="B315" s="42">
        <v>1088249205</v>
      </c>
      <c r="C315" s="55">
        <v>237708405</v>
      </c>
      <c r="D315" s="55">
        <v>253095450</v>
      </c>
      <c r="E315" s="50"/>
    </row>
    <row r="316" spans="1:5" x14ac:dyDescent="0.25">
      <c r="A316" s="49" t="s">
        <v>300</v>
      </c>
      <c r="B316" s="42">
        <v>98595562</v>
      </c>
      <c r="C316" s="55">
        <v>271043577</v>
      </c>
      <c r="D316" s="55">
        <v>337341289.28536916</v>
      </c>
      <c r="E316" s="50"/>
    </row>
    <row r="317" spans="1:5" x14ac:dyDescent="0.25">
      <c r="A317" s="49" t="s">
        <v>296</v>
      </c>
      <c r="B317" s="42">
        <v>79989849</v>
      </c>
      <c r="C317" s="55">
        <v>403240823</v>
      </c>
      <c r="D317" s="55">
        <v>503279948.42088604</v>
      </c>
      <c r="E317" s="50"/>
    </row>
    <row r="318" spans="1:5" x14ac:dyDescent="0.25">
      <c r="A318" s="49" t="s">
        <v>454</v>
      </c>
      <c r="B318" s="42">
        <v>79394341</v>
      </c>
      <c r="C318" s="55">
        <v>367256952</v>
      </c>
      <c r="D318" s="55">
        <v>463952598.6700052</v>
      </c>
      <c r="E318" s="50"/>
    </row>
    <row r="319" spans="1:5" x14ac:dyDescent="0.25">
      <c r="A319" s="49" t="s">
        <v>420</v>
      </c>
      <c r="B319" s="42">
        <v>890204162</v>
      </c>
      <c r="C319" s="55">
        <v>4832819989</v>
      </c>
      <c r="D319" s="55">
        <v>4832819989</v>
      </c>
      <c r="E319" s="50"/>
    </row>
    <row r="320" spans="1:5" x14ac:dyDescent="0.25">
      <c r="A320" s="49" t="s">
        <v>304</v>
      </c>
      <c r="B320" s="42">
        <v>80023736</v>
      </c>
      <c r="C320" s="55">
        <v>247977850</v>
      </c>
      <c r="D320" s="55">
        <v>315769544.74557137</v>
      </c>
      <c r="E320" s="50"/>
    </row>
    <row r="321" spans="1:5" x14ac:dyDescent="0.25">
      <c r="A321" s="49" t="s">
        <v>577</v>
      </c>
      <c r="B321" s="42">
        <v>42206497</v>
      </c>
      <c r="C321" s="55">
        <v>553020974</v>
      </c>
      <c r="D321" s="55">
        <v>553020973.70878923</v>
      </c>
      <c r="E321" s="50"/>
    </row>
    <row r="322" spans="1:5" x14ac:dyDescent="0.25">
      <c r="A322" s="49" t="s">
        <v>19</v>
      </c>
      <c r="B322" s="42">
        <v>901138881</v>
      </c>
      <c r="C322" s="55">
        <v>0</v>
      </c>
      <c r="D322" s="55">
        <v>575492379</v>
      </c>
      <c r="E322" s="50"/>
    </row>
    <row r="323" spans="1:5" x14ac:dyDescent="0.25">
      <c r="A323" s="49" t="s">
        <v>43</v>
      </c>
      <c r="B323" s="42" t="s">
        <v>64</v>
      </c>
      <c r="C323" s="55">
        <v>0</v>
      </c>
      <c r="D323" s="55">
        <v>2111089625</v>
      </c>
      <c r="E323" s="50"/>
    </row>
    <row r="324" spans="1:5" x14ac:dyDescent="0.25">
      <c r="A324" s="49" t="s">
        <v>563</v>
      </c>
      <c r="B324" s="42">
        <v>900789832</v>
      </c>
      <c r="C324" s="55">
        <v>21418720</v>
      </c>
      <c r="D324" s="55">
        <v>21418719.514868349</v>
      </c>
      <c r="E324" s="50"/>
    </row>
    <row r="325" spans="1:5" x14ac:dyDescent="0.25">
      <c r="A325" s="47" t="s">
        <v>238</v>
      </c>
      <c r="B325" s="42">
        <v>900587620</v>
      </c>
      <c r="C325" s="55">
        <v>4065097968</v>
      </c>
      <c r="D325" s="55">
        <v>1999187398</v>
      </c>
      <c r="E325" s="50"/>
    </row>
    <row r="326" spans="1:5" x14ac:dyDescent="0.25">
      <c r="A326" s="47" t="s">
        <v>22</v>
      </c>
      <c r="B326" s="42">
        <v>80896330</v>
      </c>
      <c r="C326" s="55">
        <v>0</v>
      </c>
      <c r="D326" s="55">
        <v>44035</v>
      </c>
      <c r="E326" s="50"/>
    </row>
    <row r="327" spans="1:5" x14ac:dyDescent="0.25">
      <c r="A327" s="49" t="s">
        <v>380</v>
      </c>
      <c r="B327" s="42">
        <v>71730474</v>
      </c>
      <c r="C327" s="55">
        <v>5366373</v>
      </c>
      <c r="D327" s="55">
        <v>5366373.0104015749</v>
      </c>
      <c r="E327" s="50"/>
    </row>
    <row r="328" spans="1:5" x14ac:dyDescent="0.25">
      <c r="A328" s="49" t="s">
        <v>517</v>
      </c>
      <c r="B328" s="42">
        <v>12723075</v>
      </c>
      <c r="C328" s="55">
        <v>4946698</v>
      </c>
      <c r="D328" s="55">
        <v>5207442.960777808</v>
      </c>
      <c r="E328" s="50"/>
    </row>
    <row r="329" spans="1:5" x14ac:dyDescent="0.25">
      <c r="A329" s="49" t="s">
        <v>467</v>
      </c>
      <c r="B329" s="42">
        <v>19396785</v>
      </c>
      <c r="C329" s="55">
        <v>7202180</v>
      </c>
      <c r="D329" s="55">
        <v>7485496.5502598677</v>
      </c>
      <c r="E329" s="50"/>
    </row>
    <row r="330" spans="1:5" x14ac:dyDescent="0.25">
      <c r="A330" s="49" t="s">
        <v>197</v>
      </c>
      <c r="B330" s="42">
        <v>79997017</v>
      </c>
      <c r="C330" s="55">
        <v>8631059</v>
      </c>
      <c r="D330" s="55">
        <v>8977961</v>
      </c>
      <c r="E330" s="50"/>
    </row>
    <row r="331" spans="1:5" x14ac:dyDescent="0.25">
      <c r="A331" s="49" t="s">
        <v>394</v>
      </c>
      <c r="B331" s="42">
        <v>79130530</v>
      </c>
      <c r="C331" s="55">
        <v>0</v>
      </c>
      <c r="D331" s="55">
        <v>5461610.0072503667</v>
      </c>
      <c r="E331" s="50"/>
    </row>
    <row r="332" spans="1:5" x14ac:dyDescent="0.25">
      <c r="A332" s="49" t="s">
        <v>45</v>
      </c>
      <c r="B332" s="42">
        <v>79826799</v>
      </c>
      <c r="C332" s="55">
        <v>0</v>
      </c>
      <c r="D332" s="55">
        <v>146313897</v>
      </c>
      <c r="E332" s="50"/>
    </row>
    <row r="333" spans="1:5" x14ac:dyDescent="0.25">
      <c r="A333" s="49" t="s">
        <v>529</v>
      </c>
      <c r="B333" s="42">
        <v>79467834</v>
      </c>
      <c r="C333" s="55">
        <v>64769084</v>
      </c>
      <c r="D333" s="55">
        <v>77016915.348654449</v>
      </c>
      <c r="E333" s="50"/>
    </row>
    <row r="334" spans="1:5" x14ac:dyDescent="0.25">
      <c r="A334" s="49" t="s">
        <v>461</v>
      </c>
      <c r="B334" s="42">
        <v>80725624</v>
      </c>
      <c r="C334" s="55">
        <v>222972528</v>
      </c>
      <c r="D334" s="55">
        <v>277358698.4471131</v>
      </c>
      <c r="E334" s="50"/>
    </row>
    <row r="335" spans="1:5" x14ac:dyDescent="0.25">
      <c r="A335" s="49" t="s">
        <v>40</v>
      </c>
      <c r="B335" s="42">
        <v>4789616</v>
      </c>
      <c r="C335" s="55">
        <v>0</v>
      </c>
      <c r="D335" s="55">
        <v>105347957.38266668</v>
      </c>
      <c r="E335" s="50"/>
    </row>
    <row r="336" spans="1:5" x14ac:dyDescent="0.25">
      <c r="A336" s="49" t="s">
        <v>282</v>
      </c>
      <c r="B336" s="42">
        <v>80577259</v>
      </c>
      <c r="C336" s="55">
        <v>7517588.2699999996</v>
      </c>
      <c r="D336" s="55">
        <v>7517588.2728268877</v>
      </c>
      <c r="E336" s="50"/>
    </row>
    <row r="337" spans="1:5" x14ac:dyDescent="0.25">
      <c r="A337" s="49" t="s">
        <v>525</v>
      </c>
      <c r="B337" s="42">
        <v>79394415</v>
      </c>
      <c r="C337" s="55">
        <v>6304733</v>
      </c>
      <c r="D337" s="55">
        <v>6658190</v>
      </c>
      <c r="E337" s="50"/>
    </row>
    <row r="338" spans="1:5" x14ac:dyDescent="0.25">
      <c r="A338" s="49" t="s">
        <v>299</v>
      </c>
      <c r="B338" s="42">
        <v>76318975</v>
      </c>
      <c r="C338" s="55">
        <v>140203031</v>
      </c>
      <c r="D338" s="55">
        <v>173403516.87243974</v>
      </c>
      <c r="E338" s="50"/>
    </row>
    <row r="339" spans="1:5" x14ac:dyDescent="0.25">
      <c r="A339" s="49" t="s">
        <v>329</v>
      </c>
      <c r="B339" s="42">
        <v>79960084</v>
      </c>
      <c r="C339" s="55">
        <v>12087888</v>
      </c>
      <c r="D339" s="55">
        <v>12087888.116701774</v>
      </c>
      <c r="E339" s="50"/>
    </row>
    <row r="340" spans="1:5" x14ac:dyDescent="0.25">
      <c r="A340" s="49" t="s">
        <v>543</v>
      </c>
      <c r="B340" s="42">
        <v>79500953</v>
      </c>
      <c r="C340" s="55">
        <v>6602728</v>
      </c>
      <c r="D340" s="55">
        <v>6649147.233469395</v>
      </c>
      <c r="E340" s="50"/>
    </row>
    <row r="341" spans="1:5" x14ac:dyDescent="0.25">
      <c r="A341" s="49" t="s">
        <v>557</v>
      </c>
      <c r="B341" s="42">
        <v>79530201</v>
      </c>
      <c r="C341" s="55">
        <v>205559997</v>
      </c>
      <c r="D341" s="55">
        <v>198555008</v>
      </c>
      <c r="E341" s="50"/>
    </row>
    <row r="342" spans="1:5" x14ac:dyDescent="0.25">
      <c r="A342" s="49" t="s">
        <v>496</v>
      </c>
      <c r="B342" s="42">
        <v>72134849</v>
      </c>
      <c r="C342" s="55">
        <v>5073550</v>
      </c>
      <c r="D342" s="55">
        <v>5040279</v>
      </c>
      <c r="E342" s="50"/>
    </row>
    <row r="343" spans="1:5" x14ac:dyDescent="0.25">
      <c r="A343" s="47" t="s">
        <v>18</v>
      </c>
      <c r="B343" s="42">
        <v>79131296</v>
      </c>
      <c r="C343" s="55">
        <v>0</v>
      </c>
      <c r="D343" s="55">
        <v>18544683</v>
      </c>
      <c r="E343" s="50"/>
    </row>
    <row r="344" spans="1:5" x14ac:dyDescent="0.25">
      <c r="A344" s="47" t="s">
        <v>53</v>
      </c>
      <c r="B344" s="42">
        <v>1121832295</v>
      </c>
      <c r="C344" s="55">
        <v>0</v>
      </c>
      <c r="D344" s="55">
        <v>39600000</v>
      </c>
      <c r="E344" s="50"/>
    </row>
    <row r="345" spans="1:5" x14ac:dyDescent="0.25">
      <c r="A345" s="49" t="s">
        <v>4</v>
      </c>
      <c r="B345" s="42">
        <v>88234923</v>
      </c>
      <c r="C345" s="55">
        <v>4668754</v>
      </c>
      <c r="D345" s="55">
        <v>4668764.9130352326</v>
      </c>
      <c r="E345" s="50"/>
    </row>
    <row r="346" spans="1:5" x14ac:dyDescent="0.25">
      <c r="A346" s="49" t="s">
        <v>391</v>
      </c>
      <c r="B346" s="42">
        <v>7716829</v>
      </c>
      <c r="C346" s="55">
        <v>26315690</v>
      </c>
      <c r="D346" s="55">
        <v>26315689.739214256</v>
      </c>
      <c r="E346" s="50"/>
    </row>
    <row r="347" spans="1:5" x14ac:dyDescent="0.25">
      <c r="A347" s="49" t="s">
        <v>317</v>
      </c>
      <c r="B347" s="42">
        <v>79327421</v>
      </c>
      <c r="C347" s="55">
        <v>18626893</v>
      </c>
      <c r="D347" s="55">
        <v>18626893.105395325</v>
      </c>
      <c r="E347" s="50"/>
    </row>
    <row r="348" spans="1:5" x14ac:dyDescent="0.25">
      <c r="A348" s="49" t="s">
        <v>158</v>
      </c>
      <c r="B348" s="42">
        <v>9175820</v>
      </c>
      <c r="C348" s="55">
        <v>15569189</v>
      </c>
      <c r="D348" s="55">
        <v>15991069</v>
      </c>
      <c r="E348" s="50"/>
    </row>
    <row r="349" spans="1:5" x14ac:dyDescent="0.25">
      <c r="A349" s="49" t="s">
        <v>477</v>
      </c>
      <c r="B349" s="42">
        <v>92523417</v>
      </c>
      <c r="C349" s="55">
        <v>22098965</v>
      </c>
      <c r="D349" s="55">
        <v>22098965.439894974</v>
      </c>
      <c r="E349" s="50"/>
    </row>
    <row r="350" spans="1:5" x14ac:dyDescent="0.25">
      <c r="A350" s="49" t="s">
        <v>508</v>
      </c>
      <c r="B350" s="42">
        <v>80470899</v>
      </c>
      <c r="C350" s="55">
        <v>39302329</v>
      </c>
      <c r="D350" s="55">
        <v>51764876.874968179</v>
      </c>
      <c r="E350" s="50"/>
    </row>
    <row r="351" spans="1:5" x14ac:dyDescent="0.25">
      <c r="A351" s="49" t="s">
        <v>388</v>
      </c>
      <c r="B351" s="42">
        <v>88208075</v>
      </c>
      <c r="C351" s="55">
        <v>433145.92</v>
      </c>
      <c r="D351" s="55">
        <v>433146.2581943518</v>
      </c>
      <c r="E351" s="50"/>
    </row>
    <row r="352" spans="1:5" x14ac:dyDescent="0.25">
      <c r="A352" s="49" t="s">
        <v>499</v>
      </c>
      <c r="B352" s="42">
        <v>900336004</v>
      </c>
      <c r="C352" s="55">
        <v>26357047</v>
      </c>
      <c r="D352" s="55">
        <v>0</v>
      </c>
      <c r="E352" s="50" t="s">
        <v>590</v>
      </c>
    </row>
    <row r="353" spans="1:5" x14ac:dyDescent="0.25">
      <c r="A353" s="49" t="s">
        <v>528</v>
      </c>
      <c r="B353" s="42">
        <v>91292274</v>
      </c>
      <c r="C353" s="55">
        <v>14685610</v>
      </c>
      <c r="D353" s="55">
        <v>0</v>
      </c>
      <c r="E353" s="50" t="s">
        <v>590</v>
      </c>
    </row>
    <row r="354" spans="1:5" x14ac:dyDescent="0.25">
      <c r="A354" s="49" t="s">
        <v>565</v>
      </c>
      <c r="B354" s="42">
        <v>91473937</v>
      </c>
      <c r="C354" s="55">
        <v>66099676</v>
      </c>
      <c r="D354" s="55">
        <v>0</v>
      </c>
      <c r="E354" s="50" t="s">
        <v>591</v>
      </c>
    </row>
    <row r="355" spans="1:5" x14ac:dyDescent="0.25">
      <c r="A355" s="49" t="s">
        <v>422</v>
      </c>
      <c r="B355" s="42">
        <v>79633031</v>
      </c>
      <c r="C355" s="55">
        <v>17166535</v>
      </c>
      <c r="D355" s="55">
        <v>0</v>
      </c>
      <c r="E355" s="50" t="s">
        <v>592</v>
      </c>
    </row>
    <row r="356" spans="1:5" x14ac:dyDescent="0.25">
      <c r="A356" s="16" t="s">
        <v>322</v>
      </c>
      <c r="B356" s="21">
        <v>900578872</v>
      </c>
      <c r="C356" s="15">
        <v>7228351747</v>
      </c>
      <c r="D356" s="55">
        <v>0</v>
      </c>
      <c r="E356" s="50" t="s">
        <v>611</v>
      </c>
    </row>
    <row r="357" spans="1:5" s="3" customFormat="1" x14ac:dyDescent="0.25">
      <c r="A357" s="49" t="s">
        <v>570</v>
      </c>
      <c r="B357" s="42">
        <v>11206937</v>
      </c>
      <c r="C357" s="55">
        <v>25393199</v>
      </c>
      <c r="D357" s="55">
        <v>0</v>
      </c>
      <c r="E357" s="50" t="s">
        <v>608</v>
      </c>
    </row>
    <row r="358" spans="1:5" ht="15.75" thickBot="1" x14ac:dyDescent="0.3">
      <c r="A358" s="56" t="s">
        <v>536</v>
      </c>
      <c r="B358" s="57">
        <v>26331315</v>
      </c>
      <c r="C358" s="58">
        <v>786866890</v>
      </c>
      <c r="D358" s="58">
        <v>0</v>
      </c>
      <c r="E358" s="59" t="s">
        <v>609</v>
      </c>
    </row>
    <row r="359" spans="1:5" ht="15.75" thickBot="1" x14ac:dyDescent="0.3">
      <c r="A359" s="62" t="s">
        <v>612</v>
      </c>
      <c r="B359" s="63"/>
      <c r="C359" s="61">
        <f>SUM(C3:C358)</f>
        <v>48965393500.949989</v>
      </c>
      <c r="D359" s="61">
        <f>SUM(D3:D358)</f>
        <v>50695931576.515549</v>
      </c>
    </row>
    <row r="361" spans="1:5" x14ac:dyDescent="0.25">
      <c r="C361" s="60"/>
    </row>
  </sheetData>
  <autoFilter ref="A2:E361" xr:uid="{F0B30281-27BA-4F01-A196-7DBE5C6321D5}"/>
  <mergeCells count="2">
    <mergeCell ref="A359:B359"/>
    <mergeCell ref="A1:E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E4FDD66F6564794CF0AA1CB4405C3" ma:contentTypeVersion="12" ma:contentTypeDescription="Crear nuevo documento." ma:contentTypeScope="" ma:versionID="37cd9e293eb6a6d272c47bb2f4d022d0">
  <xsd:schema xmlns:xsd="http://www.w3.org/2001/XMLSchema" xmlns:xs="http://www.w3.org/2001/XMLSchema" xmlns:p="http://schemas.microsoft.com/office/2006/metadata/properties" xmlns:ns2="435a11ef-c2bf-4d1e-b58b-639ade20a33f" xmlns:ns3="498b611d-e1f9-4886-a3c0-032d1958834a" targetNamespace="http://schemas.microsoft.com/office/2006/metadata/properties" ma:root="true" ma:fieldsID="e97299e72b569fff92f676a4144c46d7" ns2:_="" ns3:_="">
    <xsd:import namespace="435a11ef-c2bf-4d1e-b58b-639ade20a33f"/>
    <xsd:import namespace="498b611d-e1f9-4886-a3c0-032d195883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b611d-e1f9-4886-a3c0-032d1958834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EB2692-4BCE-41A4-AE2C-B713DEBC596B}"/>
</file>

<file path=customXml/itemProps2.xml><?xml version="1.0" encoding="utf-8"?>
<ds:datastoreItem xmlns:ds="http://schemas.openxmlformats.org/officeDocument/2006/customXml" ds:itemID="{80B1C8CB-1F11-41F6-8D1F-809BFB81D544}"/>
</file>

<file path=customXml/itemProps3.xml><?xml version="1.0" encoding="utf-8"?>
<ds:datastoreItem xmlns:ds="http://schemas.openxmlformats.org/officeDocument/2006/customXml" ds:itemID="{1C3A5387-B9E5-4FB1-9BD9-F9701EE8A8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CUENTAS POR PAGAR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Esther Olascoaga Gonzalez</dc:creator>
  <cp:lastModifiedBy>Rosa Esther Olascoaga Gonzalez</cp:lastModifiedBy>
  <dcterms:created xsi:type="dcterms:W3CDTF">2021-12-06T00:38:37Z</dcterms:created>
  <dcterms:modified xsi:type="dcterms:W3CDTF">2022-03-14T16:50:17Z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0x010100EE4E4FDD66F6564794CF0AA1CB4405C3</vt:lpwstr>
  </property>
</Properties>
</file>