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2.xml" ContentType="application/vnd.openxmlformats-officedocument.drawingml.chart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 codeName="ThisWorkbook" autoCompressPictures="0"/>
  <xr:revisionPtr revIDLastSave="0" documentId="8_{825693DA-08F1-4403-ACC2-4E14ACF48915}" xr6:coauthVersionLast="40" xr6:coauthVersionMax="40" xr10:uidLastSave="{00000000-0000-0000-0000-000000000000}"/>
  <bookViews>
    <workbookView xWindow="0" yWindow="0" windowWidth="25455" windowHeight="14325" tabRatio="950" xr2:uid="{00000000-000D-0000-FFFF-FFFF00000000}"/>
  </bookViews>
  <sheets>
    <sheet name="CONTEXTO ESTRATEGICO" sheetId="12" r:id="rId1"/>
    <sheet name="IDENTIFICACIÓN" sheetId="2" r:id="rId2"/>
    <sheet name="DETERMINACION DEL IMPACTO" sheetId="13" r:id="rId3"/>
    <sheet name="ANALISIS DEL RIESGO" sheetId="3" r:id="rId4"/>
    <sheet name="GRAFICA" sheetId="4" r:id="rId5"/>
    <sheet name="VALORACION CONTROLES" sheetId="5" r:id="rId6"/>
    <sheet name="VALORACIÓN DEL RIESGO" sheetId="6" r:id="rId7"/>
    <sheet name="CONSOLIDACION MAPA DE RIESGO" sheetId="10" r:id="rId8"/>
    <sheet name="GRAFICA RIESGO CONTROLADO" sheetId="15" r:id="rId9"/>
    <sheet name="SEGUIMIENTO Y MONITOREO" sheetId="7" r:id="rId10"/>
  </sheets>
  <definedNames>
    <definedName name="ALTA">'ANALISIS DEL RIESGO'!$H$90:$H$91</definedName>
    <definedName name="BAJA">'ANALISIS DEL RIESGO'!$F$90:$F$91</definedName>
    <definedName name="CONFIDENCIALIDAD">'ANALISIS DEL RIESGO'!$E$60:$E$64</definedName>
    <definedName name="CREDIBILIDAD">'ANALISIS DEL RIESGO'!$E$70:$E$74</definedName>
    <definedName name="EXTREMA">'ANALISIS DEL RIESGO'!$J$90:$J$91</definedName>
    <definedName name="LEGAL">'ANALISIS DEL RIESGO'!$E$75:$E$79</definedName>
    <definedName name="MODERADA">'ANALISIS DEL RIESGO'!$D$90:$D$91</definedName>
    <definedName name="OPERATIVO">'ANALISIS DEL RIESGO'!$E$65:$E$69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3" i="10" l="1"/>
  <c r="A12" i="3"/>
  <c r="B12" i="3"/>
  <c r="D12" i="3"/>
  <c r="B13" i="12" l="1"/>
  <c r="B16" i="12"/>
  <c r="B40" i="12"/>
  <c r="B36" i="12"/>
  <c r="B32" i="12"/>
  <c r="B28" i="12"/>
  <c r="B24" i="12"/>
  <c r="B20" i="12"/>
  <c r="O15" i="10" l="1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14" i="10"/>
  <c r="O12" i="10"/>
  <c r="G33" i="6" l="1"/>
  <c r="G34" i="6"/>
  <c r="G35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13" i="6"/>
  <c r="G14" i="6"/>
  <c r="G12" i="6"/>
  <c r="I34" i="7"/>
  <c r="I35" i="7"/>
  <c r="I36" i="7"/>
  <c r="E35" i="7"/>
  <c r="E36" i="7"/>
  <c r="I31" i="7"/>
  <c r="I32" i="7"/>
  <c r="I33" i="7"/>
  <c r="E32" i="7"/>
  <c r="E33" i="7"/>
  <c r="I28" i="7"/>
  <c r="I29" i="7"/>
  <c r="I30" i="7"/>
  <c r="E29" i="7"/>
  <c r="E30" i="7"/>
  <c r="I25" i="7"/>
  <c r="I26" i="7"/>
  <c r="I27" i="7"/>
  <c r="E26" i="7"/>
  <c r="E27" i="7"/>
  <c r="I22" i="7"/>
  <c r="I23" i="7"/>
  <c r="I24" i="7"/>
  <c r="E23" i="7"/>
  <c r="E24" i="7"/>
  <c r="I19" i="7"/>
  <c r="I20" i="7"/>
  <c r="I21" i="7"/>
  <c r="E20" i="7"/>
  <c r="E21" i="7"/>
  <c r="I16" i="7"/>
  <c r="I17" i="7"/>
  <c r="I18" i="7"/>
  <c r="E17" i="7"/>
  <c r="E18" i="7"/>
  <c r="I14" i="7"/>
  <c r="I15" i="7"/>
  <c r="I13" i="7"/>
  <c r="E14" i="7"/>
  <c r="E15" i="7"/>
  <c r="C8" i="7" l="1"/>
  <c r="E34" i="7" l="1"/>
  <c r="E31" i="7"/>
  <c r="E28" i="7"/>
  <c r="E25" i="7"/>
  <c r="E22" i="7"/>
  <c r="E19" i="7"/>
  <c r="E16" i="7"/>
  <c r="E13" i="7"/>
  <c r="D34" i="7"/>
  <c r="D31" i="7"/>
  <c r="D28" i="7"/>
  <c r="D25" i="7"/>
  <c r="D22" i="7"/>
  <c r="D19" i="7"/>
  <c r="D16" i="7"/>
  <c r="D13" i="7"/>
  <c r="N33" i="10"/>
  <c r="N15" i="10"/>
  <c r="N18" i="10"/>
  <c r="N21" i="10"/>
  <c r="N24" i="10"/>
  <c r="N27" i="10"/>
  <c r="N30" i="10"/>
  <c r="N12" i="10"/>
  <c r="B33" i="10"/>
  <c r="B30" i="10"/>
  <c r="B27" i="10"/>
  <c r="B24" i="10"/>
  <c r="B21" i="10"/>
  <c r="B18" i="10"/>
  <c r="B15" i="10"/>
  <c r="B12" i="10"/>
  <c r="B33" i="3"/>
  <c r="B30" i="3"/>
  <c r="B27" i="3"/>
  <c r="B24" i="3"/>
  <c r="B21" i="3"/>
  <c r="B18" i="3"/>
  <c r="B15" i="3"/>
  <c r="D19" i="2"/>
  <c r="D18" i="2"/>
  <c r="D17" i="2"/>
  <c r="D16" i="2"/>
  <c r="D15" i="2"/>
  <c r="D14" i="2"/>
  <c r="D13" i="2"/>
  <c r="D12" i="2"/>
  <c r="B19" i="2"/>
  <c r="B18" i="2"/>
  <c r="B17" i="2"/>
  <c r="B16" i="2"/>
  <c r="B15" i="2"/>
  <c r="B14" i="2"/>
  <c r="B13" i="2"/>
  <c r="B12" i="2"/>
  <c r="C8" i="15"/>
  <c r="C8" i="10"/>
  <c r="C8" i="6"/>
  <c r="C7" i="5"/>
  <c r="C8" i="4"/>
  <c r="C8" i="3"/>
  <c r="C7" i="2"/>
  <c r="B6" i="4"/>
  <c r="B6" i="3"/>
  <c r="B6" i="2"/>
  <c r="B6" i="13"/>
  <c r="B6" i="15"/>
  <c r="B6" i="10"/>
  <c r="B6" i="6"/>
  <c r="K18" i="10" l="1"/>
  <c r="J18" i="10"/>
  <c r="J24" i="10"/>
  <c r="K24" i="10"/>
  <c r="J27" i="10"/>
  <c r="K27" i="10"/>
  <c r="K15" i="10"/>
  <c r="J15" i="10"/>
  <c r="J30" i="10"/>
  <c r="K30" i="10"/>
  <c r="K21" i="10"/>
  <c r="J21" i="10"/>
  <c r="J33" i="10"/>
  <c r="K33" i="10"/>
  <c r="M18" i="4"/>
  <c r="M24" i="4"/>
  <c r="M19" i="4"/>
  <c r="M17" i="4"/>
  <c r="K29" i="13" l="1"/>
  <c r="K30" i="13" s="1"/>
  <c r="E24" i="3" s="1"/>
  <c r="L21" i="4" s="1"/>
  <c r="M29" i="13"/>
  <c r="M30" i="13" s="1"/>
  <c r="O29" i="13"/>
  <c r="O30" i="13" s="1"/>
  <c r="O31" i="13" s="1"/>
  <c r="F30" i="3" s="1"/>
  <c r="Q29" i="13"/>
  <c r="Q30" i="13" s="1"/>
  <c r="C9" i="7"/>
  <c r="C9" i="6"/>
  <c r="C9" i="3"/>
  <c r="C9" i="10"/>
  <c r="C8" i="5"/>
  <c r="C9" i="15"/>
  <c r="C9" i="4"/>
  <c r="C8" i="2"/>
  <c r="B6" i="5"/>
  <c r="B6" i="7"/>
  <c r="K24" i="15"/>
  <c r="K23" i="15"/>
  <c r="K22" i="15"/>
  <c r="K21" i="15"/>
  <c r="K20" i="15"/>
  <c r="K19" i="15"/>
  <c r="K18" i="15"/>
  <c r="K17" i="15"/>
  <c r="J17" i="15"/>
  <c r="A16" i="7"/>
  <c r="A19" i="7"/>
  <c r="A22" i="7"/>
  <c r="A25" i="7"/>
  <c r="A28" i="7"/>
  <c r="A31" i="7"/>
  <c r="A34" i="7"/>
  <c r="B34" i="7"/>
  <c r="A13" i="7"/>
  <c r="A15" i="6"/>
  <c r="A18" i="6"/>
  <c r="A21" i="6"/>
  <c r="A24" i="6"/>
  <c r="A27" i="6"/>
  <c r="A30" i="6"/>
  <c r="A33" i="6"/>
  <c r="B33" i="6"/>
  <c r="A12" i="6"/>
  <c r="L13" i="5"/>
  <c r="M13" i="5"/>
  <c r="N13" i="5"/>
  <c r="O13" i="5"/>
  <c r="P13" i="5"/>
  <c r="Q13" i="5"/>
  <c r="R13" i="5"/>
  <c r="L14" i="5"/>
  <c r="M14" i="5"/>
  <c r="N14" i="5"/>
  <c r="O14" i="5"/>
  <c r="P14" i="5"/>
  <c r="Q14" i="5"/>
  <c r="R14" i="5"/>
  <c r="L15" i="5"/>
  <c r="M15" i="5"/>
  <c r="N15" i="5"/>
  <c r="O15" i="5"/>
  <c r="P15" i="5"/>
  <c r="Q15" i="5"/>
  <c r="R15" i="5"/>
  <c r="L16" i="5"/>
  <c r="M16" i="5"/>
  <c r="N16" i="5"/>
  <c r="O16" i="5"/>
  <c r="P16" i="5"/>
  <c r="Q16" i="5"/>
  <c r="R16" i="5"/>
  <c r="L17" i="5"/>
  <c r="M17" i="5"/>
  <c r="N17" i="5"/>
  <c r="O17" i="5"/>
  <c r="P17" i="5"/>
  <c r="Q17" i="5"/>
  <c r="R17" i="5"/>
  <c r="L18" i="5"/>
  <c r="M18" i="5"/>
  <c r="N18" i="5"/>
  <c r="O18" i="5"/>
  <c r="P18" i="5"/>
  <c r="Q18" i="5"/>
  <c r="R18" i="5"/>
  <c r="L19" i="5"/>
  <c r="M19" i="5"/>
  <c r="N19" i="5"/>
  <c r="O19" i="5"/>
  <c r="P19" i="5"/>
  <c r="Q19" i="5"/>
  <c r="R19" i="5"/>
  <c r="L20" i="5"/>
  <c r="M20" i="5"/>
  <c r="N20" i="5"/>
  <c r="O20" i="5"/>
  <c r="P20" i="5"/>
  <c r="Q20" i="5"/>
  <c r="R20" i="5"/>
  <c r="L21" i="5"/>
  <c r="M21" i="5"/>
  <c r="N21" i="5"/>
  <c r="O21" i="5"/>
  <c r="P21" i="5"/>
  <c r="Q21" i="5"/>
  <c r="R21" i="5"/>
  <c r="L22" i="5"/>
  <c r="M22" i="5"/>
  <c r="N22" i="5"/>
  <c r="O22" i="5"/>
  <c r="P22" i="5"/>
  <c r="Q22" i="5"/>
  <c r="R22" i="5"/>
  <c r="L23" i="5"/>
  <c r="M23" i="5"/>
  <c r="N23" i="5"/>
  <c r="O23" i="5"/>
  <c r="P23" i="5"/>
  <c r="Q23" i="5"/>
  <c r="R23" i="5"/>
  <c r="L24" i="5"/>
  <c r="M24" i="5"/>
  <c r="N24" i="5"/>
  <c r="O24" i="5"/>
  <c r="P24" i="5"/>
  <c r="Q24" i="5"/>
  <c r="R24" i="5"/>
  <c r="L25" i="5"/>
  <c r="M25" i="5"/>
  <c r="N25" i="5"/>
  <c r="S25" i="5" s="1"/>
  <c r="O25" i="5"/>
  <c r="P25" i="5"/>
  <c r="Q25" i="5"/>
  <c r="R25" i="5"/>
  <c r="L26" i="5"/>
  <c r="M26" i="5"/>
  <c r="N26" i="5"/>
  <c r="O26" i="5"/>
  <c r="P26" i="5"/>
  <c r="Q26" i="5"/>
  <c r="R26" i="5"/>
  <c r="L27" i="5"/>
  <c r="M27" i="5"/>
  <c r="N27" i="5"/>
  <c r="O27" i="5"/>
  <c r="P27" i="5"/>
  <c r="Q27" i="5"/>
  <c r="R27" i="5"/>
  <c r="L28" i="5"/>
  <c r="M28" i="5"/>
  <c r="N28" i="5"/>
  <c r="O28" i="5"/>
  <c r="P28" i="5"/>
  <c r="Q28" i="5"/>
  <c r="R28" i="5"/>
  <c r="L29" i="5"/>
  <c r="M29" i="5"/>
  <c r="N29" i="5"/>
  <c r="O29" i="5"/>
  <c r="P29" i="5"/>
  <c r="Q29" i="5"/>
  <c r="R29" i="5"/>
  <c r="L30" i="5"/>
  <c r="M30" i="5"/>
  <c r="N30" i="5"/>
  <c r="O30" i="5"/>
  <c r="P30" i="5"/>
  <c r="Q30" i="5"/>
  <c r="R30" i="5"/>
  <c r="L31" i="5"/>
  <c r="S31" i="5" s="1"/>
  <c r="M31" i="5"/>
  <c r="N31" i="5"/>
  <c r="O31" i="5"/>
  <c r="P31" i="5"/>
  <c r="Q31" i="5"/>
  <c r="R31" i="5"/>
  <c r="L32" i="5"/>
  <c r="M32" i="5"/>
  <c r="S32" i="5" s="1"/>
  <c r="N32" i="5"/>
  <c r="O32" i="5"/>
  <c r="P32" i="5"/>
  <c r="Q32" i="5"/>
  <c r="R32" i="5"/>
  <c r="L33" i="5"/>
  <c r="M33" i="5"/>
  <c r="N33" i="5"/>
  <c r="S33" i="5" s="1"/>
  <c r="O33" i="5"/>
  <c r="P33" i="5"/>
  <c r="Q33" i="5"/>
  <c r="R33" i="5"/>
  <c r="L34" i="5"/>
  <c r="M34" i="5"/>
  <c r="N34" i="5"/>
  <c r="O34" i="5"/>
  <c r="P34" i="5"/>
  <c r="Q34" i="5"/>
  <c r="R34" i="5"/>
  <c r="L35" i="5"/>
  <c r="M35" i="5"/>
  <c r="N35" i="5"/>
  <c r="O35" i="5"/>
  <c r="P35" i="5"/>
  <c r="Q35" i="5"/>
  <c r="R35" i="5"/>
  <c r="Q12" i="5"/>
  <c r="P12" i="5"/>
  <c r="O12" i="5"/>
  <c r="N12" i="5"/>
  <c r="M12" i="5"/>
  <c r="R12" i="5"/>
  <c r="M20" i="4"/>
  <c r="M21" i="4"/>
  <c r="M22" i="4"/>
  <c r="M23" i="4"/>
  <c r="D15" i="3"/>
  <c r="D18" i="3"/>
  <c r="D21" i="3"/>
  <c r="D24" i="3"/>
  <c r="D27" i="3"/>
  <c r="D30" i="3"/>
  <c r="D33" i="3"/>
  <c r="I29" i="13"/>
  <c r="G29" i="13"/>
  <c r="G30" i="13" s="1"/>
  <c r="E18" i="3" s="1"/>
  <c r="L19" i="4" s="1"/>
  <c r="E29" i="13"/>
  <c r="E30" i="13" s="1"/>
  <c r="C29" i="13"/>
  <c r="C30" i="13" s="1"/>
  <c r="E12" i="3" s="1"/>
  <c r="G12" i="3" s="1"/>
  <c r="H12" i="3" s="1"/>
  <c r="F29" i="13"/>
  <c r="D29" i="13"/>
  <c r="H29" i="13"/>
  <c r="J29" i="13"/>
  <c r="L29" i="13"/>
  <c r="N29" i="13"/>
  <c r="P29" i="13"/>
  <c r="R29" i="13"/>
  <c r="M24" i="15"/>
  <c r="M21" i="15"/>
  <c r="A33" i="5"/>
  <c r="A30" i="5"/>
  <c r="A27" i="5"/>
  <c r="A24" i="5"/>
  <c r="A21" i="5"/>
  <c r="A18" i="5"/>
  <c r="A15" i="5"/>
  <c r="D33" i="10"/>
  <c r="D30" i="10"/>
  <c r="D27" i="10"/>
  <c r="D24" i="10"/>
  <c r="C19" i="2"/>
  <c r="C33" i="10" s="1"/>
  <c r="C18" i="2"/>
  <c r="C31" i="7" s="1"/>
  <c r="C17" i="2"/>
  <c r="C28" i="7" s="1"/>
  <c r="C16" i="2"/>
  <c r="C25" i="7" s="1"/>
  <c r="B12" i="4"/>
  <c r="D21" i="10"/>
  <c r="D18" i="10"/>
  <c r="D15" i="10"/>
  <c r="D12" i="10"/>
  <c r="C15" i="2"/>
  <c r="C21" i="10" s="1"/>
  <c r="C14" i="2"/>
  <c r="C19" i="7" s="1"/>
  <c r="C13" i="2"/>
  <c r="C16" i="7" s="1"/>
  <c r="C12" i="2"/>
  <c r="C13" i="7" s="1"/>
  <c r="B28" i="7"/>
  <c r="B27" i="6"/>
  <c r="B31" i="7"/>
  <c r="B30" i="6"/>
  <c r="B25" i="7"/>
  <c r="B24" i="6"/>
  <c r="B21" i="6"/>
  <c r="B15" i="6"/>
  <c r="B12" i="5"/>
  <c r="B16" i="7"/>
  <c r="B19" i="7"/>
  <c r="B18" i="6"/>
  <c r="I33" i="10"/>
  <c r="H33" i="10"/>
  <c r="E33" i="10"/>
  <c r="A33" i="10"/>
  <c r="I30" i="10"/>
  <c r="H30" i="10"/>
  <c r="E30" i="10"/>
  <c r="A30" i="10"/>
  <c r="I27" i="10"/>
  <c r="H27" i="10"/>
  <c r="E27" i="10"/>
  <c r="A27" i="10"/>
  <c r="I24" i="10"/>
  <c r="H24" i="10"/>
  <c r="E24" i="10"/>
  <c r="A24" i="10"/>
  <c r="I21" i="10"/>
  <c r="H21" i="10"/>
  <c r="E21" i="10"/>
  <c r="A21" i="10"/>
  <c r="I18" i="10"/>
  <c r="H18" i="10"/>
  <c r="E18" i="10"/>
  <c r="A18" i="10"/>
  <c r="I15" i="10"/>
  <c r="H15" i="10"/>
  <c r="E15" i="10"/>
  <c r="A15" i="10"/>
  <c r="I12" i="10"/>
  <c r="H12" i="10"/>
  <c r="E12" i="10"/>
  <c r="A12" i="10"/>
  <c r="C15" i="6"/>
  <c r="C18" i="6"/>
  <c r="C21" i="6"/>
  <c r="C24" i="6"/>
  <c r="C27" i="6"/>
  <c r="C30" i="6"/>
  <c r="C33" i="6"/>
  <c r="C12" i="6"/>
  <c r="A12" i="5"/>
  <c r="T33" i="5"/>
  <c r="H33" i="6" s="1"/>
  <c r="J34" i="7" s="1"/>
  <c r="T30" i="5"/>
  <c r="H30" i="6" s="1"/>
  <c r="J31" i="7" s="1"/>
  <c r="T27" i="5"/>
  <c r="H27" i="6" s="1"/>
  <c r="J28" i="7" s="1"/>
  <c r="T24" i="5"/>
  <c r="H24" i="6" s="1"/>
  <c r="J25" i="7" s="1"/>
  <c r="L12" i="5"/>
  <c r="K18" i="4"/>
  <c r="K19" i="4"/>
  <c r="K20" i="4"/>
  <c r="K21" i="4"/>
  <c r="K22" i="4"/>
  <c r="K23" i="4"/>
  <c r="K24" i="4"/>
  <c r="K17" i="4"/>
  <c r="A15" i="3"/>
  <c r="A18" i="3"/>
  <c r="A21" i="3"/>
  <c r="A24" i="3"/>
  <c r="A27" i="3"/>
  <c r="A30" i="3"/>
  <c r="A33" i="3"/>
  <c r="B27" i="5"/>
  <c r="B24" i="5"/>
  <c r="B18" i="5"/>
  <c r="B15" i="5"/>
  <c r="M23" i="15"/>
  <c r="M22" i="15"/>
  <c r="B30" i="5"/>
  <c r="B33" i="5"/>
  <c r="T21" i="5"/>
  <c r="H21" i="6" s="1"/>
  <c r="J22" i="7" s="1"/>
  <c r="S26" i="5" l="1"/>
  <c r="S35" i="5"/>
  <c r="S34" i="5"/>
  <c r="S30" i="5"/>
  <c r="S29" i="5"/>
  <c r="S28" i="5"/>
  <c r="S27" i="5"/>
  <c r="S24" i="5"/>
  <c r="S22" i="5"/>
  <c r="C34" i="7"/>
  <c r="C24" i="10"/>
  <c r="C30" i="10"/>
  <c r="C27" i="10"/>
  <c r="S18" i="5"/>
  <c r="T18" i="5"/>
  <c r="H18" i="6" s="1"/>
  <c r="J19" i="7" s="1"/>
  <c r="E30" i="3"/>
  <c r="L23" i="4" s="1"/>
  <c r="I30" i="13"/>
  <c r="I31" i="13" s="1"/>
  <c r="F21" i="3" s="1"/>
  <c r="C15" i="10"/>
  <c r="S20" i="5"/>
  <c r="S15" i="5"/>
  <c r="S14" i="5"/>
  <c r="S17" i="5"/>
  <c r="S21" i="5"/>
  <c r="S16" i="5"/>
  <c r="S13" i="5"/>
  <c r="S12" i="5"/>
  <c r="S19" i="5"/>
  <c r="S23" i="5"/>
  <c r="M20" i="15"/>
  <c r="M19" i="15"/>
  <c r="E33" i="3"/>
  <c r="L24" i="4" s="1"/>
  <c r="Q31" i="13"/>
  <c r="F33" i="3" s="1"/>
  <c r="M31" i="13"/>
  <c r="F27" i="3" s="1"/>
  <c r="E27" i="3"/>
  <c r="L22" i="4" s="1"/>
  <c r="G24" i="3"/>
  <c r="H24" i="3" s="1"/>
  <c r="E98" i="3" s="1"/>
  <c r="F24" i="10"/>
  <c r="D24" i="6"/>
  <c r="K31" i="13"/>
  <c r="F24" i="3" s="1"/>
  <c r="G18" i="3"/>
  <c r="H18" i="3" s="1"/>
  <c r="E96" i="3" s="1"/>
  <c r="F18" i="10"/>
  <c r="L19" i="15" s="1"/>
  <c r="D18" i="6"/>
  <c r="G31" i="13"/>
  <c r="F18" i="3" s="1"/>
  <c r="E31" i="13"/>
  <c r="F15" i="3" s="1"/>
  <c r="E15" i="3"/>
  <c r="L18" i="4" s="1"/>
  <c r="C31" i="13"/>
  <c r="F12" i="3" s="1"/>
  <c r="L17" i="4"/>
  <c r="B12" i="6"/>
  <c r="B12" i="15"/>
  <c r="B21" i="5"/>
  <c r="B22" i="7"/>
  <c r="B13" i="7"/>
  <c r="C22" i="7"/>
  <c r="C18" i="10"/>
  <c r="C12" i="10"/>
  <c r="J17" i="4"/>
  <c r="T15" i="5" l="1"/>
  <c r="H15" i="6" s="1"/>
  <c r="G30" i="3"/>
  <c r="H30" i="3" s="1"/>
  <c r="F30" i="10"/>
  <c r="L23" i="15" s="1"/>
  <c r="D30" i="6"/>
  <c r="E21" i="3"/>
  <c r="L20" i="4" s="1"/>
  <c r="T12" i="5"/>
  <c r="H12" i="6" s="1"/>
  <c r="D33" i="6"/>
  <c r="G33" i="3"/>
  <c r="H33" i="3" s="1"/>
  <c r="E101" i="3" s="1"/>
  <c r="F33" i="10"/>
  <c r="G27" i="3"/>
  <c r="H27" i="3" s="1"/>
  <c r="E99" i="3" s="1"/>
  <c r="D27" i="6"/>
  <c r="F27" i="10"/>
  <c r="E24" i="6"/>
  <c r="G24" i="10"/>
  <c r="L21" i="15"/>
  <c r="L24" i="10"/>
  <c r="M24" i="10" s="1"/>
  <c r="L18" i="10"/>
  <c r="M18" i="10" s="1"/>
  <c r="G18" i="10"/>
  <c r="E18" i="6"/>
  <c r="G15" i="3"/>
  <c r="H15" i="3" s="1"/>
  <c r="E95" i="3" s="1"/>
  <c r="D15" i="6"/>
  <c r="F15" i="10"/>
  <c r="F12" i="10"/>
  <c r="D12" i="6"/>
  <c r="K12" i="10" l="1"/>
  <c r="L17" i="15" s="1"/>
  <c r="J13" i="7"/>
  <c r="J12" i="10"/>
  <c r="M17" i="15" s="1"/>
  <c r="G30" i="10"/>
  <c r="E100" i="3"/>
  <c r="J16" i="7"/>
  <c r="M18" i="15"/>
  <c r="L18" i="15"/>
  <c r="L30" i="10"/>
  <c r="M30" i="10" s="1"/>
  <c r="E30" i="6"/>
  <c r="G21" i="3"/>
  <c r="H21" i="3" s="1"/>
  <c r="D21" i="6"/>
  <c r="F21" i="10"/>
  <c r="L20" i="15" s="1"/>
  <c r="U12" i="5"/>
  <c r="I12" i="6"/>
  <c r="G33" i="10"/>
  <c r="E33" i="6"/>
  <c r="L33" i="10"/>
  <c r="M33" i="10" s="1"/>
  <c r="L24" i="15"/>
  <c r="L22" i="15"/>
  <c r="L27" i="10"/>
  <c r="M27" i="10" s="1"/>
  <c r="G27" i="10"/>
  <c r="E27" i="6"/>
  <c r="E15" i="6"/>
  <c r="G15" i="10"/>
  <c r="E12" i="6"/>
  <c r="G12" i="10"/>
  <c r="E94" i="3"/>
  <c r="E21" i="6" l="1"/>
  <c r="E97" i="3"/>
  <c r="L15" i="10"/>
  <c r="M15" i="10" s="1"/>
  <c r="G21" i="10"/>
  <c r="L21" i="10"/>
  <c r="M21" i="10" s="1"/>
  <c r="L12" i="10"/>
  <c r="M12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UNGRD:</t>
        </r>
        <r>
          <rPr>
            <sz val="9"/>
            <color indexed="81"/>
            <rFont val="Tahoma"/>
            <family val="2"/>
          </rPr>
          <t xml:space="preserve">
Ingrese dd/mm/aaaa</t>
        </r>
      </text>
    </comment>
  </commentList>
</comments>
</file>

<file path=xl/sharedStrings.xml><?xml version="1.0" encoding="utf-8"?>
<sst xmlns="http://schemas.openxmlformats.org/spreadsheetml/2006/main" count="476" uniqueCount="257">
  <si>
    <t>CONTEXTO ESTRATÉGICO</t>
  </si>
  <si>
    <t>PROCESO</t>
  </si>
  <si>
    <t>CONSECUENCIA</t>
  </si>
  <si>
    <t>Lo que podría ocasionar…</t>
  </si>
  <si>
    <t>Nombre del proceso:</t>
  </si>
  <si>
    <t>GESTIÓN TECNOLOGICA</t>
  </si>
  <si>
    <t>INFRAESTRUCTURA</t>
  </si>
  <si>
    <t>ECONOMICOS</t>
  </si>
  <si>
    <t>PERSONAL</t>
  </si>
  <si>
    <t>SOCIALES</t>
  </si>
  <si>
    <t>PROCESOS</t>
  </si>
  <si>
    <t>POLITICOS</t>
  </si>
  <si>
    <t>TECNOLOGIA</t>
  </si>
  <si>
    <t>TECNOLOGICOS</t>
  </si>
  <si>
    <t>Nombre del Proceso</t>
  </si>
  <si>
    <t>Objetivo</t>
  </si>
  <si>
    <t>CONTROL INTERNO Y AUDITORIA</t>
  </si>
  <si>
    <t>DIRECCIONAMIENTO Y PLANEACIÓN ESTRATÉGICA</t>
  </si>
  <si>
    <t>ADQUISICIÓN Y ADMINISTRACION DE BIENES Y SERVICIOS</t>
  </si>
  <si>
    <t>GESTIÓN DE CONTROL DISCIPLINARIO INTERNO</t>
  </si>
  <si>
    <t xml:space="preserve">GESTIÓN DE EVALUACIÓN DEL RIESGO </t>
  </si>
  <si>
    <t>GESTIÓN JURIDICA</t>
  </si>
  <si>
    <t>GESTIÓN DE MEDIDAS DE PROTECCIÓN</t>
  </si>
  <si>
    <t>GESTIÓN DE TALENTO HUMANO</t>
  </si>
  <si>
    <t>ADMINISTRACIÓN SISTEMA DE GESTIÓN INTEGRADA</t>
  </si>
  <si>
    <t>MEDIO AMBIENTALES</t>
  </si>
  <si>
    <t>NOMBRE DEL PROCESO</t>
  </si>
  <si>
    <t>OBJETIVO DEL PROCESO</t>
  </si>
  <si>
    <t>Seleciona una clasificación y ubica  tu riesgo dentro de una categoría</t>
  </si>
  <si>
    <t>No. DEL RIESGO</t>
  </si>
  <si>
    <t>CAUSAS</t>
  </si>
  <si>
    <t>CONSECUENCIAS POTENCIALES</t>
  </si>
  <si>
    <t>R1</t>
  </si>
  <si>
    <t>TECNOLOGICO</t>
  </si>
  <si>
    <t>R2</t>
  </si>
  <si>
    <t>OPERATIVO</t>
  </si>
  <si>
    <t>R3</t>
  </si>
  <si>
    <t>CUMPLIMIENTO</t>
  </si>
  <si>
    <t>R4</t>
  </si>
  <si>
    <t>R5</t>
  </si>
  <si>
    <t>R6</t>
  </si>
  <si>
    <t>R7</t>
  </si>
  <si>
    <t>R8</t>
  </si>
  <si>
    <t>ESTRATEGICO</t>
  </si>
  <si>
    <t xml:space="preserve">SE ASOCIA CON LA FORMA EN QUE SE ADMINISTRA  UNA ORGANIZACIÓN Y SE ENFOCA A ASUNTOS GLOBALES DE:
-MERCADOS, 
-CLIENTES,
-COMPETIDORES, 
-GLOBALIZACION,
-ALIANZAS ESTRATEGICAS,
-SECTOR ECONOMICO, 
-DESARROLLOS DE NUEVOS PRODUCTOS O SERVICIOS.
</t>
  </si>
  <si>
    <t>FINANCIERO</t>
  </si>
  <si>
    <t xml:space="preserve">SE RELACIONA CON LA EXPOSICIONES FINANCIERAS DE UNA ORGANIZACIÓN  Y COMPRENDE ACTIVIDADES DE: 
-TRANSFERENCIAS
-TESORERIA,  
-COMERCIALIZACIÓN, 
-INVERSIÓN, 
-FLUJOS DE EFECTIVO, 
-CAPITAL DE TRABAJO, 
-REPORTES FINANCIEROS.
</t>
  </si>
  <si>
    <t xml:space="preserve">COMPRENDE  TANTO RIESGOS EN SISTEMAS COMO  OPERATIVOS PROVENIENTES DE:
-LOS SISTEMAS DE INFORMACIÓN,
-PROCESOS, 
-ESTRUCTURA, ETC
</t>
  </si>
  <si>
    <t xml:space="preserve">SE ASOCIA CON LA CAPACIDAD  DE LA  ORGANIZACIÓN, PARA QUE LA TECNOLOGIA DISPONIBLE Y PROYECTADA SATISFAGA LAS NECESIDADES ACTUALES Y FUTURAS DE LA ORGANIZACIÓN.
</t>
  </si>
  <si>
    <t>SE ASOCIA CON LA CAPACIDAD DE LA ORGANIZACIÓN PARA CUMPLIR CON LOS REQUISITOS:
  REGULATIVOS,
  LEGALES,
  CONTRACTUALES,
  DE CONDUCTA DE NEGOCIOS,
  DE ETICA,
  FIDUCIARIOS
  DE CALIDAD.</t>
  </si>
  <si>
    <t>DE IMAGEN</t>
  </si>
  <si>
    <t>CONFLICTOS SOCIALES</t>
  </si>
  <si>
    <t>ESTRATÉGICO</t>
  </si>
  <si>
    <t>INSTALACIONES</t>
  </si>
  <si>
    <t>OPERACIÓN</t>
  </si>
  <si>
    <t>PERSONAS</t>
  </si>
  <si>
    <t>POLÍTICAS GUBERNAMENTALES</t>
  </si>
  <si>
    <t>CALIFICACION</t>
  </si>
  <si>
    <t>EVALUACIÓN</t>
  </si>
  <si>
    <t>MEDIDAS DE RESPUESTA</t>
  </si>
  <si>
    <t>PROBABILIDAD (1-5)</t>
  </si>
  <si>
    <t>PERFIL DEL RIESGO (1-100)</t>
  </si>
  <si>
    <t>ZONA RIESGO</t>
  </si>
  <si>
    <t>PARO TOTAL DEL PROCESO</t>
  </si>
  <si>
    <t>COMPARTIR O TRANSFERIR EL RIESGO</t>
  </si>
  <si>
    <t>INTERMITENCIA EN EL SERVICIO</t>
  </si>
  <si>
    <t>REDUCIR EL RIESGO</t>
  </si>
  <si>
    <t>LEGAL</t>
  </si>
  <si>
    <t>INTERVENCION - SANCION</t>
  </si>
  <si>
    <t xml:space="preserve">CONFIDENCIALIDAD </t>
  </si>
  <si>
    <t>INSTITUCIONAL</t>
  </si>
  <si>
    <t>ZONA DE RIESGO EXTREMA</t>
  </si>
  <si>
    <t>ZONA DE RIESGO ALTA</t>
  </si>
  <si>
    <t>ZONA DE RIESGO MODERADA</t>
  </si>
  <si>
    <t>ZONA DE RIESGO BAJA</t>
  </si>
  <si>
    <t>EVITAR EL RIESGO</t>
  </si>
  <si>
    <t>CREDIBILIDAD</t>
  </si>
  <si>
    <t>GRUPO DE TRABAJO</t>
  </si>
  <si>
    <t>RELATIVA AL PROCESO</t>
  </si>
  <si>
    <t>ASUMIR EL RIESGO</t>
  </si>
  <si>
    <t>AJUSTES DE UNA ACTIVIDAD CONCRETA</t>
  </si>
  <si>
    <t>CAMBIOS EN LOS PROCEDIMIENTOS</t>
  </si>
  <si>
    <t>CAMBIOS EN LA INTERACCION DE LOS PROCESOS</t>
  </si>
  <si>
    <t>GRUPO DE FUNCIONES</t>
  </si>
  <si>
    <t>TODOS LOS FUNCIONARIOS</t>
  </si>
  <si>
    <t>USUARIOS CIUDAD</t>
  </si>
  <si>
    <t>USUARIOS REGION</t>
  </si>
  <si>
    <t>USUARIOS PAIS</t>
  </si>
  <si>
    <t>MULTAS</t>
  </si>
  <si>
    <t>DEMANDAS</t>
  </si>
  <si>
    <t>INVESTIGACION DISCIPLINARIA</t>
  </si>
  <si>
    <t>INVESTIGACION FISCAL</t>
  </si>
  <si>
    <t>Proceso</t>
  </si>
  <si>
    <t>No. Riesgo</t>
  </si>
  <si>
    <t>Impacto (X)</t>
  </si>
  <si>
    <t>Probabilidad (Y)</t>
  </si>
  <si>
    <t>Casi Seg.</t>
  </si>
  <si>
    <t>Proba.</t>
  </si>
  <si>
    <t>Posible</t>
  </si>
  <si>
    <t>Imp.</t>
  </si>
  <si>
    <t>Raro</t>
  </si>
  <si>
    <t>ZONA RIESGO EXTREMA</t>
  </si>
  <si>
    <t>ZONA RIESGO ALTA</t>
  </si>
  <si>
    <t>ZONA RIESGO MODERADA</t>
  </si>
  <si>
    <t>ZONA RIESGO BAJA</t>
  </si>
  <si>
    <t>CONTROLES</t>
  </si>
  <si>
    <t>CALIFICACIÓN DEL ESTADO</t>
  </si>
  <si>
    <t>CALIFICACIÓN DEL CONTROL</t>
  </si>
  <si>
    <t>CONTROL DEL RIESGO</t>
  </si>
  <si>
    <t>CONTROL DEL PROCESO</t>
  </si>
  <si>
    <t>NO</t>
  </si>
  <si>
    <t>SI</t>
  </si>
  <si>
    <t>PROBABILIDAD</t>
  </si>
  <si>
    <t>IMPACTO</t>
  </si>
  <si>
    <t>CONTROL PARA MITIGAR</t>
  </si>
  <si>
    <t>PUNTAJE FINAL</t>
  </si>
  <si>
    <t>TRATAMIENTO DE LOS RIESGOS</t>
  </si>
  <si>
    <t>DEFINICIÓN DE LA ACCIÓN</t>
  </si>
  <si>
    <t>FECHA DE INICIO</t>
  </si>
  <si>
    <t>FECHA TERMINACIÓN</t>
  </si>
  <si>
    <t>RESPONSABLE IMPLEMENTACIÓN</t>
  </si>
  <si>
    <t>NUEVA EVALUACIÓN</t>
  </si>
  <si>
    <t>PROGRAMAS/PROYECTOS</t>
  </si>
  <si>
    <t>CUMPLIMIENTO DE PLANES</t>
  </si>
  <si>
    <t>DEBILIDADES</t>
  </si>
  <si>
    <t>OPORTUNIDADES</t>
  </si>
  <si>
    <t>FORTALEZAS</t>
  </si>
  <si>
    <t>AMENAZAS</t>
  </si>
  <si>
    <t>MATRIZ DOFA</t>
  </si>
  <si>
    <t>CULTURALES</t>
  </si>
  <si>
    <t>LEGALES</t>
  </si>
  <si>
    <t>No</t>
  </si>
  <si>
    <t>DETERMINACION DE IMPACTO</t>
  </si>
  <si>
    <t>Pregunta</t>
  </si>
  <si>
    <t>Si</t>
  </si>
  <si>
    <t>Si el riesgo de corrupcion se materializa podria…</t>
  </si>
  <si>
    <t>Respuesta</t>
  </si>
  <si>
    <t>Total</t>
  </si>
  <si>
    <t>Nivel</t>
  </si>
  <si>
    <t>Descripcion</t>
  </si>
  <si>
    <t xml:space="preserve">IMPACTO </t>
  </si>
  <si>
    <t>Eliminarse</t>
  </si>
  <si>
    <t>Reducirse</t>
  </si>
  <si>
    <t>NATURALEZA DEL CONTROL</t>
  </si>
  <si>
    <t>¿Existen manuales?</t>
  </si>
  <si>
    <t>Definicion de responsables</t>
  </si>
  <si>
    <t>¿Control automatico?</t>
  </si>
  <si>
    <t>¿Control manual?</t>
  </si>
  <si>
    <t>¿Frecuencia de seguimiento adecuada?</t>
  </si>
  <si>
    <t>¿Evidencias de ejecucion y seguimiento?</t>
  </si>
  <si>
    <t>¿El tiempo de la herramienta es efectivo?</t>
  </si>
  <si>
    <t>Preventivo</t>
  </si>
  <si>
    <t>Detectivo</t>
  </si>
  <si>
    <t>Correctivo</t>
  </si>
  <si>
    <t>¿Afectar al grupo de funcionarios del proceso?</t>
  </si>
  <si>
    <t>¿Afectar el cumplimiento de metas y objetivos de la dependencia?</t>
  </si>
  <si>
    <t>¿Afectar el cumplimiento de misión de la Entidad?</t>
  </si>
  <si>
    <t>¿Afectar el cumplimiento de la misión del sector al que pertenece la Entidad?</t>
  </si>
  <si>
    <t>¿Generar pérdida de confianza de la Entidad, afectando su reputación?</t>
  </si>
  <si>
    <t>¿Generar pérdida de recursos económicos?</t>
  </si>
  <si>
    <t>¿Afectar la generación de los productos o la prestación de servicios?</t>
  </si>
  <si>
    <t>¿Dar lugar al detrimento de calidad de vida de la comunidad por la pérdida del bien o servicios o los recursos públicos?</t>
  </si>
  <si>
    <t>¿Generar pérdida de información de la Entidad?</t>
  </si>
  <si>
    <t>¿Generar intervención de los órganos de control, de la Fiscalía, u otro ente?</t>
  </si>
  <si>
    <t>¿Dar lugar a procesos sancionatorios?</t>
  </si>
  <si>
    <t>¿Dar lugar a procesos disciplinarios?</t>
  </si>
  <si>
    <t>¿Dar lugar a procesos fiscales?</t>
  </si>
  <si>
    <t>¿Generar pérdida de credibilidad del sector?</t>
  </si>
  <si>
    <t>¿Ocasionar lesiones físicas o pérdida de vidas humanas?</t>
  </si>
  <si>
    <t>¿Afectar la imagen regional?</t>
  </si>
  <si>
    <t>¿Afectar la imagen nacional?</t>
  </si>
  <si>
    <t>Reducir Ocurrencia</t>
  </si>
  <si>
    <t>Disminuir Impacto</t>
  </si>
  <si>
    <t>VALORACIÓN DEL RIESGO DE CORRUPCIÓN</t>
  </si>
  <si>
    <t>CONSECUENCIAS</t>
  </si>
  <si>
    <t xml:space="preserve">Planear, formular y gestionar planes, programas y proyectos de inversión y anteproyecto presupuestal garantizando el cumplimiento de la misión, visión, políticas y objetivos de la Unidad Nacional de Protección.  </t>
  </si>
  <si>
    <t>Realizar actividades que conduzcan a la documentación, implementación, mantenimiento y mejora continua del Sistema de Gestión Integrada de la UNP.</t>
  </si>
  <si>
    <t>Asesorar jurídicamente a la Unidad Nacional de Protección mediante representación judicial y administrativamente en defensa de sus intereses y apoyo en la toma de decisiones de la Entidad, respondiendo de manera oportuna y pertinente de acuerdo a los requerimientos que se hagan por usuarios internos y externos.</t>
  </si>
  <si>
    <t>Adelantar investigaciones disciplinarias en contra servidores y ex-servidores públicos de la Unidad Nacional de Protección – UNP, a fin de determinar la existencia de posibles conductas atentatorias de la Ley 734 de 2002, e imponer la sanción disciplinaria a que haya lugar, de conformidad con las normas y procedimientos vigentes en materia disciplinaria.</t>
  </si>
  <si>
    <t>Diseñar, proponer, administrar y controlar la infraestructura tecnológica y los sistemas de información de la UNP de acuerdo a los protocolos y especificaciones técnicas, según la normatividad, estrategias, objetivos y procedimientos que rigen a la Entidad, prestando servicios informáticos que permitan el flujo eficiente, veraz y oportuno de la información entre las dependencias internas, la ciudadanía y los entes de control.</t>
  </si>
  <si>
    <t>Gestionar y promover el desarrollo integral del talento humano que permita contribuir al logro de los objetivos institucionales.</t>
  </si>
  <si>
    <t>Adquirir y suministrar bienes y servicios para satisfacer las necesidades de la Unidad Nacional de Protección (UNP), garantizando su salvaguarda, para el cumplimiento de la misión de la Entidad.</t>
  </si>
  <si>
    <t>Evaluar el Sistema de Control Interno de la Unidad Nacional de Protección a través de seguimientos y evaluaciones Independientes, y apoyar al sistema de gestión Integrado que permita el mejoramiento continuo de la eficacia, eficiencia y efectividad de los procesos de la Entidad.</t>
  </si>
  <si>
    <t>Objetivo del proceso</t>
  </si>
  <si>
    <t>Tipo de proceso</t>
  </si>
  <si>
    <t>Misional</t>
  </si>
  <si>
    <t>Estrategico</t>
  </si>
  <si>
    <t>Apoyo</t>
  </si>
  <si>
    <t>Evaluacion</t>
  </si>
  <si>
    <t>FACTORES INTERNOS</t>
  </si>
  <si>
    <t>CONTEXTO INTERNO</t>
  </si>
  <si>
    <t>IDENTIFICACION DEL CONTEXTO DE EVALUACION</t>
  </si>
  <si>
    <t>CONTEXTO EXTERNO</t>
  </si>
  <si>
    <t>FACTORES EXTERNOS</t>
  </si>
  <si>
    <t>DESCRIPCION DEL RIESGO</t>
  </si>
  <si>
    <t>MEDICION DEL RIESGO DE CORRUPCION</t>
  </si>
  <si>
    <t>RIESGO INHERENTE (Probabilidad x Impacto)</t>
  </si>
  <si>
    <t>TRATAMIENTO</t>
  </si>
  <si>
    <t>ACCIONES PARA ADMINISTRAR EL RIESGO</t>
  </si>
  <si>
    <t>CRITERIOS PARA LA EVALUACION</t>
  </si>
  <si>
    <t>ANALISIS DEL RIESGO</t>
  </si>
  <si>
    <t>ZONA DE RIESGO</t>
  </si>
  <si>
    <t>VALORACION DEL RIESGO</t>
  </si>
  <si>
    <t>INDICADOR (Mide el cumplimiento de las acciones)</t>
  </si>
  <si>
    <t>RESPONSABLE</t>
  </si>
  <si>
    <t>FECHA DE REPORTE</t>
  </si>
  <si>
    <t>SEGUIMIENTO Y MONITOREO</t>
  </si>
  <si>
    <t xml:space="preserve">UNIDAD NACIONAL PROTECCIÓN </t>
  </si>
  <si>
    <t>IDENTIFICACIÓN DEL RIESGO</t>
  </si>
  <si>
    <t>MAPA DE RIESGOS DE CORRUPCIÓN</t>
  </si>
  <si>
    <t>DETERMINACIÓN DEL IMPACTO</t>
  </si>
  <si>
    <t>GRÁFICA</t>
  </si>
  <si>
    <t>VALORACIÓN DE CONTROLES</t>
  </si>
  <si>
    <t>VALORACIÓN DEL RIESGO</t>
  </si>
  <si>
    <t>CONSOLIDACIÓN MAPA DE RIESGO</t>
  </si>
  <si>
    <t>GRÁFICA RIESGO CONTROLADO</t>
  </si>
  <si>
    <t>OFICINA ASESORA DE PLANEACIÓN E INFORMACIÓN</t>
  </si>
  <si>
    <t>FECHA DE ELABORACIÓN:</t>
  </si>
  <si>
    <t>ANÁLISIS DEL RIESGO</t>
  </si>
  <si>
    <t xml:space="preserve">FECHA DE ELABORACIÓN: </t>
  </si>
  <si>
    <t>SEGUIMIENTOS CUATRIMESTRAL Y MONITOREO LIDER DEL PROCESO - EQUIPO DE TRABAJO</t>
  </si>
  <si>
    <t>DESCRIPCION DEL SEGUIMIENTO PRIMER CUATRIMESTRE</t>
  </si>
  <si>
    <t>DESCRIPCION DEL SEGUIMIENTO SEGUNDO CUATRIMESTRE</t>
  </si>
  <si>
    <t>DESCRIPCION DEL SEGUIMIENTO TERCER CUATRIMESTRE</t>
  </si>
  <si>
    <t>¿Dar lugar a procesos penales?</t>
  </si>
  <si>
    <t>GESTIÓN ADMINISTRATIVA</t>
  </si>
  <si>
    <t>GESTIÓN FINANCIERA</t>
  </si>
  <si>
    <t xml:space="preserve">Establecer las actividades para el registro, control, análisis y salvaguarda de las finanzas de la Unidad Nacional de Protección, asegurando el suministro de los recursos económicos para  llevar a cabo el cumplimiento  de la misión de la UNP. </t>
  </si>
  <si>
    <t>Coordinar de manera eficaz los servicios Administrativos que demanda la entidad para su buen funcionamiento, garantizando la óptima utilización de los recursos para el cumplimiento de la misión institucional.</t>
  </si>
  <si>
    <t>GESTIÓN ESPECIALIZADA DE SEGURIDAD Y PROTECCIÓN</t>
  </si>
  <si>
    <t>GESTIÓN DE SERVICIO AL CIUDADANO</t>
  </si>
  <si>
    <t xml:space="preserve">Dirigir las actividades tendientes a lograr la protección de las personas y sedes a las
cuales la Mesa Técnica de Seguridad y Protección recomiende la implementación de
medidas, utilizando los medios logísticos necesarios. </t>
  </si>
  <si>
    <t xml:space="preserve">Controlar la eficiencia, eficacia y oportunidad en la atención directa de las PQRSD elevadas por los ciudadanos a través de las herramientas asignadas para tal fin, revisar y controlar la proyección de las respuestas a las PQRSD que por su naturaleza no pueden ser asignadas a un único responsable de acuerdo al organigrama establecido por la UNP, liderar y ejercer control sobre los mecanismos de medición del grado de satisfacción de los usuarios que elevaron PQRSD ante la UNP, realizar seguimiento a las PQRSD a fin de garantizar la oportunidad en la respuestas, administrar la base matriz de PQRSD, fomentar la cultura de atención al ciudadano al interior de la entidad y generar los informes requeridos por la Dirección. </t>
  </si>
  <si>
    <t>Realizar las actividades para la recepción, verificación, y análisis de las Solicitudes de Protección para desarrollar la evaluación de riesgo, recomendar la medida de protección, generar y comunicar el Acto Administrativo, así como dar trámite de emergencia de manera oportuna, eficiente, eficaz, y con un enfoque diferencial, de conformidad con el marco jurídico vigente.</t>
  </si>
  <si>
    <t>Gestionar las actividades para brindar las medidas de protección tendientes a salvaguardar la vida de los beneficiarios y / o beneficiarias del programa de medidas de protección.</t>
  </si>
  <si>
    <t>Presupuesto insuficiente.
Personal poco calificado.
No se cuenta con instalaciones adecuadas para el almacenamiento y custodias de los archivos</t>
  </si>
  <si>
    <t xml:space="preserve">Voluntad administrativa.
Exigencias en el cumplimiento de las normas.
Mejoramientos de porcesos en Gestión Documental.
</t>
  </si>
  <si>
    <t xml:space="preserve">Contar con apoyo externo de tipo financiero para la ejecucción de planes y proyectos en gestión Documental.
Exigencias por la custodia y seguridad de la información, demanda la adecuación de una infraestructura fisica y tecnologica. </t>
  </si>
  <si>
    <t xml:space="preserve">Fuga y pérdida de la Información
Deterioro fisico de los documentos
Perdida de la memoria Institucional y del estado
Multas y sanciones por parte de las Entidad de vigilancia y control  </t>
  </si>
  <si>
    <t>Perdida de la Información vital que afecta la transparencia de los trámites y gestión de la UNP</t>
  </si>
  <si>
    <t xml:space="preserve">
Favorecer intereses de terceros.</t>
  </si>
  <si>
    <t xml:space="preserve">Carencia de valores y principios que impiden el respeto a la confidencialidad de la Información.
Descocimiento de las normas y politicas y Seguridad de la Información.
Falta de seguimiento y control sobre acciones ejecutadas por los funcionarios </t>
  </si>
  <si>
    <t xml:space="preserve">
Exposición a demandas permanentes
Respuestas Inoportunas a solicitudes, exponiendo a acciones de desacato por parte de la administración.
Perdida de la memoria Institucional y del estad.
Multas y sanciones por parte de las Entidad de vigilancia y control 
 </t>
  </si>
  <si>
    <t xml:space="preserve">
 </t>
  </si>
  <si>
    <t>x</t>
  </si>
  <si>
    <t>Mantenimiento  actualizado de  los formatos de ingreso y salida del material documental</t>
  </si>
  <si>
    <t>Restricción  al acceso y consulta de información en Sistema de Gestión Documental</t>
  </si>
  <si>
    <t>Definición del acceso a la Información solo a los funcionarios que tiene la competencia de la manipulación de los documentos que producen</t>
  </si>
  <si>
    <t xml:space="preserve">Mantener  actualizado los formatos de ingreso y salida del material documental.
</t>
  </si>
  <si>
    <t xml:space="preserve">Permitir el acceso a la Información solo a los funcionarios que tiene la competencia de la manipulación de los documentos que producen
</t>
  </si>
  <si>
    <t xml:space="preserve">Definir los roles y perfiles que esten debidamente autorizados para acceder a determinado tipo de Información.
</t>
  </si>
  <si>
    <t>Efectividad en el diligenciamiento de formatos
((Cantidad de formatos diligenciados en el periodo)) / (total de formatos a diligenciar en el periodo)*100</t>
  </si>
  <si>
    <t>Definición roles y perfiles para acceso a tareas y consulta de la información</t>
  </si>
  <si>
    <t>Gestion Documenta, Gestión Tecnologica y Unidades Administrativas</t>
  </si>
  <si>
    <t>Elaboración de la Tabla de Control de Acceso a nivel de serie y subserie Documental</t>
  </si>
  <si>
    <t>X</t>
  </si>
  <si>
    <t>Grupo de Gestión 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</si>
</sst>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sz val="10"/>
      <color rgb="FF0B3F64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10"/>
      <color rgb="FF27285D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0B3F64"/>
      <name val="Arial"/>
      <family val="2"/>
    </font>
    <font>
      <b/>
      <sz val="8"/>
      <name val="Arial"/>
      <family val="2"/>
    </font>
    <font>
      <b/>
      <sz val="11"/>
      <color rgb="FF0B3F64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rgb="FF0B3F64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1"/>
      <color rgb="FF0B3F64"/>
      <name val="Arial"/>
      <family val="2"/>
    </font>
    <font>
      <b/>
      <sz val="11"/>
      <color theme="0"/>
      <name val="Arial"/>
      <family val="2"/>
    </font>
    <font>
      <b/>
      <sz val="11"/>
      <color rgb="FF28275A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27285D"/>
      <name val="Arial"/>
      <family val="2"/>
    </font>
    <font>
      <b/>
      <sz val="9"/>
      <color theme="0"/>
      <name val="Arial"/>
      <family val="2"/>
    </font>
    <font>
      <b/>
      <sz val="14"/>
      <color theme="0"/>
      <name val="Arial"/>
      <family val="2"/>
    </font>
    <font>
      <sz val="12"/>
      <color rgb="FF0B3F64"/>
      <name val="Arial"/>
      <family val="2"/>
    </font>
    <font>
      <b/>
      <sz val="12"/>
      <color theme="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0"/>
      <name val="Arial"/>
      <family val="2"/>
    </font>
    <font>
      <b/>
      <sz val="16"/>
      <color rgb="FF0B3F64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B3F6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D8D2B"/>
        <bgColor indexed="64"/>
      </patternFill>
    </fill>
    <fill>
      <patternFill patternType="solid">
        <fgColor rgb="FF374E6E"/>
        <bgColor indexed="64"/>
      </patternFill>
    </fill>
    <fill>
      <patternFill patternType="solid">
        <fgColor rgb="FFDA770F"/>
        <bgColor indexed="64"/>
      </patternFill>
    </fill>
    <fill>
      <patternFill patternType="solid">
        <fgColor rgb="FF007C7B"/>
        <bgColor indexed="64"/>
      </patternFill>
    </fill>
    <fill>
      <patternFill patternType="solid">
        <fgColor rgb="FF055753"/>
        <bgColor indexed="64"/>
      </patternFill>
    </fill>
    <fill>
      <patternFill patternType="solid">
        <fgColor rgb="FF85A844"/>
        <bgColor indexed="64"/>
      </patternFill>
    </fill>
    <fill>
      <patternFill patternType="solid">
        <fgColor rgb="FFDD8D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2">
    <xf numFmtId="0" fontId="0" fillId="0" borderId="0"/>
    <xf numFmtId="0" fontId="2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626">
    <xf numFmtId="0" fontId="0" fillId="0" borderId="0" xfId="0"/>
    <xf numFmtId="0" fontId="6" fillId="3" borderId="0" xfId="0" applyFont="1" applyFill="1" applyBorder="1" applyAlignment="1" applyProtection="1">
      <alignment vertical="center" wrapText="1"/>
    </xf>
    <xf numFmtId="0" fontId="6" fillId="3" borderId="5" xfId="0" applyFont="1" applyFill="1" applyBorder="1" applyAlignment="1" applyProtection="1">
      <alignment vertical="center" wrapText="1"/>
    </xf>
    <xf numFmtId="0" fontId="8" fillId="0" borderId="5" xfId="0" applyFont="1" applyBorder="1" applyAlignment="1" applyProtection="1">
      <alignment textRotation="90"/>
    </xf>
    <xf numFmtId="0" fontId="9" fillId="0" borderId="0" xfId="0" applyFont="1" applyBorder="1" applyAlignment="1" applyProtection="1">
      <alignment horizontal="right" vertical="center" textRotation="90"/>
    </xf>
    <xf numFmtId="0" fontId="9" fillId="0" borderId="0" xfId="0" applyFont="1" applyBorder="1" applyAlignment="1" applyProtection="1">
      <alignment vertical="center"/>
    </xf>
    <xf numFmtId="0" fontId="8" fillId="2" borderId="5" xfId="0" applyFont="1" applyFill="1" applyBorder="1" applyAlignment="1" applyProtection="1">
      <alignment horizontal="center" vertical="center" textRotation="90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2" fillId="0" borderId="0" xfId="0" applyFont="1" applyProtection="1">
      <protection locked="0"/>
    </xf>
    <xf numFmtId="0" fontId="19" fillId="0" borderId="4" xfId="0" applyFont="1" applyBorder="1" applyAlignment="1" applyProtection="1"/>
    <xf numFmtId="0" fontId="19" fillId="0" borderId="0" xfId="0" applyFont="1" applyProtection="1">
      <protection locked="0"/>
    </xf>
    <xf numFmtId="0" fontId="6" fillId="4" borderId="17" xfId="0" applyFont="1" applyFill="1" applyBorder="1" applyAlignment="1" applyProtection="1">
      <alignment horizontal="center" vertical="center" wrapText="1"/>
    </xf>
    <xf numFmtId="0" fontId="2" fillId="0" borderId="25" xfId="0" quotePrefix="1" applyFont="1" applyBorder="1" applyAlignment="1" applyProtection="1">
      <alignment horizontal="left" vertical="center" wrapText="1"/>
      <protection locked="0"/>
    </xf>
    <xf numFmtId="0" fontId="2" fillId="2" borderId="0" xfId="0" applyFont="1" applyFill="1" applyProtection="1">
      <protection locked="0"/>
    </xf>
    <xf numFmtId="0" fontId="5" fillId="2" borderId="0" xfId="1" applyFont="1" applyFill="1" applyProtection="1">
      <protection locked="0"/>
    </xf>
    <xf numFmtId="0" fontId="2" fillId="2" borderId="0" xfId="1" applyFont="1" applyFill="1" applyProtection="1">
      <protection locked="0"/>
    </xf>
    <xf numFmtId="0" fontId="23" fillId="0" borderId="2" xfId="0" applyFont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3" fillId="0" borderId="7" xfId="0" applyFont="1" applyBorder="1" applyAlignment="1" applyProtection="1">
      <alignment vertical="center" wrapText="1"/>
      <protection locked="0"/>
    </xf>
    <xf numFmtId="0" fontId="24" fillId="3" borderId="14" xfId="0" applyFont="1" applyFill="1" applyBorder="1" applyAlignment="1" applyProtection="1">
      <alignment vertical="center" wrapText="1"/>
    </xf>
    <xf numFmtId="0" fontId="13" fillId="0" borderId="0" xfId="0" applyFont="1" applyAlignment="1" applyProtection="1">
      <alignment vertical="center" wrapText="1"/>
      <protection locked="0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 wrapText="1"/>
    </xf>
    <xf numFmtId="0" fontId="13" fillId="0" borderId="15" xfId="0" applyFont="1" applyFill="1" applyBorder="1" applyAlignment="1" applyProtection="1">
      <alignment horizontal="justify" vertical="center" wrapText="1"/>
    </xf>
    <xf numFmtId="0" fontId="13" fillId="0" borderId="16" xfId="0" applyFon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justify" vertical="top" wrapText="1"/>
      <protection locked="0"/>
    </xf>
    <xf numFmtId="49" fontId="13" fillId="0" borderId="0" xfId="0" applyNumberFormat="1" applyFont="1" applyAlignment="1" applyProtection="1">
      <alignment vertical="center" wrapText="1"/>
      <protection locked="0"/>
    </xf>
    <xf numFmtId="0" fontId="13" fillId="5" borderId="14" xfId="0" applyFont="1" applyFill="1" applyBorder="1" applyAlignment="1" applyProtection="1">
      <alignment vertical="center" wrapText="1"/>
      <protection locked="0"/>
    </xf>
    <xf numFmtId="0" fontId="24" fillId="3" borderId="36" xfId="0" applyFont="1" applyFill="1" applyBorder="1" applyAlignment="1" applyProtection="1">
      <alignment vertical="center" wrapText="1"/>
    </xf>
    <xf numFmtId="14" fontId="24" fillId="3" borderId="7" xfId="0" applyNumberFormat="1" applyFont="1" applyFill="1" applyBorder="1" applyAlignment="1" applyProtection="1">
      <alignment horizontal="center" vertical="center" wrapText="1"/>
    </xf>
    <xf numFmtId="0" fontId="24" fillId="3" borderId="7" xfId="0" applyFont="1" applyFill="1" applyBorder="1" applyAlignment="1" applyProtection="1">
      <alignment vertical="center" wrapText="1"/>
    </xf>
    <xf numFmtId="0" fontId="27" fillId="3" borderId="7" xfId="0" applyFont="1" applyFill="1" applyBorder="1" applyAlignment="1" applyProtection="1"/>
    <xf numFmtId="0" fontId="27" fillId="3" borderId="8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7" borderId="15" xfId="0" applyFont="1" applyFill="1" applyBorder="1" applyProtection="1"/>
    <xf numFmtId="0" fontId="13" fillId="8" borderId="15" xfId="0" applyFont="1" applyFill="1" applyBorder="1" applyProtection="1"/>
    <xf numFmtId="0" fontId="13" fillId="9" borderId="15" xfId="0" applyFont="1" applyFill="1" applyBorder="1" applyProtection="1"/>
    <xf numFmtId="0" fontId="13" fillId="10" borderId="15" xfId="0" applyFont="1" applyFill="1" applyBorder="1" applyProtection="1"/>
    <xf numFmtId="0" fontId="13" fillId="0" borderId="0" xfId="0" applyFont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vertical="center" wrapText="1"/>
    </xf>
    <xf numFmtId="0" fontId="19" fillId="0" borderId="0" xfId="0" applyFont="1" applyBorder="1" applyAlignment="1" applyProtection="1"/>
    <xf numFmtId="0" fontId="19" fillId="0" borderId="0" xfId="0" applyFont="1" applyBorder="1" applyProtection="1"/>
    <xf numFmtId="0" fontId="19" fillId="0" borderId="0" xfId="0" applyFont="1" applyFill="1" applyBorder="1" applyAlignment="1" applyProtection="1"/>
    <xf numFmtId="0" fontId="6" fillId="0" borderId="15" xfId="0" applyFont="1" applyFill="1" applyBorder="1" applyAlignment="1" applyProtection="1">
      <alignment horizontal="center" vertical="center"/>
    </xf>
    <xf numFmtId="0" fontId="19" fillId="2" borderId="0" xfId="0" applyFont="1" applyFill="1" applyBorder="1" applyProtection="1"/>
    <xf numFmtId="0" fontId="19" fillId="7" borderId="15" xfId="0" applyFont="1" applyFill="1" applyBorder="1" applyProtection="1"/>
    <xf numFmtId="0" fontId="19" fillId="0" borderId="4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2" borderId="5" xfId="0" applyFont="1" applyFill="1" applyBorder="1" applyProtection="1"/>
    <xf numFmtId="0" fontId="13" fillId="12" borderId="15" xfId="0" applyFont="1" applyFill="1" applyBorder="1" applyProtection="1"/>
    <xf numFmtId="0" fontId="19" fillId="0" borderId="5" xfId="0" applyFont="1" applyBorder="1" applyAlignment="1" applyProtection="1"/>
    <xf numFmtId="0" fontId="19" fillId="0" borderId="8" xfId="0" applyFont="1" applyBorder="1" applyProtection="1"/>
    <xf numFmtId="0" fontId="19" fillId="10" borderId="15" xfId="0" applyFont="1" applyFill="1" applyBorder="1" applyProtection="1"/>
    <xf numFmtId="0" fontId="13" fillId="0" borderId="0" xfId="0" applyFont="1" applyFill="1" applyBorder="1" applyAlignment="1" applyProtection="1">
      <alignment vertical="center" wrapText="1"/>
    </xf>
    <xf numFmtId="14" fontId="24" fillId="3" borderId="0" xfId="0" applyNumberFormat="1" applyFont="1" applyFill="1" applyBorder="1" applyAlignment="1" applyProtection="1">
      <alignment horizontal="center" vertical="center" wrapText="1"/>
    </xf>
    <xf numFmtId="0" fontId="27" fillId="3" borderId="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vertical="center" wrapText="1"/>
    </xf>
    <xf numFmtId="0" fontId="13" fillId="0" borderId="15" xfId="0" applyFont="1" applyFill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Protection="1"/>
    <xf numFmtId="0" fontId="21" fillId="3" borderId="14" xfId="0" applyFont="1" applyFill="1" applyBorder="1" applyAlignment="1" applyProtection="1">
      <alignment vertical="center" wrapText="1"/>
    </xf>
    <xf numFmtId="0" fontId="29" fillId="3" borderId="4" xfId="0" applyFont="1" applyFill="1" applyBorder="1" applyAlignment="1" applyProtection="1">
      <alignment vertical="center" wrapText="1"/>
    </xf>
    <xf numFmtId="0" fontId="10" fillId="6" borderId="25" xfId="0" applyFont="1" applyFill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24" fillId="3" borderId="14" xfId="1" applyFont="1" applyFill="1" applyBorder="1" applyAlignment="1" applyProtection="1">
      <alignment horizontal="center" vertical="center" wrapText="1"/>
    </xf>
    <xf numFmtId="14" fontId="30" fillId="3" borderId="23" xfId="1" applyNumberFormat="1" applyFont="1" applyFill="1" applyBorder="1" applyAlignment="1" applyProtection="1">
      <alignment horizontal="center" vertical="center" wrapText="1"/>
    </xf>
    <xf numFmtId="0" fontId="33" fillId="0" borderId="15" xfId="0" applyNumberFormat="1" applyFont="1" applyFill="1" applyBorder="1" applyAlignment="1" applyProtection="1">
      <alignment horizontal="center" vertical="center" wrapText="1"/>
    </xf>
    <xf numFmtId="14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justify" vertical="center" wrapText="1"/>
    </xf>
    <xf numFmtId="0" fontId="19" fillId="0" borderId="15" xfId="0" applyFont="1" applyBorder="1" applyAlignment="1" applyProtection="1">
      <alignment vertic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1" fillId="14" borderId="22" xfId="0" applyFont="1" applyFill="1" applyBorder="1" applyAlignment="1" applyProtection="1">
      <alignment horizontal="center"/>
    </xf>
    <xf numFmtId="0" fontId="13" fillId="15" borderId="1" xfId="0" applyFont="1" applyFill="1" applyBorder="1" applyAlignment="1" applyProtection="1">
      <alignment vertical="center" wrapText="1"/>
    </xf>
    <xf numFmtId="0" fontId="13" fillId="15" borderId="2" xfId="0" applyFont="1" applyFill="1" applyBorder="1" applyAlignment="1" applyProtection="1">
      <alignment horizontal="center" vertical="center" wrapText="1"/>
    </xf>
    <xf numFmtId="0" fontId="13" fillId="15" borderId="3" xfId="0" applyFont="1" applyFill="1" applyBorder="1" applyAlignment="1" applyProtection="1">
      <alignment vertical="center" wrapText="1"/>
    </xf>
    <xf numFmtId="0" fontId="13" fillId="15" borderId="4" xfId="0" applyFont="1" applyFill="1" applyBorder="1" applyAlignment="1" applyProtection="1">
      <alignment vertical="center" wrapText="1"/>
    </xf>
    <xf numFmtId="0" fontId="13" fillId="15" borderId="5" xfId="0" applyFont="1" applyFill="1" applyBorder="1" applyAlignment="1" applyProtection="1">
      <alignment vertical="center" wrapText="1"/>
    </xf>
    <xf numFmtId="0" fontId="21" fillId="15" borderId="0" xfId="1" applyFont="1" applyFill="1" applyBorder="1" applyAlignment="1" applyProtection="1">
      <alignment horizontal="right" vertical="center"/>
    </xf>
    <xf numFmtId="0" fontId="13" fillId="15" borderId="0" xfId="0" applyFont="1" applyFill="1" applyBorder="1" applyAlignment="1" applyProtection="1">
      <alignment vertical="center" wrapText="1"/>
    </xf>
    <xf numFmtId="0" fontId="13" fillId="16" borderId="0" xfId="0" applyFont="1" applyFill="1" applyBorder="1" applyAlignment="1" applyProtection="1">
      <alignment vertical="center" wrapText="1"/>
    </xf>
    <xf numFmtId="0" fontId="13" fillId="16" borderId="0" xfId="0" applyFont="1" applyFill="1" applyBorder="1" applyAlignment="1" applyProtection="1">
      <alignment horizontal="center" vertical="center" wrapText="1"/>
    </xf>
    <xf numFmtId="0" fontId="19" fillId="16" borderId="0" xfId="0" applyFont="1" applyFill="1" applyProtection="1">
      <protection locked="0"/>
    </xf>
    <xf numFmtId="0" fontId="5" fillId="16" borderId="0" xfId="0" applyFont="1" applyFill="1" applyBorder="1" applyAlignment="1" applyProtection="1">
      <alignment horizontal="center" vertical="center"/>
    </xf>
    <xf numFmtId="0" fontId="28" fillId="16" borderId="0" xfId="0" applyFont="1" applyFill="1" applyBorder="1" applyAlignment="1" applyProtection="1">
      <alignment vertical="center" wrapText="1"/>
    </xf>
    <xf numFmtId="0" fontId="28" fillId="16" borderId="7" xfId="0" applyFont="1" applyFill="1" applyBorder="1" applyAlignment="1" applyProtection="1">
      <alignment vertical="center" wrapText="1"/>
    </xf>
    <xf numFmtId="0" fontId="11" fillId="17" borderId="1" xfId="0" applyFont="1" applyFill="1" applyBorder="1" applyProtection="1"/>
    <xf numFmtId="0" fontId="11" fillId="17" borderId="2" xfId="0" applyFont="1" applyFill="1" applyBorder="1" applyProtection="1"/>
    <xf numFmtId="0" fontId="11" fillId="17" borderId="3" xfId="0" applyFont="1" applyFill="1" applyBorder="1" applyProtection="1"/>
    <xf numFmtId="0" fontId="11" fillId="17" borderId="4" xfId="0" applyFont="1" applyFill="1" applyBorder="1" applyProtection="1"/>
    <xf numFmtId="0" fontId="11" fillId="17" borderId="0" xfId="0" applyFont="1" applyFill="1" applyBorder="1" applyProtection="1"/>
    <xf numFmtId="0" fontId="11" fillId="17" borderId="5" xfId="0" applyFont="1" applyFill="1" applyBorder="1" applyProtection="1"/>
    <xf numFmtId="0" fontId="21" fillId="17" borderId="0" xfId="1" applyFont="1" applyFill="1" applyBorder="1" applyAlignment="1" applyProtection="1">
      <alignment horizontal="right" vertical="center"/>
    </xf>
    <xf numFmtId="0" fontId="21" fillId="17" borderId="0" xfId="1" applyFont="1" applyFill="1" applyBorder="1" applyProtection="1"/>
    <xf numFmtId="0" fontId="11" fillId="17" borderId="6" xfId="0" applyFont="1" applyFill="1" applyBorder="1" applyProtection="1"/>
    <xf numFmtId="0" fontId="11" fillId="17" borderId="7" xfId="0" applyFont="1" applyFill="1" applyBorder="1" applyProtection="1"/>
    <xf numFmtId="0" fontId="11" fillId="17" borderId="8" xfId="0" applyFont="1" applyFill="1" applyBorder="1" applyProtection="1"/>
    <xf numFmtId="0" fontId="13" fillId="18" borderId="4" xfId="0" applyFont="1" applyFill="1" applyBorder="1" applyAlignment="1" applyProtection="1">
      <alignment horizontal="center" vertical="center" wrapText="1"/>
    </xf>
    <xf numFmtId="0" fontId="13" fillId="18" borderId="0" xfId="0" applyFont="1" applyFill="1" applyBorder="1" applyAlignment="1" applyProtection="1">
      <alignment horizontal="center" vertical="center" wrapText="1"/>
    </xf>
    <xf numFmtId="0" fontId="13" fillId="18" borderId="0" xfId="0" applyFont="1" applyFill="1" applyBorder="1" applyAlignment="1" applyProtection="1">
      <alignment vertical="center" wrapText="1"/>
    </xf>
    <xf numFmtId="1" fontId="13" fillId="18" borderId="0" xfId="0" applyNumberFormat="1" applyFont="1" applyFill="1" applyBorder="1" applyAlignment="1" applyProtection="1">
      <alignment vertical="center" wrapText="1"/>
    </xf>
    <xf numFmtId="0" fontId="21" fillId="18" borderId="0" xfId="1" applyFont="1" applyFill="1" applyBorder="1" applyAlignment="1" applyProtection="1">
      <alignment horizontal="right" vertical="center"/>
    </xf>
    <xf numFmtId="0" fontId="21" fillId="18" borderId="0" xfId="1" applyFont="1" applyFill="1" applyBorder="1" applyProtection="1"/>
    <xf numFmtId="0" fontId="13" fillId="18" borderId="6" xfId="0" applyFont="1" applyFill="1" applyBorder="1" applyAlignment="1" applyProtection="1">
      <alignment horizontal="center" vertical="center" wrapText="1"/>
    </xf>
    <xf numFmtId="0" fontId="13" fillId="18" borderId="7" xfId="0" applyFont="1" applyFill="1" applyBorder="1" applyAlignment="1" applyProtection="1">
      <alignment horizontal="center" vertical="center" wrapText="1"/>
    </xf>
    <xf numFmtId="0" fontId="13" fillId="18" borderId="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2" fillId="19" borderId="0" xfId="0" applyFont="1" applyFill="1" applyBorder="1" applyProtection="1"/>
    <xf numFmtId="0" fontId="2" fillId="19" borderId="5" xfId="0" applyFont="1" applyFill="1" applyBorder="1" applyProtection="1"/>
    <xf numFmtId="0" fontId="21" fillId="19" borderId="0" xfId="1" applyFont="1" applyFill="1" applyBorder="1" applyAlignment="1" applyProtection="1">
      <alignment horizontal="right" vertical="center"/>
    </xf>
    <xf numFmtId="0" fontId="21" fillId="19" borderId="0" xfId="1" applyFont="1" applyFill="1" applyBorder="1" applyProtection="1"/>
    <xf numFmtId="0" fontId="2" fillId="19" borderId="7" xfId="0" applyFont="1" applyFill="1" applyBorder="1" applyProtection="1"/>
    <xf numFmtId="0" fontId="2" fillId="19" borderId="8" xfId="0" applyFont="1" applyFill="1" applyBorder="1" applyProtection="1"/>
    <xf numFmtId="0" fontId="1" fillId="2" borderId="1" xfId="0" applyFont="1" applyFill="1" applyBorder="1" applyAlignment="1" applyProtection="1"/>
    <xf numFmtId="0" fontId="1" fillId="2" borderId="2" xfId="0" applyFont="1" applyFill="1" applyBorder="1" applyAlignment="1" applyProtection="1"/>
    <xf numFmtId="0" fontId="1" fillId="2" borderId="3" xfId="0" applyFont="1" applyFill="1" applyBorder="1" applyAlignment="1" applyProtection="1"/>
    <xf numFmtId="0" fontId="20" fillId="2" borderId="0" xfId="0" applyFont="1" applyFill="1" applyBorder="1" applyAlignment="1" applyProtection="1"/>
    <xf numFmtId="0" fontId="38" fillId="2" borderId="0" xfId="0" applyFont="1" applyFill="1" applyBorder="1" applyAlignment="1" applyProtection="1"/>
    <xf numFmtId="0" fontId="20" fillId="2" borderId="7" xfId="0" applyFont="1" applyFill="1" applyBorder="1" applyAlignment="1" applyProtection="1"/>
    <xf numFmtId="0" fontId="1" fillId="2" borderId="18" xfId="0" applyFont="1" applyFill="1" applyBorder="1" applyAlignment="1" applyProtection="1"/>
    <xf numFmtId="0" fontId="1" fillId="2" borderId="19" xfId="0" applyFont="1" applyFill="1" applyBorder="1" applyAlignment="1" applyProtection="1"/>
    <xf numFmtId="0" fontId="1" fillId="2" borderId="20" xfId="0" applyFont="1" applyFill="1" applyBorder="1" applyAlignment="1" applyProtection="1"/>
    <xf numFmtId="0" fontId="13" fillId="15" borderId="0" xfId="0" applyFont="1" applyFill="1" applyBorder="1" applyAlignment="1" applyProtection="1">
      <alignment horizontal="center" vertical="center" wrapText="1"/>
    </xf>
    <xf numFmtId="0" fontId="38" fillId="2" borderId="42" xfId="0" applyFont="1" applyFill="1" applyBorder="1" applyAlignment="1" applyProtection="1"/>
    <xf numFmtId="0" fontId="20" fillId="2" borderId="42" xfId="0" applyFont="1" applyFill="1" applyBorder="1" applyAlignment="1" applyProtection="1"/>
    <xf numFmtId="0" fontId="20" fillId="2" borderId="43" xfId="0" applyFont="1" applyFill="1" applyBorder="1" applyAlignment="1" applyProtection="1"/>
    <xf numFmtId="0" fontId="13" fillId="0" borderId="0" xfId="0" applyFont="1" applyBorder="1" applyAlignment="1" applyProtection="1">
      <alignment vertical="center" wrapText="1"/>
    </xf>
    <xf numFmtId="0" fontId="13" fillId="0" borderId="5" xfId="0" applyFont="1" applyBorder="1" applyAlignment="1" applyProtection="1">
      <alignment vertical="center" wrapText="1"/>
    </xf>
    <xf numFmtId="0" fontId="24" fillId="3" borderId="0" xfId="0" applyFont="1" applyFill="1" applyBorder="1" applyAlignment="1" applyProtection="1">
      <alignment vertical="center" wrapText="1"/>
    </xf>
    <xf numFmtId="0" fontId="32" fillId="20" borderId="25" xfId="0" applyFont="1" applyFill="1" applyBorder="1" applyAlignment="1" applyProtection="1">
      <alignment horizontal="center" vertical="center" wrapText="1"/>
      <protection locked="0"/>
    </xf>
    <xf numFmtId="0" fontId="2" fillId="19" borderId="4" xfId="0" applyFont="1" applyFill="1" applyBorder="1" applyProtection="1">
      <protection locked="0"/>
    </xf>
    <xf numFmtId="0" fontId="2" fillId="19" borderId="0" xfId="0" applyFont="1" applyFill="1" applyBorder="1" applyProtection="1">
      <protection locked="0"/>
    </xf>
    <xf numFmtId="0" fontId="21" fillId="19" borderId="4" xfId="1" applyFont="1" applyFill="1" applyBorder="1" applyAlignment="1" applyProtection="1">
      <alignment horizontal="right" vertical="center"/>
      <protection locked="0"/>
    </xf>
    <xf numFmtId="0" fontId="21" fillId="19" borderId="0" xfId="1" applyFont="1" applyFill="1" applyBorder="1" applyAlignment="1" applyProtection="1">
      <alignment horizontal="right" vertical="center"/>
      <protection locked="0"/>
    </xf>
    <xf numFmtId="0" fontId="2" fillId="19" borderId="6" xfId="0" applyFont="1" applyFill="1" applyBorder="1" applyProtection="1">
      <protection locked="0"/>
    </xf>
    <xf numFmtId="0" fontId="2" fillId="19" borderId="7" xfId="0" applyFont="1" applyFill="1" applyBorder="1" applyProtection="1">
      <protection locked="0"/>
    </xf>
    <xf numFmtId="0" fontId="18" fillId="0" borderId="0" xfId="0" applyFont="1" applyAlignment="1" applyProtection="1">
      <alignment horizontal="justify" vertical="center"/>
      <protection locked="0"/>
    </xf>
    <xf numFmtId="0" fontId="17" fillId="0" borderId="0" xfId="0" applyFont="1" applyAlignment="1" applyProtection="1">
      <alignment horizontal="justify" vertical="center"/>
      <protection locked="0"/>
    </xf>
    <xf numFmtId="0" fontId="5" fillId="0" borderId="14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justify" vertical="top" wrapText="1"/>
    </xf>
    <xf numFmtId="0" fontId="13" fillId="0" borderId="5" xfId="0" applyFont="1" applyBorder="1" applyAlignment="1" applyProtection="1">
      <alignment horizontal="justify" vertical="top" wrapText="1"/>
    </xf>
    <xf numFmtId="0" fontId="13" fillId="0" borderId="7" xfId="0" applyFont="1" applyBorder="1" applyAlignment="1" applyProtection="1">
      <alignment vertical="center" wrapText="1"/>
    </xf>
    <xf numFmtId="0" fontId="13" fillId="0" borderId="8" xfId="0" applyFont="1" applyBorder="1" applyAlignment="1" applyProtection="1">
      <alignment vertical="center" wrapText="1"/>
    </xf>
    <xf numFmtId="0" fontId="19" fillId="0" borderId="15" xfId="0" applyFont="1" applyBorder="1" applyProtection="1">
      <protection locked="0"/>
    </xf>
    <xf numFmtId="0" fontId="19" fillId="0" borderId="16" xfId="0" applyFont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Border="1" applyProtection="1"/>
    <xf numFmtId="0" fontId="26" fillId="0" borderId="15" xfId="0" applyFont="1" applyBorder="1" applyProtection="1"/>
    <xf numFmtId="0" fontId="19" fillId="0" borderId="14" xfId="0" applyFont="1" applyBorder="1" applyProtection="1"/>
    <xf numFmtId="0" fontId="19" fillId="0" borderId="15" xfId="0" applyFont="1" applyBorder="1" applyProtection="1"/>
    <xf numFmtId="0" fontId="19" fillId="0" borderId="15" xfId="0" applyFont="1" applyBorder="1" applyAlignment="1" applyProtection="1">
      <alignment horizontal="center" vertical="top"/>
    </xf>
    <xf numFmtId="0" fontId="19" fillId="0" borderId="16" xfId="0" applyFont="1" applyBorder="1" applyAlignment="1" applyProtection="1">
      <alignment horizontal="center" vertical="top"/>
    </xf>
    <xf numFmtId="0" fontId="19" fillId="0" borderId="14" xfId="0" applyFont="1" applyBorder="1" applyAlignment="1" applyProtection="1">
      <alignment horizontal="center"/>
    </xf>
    <xf numFmtId="0" fontId="19" fillId="0" borderId="15" xfId="0" applyFont="1" applyBorder="1" applyAlignment="1" applyProtection="1">
      <alignment horizontal="center"/>
    </xf>
    <xf numFmtId="0" fontId="19" fillId="0" borderId="16" xfId="0" applyFont="1" applyBorder="1" applyAlignment="1" applyProtection="1">
      <alignment horizontal="center"/>
    </xf>
    <xf numFmtId="0" fontId="19" fillId="0" borderId="16" xfId="0" applyFont="1" applyBorder="1" applyProtection="1"/>
    <xf numFmtId="0" fontId="23" fillId="0" borderId="2" xfId="0" applyFont="1" applyBorder="1" applyAlignment="1" applyProtection="1">
      <alignment vertical="center" wrapText="1"/>
    </xf>
    <xf numFmtId="0" fontId="23" fillId="0" borderId="0" xfId="0" applyFont="1" applyBorder="1" applyAlignment="1" applyProtection="1">
      <alignment vertical="center" wrapText="1"/>
    </xf>
    <xf numFmtId="0" fontId="23" fillId="0" borderId="7" xfId="0" applyFont="1" applyBorder="1" applyAlignment="1" applyProtection="1">
      <alignment vertical="center" wrapText="1"/>
    </xf>
    <xf numFmtId="0" fontId="13" fillId="16" borderId="5" xfId="0" applyFont="1" applyFill="1" applyBorder="1" applyAlignment="1" applyProtection="1">
      <alignment vertical="center" wrapText="1"/>
    </xf>
    <xf numFmtId="0" fontId="28" fillId="16" borderId="5" xfId="0" applyFont="1" applyFill="1" applyBorder="1" applyAlignment="1" applyProtection="1">
      <alignment vertical="center" wrapText="1"/>
    </xf>
    <xf numFmtId="0" fontId="28" fillId="16" borderId="8" xfId="0" applyFont="1" applyFill="1" applyBorder="1" applyAlignment="1" applyProtection="1">
      <alignment vertical="center" wrapText="1"/>
    </xf>
    <xf numFmtId="1" fontId="5" fillId="18" borderId="0" xfId="0" applyNumberFormat="1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5" fillId="0" borderId="15" xfId="0" applyFont="1" applyFill="1" applyBorder="1" applyAlignment="1" applyProtection="1">
      <alignment horizontal="center" vertical="center" wrapText="1"/>
    </xf>
    <xf numFmtId="1" fontId="2" fillId="0" borderId="15" xfId="0" applyNumberFormat="1" applyFont="1" applyFill="1" applyBorder="1" applyAlignment="1" applyProtection="1">
      <alignment horizontal="center" vertical="center"/>
    </xf>
    <xf numFmtId="0" fontId="20" fillId="2" borderId="5" xfId="0" applyFont="1" applyFill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 vertical="center"/>
    </xf>
    <xf numFmtId="0" fontId="5" fillId="6" borderId="15" xfId="0" applyFont="1" applyFill="1" applyBorder="1" applyAlignment="1" applyProtection="1">
      <alignment horizontal="center" vertical="center" wrapText="1"/>
    </xf>
    <xf numFmtId="0" fontId="5" fillId="6" borderId="16" xfId="0" applyFont="1" applyFill="1" applyBorder="1" applyAlignment="1" applyProtection="1">
      <alignment horizontal="center" vertical="center" wrapText="1"/>
    </xf>
    <xf numFmtId="14" fontId="24" fillId="3" borderId="15" xfId="0" applyNumberFormat="1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/>
    </xf>
    <xf numFmtId="0" fontId="20" fillId="2" borderId="4" xfId="0" applyFont="1" applyFill="1" applyBorder="1" applyAlignment="1" applyProtection="1"/>
    <xf numFmtId="0" fontId="20" fillId="2" borderId="38" xfId="0" applyFont="1" applyFill="1" applyBorder="1" applyAlignment="1" applyProtection="1"/>
    <xf numFmtId="0" fontId="20" fillId="2" borderId="11" xfId="0" applyFont="1" applyFill="1" applyBorder="1" applyAlignment="1" applyProtection="1"/>
    <xf numFmtId="0" fontId="20" fillId="2" borderId="12" xfId="0" applyFont="1" applyFill="1" applyBorder="1" applyAlignment="1" applyProtection="1"/>
    <xf numFmtId="0" fontId="20" fillId="2" borderId="22" xfId="0" applyFont="1" applyFill="1" applyBorder="1" applyAlignment="1" applyProtection="1"/>
    <xf numFmtId="0" fontId="19" fillId="0" borderId="1" xfId="0" applyFont="1" applyBorder="1" applyAlignment="1" applyProtection="1">
      <alignment vertical="center"/>
    </xf>
    <xf numFmtId="0" fontId="19" fillId="0" borderId="2" xfId="0" applyFont="1" applyBorder="1" applyAlignment="1" applyProtection="1">
      <alignment vertical="center"/>
    </xf>
    <xf numFmtId="0" fontId="19" fillId="0" borderId="2" xfId="0" applyFont="1" applyBorder="1" applyAlignment="1" applyProtection="1">
      <alignment horizontal="justify" vertical="center"/>
    </xf>
    <xf numFmtId="0" fontId="19" fillId="0" borderId="2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vertical="center"/>
    </xf>
    <xf numFmtId="0" fontId="19" fillId="0" borderId="4" xfId="0" applyFont="1" applyBorder="1" applyProtection="1"/>
    <xf numFmtId="0" fontId="19" fillId="0" borderId="5" xfId="0" applyFont="1" applyBorder="1" applyProtection="1"/>
    <xf numFmtId="0" fontId="19" fillId="0" borderId="6" xfId="0" applyFont="1" applyBorder="1" applyProtection="1"/>
    <xf numFmtId="0" fontId="19" fillId="0" borderId="7" xfId="0" applyFont="1" applyBorder="1" applyProtection="1"/>
    <xf numFmtId="0" fontId="20" fillId="2" borderId="30" xfId="0" applyFont="1" applyFill="1" applyBorder="1" applyAlignment="1" applyProtection="1"/>
    <xf numFmtId="0" fontId="20" fillId="2" borderId="13" xfId="0" applyFont="1" applyFill="1" applyBorder="1" applyAlignment="1" applyProtection="1"/>
    <xf numFmtId="0" fontId="20" fillId="0" borderId="4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20" fillId="0" borderId="5" xfId="0" applyFont="1" applyFill="1" applyBorder="1" applyAlignment="1" applyProtection="1">
      <alignment vertical="center" wrapText="1"/>
      <protection locked="0"/>
    </xf>
    <xf numFmtId="0" fontId="32" fillId="20" borderId="25" xfId="0" applyFont="1" applyFill="1" applyBorder="1" applyAlignment="1" applyProtection="1">
      <alignment horizontal="center" vertical="center" wrapText="1"/>
    </xf>
    <xf numFmtId="0" fontId="32" fillId="20" borderId="15" xfId="0" applyFont="1" applyFill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6" fillId="6" borderId="15" xfId="0" applyFont="1" applyFill="1" applyBorder="1" applyAlignment="1" applyProtection="1">
      <alignment horizontal="center" vertical="center" wrapText="1"/>
    </xf>
    <xf numFmtId="0" fontId="6" fillId="6" borderId="25" xfId="0" applyFont="1" applyFill="1" applyBorder="1" applyAlignment="1" applyProtection="1">
      <alignment horizontal="center" vertical="center" wrapText="1"/>
    </xf>
    <xf numFmtId="0" fontId="6" fillId="6" borderId="16" xfId="0" applyFont="1" applyFill="1" applyBorder="1" applyAlignment="1" applyProtection="1">
      <alignment horizontal="center" vertical="center" wrapText="1"/>
    </xf>
    <xf numFmtId="0" fontId="10" fillId="6" borderId="25" xfId="0" applyFont="1" applyFill="1" applyBorder="1" applyAlignment="1" applyProtection="1">
      <alignment horizontal="center" vertical="center" wrapText="1"/>
    </xf>
    <xf numFmtId="0" fontId="10" fillId="6" borderId="15" xfId="0" applyFont="1" applyFill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30" fillId="14" borderId="9" xfId="0" applyFont="1" applyFill="1" applyBorder="1" applyAlignment="1" applyProtection="1">
      <alignment horizontal="left" vertical="center" wrapText="1"/>
    </xf>
    <xf numFmtId="14" fontId="30" fillId="14" borderId="10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justify" vertical="center" wrapText="1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</xf>
    <xf numFmtId="0" fontId="2" fillId="0" borderId="25" xfId="0" applyNumberFormat="1" applyFont="1" applyFill="1" applyBorder="1" applyAlignment="1" applyProtection="1">
      <alignment horizontal="justify" vertical="center" wrapText="1"/>
    </xf>
    <xf numFmtId="0" fontId="13" fillId="0" borderId="15" xfId="0" applyFont="1" applyFill="1" applyBorder="1" applyAlignment="1" applyProtection="1">
      <alignment horizontal="left" vertical="center" wrapText="1"/>
    </xf>
    <xf numFmtId="0" fontId="6" fillId="6" borderId="15" xfId="0" applyFont="1" applyFill="1" applyBorder="1" applyAlignment="1" applyProtection="1">
      <alignment horizontal="center" vertical="center" wrapText="1"/>
    </xf>
    <xf numFmtId="0" fontId="6" fillId="6" borderId="14" xfId="0" applyFont="1" applyFill="1" applyBorder="1" applyAlignment="1" applyProtection="1">
      <alignment horizontal="center" vertical="center" wrapText="1"/>
    </xf>
    <xf numFmtId="0" fontId="33" fillId="0" borderId="25" xfId="0" applyNumberFormat="1" applyFont="1" applyFill="1" applyBorder="1" applyAlignment="1" applyProtection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vertical="center" wrapText="1"/>
    </xf>
    <xf numFmtId="0" fontId="19" fillId="0" borderId="16" xfId="0" applyFont="1" applyBorder="1" applyAlignment="1" applyProtection="1">
      <alignment vertical="center" wrapText="1"/>
      <protection locked="0"/>
    </xf>
    <xf numFmtId="0" fontId="18" fillId="0" borderId="0" xfId="0" applyFont="1" applyAlignment="1" applyProtection="1">
      <alignment horizontal="justify" vertical="center" wrapText="1"/>
      <protection locked="0"/>
    </xf>
    <xf numFmtId="0" fontId="2" fillId="2" borderId="0" xfId="1" applyFont="1" applyFill="1" applyAlignment="1" applyProtection="1">
      <alignment wrapText="1"/>
      <protection locked="0"/>
    </xf>
    <xf numFmtId="0" fontId="2" fillId="0" borderId="15" xfId="0" applyFont="1" applyBorder="1" applyAlignment="1" applyProtection="1">
      <alignment horizontal="justify" vertical="top" wrapText="1"/>
    </xf>
    <xf numFmtId="0" fontId="38" fillId="2" borderId="4" xfId="0" applyFont="1" applyFill="1" applyBorder="1" applyAlignment="1" applyProtection="1">
      <alignment horizontal="center"/>
    </xf>
    <xf numFmtId="0" fontId="38" fillId="2" borderId="0" xfId="0" applyFont="1" applyFill="1" applyBorder="1" applyAlignment="1" applyProtection="1">
      <alignment horizontal="center"/>
    </xf>
    <xf numFmtId="0" fontId="38" fillId="2" borderId="5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22" fillId="4" borderId="18" xfId="0" applyFont="1" applyFill="1" applyBorder="1" applyAlignment="1" applyProtection="1">
      <alignment horizontal="center" vertical="center"/>
    </xf>
    <xf numFmtId="0" fontId="22" fillId="4" borderId="33" xfId="0" applyFont="1" applyFill="1" applyBorder="1" applyAlignment="1" applyProtection="1">
      <alignment horizontal="center" vertical="center"/>
    </xf>
    <xf numFmtId="0" fontId="22" fillId="4" borderId="11" xfId="0" applyFont="1" applyFill="1" applyBorder="1" applyAlignment="1" applyProtection="1">
      <alignment horizontal="center" vertical="center"/>
    </xf>
    <xf numFmtId="0" fontId="2" fillId="0" borderId="25" xfId="1" applyFont="1" applyFill="1" applyBorder="1" applyAlignment="1" applyProtection="1">
      <alignment horizontal="center" vertical="center" wrapText="1"/>
      <protection locked="0"/>
    </xf>
    <xf numFmtId="0" fontId="2" fillId="0" borderId="27" xfId="1" applyFont="1" applyFill="1" applyBorder="1" applyAlignment="1" applyProtection="1">
      <alignment horizontal="center" vertical="center" wrapText="1"/>
      <protection locked="0"/>
    </xf>
    <xf numFmtId="0" fontId="2" fillId="0" borderId="10" xfId="1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23" xfId="0" applyFont="1" applyFill="1" applyBorder="1" applyAlignment="1" applyProtection="1">
      <alignment horizontal="center" vertical="center" wrapText="1"/>
    </xf>
    <xf numFmtId="0" fontId="22" fillId="4" borderId="24" xfId="0" applyFont="1" applyFill="1" applyBorder="1" applyAlignment="1" applyProtection="1">
      <alignment horizontal="center" vertical="center" wrapText="1"/>
    </xf>
    <xf numFmtId="0" fontId="32" fillId="20" borderId="23" xfId="0" applyFont="1" applyFill="1" applyBorder="1" applyAlignment="1" applyProtection="1">
      <alignment horizontal="center" vertical="center" wrapText="1"/>
    </xf>
    <xf numFmtId="0" fontId="32" fillId="20" borderId="24" xfId="0" applyFont="1" applyFill="1" applyBorder="1" applyAlignment="1" applyProtection="1">
      <alignment horizontal="center" vertical="center" wrapText="1"/>
    </xf>
    <xf numFmtId="0" fontId="22" fillId="4" borderId="26" xfId="0" applyFont="1" applyFill="1" applyBorder="1" applyAlignment="1" applyProtection="1">
      <alignment horizontal="center" vertical="center" wrapText="1"/>
    </xf>
    <xf numFmtId="0" fontId="22" fillId="4" borderId="28" xfId="0" applyFont="1" applyFill="1" applyBorder="1" applyAlignment="1" applyProtection="1">
      <alignment horizontal="center" vertical="center" wrapText="1"/>
    </xf>
    <xf numFmtId="0" fontId="22" fillId="4" borderId="29" xfId="0" applyFont="1" applyFill="1" applyBorder="1" applyAlignment="1" applyProtection="1">
      <alignment horizontal="center" vertical="center" wrapText="1"/>
    </xf>
    <xf numFmtId="0" fontId="22" fillId="4" borderId="25" xfId="0" applyFont="1" applyFill="1" applyBorder="1" applyAlignment="1" applyProtection="1">
      <alignment horizontal="center" vertical="center"/>
    </xf>
    <xf numFmtId="0" fontId="22" fillId="4" borderId="10" xfId="0" applyFont="1" applyFill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2" fillId="0" borderId="25" xfId="0" quotePrefix="1" applyFont="1" applyBorder="1" applyAlignment="1" applyProtection="1">
      <alignment horizontal="center" vertical="center" wrapText="1"/>
      <protection locked="0"/>
    </xf>
    <xf numFmtId="0" fontId="2" fillId="0" borderId="27" xfId="0" quotePrefix="1" applyFont="1" applyBorder="1" applyAlignment="1" applyProtection="1">
      <alignment horizontal="center" vertical="center" wrapText="1"/>
      <protection locked="0"/>
    </xf>
    <xf numFmtId="0" fontId="2" fillId="0" borderId="10" xfId="0" quotePrefix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14" fontId="21" fillId="14" borderId="11" xfId="0" applyNumberFormat="1" applyFont="1" applyFill="1" applyBorder="1" applyAlignment="1" applyProtection="1">
      <alignment horizontal="center"/>
    </xf>
    <xf numFmtId="14" fontId="21" fillId="14" borderId="12" xfId="0" applyNumberFormat="1" applyFont="1" applyFill="1" applyBorder="1" applyAlignment="1" applyProtection="1">
      <alignment horizontal="center"/>
    </xf>
    <xf numFmtId="14" fontId="21" fillId="14" borderId="13" xfId="0" applyNumberFormat="1" applyFont="1" applyFill="1" applyBorder="1" applyAlignment="1" applyProtection="1">
      <alignment horizontal="center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22" fillId="4" borderId="20" xfId="0" applyFont="1" applyFill="1" applyBorder="1" applyAlignment="1" applyProtection="1">
      <alignment horizontal="center" vertical="center" wrapText="1"/>
    </xf>
    <xf numFmtId="0" fontId="22" fillId="4" borderId="11" xfId="0" applyFont="1" applyFill="1" applyBorder="1" applyAlignment="1" applyProtection="1">
      <alignment horizontal="center" vertical="center" wrapText="1"/>
    </xf>
    <xf numFmtId="0" fontId="22" fillId="4" borderId="12" xfId="0" applyFont="1" applyFill="1" applyBorder="1" applyAlignment="1" applyProtection="1">
      <alignment horizontal="center" vertical="center" wrapText="1"/>
    </xf>
    <xf numFmtId="0" fontId="22" fillId="4" borderId="22" xfId="0" applyFont="1" applyFill="1" applyBorder="1" applyAlignment="1" applyProtection="1">
      <alignment horizontal="center" vertical="center" wrapText="1"/>
    </xf>
    <xf numFmtId="0" fontId="32" fillId="20" borderId="15" xfId="0" applyFont="1" applyFill="1" applyBorder="1" applyAlignment="1" applyProtection="1">
      <alignment horizontal="center" vertical="center" wrapText="1"/>
    </xf>
    <xf numFmtId="0" fontId="32" fillId="20" borderId="25" xfId="0" applyFont="1" applyFill="1" applyBorder="1" applyAlignment="1" applyProtection="1">
      <alignment horizontal="center" vertical="center" wrapText="1"/>
    </xf>
    <xf numFmtId="0" fontId="32" fillId="20" borderId="10" xfId="0" applyFont="1" applyFill="1" applyBorder="1" applyAlignment="1" applyProtection="1">
      <alignment horizontal="center" vertical="center" wrapText="1"/>
    </xf>
    <xf numFmtId="0" fontId="37" fillId="13" borderId="31" xfId="0" applyFont="1" applyFill="1" applyBorder="1" applyAlignment="1" applyProtection="1">
      <alignment horizontal="center" vertical="center"/>
    </xf>
    <xf numFmtId="0" fontId="37" fillId="13" borderId="34" xfId="0" applyFont="1" applyFill="1" applyBorder="1" applyAlignment="1" applyProtection="1">
      <alignment horizontal="center" vertical="center"/>
    </xf>
    <xf numFmtId="0" fontId="37" fillId="13" borderId="35" xfId="0" applyFont="1" applyFill="1" applyBorder="1" applyAlignment="1" applyProtection="1">
      <alignment horizontal="center" vertical="center"/>
    </xf>
    <xf numFmtId="0" fontId="22" fillId="4" borderId="17" xfId="0" applyFont="1" applyFill="1" applyBorder="1" applyAlignment="1" applyProtection="1">
      <alignment horizontal="center" vertical="center"/>
    </xf>
    <xf numFmtId="0" fontId="22" fillId="4" borderId="21" xfId="0" applyFont="1" applyFill="1" applyBorder="1" applyAlignment="1" applyProtection="1">
      <alignment horizontal="center" vertical="center"/>
    </xf>
    <xf numFmtId="0" fontId="22" fillId="4" borderId="9" xfId="0" applyFont="1" applyFill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justify" vertical="center" wrapText="1"/>
    </xf>
    <xf numFmtId="0" fontId="2" fillId="0" borderId="27" xfId="0" applyFont="1" applyBorder="1" applyAlignment="1" applyProtection="1">
      <alignment horizontal="justify" vertical="center" wrapText="1"/>
    </xf>
    <xf numFmtId="0" fontId="2" fillId="0" borderId="10" xfId="0" applyFont="1" applyBorder="1" applyAlignment="1" applyProtection="1">
      <alignment horizontal="justify" vertical="center" wrapText="1"/>
    </xf>
    <xf numFmtId="0" fontId="22" fillId="4" borderId="25" xfId="0" applyFont="1" applyFill="1" applyBorder="1" applyAlignment="1" applyProtection="1">
      <alignment horizontal="center" vertical="center" wrapText="1"/>
    </xf>
    <xf numFmtId="0" fontId="22" fillId="4" borderId="27" xfId="0" applyFont="1" applyFill="1" applyBorder="1" applyAlignment="1" applyProtection="1">
      <alignment horizontal="center" vertical="center" wrapText="1"/>
    </xf>
    <xf numFmtId="0" fontId="22" fillId="4" borderId="10" xfId="0" applyFont="1" applyFill="1" applyBorder="1" applyAlignment="1" applyProtection="1">
      <alignment horizontal="center" vertical="center" wrapText="1"/>
    </xf>
    <xf numFmtId="0" fontId="22" fillId="4" borderId="15" xfId="0" applyFont="1" applyFill="1" applyBorder="1" applyAlignment="1" applyProtection="1">
      <alignment horizontal="center" vertical="center"/>
    </xf>
    <xf numFmtId="0" fontId="32" fillId="20" borderId="25" xfId="0" applyFont="1" applyFill="1" applyBorder="1" applyAlignment="1" applyProtection="1">
      <alignment horizontal="center" vertical="center"/>
    </xf>
    <xf numFmtId="0" fontId="32" fillId="20" borderId="10" xfId="0" applyFont="1" applyFill="1" applyBorder="1" applyAlignment="1" applyProtection="1">
      <alignment horizontal="center" vertical="center"/>
    </xf>
    <xf numFmtId="0" fontId="2" fillId="0" borderId="25" xfId="0" applyNumberFormat="1" applyFont="1" applyBorder="1" applyAlignment="1" applyProtection="1">
      <alignment horizontal="center" vertical="center" wrapText="1"/>
    </xf>
    <xf numFmtId="0" fontId="2" fillId="0" borderId="27" xfId="0" applyNumberFormat="1" applyFont="1" applyBorder="1" applyAlignment="1" applyProtection="1">
      <alignment horizontal="center" vertical="center" wrapText="1"/>
    </xf>
    <xf numFmtId="0" fontId="2" fillId="0" borderId="10" xfId="0" applyNumberFormat="1" applyFont="1" applyBorder="1" applyAlignment="1" applyProtection="1">
      <alignment horizontal="center" vertical="center" wrapText="1"/>
    </xf>
    <xf numFmtId="0" fontId="13" fillId="15" borderId="4" xfId="0" applyFont="1" applyFill="1" applyBorder="1" applyAlignment="1" applyProtection="1">
      <alignment horizontal="center" vertical="center" wrapText="1"/>
    </xf>
    <xf numFmtId="0" fontId="13" fillId="15" borderId="0" xfId="0" applyFont="1" applyFill="1" applyBorder="1" applyAlignment="1" applyProtection="1">
      <alignment horizontal="center" vertical="center" wrapText="1"/>
    </xf>
    <xf numFmtId="0" fontId="13" fillId="15" borderId="6" xfId="0" applyFont="1" applyFill="1" applyBorder="1" applyAlignment="1" applyProtection="1">
      <alignment horizontal="center" vertical="center" wrapText="1"/>
    </xf>
    <xf numFmtId="0" fontId="13" fillId="15" borderId="7" xfId="0" applyFont="1" applyFill="1" applyBorder="1" applyAlignment="1" applyProtection="1">
      <alignment horizontal="center" vertical="center" wrapText="1"/>
    </xf>
    <xf numFmtId="0" fontId="5" fillId="4" borderId="31" xfId="0" applyFont="1" applyFill="1" applyBorder="1" applyAlignment="1" applyProtection="1">
      <alignment horizontal="left" vertical="center" wrapText="1"/>
    </xf>
    <xf numFmtId="0" fontId="5" fillId="4" borderId="24" xfId="0" applyFont="1" applyFill="1" applyBorder="1" applyAlignment="1" applyProtection="1">
      <alignment horizontal="left" vertical="center" wrapText="1"/>
    </xf>
    <xf numFmtId="0" fontId="5" fillId="4" borderId="34" xfId="0" applyFont="1" applyFill="1" applyBorder="1" applyAlignment="1" applyProtection="1">
      <alignment horizontal="center" vertical="center" wrapText="1"/>
    </xf>
    <xf numFmtId="0" fontId="5" fillId="4" borderId="35" xfId="0" applyFont="1" applyFill="1" applyBorder="1" applyAlignment="1" applyProtection="1">
      <alignment horizontal="center" vertical="center" wrapText="1"/>
    </xf>
    <xf numFmtId="0" fontId="24" fillId="3" borderId="11" xfId="0" applyFont="1" applyFill="1" applyBorder="1" applyAlignment="1" applyProtection="1">
      <alignment horizontal="center" vertical="center" wrapText="1"/>
    </xf>
    <xf numFmtId="0" fontId="24" fillId="3" borderId="13" xfId="0" applyFont="1" applyFill="1" applyBorder="1" applyAlignment="1" applyProtection="1">
      <alignment horizontal="center" vertical="center" wrapText="1"/>
    </xf>
    <xf numFmtId="0" fontId="16" fillId="0" borderId="14" xfId="0" applyFont="1" applyBorder="1" applyAlignment="1" applyProtection="1">
      <alignment horizontal="center" vertical="center" wrapText="1"/>
    </xf>
    <xf numFmtId="0" fontId="16" fillId="0" borderId="15" xfId="0" applyFont="1" applyBorder="1" applyAlignment="1" applyProtection="1">
      <alignment horizontal="center" vertical="center" wrapText="1"/>
    </xf>
    <xf numFmtId="0" fontId="25" fillId="0" borderId="31" xfId="0" applyFont="1" applyBorder="1" applyAlignment="1" applyProtection="1">
      <alignment horizontal="center" vertical="center" wrapText="1"/>
    </xf>
    <xf numFmtId="0" fontId="25" fillId="0" borderId="24" xfId="0" applyFont="1" applyBorder="1" applyAlignment="1" applyProtection="1">
      <alignment horizontal="center" vertical="center" wrapText="1"/>
    </xf>
    <xf numFmtId="0" fontId="13" fillId="0" borderId="34" xfId="0" applyFont="1" applyBorder="1" applyAlignment="1" applyProtection="1">
      <alignment horizontal="justify" vertical="center" wrapText="1"/>
    </xf>
    <xf numFmtId="0" fontId="13" fillId="0" borderId="35" xfId="0" applyFont="1" applyBorder="1" applyAlignment="1" applyProtection="1">
      <alignment horizontal="justify" vertical="center" wrapText="1"/>
    </xf>
    <xf numFmtId="0" fontId="37" fillId="15" borderId="14" xfId="0" applyFont="1" applyFill="1" applyBorder="1" applyAlignment="1" applyProtection="1">
      <alignment horizontal="center" vertical="center" wrapText="1"/>
    </xf>
    <xf numFmtId="0" fontId="37" fillId="15" borderId="15" xfId="0" applyFont="1" applyFill="1" applyBorder="1" applyAlignment="1" applyProtection="1">
      <alignment horizontal="center" vertical="center" wrapText="1"/>
    </xf>
    <xf numFmtId="0" fontId="37" fillId="15" borderId="16" xfId="0" applyFont="1" applyFill="1" applyBorder="1" applyAlignment="1" applyProtection="1">
      <alignment horizontal="center" vertical="center" wrapText="1"/>
    </xf>
    <xf numFmtId="0" fontId="19" fillId="21" borderId="32" xfId="0" applyFont="1" applyFill="1" applyBorder="1" applyAlignment="1" applyProtection="1">
      <alignment horizontal="center"/>
      <protection locked="0"/>
    </xf>
    <xf numFmtId="0" fontId="19" fillId="21" borderId="19" xfId="0" applyFont="1" applyFill="1" applyBorder="1" applyAlignment="1" applyProtection="1">
      <alignment horizontal="center"/>
      <protection locked="0"/>
    </xf>
    <xf numFmtId="0" fontId="19" fillId="21" borderId="44" xfId="0" applyFont="1" applyFill="1" applyBorder="1" applyAlignment="1" applyProtection="1">
      <alignment horizontal="center"/>
      <protection locked="0"/>
    </xf>
    <xf numFmtId="0" fontId="19" fillId="21" borderId="4" xfId="0" applyFont="1" applyFill="1" applyBorder="1" applyAlignment="1" applyProtection="1">
      <alignment horizontal="center"/>
      <protection locked="0"/>
    </xf>
    <xf numFmtId="0" fontId="19" fillId="21" borderId="0" xfId="0" applyFont="1" applyFill="1" applyBorder="1" applyAlignment="1" applyProtection="1">
      <alignment horizontal="center"/>
      <protection locked="0"/>
    </xf>
    <xf numFmtId="0" fontId="19" fillId="21" borderId="5" xfId="0" applyFont="1" applyFill="1" applyBorder="1" applyAlignment="1" applyProtection="1">
      <alignment horizontal="center"/>
      <protection locked="0"/>
    </xf>
    <xf numFmtId="0" fontId="19" fillId="21" borderId="6" xfId="0" applyFont="1" applyFill="1" applyBorder="1" applyAlignment="1" applyProtection="1">
      <alignment horizontal="center"/>
      <protection locked="0"/>
    </xf>
    <xf numFmtId="0" fontId="19" fillId="21" borderId="7" xfId="0" applyFont="1" applyFill="1" applyBorder="1" applyAlignment="1" applyProtection="1">
      <alignment horizontal="center"/>
      <protection locked="0"/>
    </xf>
    <xf numFmtId="0" fontId="19" fillId="21" borderId="8" xfId="0" applyFont="1" applyFill="1" applyBorder="1" applyAlignment="1" applyProtection="1">
      <alignment horizontal="center"/>
      <protection locked="0"/>
    </xf>
    <xf numFmtId="0" fontId="19" fillId="0" borderId="23" xfId="0" applyFont="1" applyBorder="1" applyAlignment="1" applyProtection="1">
      <alignment horizontal="center"/>
    </xf>
    <xf numFmtId="0" fontId="19" fillId="0" borderId="35" xfId="0" applyFont="1" applyBorder="1" applyAlignment="1" applyProtection="1">
      <alignment horizontal="center"/>
    </xf>
    <xf numFmtId="0" fontId="26" fillId="0" borderId="23" xfId="0" applyFont="1" applyBorder="1" applyAlignment="1" applyProtection="1">
      <alignment horizontal="center"/>
    </xf>
    <xf numFmtId="0" fontId="26" fillId="0" borderId="24" xfId="0" applyFont="1" applyBorder="1" applyAlignment="1" applyProtection="1">
      <alignment horizontal="center"/>
    </xf>
    <xf numFmtId="0" fontId="26" fillId="0" borderId="35" xfId="0" applyFont="1" applyBorder="1" applyAlignment="1" applyProtection="1">
      <alignment horizontal="center"/>
    </xf>
    <xf numFmtId="0" fontId="24" fillId="14" borderId="31" xfId="0" applyFont="1" applyFill="1" applyBorder="1" applyAlignment="1" applyProtection="1">
      <alignment horizontal="center"/>
    </xf>
    <xf numFmtId="0" fontId="24" fillId="14" borderId="24" xfId="0" applyFont="1" applyFill="1" applyBorder="1" applyAlignment="1" applyProtection="1">
      <alignment horizontal="center"/>
    </xf>
    <xf numFmtId="0" fontId="19" fillId="0" borderId="24" xfId="0" applyFont="1" applyBorder="1" applyAlignment="1" applyProtection="1">
      <alignment horizontal="center"/>
    </xf>
    <xf numFmtId="0" fontId="26" fillId="0" borderId="31" xfId="0" applyFont="1" applyBorder="1" applyAlignment="1" applyProtection="1">
      <alignment horizontal="center"/>
    </xf>
    <xf numFmtId="0" fontId="37" fillId="21" borderId="30" xfId="0" applyFont="1" applyFill="1" applyBorder="1" applyAlignment="1" applyProtection="1">
      <alignment horizontal="center" vertical="center"/>
    </xf>
    <xf numFmtId="0" fontId="37" fillId="21" borderId="12" xfId="0" applyFont="1" applyFill="1" applyBorder="1" applyAlignment="1" applyProtection="1">
      <alignment horizontal="center" vertical="center"/>
    </xf>
    <xf numFmtId="0" fontId="37" fillId="21" borderId="13" xfId="0" applyFont="1" applyFill="1" applyBorder="1" applyAlignment="1" applyProtection="1">
      <alignment horizontal="center" vertical="center"/>
    </xf>
    <xf numFmtId="0" fontId="24" fillId="3" borderId="0" xfId="0" applyFont="1" applyFill="1" applyBorder="1" applyAlignment="1" applyProtection="1">
      <alignment horizontal="center" vertical="center" wrapText="1"/>
    </xf>
    <xf numFmtId="0" fontId="38" fillId="2" borderId="33" xfId="0" applyFont="1" applyFill="1" applyBorder="1" applyAlignment="1" applyProtection="1">
      <alignment horizontal="center"/>
    </xf>
    <xf numFmtId="0" fontId="38" fillId="2" borderId="42" xfId="0" applyFont="1" applyFill="1" applyBorder="1" applyAlignment="1" applyProtection="1">
      <alignment horizontal="center"/>
    </xf>
    <xf numFmtId="0" fontId="16" fillId="0" borderId="39" xfId="0" applyFont="1" applyBorder="1" applyAlignment="1" applyProtection="1">
      <alignment horizontal="center" vertical="center"/>
    </xf>
    <xf numFmtId="0" fontId="16" fillId="0" borderId="40" xfId="0" applyFont="1" applyBorder="1" applyAlignment="1" applyProtection="1">
      <alignment horizontal="center" vertical="center"/>
    </xf>
    <xf numFmtId="0" fontId="5" fillId="6" borderId="23" xfId="0" applyFont="1" applyFill="1" applyBorder="1" applyAlignment="1" applyProtection="1">
      <alignment horizontal="center" vertical="center" wrapText="1"/>
    </xf>
    <xf numFmtId="0" fontId="5" fillId="6" borderId="34" xfId="0" applyFont="1" applyFill="1" applyBorder="1" applyAlignment="1" applyProtection="1">
      <alignment horizontal="center" vertical="center" wrapText="1"/>
    </xf>
    <xf numFmtId="0" fontId="5" fillId="6" borderId="24" xfId="0" applyFont="1" applyFill="1" applyBorder="1" applyAlignment="1" applyProtection="1">
      <alignment horizontal="center" vertical="center" wrapText="1"/>
    </xf>
    <xf numFmtId="0" fontId="16" fillId="0" borderId="9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16" fillId="0" borderId="41" xfId="0" applyFont="1" applyBorder="1" applyAlignment="1" applyProtection="1">
      <alignment horizontal="center" vertical="center"/>
    </xf>
    <xf numFmtId="14" fontId="24" fillId="3" borderId="37" xfId="0" applyNumberFormat="1" applyFont="1" applyFill="1" applyBorder="1" applyAlignment="1" applyProtection="1">
      <alignment horizontal="center" vertical="center" wrapText="1"/>
    </xf>
    <xf numFmtId="0" fontId="37" fillId="16" borderId="1" xfId="0" applyFont="1" applyFill="1" applyBorder="1" applyAlignment="1" applyProtection="1">
      <alignment horizontal="center" vertical="center" wrapText="1"/>
    </xf>
    <xf numFmtId="0" fontId="37" fillId="16" borderId="2" xfId="0" applyFont="1" applyFill="1" applyBorder="1" applyAlignment="1" applyProtection="1">
      <alignment horizontal="center" vertical="center" wrapText="1"/>
    </xf>
    <xf numFmtId="0" fontId="37" fillId="16" borderId="3" xfId="0" applyFont="1" applyFill="1" applyBorder="1" applyAlignment="1" applyProtection="1">
      <alignment horizontal="center" vertical="center" wrapText="1"/>
    </xf>
    <xf numFmtId="0" fontId="5" fillId="6" borderId="14" xfId="0" applyFont="1" applyFill="1" applyBorder="1" applyAlignment="1" applyProtection="1">
      <alignment horizontal="center" vertical="center" wrapText="1"/>
    </xf>
    <xf numFmtId="0" fontId="5" fillId="6" borderId="15" xfId="0" applyFont="1" applyFill="1" applyBorder="1" applyAlignment="1" applyProtection="1">
      <alignment horizontal="center" vertical="center" wrapText="1"/>
    </xf>
    <xf numFmtId="0" fontId="5" fillId="6" borderId="16" xfId="0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left" vertical="center" wrapText="1"/>
    </xf>
    <xf numFmtId="0" fontId="23" fillId="0" borderId="12" xfId="0" applyFont="1" applyBorder="1" applyAlignment="1" applyProtection="1">
      <alignment horizontal="left" vertical="center" wrapText="1"/>
    </xf>
    <xf numFmtId="0" fontId="23" fillId="0" borderId="13" xfId="0" applyFont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5" xfId="0" applyFont="1" applyFill="1" applyBorder="1" applyAlignment="1" applyProtection="1">
      <alignment horizontal="center" vertical="center" wrapText="1"/>
    </xf>
    <xf numFmtId="0" fontId="13" fillId="0" borderId="27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center" wrapText="1"/>
    </xf>
    <xf numFmtId="0" fontId="5" fillId="0" borderId="27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1" fontId="5" fillId="0" borderId="25" xfId="0" applyNumberFormat="1" applyFont="1" applyFill="1" applyBorder="1" applyAlignment="1" applyProtection="1">
      <alignment horizontal="center" vertical="center" wrapText="1"/>
    </xf>
    <xf numFmtId="1" fontId="5" fillId="0" borderId="27" xfId="0" applyNumberFormat="1" applyFont="1" applyFill="1" applyBorder="1" applyAlignment="1" applyProtection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/>
    </xf>
    <xf numFmtId="0" fontId="19" fillId="0" borderId="7" xfId="0" applyFont="1" applyBorder="1" applyAlignment="1" applyProtection="1">
      <alignment horizontal="center"/>
    </xf>
    <xf numFmtId="0" fontId="16" fillId="0" borderId="31" xfId="0" applyFont="1" applyBorder="1" applyAlignment="1" applyProtection="1">
      <alignment horizontal="center" vertical="center" wrapText="1"/>
    </xf>
    <xf numFmtId="0" fontId="16" fillId="0" borderId="24" xfId="0" applyFont="1" applyBorder="1" applyAlignment="1" applyProtection="1">
      <alignment horizontal="center" vertical="center" wrapText="1"/>
    </xf>
    <xf numFmtId="0" fontId="16" fillId="0" borderId="32" xfId="0" applyNumberFormat="1" applyFont="1" applyBorder="1" applyAlignment="1" applyProtection="1">
      <alignment horizontal="center" vertical="center" wrapText="1"/>
    </xf>
    <xf numFmtId="0" fontId="16" fillId="0" borderId="19" xfId="0" applyNumberFormat="1" applyFont="1" applyBorder="1" applyAlignment="1" applyProtection="1">
      <alignment horizontal="center" vertical="center" wrapText="1"/>
    </xf>
    <xf numFmtId="0" fontId="16" fillId="0" borderId="20" xfId="0" applyNumberFormat="1" applyFont="1" applyBorder="1" applyAlignment="1" applyProtection="1">
      <alignment horizontal="center" vertical="center" wrapText="1"/>
    </xf>
    <xf numFmtId="0" fontId="23" fillId="0" borderId="38" xfId="0" applyFont="1" applyBorder="1" applyAlignment="1" applyProtection="1">
      <alignment horizontal="left" vertical="center" wrapText="1"/>
    </xf>
    <xf numFmtId="0" fontId="23" fillId="0" borderId="7" xfId="0" applyFont="1" applyBorder="1" applyAlignment="1" applyProtection="1">
      <alignment horizontal="left" vertical="center" wrapText="1"/>
    </xf>
    <xf numFmtId="0" fontId="23" fillId="0" borderId="8" xfId="0" applyFont="1" applyBorder="1" applyAlignment="1" applyProtection="1">
      <alignment horizontal="left" vertical="center" wrapText="1"/>
    </xf>
    <xf numFmtId="0" fontId="7" fillId="6" borderId="1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horizontal="center"/>
    </xf>
    <xf numFmtId="0" fontId="7" fillId="6" borderId="3" xfId="0" applyFont="1" applyFill="1" applyBorder="1" applyAlignment="1" applyProtection="1">
      <alignment horizontal="center"/>
    </xf>
    <xf numFmtId="0" fontId="6" fillId="11" borderId="25" xfId="0" applyFont="1" applyFill="1" applyBorder="1" applyAlignment="1" applyProtection="1">
      <alignment horizontal="center" vertical="center" wrapText="1"/>
    </xf>
    <xf numFmtId="0" fontId="6" fillId="11" borderId="10" xfId="0" applyFont="1" applyFill="1" applyBorder="1" applyAlignment="1" applyProtection="1">
      <alignment horizontal="center" vertical="center" wrapText="1"/>
    </xf>
    <xf numFmtId="0" fontId="6" fillId="11" borderId="25" xfId="0" applyFont="1" applyFill="1" applyBorder="1" applyAlignment="1" applyProtection="1">
      <alignment horizontal="center" vertical="center"/>
    </xf>
    <xf numFmtId="0" fontId="6" fillId="11" borderId="10" xfId="0" applyFont="1" applyFill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 textRotation="90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textRotation="90"/>
    </xf>
    <xf numFmtId="0" fontId="10" fillId="2" borderId="5" xfId="0" applyFont="1" applyFill="1" applyBorder="1" applyAlignment="1" applyProtection="1">
      <alignment horizontal="center" textRotation="90"/>
    </xf>
    <xf numFmtId="0" fontId="1" fillId="2" borderId="19" xfId="0" applyFont="1" applyFill="1" applyBorder="1" applyAlignment="1" applyProtection="1">
      <alignment horizontal="center"/>
    </xf>
    <xf numFmtId="0" fontId="1" fillId="2" borderId="20" xfId="0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 vertical="center" textRotation="90"/>
    </xf>
    <xf numFmtId="0" fontId="37" fillId="17" borderId="30" xfId="0" applyFont="1" applyFill="1" applyBorder="1" applyAlignment="1" applyProtection="1">
      <alignment horizontal="center" vertical="center" wrapText="1"/>
    </xf>
    <xf numFmtId="0" fontId="37" fillId="17" borderId="12" xfId="0" applyFont="1" applyFill="1" applyBorder="1" applyAlignment="1" applyProtection="1">
      <alignment horizontal="center" vertical="center" wrapText="1"/>
    </xf>
    <xf numFmtId="14" fontId="24" fillId="3" borderId="15" xfId="0" applyNumberFormat="1" applyFont="1" applyFill="1" applyBorder="1" applyAlignment="1" applyProtection="1">
      <alignment horizontal="center" vertical="center" wrapText="1"/>
    </xf>
    <xf numFmtId="14" fontId="24" fillId="3" borderId="25" xfId="0" applyNumberFormat="1" applyFont="1" applyFill="1" applyBorder="1" applyAlignment="1" applyProtection="1">
      <alignment horizontal="center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0" fontId="23" fillId="0" borderId="34" xfId="0" applyFont="1" applyBorder="1" applyAlignment="1" applyProtection="1">
      <alignment horizontal="center" vertical="center" wrapText="1"/>
    </xf>
    <xf numFmtId="0" fontId="37" fillId="18" borderId="34" xfId="0" applyFont="1" applyFill="1" applyBorder="1" applyAlignment="1" applyProtection="1">
      <alignment horizontal="center" vertical="center" wrapText="1"/>
    </xf>
    <xf numFmtId="0" fontId="37" fillId="18" borderId="35" xfId="0" applyFont="1" applyFill="1" applyBorder="1" applyAlignment="1" applyProtection="1">
      <alignment horizontal="center" vertical="center" wrapText="1"/>
    </xf>
    <xf numFmtId="0" fontId="5" fillId="6" borderId="25" xfId="0" applyFont="1" applyFill="1" applyBorder="1" applyAlignment="1" applyProtection="1">
      <alignment horizontal="center" vertical="center" wrapText="1"/>
    </xf>
    <xf numFmtId="0" fontId="5" fillId="6" borderId="10" xfId="0" applyFont="1" applyFill="1" applyBorder="1" applyAlignment="1" applyProtection="1">
      <alignment horizontal="center" vertical="center" wrapText="1"/>
    </xf>
    <xf numFmtId="0" fontId="5" fillId="6" borderId="17" xfId="0" applyFont="1" applyFill="1" applyBorder="1" applyAlignment="1" applyProtection="1">
      <alignment horizontal="center" vertical="center" wrapText="1"/>
    </xf>
    <xf numFmtId="0" fontId="5" fillId="6" borderId="9" xfId="0" applyFont="1" applyFill="1" applyBorder="1" applyAlignment="1" applyProtection="1">
      <alignment horizontal="center" vertical="center" wrapText="1"/>
    </xf>
    <xf numFmtId="2" fontId="5" fillId="6" borderId="15" xfId="0" applyNumberFormat="1" applyFont="1" applyFill="1" applyBorder="1" applyAlignment="1" applyProtection="1">
      <alignment horizontal="center" vertical="center" wrapText="1"/>
    </xf>
    <xf numFmtId="2" fontId="5" fillId="6" borderId="23" xfId="0" applyNumberFormat="1" applyFont="1" applyFill="1" applyBorder="1" applyAlignment="1" applyProtection="1">
      <alignment horizontal="center" vertical="center" wrapText="1"/>
    </xf>
    <xf numFmtId="0" fontId="5" fillId="6" borderId="18" xfId="0" applyFont="1" applyFill="1" applyBorder="1" applyAlignment="1" applyProtection="1">
      <alignment horizontal="center" vertical="center" wrapText="1"/>
    </xf>
    <xf numFmtId="0" fontId="5" fillId="6" borderId="19" xfId="0" applyFont="1" applyFill="1" applyBorder="1" applyAlignment="1" applyProtection="1">
      <alignment horizontal="center" vertical="center" wrapText="1"/>
    </xf>
    <xf numFmtId="0" fontId="5" fillId="6" borderId="20" xfId="0" applyFont="1" applyFill="1" applyBorder="1" applyAlignment="1" applyProtection="1">
      <alignment horizontal="center" vertical="center" wrapText="1"/>
    </xf>
    <xf numFmtId="0" fontId="5" fillId="6" borderId="11" xfId="0" applyFont="1" applyFill="1" applyBorder="1" applyAlignment="1" applyProtection="1">
      <alignment horizontal="center" vertical="center" wrapText="1"/>
    </xf>
    <xf numFmtId="0" fontId="5" fillId="6" borderId="12" xfId="0" applyFont="1" applyFill="1" applyBorder="1" applyAlignment="1" applyProtection="1">
      <alignment horizontal="center" vertical="center" wrapText="1"/>
    </xf>
    <xf numFmtId="0" fontId="5" fillId="6" borderId="22" xfId="0" applyFont="1" applyFill="1" applyBorder="1" applyAlignment="1" applyProtection="1">
      <alignment horizontal="center" vertical="center" wrapText="1"/>
    </xf>
    <xf numFmtId="0" fontId="12" fillId="0" borderId="25" xfId="0" applyFont="1" applyFill="1" applyBorder="1" applyAlignment="1" applyProtection="1">
      <alignment horizontal="justify" vertical="center" wrapText="1"/>
    </xf>
    <xf numFmtId="0" fontId="12" fillId="0" borderId="27" xfId="0" applyFont="1" applyFill="1" applyBorder="1" applyAlignment="1" applyProtection="1">
      <alignment horizontal="justify" vertical="center" wrapText="1"/>
    </xf>
    <xf numFmtId="0" fontId="12" fillId="0" borderId="10" xfId="0" applyFont="1" applyFill="1" applyBorder="1" applyAlignment="1" applyProtection="1">
      <alignment horizontal="justify" vertical="center" wrapText="1"/>
    </xf>
    <xf numFmtId="1" fontId="13" fillId="0" borderId="25" xfId="0" applyNumberFormat="1" applyFont="1" applyBorder="1" applyAlignment="1" applyProtection="1">
      <alignment horizontal="center" vertical="center" wrapText="1"/>
    </xf>
    <xf numFmtId="1" fontId="13" fillId="0" borderId="27" xfId="0" applyNumberFormat="1" applyFont="1" applyBorder="1" applyAlignment="1" applyProtection="1">
      <alignment horizontal="center" vertical="center" wrapText="1"/>
    </xf>
    <xf numFmtId="1" fontId="5" fillId="6" borderId="23" xfId="0" applyNumberFormat="1" applyFont="1" applyFill="1" applyBorder="1" applyAlignment="1" applyProtection="1">
      <alignment horizontal="center" vertical="center" wrapText="1"/>
    </xf>
    <xf numFmtId="1" fontId="13" fillId="0" borderId="10" xfId="0" applyNumberFormat="1" applyFont="1" applyBorder="1" applyAlignment="1" applyProtection="1">
      <alignment horizontal="center" vertical="center" wrapText="1"/>
    </xf>
    <xf numFmtId="0" fontId="13" fillId="0" borderId="25" xfId="0" applyFont="1" applyFill="1" applyBorder="1" applyAlignment="1" applyProtection="1">
      <alignment horizontal="justify" vertical="center" wrapText="1"/>
    </xf>
    <xf numFmtId="0" fontId="13" fillId="0" borderId="27" xfId="0" applyFont="1" applyFill="1" applyBorder="1" applyAlignment="1" applyProtection="1">
      <alignment horizontal="justify" vertical="center" wrapText="1"/>
    </xf>
    <xf numFmtId="0" fontId="13" fillId="0" borderId="10" xfId="0" applyFont="1" applyFill="1" applyBorder="1" applyAlignment="1" applyProtection="1">
      <alignment horizontal="justify" vertical="center" wrapText="1"/>
    </xf>
    <xf numFmtId="0" fontId="1" fillId="2" borderId="18" xfId="0" applyFont="1" applyFill="1" applyBorder="1" applyAlignment="1" applyProtection="1">
      <alignment horizontal="center"/>
    </xf>
    <xf numFmtId="14" fontId="24" fillId="3" borderId="23" xfId="0" applyNumberFormat="1" applyFont="1" applyFill="1" applyBorder="1" applyAlignment="1" applyProtection="1">
      <alignment horizontal="center" vertical="center" wrapText="1"/>
    </xf>
    <xf numFmtId="14" fontId="24" fillId="3" borderId="24" xfId="0" applyNumberFormat="1" applyFont="1" applyFill="1" applyBorder="1" applyAlignment="1" applyProtection="1">
      <alignment horizontal="center" vertical="center" wrapText="1"/>
    </xf>
    <xf numFmtId="0" fontId="16" fillId="0" borderId="31" xfId="0" applyNumberFormat="1" applyFont="1" applyBorder="1" applyAlignment="1" applyProtection="1">
      <alignment horizontal="center" vertical="center" wrapText="1"/>
    </xf>
    <xf numFmtId="0" fontId="16" fillId="0" borderId="34" xfId="0" applyNumberFormat="1" applyFont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 wrapText="1"/>
    </xf>
    <xf numFmtId="1" fontId="2" fillId="0" borderId="27" xfId="0" applyNumberFormat="1" applyFont="1" applyBorder="1" applyAlignment="1" applyProtection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13" fillId="0" borderId="15" xfId="0" applyFont="1" applyFill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5" fillId="3" borderId="3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6" fillId="6" borderId="25" xfId="0" applyFont="1" applyFill="1" applyBorder="1" applyAlignment="1" applyProtection="1">
      <alignment horizontal="center" vertical="center" wrapText="1"/>
    </xf>
    <xf numFmtId="0" fontId="6" fillId="6" borderId="10" xfId="0" applyFont="1" applyFill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  <protection locked="0"/>
    </xf>
    <xf numFmtId="1" fontId="2" fillId="0" borderId="15" xfId="0" applyNumberFormat="1" applyFont="1" applyBorder="1" applyAlignment="1" applyProtection="1">
      <alignment horizontal="center" vertical="center" wrapText="1"/>
    </xf>
    <xf numFmtId="0" fontId="21" fillId="13" borderId="4" xfId="0" applyFont="1" applyFill="1" applyBorder="1" applyAlignment="1" applyProtection="1">
      <alignment horizontal="center" vertical="center" wrapText="1"/>
    </xf>
    <xf numFmtId="0" fontId="21" fillId="13" borderId="0" xfId="0" applyFont="1" applyFill="1" applyBorder="1" applyAlignment="1" applyProtection="1">
      <alignment horizontal="center" vertical="center" wrapText="1"/>
    </xf>
    <xf numFmtId="0" fontId="21" fillId="13" borderId="5" xfId="0" applyFont="1" applyFill="1" applyBorder="1" applyAlignment="1" applyProtection="1">
      <alignment horizontal="center" vertical="center" wrapText="1"/>
    </xf>
    <xf numFmtId="0" fontId="37" fillId="13" borderId="4" xfId="0" applyFont="1" applyFill="1" applyBorder="1" applyAlignment="1" applyProtection="1">
      <alignment horizontal="center" vertical="center" wrapText="1"/>
    </xf>
    <xf numFmtId="0" fontId="37" fillId="13" borderId="0" xfId="0" applyFont="1" applyFill="1" applyBorder="1" applyAlignment="1" applyProtection="1">
      <alignment horizontal="center" vertical="center" wrapText="1"/>
    </xf>
    <xf numFmtId="0" fontId="37" fillId="13" borderId="5" xfId="0" applyFont="1" applyFill="1" applyBorder="1" applyAlignment="1" applyProtection="1">
      <alignment horizontal="center" vertical="center" wrapText="1"/>
    </xf>
    <xf numFmtId="0" fontId="6" fillId="6" borderId="15" xfId="0" applyFont="1" applyFill="1" applyBorder="1" applyAlignment="1" applyProtection="1">
      <alignment horizontal="center" vertical="center" wrapText="1"/>
    </xf>
    <xf numFmtId="0" fontId="6" fillId="6" borderId="16" xfId="0" applyFont="1" applyFill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left" vertical="center" wrapText="1"/>
    </xf>
    <xf numFmtId="0" fontId="1" fillId="0" borderId="34" xfId="0" applyFont="1" applyBorder="1" applyAlignment="1" applyProtection="1">
      <alignment horizontal="left" vertical="center" wrapText="1"/>
    </xf>
    <xf numFmtId="0" fontId="1" fillId="0" borderId="35" xfId="0" applyFont="1" applyBorder="1" applyAlignment="1" applyProtection="1">
      <alignment horizontal="left" vertical="center" wrapText="1"/>
    </xf>
    <xf numFmtId="0" fontId="6" fillId="6" borderId="14" xfId="0" applyFont="1" applyFill="1" applyBorder="1" applyAlignment="1" applyProtection="1">
      <alignment horizontal="center" vertical="center" wrapText="1"/>
    </xf>
    <xf numFmtId="0" fontId="6" fillId="6" borderId="17" xfId="0" applyFont="1" applyFill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29" fillId="15" borderId="6" xfId="0" applyFont="1" applyFill="1" applyBorder="1" applyAlignment="1" applyProtection="1">
      <alignment horizontal="center" vertical="center" wrapText="1"/>
    </xf>
    <xf numFmtId="0" fontId="29" fillId="15" borderId="7" xfId="0" applyFont="1" applyFill="1" applyBorder="1" applyAlignment="1" applyProtection="1">
      <alignment horizontal="center" vertical="center" wrapText="1"/>
    </xf>
    <xf numFmtId="0" fontId="29" fillId="15" borderId="8" xfId="0" applyFont="1" applyFill="1" applyBorder="1" applyAlignment="1" applyProtection="1">
      <alignment horizontal="center" vertical="center" wrapText="1"/>
    </xf>
    <xf numFmtId="0" fontId="37" fillId="15" borderId="4" xfId="0" applyFont="1" applyFill="1" applyBorder="1" applyAlignment="1" applyProtection="1">
      <alignment horizontal="center" vertical="center" wrapText="1"/>
    </xf>
    <xf numFmtId="0" fontId="37" fillId="15" borderId="0" xfId="0" applyFont="1" applyFill="1" applyBorder="1" applyAlignment="1" applyProtection="1">
      <alignment horizontal="center" vertical="center" wrapText="1"/>
    </xf>
    <xf numFmtId="0" fontId="37" fillId="15" borderId="5" xfId="0" applyFont="1" applyFill="1" applyBorder="1" applyAlignment="1" applyProtection="1">
      <alignment horizontal="center" vertical="center" wrapText="1"/>
    </xf>
    <xf numFmtId="0" fontId="29" fillId="15" borderId="4" xfId="0" applyFont="1" applyFill="1" applyBorder="1" applyAlignment="1" applyProtection="1">
      <alignment horizontal="center" vertical="center" wrapText="1"/>
    </xf>
    <xf numFmtId="0" fontId="29" fillId="15" borderId="0" xfId="0" applyFont="1" applyFill="1" applyBorder="1" applyAlignment="1" applyProtection="1">
      <alignment horizontal="center" vertical="center" wrapText="1"/>
    </xf>
    <xf numFmtId="0" fontId="29" fillId="15" borderId="5" xfId="0" applyFont="1" applyFill="1" applyBorder="1" applyAlignment="1" applyProtection="1">
      <alignment horizontal="center" vertical="center" wrapText="1"/>
    </xf>
    <xf numFmtId="14" fontId="29" fillId="3" borderId="15" xfId="0" applyNumberFormat="1" applyFont="1" applyFill="1" applyBorder="1" applyAlignment="1" applyProtection="1">
      <alignment horizontal="center" vertical="center" wrapText="1"/>
    </xf>
    <xf numFmtId="14" fontId="29" fillId="3" borderId="25" xfId="0" applyNumberFormat="1" applyFont="1" applyFill="1" applyBorder="1" applyAlignment="1" applyProtection="1">
      <alignment horizontal="center" vertical="center" wrapText="1"/>
    </xf>
    <xf numFmtId="0" fontId="16" fillId="0" borderId="32" xfId="0" applyFont="1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10" fillId="6" borderId="14" xfId="0" applyFont="1" applyFill="1" applyBorder="1" applyAlignment="1" applyProtection="1">
      <alignment horizontal="center" vertical="center" wrapText="1"/>
    </xf>
    <xf numFmtId="0" fontId="10" fillId="6" borderId="15" xfId="0" applyFont="1" applyFill="1" applyBorder="1" applyAlignment="1" applyProtection="1">
      <alignment horizontal="center" vertical="center" wrapText="1"/>
    </xf>
    <xf numFmtId="0" fontId="10" fillId="6" borderId="25" xfId="0" applyFont="1" applyFill="1" applyBorder="1" applyAlignment="1" applyProtection="1">
      <alignment horizontal="center" vertical="center" wrapText="1"/>
    </xf>
    <xf numFmtId="0" fontId="10" fillId="6" borderId="10" xfId="0" applyFont="1" applyFill="1" applyBorder="1" applyAlignment="1" applyProtection="1">
      <alignment horizontal="center" vertical="center" wrapText="1"/>
    </xf>
    <xf numFmtId="0" fontId="16" fillId="0" borderId="30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16" fillId="0" borderId="13" xfId="0" applyFont="1" applyBorder="1" applyAlignment="1" applyProtection="1">
      <alignment horizontal="center" vertical="center" wrapText="1"/>
    </xf>
    <xf numFmtId="0" fontId="10" fillId="6" borderId="23" xfId="0" applyFont="1" applyFill="1" applyBorder="1" applyAlignment="1" applyProtection="1">
      <alignment horizontal="center" vertical="center" wrapText="1"/>
    </xf>
    <xf numFmtId="0" fontId="10" fillId="6" borderId="34" xfId="0" applyFont="1" applyFill="1" applyBorder="1" applyAlignment="1" applyProtection="1">
      <alignment horizontal="center" vertical="center" wrapText="1"/>
    </xf>
    <xf numFmtId="0" fontId="10" fillId="6" borderId="24" xfId="0" applyFont="1" applyFill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16" fillId="0" borderId="30" xfId="0" applyFont="1" applyBorder="1" applyAlignment="1" applyProtection="1">
      <alignment horizontal="left" vertical="center" wrapText="1"/>
    </xf>
    <xf numFmtId="0" fontId="16" fillId="0" borderId="12" xfId="0" applyFont="1" applyBorder="1" applyAlignment="1" applyProtection="1">
      <alignment horizontal="left" vertical="center" wrapText="1"/>
    </xf>
    <xf numFmtId="0" fontId="16" fillId="0" borderId="13" xfId="0" applyFont="1" applyBorder="1" applyAlignment="1" applyProtection="1">
      <alignment horizontal="left" vertical="center" wrapText="1"/>
    </xf>
    <xf numFmtId="0" fontId="10" fillId="6" borderId="26" xfId="0" applyFont="1" applyFill="1" applyBorder="1" applyAlignment="1" applyProtection="1">
      <alignment horizontal="center" vertical="center" wrapText="1"/>
    </xf>
    <xf numFmtId="0" fontId="10" fillId="6" borderId="29" xfId="0" applyFont="1" applyFill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7" fillId="6" borderId="4" xfId="0" applyFont="1" applyFill="1" applyBorder="1" applyAlignment="1" applyProtection="1">
      <alignment horizontal="center"/>
    </xf>
    <xf numFmtId="0" fontId="7" fillId="6" borderId="0" xfId="0" applyFont="1" applyFill="1" applyBorder="1" applyAlignment="1" applyProtection="1">
      <alignment horizontal="center"/>
    </xf>
    <xf numFmtId="0" fontId="7" fillId="6" borderId="5" xfId="0" applyFont="1" applyFill="1" applyBorder="1" applyAlignment="1" applyProtection="1">
      <alignment horizontal="center"/>
    </xf>
    <xf numFmtId="0" fontId="7" fillId="6" borderId="6" xfId="0" applyFont="1" applyFill="1" applyBorder="1" applyAlignment="1" applyProtection="1">
      <alignment horizontal="center"/>
    </xf>
    <xf numFmtId="0" fontId="7" fillId="6" borderId="7" xfId="0" applyFont="1" applyFill="1" applyBorder="1" applyAlignment="1" applyProtection="1">
      <alignment horizontal="center"/>
    </xf>
    <xf numFmtId="0" fontId="7" fillId="6" borderId="8" xfId="0" applyFont="1" applyFill="1" applyBorder="1" applyAlignment="1" applyProtection="1">
      <alignment horizontal="center"/>
    </xf>
    <xf numFmtId="0" fontId="7" fillId="6" borderId="32" xfId="0" applyFont="1" applyFill="1" applyBorder="1" applyAlignment="1" applyProtection="1">
      <alignment horizontal="center"/>
    </xf>
    <xf numFmtId="0" fontId="7" fillId="6" borderId="19" xfId="0" applyFont="1" applyFill="1" applyBorder="1" applyAlignment="1" applyProtection="1">
      <alignment horizontal="center"/>
    </xf>
    <xf numFmtId="0" fontId="7" fillId="6" borderId="44" xfId="0" applyFont="1" applyFill="1" applyBorder="1" applyAlignment="1" applyProtection="1">
      <alignment horizontal="center"/>
    </xf>
    <xf numFmtId="0" fontId="37" fillId="6" borderId="39" xfId="0" applyFont="1" applyFill="1" applyBorder="1" applyAlignment="1" applyProtection="1">
      <alignment horizontal="center" vertical="center"/>
    </xf>
    <xf numFmtId="0" fontId="37" fillId="6" borderId="40" xfId="0" applyFont="1" applyFill="1" applyBorder="1" applyAlignment="1" applyProtection="1">
      <alignment horizontal="center" vertical="center"/>
    </xf>
    <xf numFmtId="0" fontId="37" fillId="6" borderId="41" xfId="0" applyFont="1" applyFill="1" applyBorder="1" applyAlignment="1" applyProtection="1">
      <alignment horizontal="center" vertical="center"/>
    </xf>
    <xf numFmtId="14" fontId="24" fillId="3" borderId="45" xfId="0" applyNumberFormat="1" applyFont="1" applyFill="1" applyBorder="1" applyAlignment="1" applyProtection="1">
      <alignment horizontal="center" vertical="center" wrapText="1"/>
    </xf>
    <xf numFmtId="14" fontId="24" fillId="3" borderId="46" xfId="0" applyNumberFormat="1" applyFont="1" applyFill="1" applyBorder="1" applyAlignment="1" applyProtection="1">
      <alignment horizontal="center" vertical="center" wrapText="1"/>
    </xf>
    <xf numFmtId="14" fontId="24" fillId="3" borderId="47" xfId="0" applyNumberFormat="1" applyFont="1" applyFill="1" applyBorder="1" applyAlignment="1" applyProtection="1">
      <alignment horizontal="center" vertical="center" wrapText="1"/>
    </xf>
    <xf numFmtId="0" fontId="38" fillId="0" borderId="4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center" vertical="center" wrapText="1"/>
    </xf>
    <xf numFmtId="0" fontId="38" fillId="0" borderId="5" xfId="0" applyFont="1" applyFill="1" applyBorder="1" applyAlignment="1" applyProtection="1">
      <alignment horizontal="center" vertical="center" wrapText="1"/>
    </xf>
    <xf numFmtId="0" fontId="20" fillId="0" borderId="30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16" fillId="0" borderId="44" xfId="0" applyNumberFormat="1" applyFont="1" applyBorder="1" applyAlignment="1" applyProtection="1">
      <alignment horizontal="center" vertical="center" wrapText="1"/>
    </xf>
    <xf numFmtId="49" fontId="3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</xf>
    <xf numFmtId="0" fontId="13" fillId="0" borderId="25" xfId="0" applyNumberFormat="1" applyFont="1" applyFill="1" applyBorder="1" applyAlignment="1" applyProtection="1">
      <alignment horizontal="center" vertical="center" wrapText="1"/>
    </xf>
    <xf numFmtId="0" fontId="13" fillId="0" borderId="27" xfId="0" applyNumberFormat="1" applyFont="1" applyFill="1" applyBorder="1" applyAlignment="1" applyProtection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</xf>
    <xf numFmtId="0" fontId="33" fillId="0" borderId="25" xfId="0" applyNumberFormat="1" applyFont="1" applyFill="1" applyBorder="1" applyAlignment="1" applyProtection="1">
      <alignment horizontal="center" vertical="center" wrapText="1"/>
    </xf>
    <xf numFmtId="0" fontId="33" fillId="0" borderId="27" xfId="0" applyNumberFormat="1" applyFont="1" applyFill="1" applyBorder="1" applyAlignment="1" applyProtection="1">
      <alignment horizontal="center" vertical="center" wrapText="1"/>
    </xf>
    <xf numFmtId="0" fontId="33" fillId="0" borderId="10" xfId="0" applyNumberFormat="1" applyFont="1" applyFill="1" applyBorder="1" applyAlignment="1" applyProtection="1">
      <alignment horizontal="center" vertical="center" wrapText="1"/>
    </xf>
    <xf numFmtId="1" fontId="15" fillId="0" borderId="25" xfId="0" applyNumberFormat="1" applyFont="1" applyFill="1" applyBorder="1" applyAlignment="1" applyProtection="1">
      <alignment horizontal="center" vertical="center" wrapText="1"/>
    </xf>
    <xf numFmtId="1" fontId="15" fillId="0" borderId="27" xfId="0" applyNumberFormat="1" applyFont="1" applyFill="1" applyBorder="1" applyAlignment="1" applyProtection="1">
      <alignment horizontal="center" vertical="center" wrapText="1"/>
    </xf>
    <xf numFmtId="1" fontId="15" fillId="0" borderId="10" xfId="0" applyNumberFormat="1" applyFont="1" applyFill="1" applyBorder="1" applyAlignment="1" applyProtection="1">
      <alignment horizontal="center" vertical="center" wrapText="1"/>
    </xf>
    <xf numFmtId="14" fontId="34" fillId="0" borderId="25" xfId="0" applyNumberFormat="1" applyFont="1" applyFill="1" applyBorder="1" applyAlignment="1" applyProtection="1">
      <alignment horizontal="center" vertical="center" wrapText="1"/>
      <protection locked="0"/>
    </xf>
    <xf numFmtId="14" fontId="34" fillId="0" borderId="27" xfId="0" applyNumberFormat="1" applyFont="1" applyFill="1" applyBorder="1" applyAlignment="1" applyProtection="1">
      <alignment horizontal="center" vertical="center" wrapText="1"/>
      <protection locked="0"/>
    </xf>
    <xf numFmtId="14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34" fillId="0" borderId="15" xfId="0" applyNumberFormat="1" applyFont="1" applyFill="1" applyBorder="1" applyAlignment="1" applyProtection="1">
      <alignment horizontal="center" vertical="center" wrapText="1"/>
      <protection locked="0"/>
    </xf>
    <xf numFmtId="14" fontId="34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14" fontId="34" fillId="0" borderId="27" xfId="0" applyNumberFormat="1" applyFont="1" applyFill="1" applyBorder="1" applyAlignment="1" applyProtection="1">
      <alignment horizontal="center" vertical="center" textRotation="90" wrapText="1"/>
      <protection locked="0"/>
    </xf>
    <xf numFmtId="14" fontId="34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4" fontId="34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13" fillId="0" borderId="25" xfId="0" applyNumberFormat="1" applyFont="1" applyFill="1" applyBorder="1" applyAlignment="1" applyProtection="1">
      <alignment horizontal="center" vertical="center" wrapText="1"/>
    </xf>
    <xf numFmtId="49" fontId="13" fillId="0" borderId="27" xfId="0" applyNumberFormat="1" applyFont="1" applyFill="1" applyBorder="1" applyAlignment="1" applyProtection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center" vertical="center" wrapText="1"/>
    </xf>
    <xf numFmtId="14" fontId="2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5" xfId="0" applyNumberFormat="1" applyFont="1" applyFill="1" applyBorder="1" applyAlignment="1" applyProtection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1" fontId="6" fillId="0" borderId="25" xfId="0" applyNumberFormat="1" applyFont="1" applyFill="1" applyBorder="1" applyAlignment="1" applyProtection="1">
      <alignment horizontal="center" vertical="center" wrapText="1"/>
    </xf>
    <xf numFmtId="1" fontId="6" fillId="0" borderId="27" xfId="0" applyNumberFormat="1" applyFont="1" applyFill="1" applyBorder="1" applyAlignment="1" applyProtection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 wrapText="1"/>
    </xf>
    <xf numFmtId="14" fontId="2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14" fontId="2" fillId="0" borderId="27" xfId="0" applyNumberFormat="1" applyFont="1" applyFill="1" applyBorder="1" applyAlignment="1" applyProtection="1">
      <alignment horizontal="center" vertical="center" textRotation="90" wrapText="1"/>
      <protection locked="0"/>
    </xf>
    <xf numFmtId="14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16" borderId="4" xfId="1" applyFont="1" applyFill="1" applyBorder="1" applyAlignment="1" applyProtection="1">
      <alignment horizontal="center" vertical="center" wrapText="1"/>
    </xf>
    <xf numFmtId="0" fontId="24" fillId="16" borderId="0" xfId="1" applyFont="1" applyFill="1" applyBorder="1" applyAlignment="1" applyProtection="1">
      <alignment horizontal="center" vertical="center" wrapText="1"/>
    </xf>
    <xf numFmtId="0" fontId="24" fillId="16" borderId="5" xfId="1" applyFont="1" applyFill="1" applyBorder="1" applyAlignment="1" applyProtection="1">
      <alignment horizontal="center" vertical="center" wrapText="1"/>
    </xf>
    <xf numFmtId="0" fontId="24" fillId="16" borderId="6" xfId="1" applyFont="1" applyFill="1" applyBorder="1" applyAlignment="1" applyProtection="1">
      <alignment horizontal="center" vertical="center" wrapText="1"/>
    </xf>
    <xf numFmtId="0" fontId="24" fillId="16" borderId="7" xfId="1" applyFont="1" applyFill="1" applyBorder="1" applyAlignment="1" applyProtection="1">
      <alignment horizontal="center" vertical="center" wrapText="1"/>
    </xf>
    <xf numFmtId="0" fontId="24" fillId="16" borderId="8" xfId="1" applyFont="1" applyFill="1" applyBorder="1" applyAlignment="1" applyProtection="1">
      <alignment horizontal="center" vertical="center" wrapText="1"/>
    </xf>
    <xf numFmtId="0" fontId="38" fillId="2" borderId="4" xfId="0" applyFont="1" applyFill="1" applyBorder="1" applyAlignment="1" applyProtection="1">
      <alignment horizontal="center"/>
      <protection locked="0"/>
    </xf>
    <xf numFmtId="0" fontId="38" fillId="2" borderId="0" xfId="0" applyFont="1" applyFill="1" applyBorder="1" applyAlignment="1" applyProtection="1">
      <alignment horizontal="center"/>
      <protection locked="0"/>
    </xf>
    <xf numFmtId="0" fontId="38" fillId="2" borderId="5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32" fillId="3" borderId="4" xfId="1" applyFont="1" applyFill="1" applyBorder="1" applyAlignment="1" applyProtection="1">
      <alignment horizontal="center" vertical="center" wrapText="1"/>
    </xf>
    <xf numFmtId="0" fontId="32" fillId="3" borderId="0" xfId="1" applyFont="1" applyFill="1" applyBorder="1" applyAlignment="1" applyProtection="1">
      <alignment horizontal="center" vertical="center" wrapText="1"/>
    </xf>
    <xf numFmtId="0" fontId="32" fillId="3" borderId="5" xfId="1" applyFont="1" applyFill="1" applyBorder="1" applyAlignment="1" applyProtection="1">
      <alignment horizontal="center" vertical="center" wrapText="1"/>
    </xf>
    <xf numFmtId="0" fontId="22" fillId="6" borderId="31" xfId="0" applyFont="1" applyFill="1" applyBorder="1" applyAlignment="1" applyProtection="1">
      <alignment horizontal="center" vertical="center" wrapText="1"/>
    </xf>
    <xf numFmtId="0" fontId="22" fillId="6" borderId="34" xfId="0" applyFont="1" applyFill="1" applyBorder="1" applyAlignment="1" applyProtection="1">
      <alignment horizontal="center" vertical="center" wrapText="1"/>
    </xf>
    <xf numFmtId="0" fontId="22" fillId="6" borderId="24" xfId="0" applyFont="1" applyFill="1" applyBorder="1" applyAlignment="1" applyProtection="1">
      <alignment horizontal="center" vertical="center" wrapText="1"/>
    </xf>
    <xf numFmtId="0" fontId="22" fillId="6" borderId="33" xfId="0" applyFont="1" applyFill="1" applyBorder="1" applyAlignment="1" applyProtection="1">
      <alignment horizontal="center" vertical="center" wrapText="1"/>
    </xf>
    <xf numFmtId="0" fontId="22" fillId="6" borderId="0" xfId="0" applyFont="1" applyFill="1" applyBorder="1" applyAlignment="1" applyProtection="1">
      <alignment horizontal="center" vertical="center" wrapText="1"/>
    </xf>
    <xf numFmtId="0" fontId="22" fillId="6" borderId="5" xfId="0" applyFont="1" applyFill="1" applyBorder="1" applyAlignment="1" applyProtection="1">
      <alignment horizontal="center" vertical="center" wrapText="1"/>
    </xf>
    <xf numFmtId="0" fontId="37" fillId="16" borderId="4" xfId="1" applyFont="1" applyFill="1" applyBorder="1" applyAlignment="1" applyProtection="1">
      <alignment horizontal="center" vertical="center" wrapText="1"/>
    </xf>
    <xf numFmtId="0" fontId="37" fillId="16" borderId="0" xfId="1" applyFont="1" applyFill="1" applyBorder="1" applyAlignment="1" applyProtection="1">
      <alignment horizontal="center" vertical="center" wrapText="1"/>
    </xf>
    <xf numFmtId="0" fontId="37" fillId="16" borderId="5" xfId="1" applyFont="1" applyFill="1" applyBorder="1" applyAlignment="1" applyProtection="1">
      <alignment horizontal="center" vertical="center" wrapText="1"/>
    </xf>
    <xf numFmtId="0" fontId="24" fillId="3" borderId="33" xfId="1" applyFont="1" applyFill="1" applyBorder="1" applyAlignment="1" applyProtection="1">
      <alignment horizontal="center" vertical="center" wrapText="1"/>
    </xf>
    <xf numFmtId="0" fontId="24" fillId="3" borderId="0" xfId="1" applyFont="1" applyFill="1" applyBorder="1" applyAlignment="1" applyProtection="1">
      <alignment horizontal="center" vertical="center" wrapText="1"/>
    </xf>
    <xf numFmtId="0" fontId="24" fillId="3" borderId="5" xfId="1" applyFont="1" applyFill="1" applyBorder="1" applyAlignment="1" applyProtection="1">
      <alignment horizontal="center" vertical="center" wrapText="1"/>
    </xf>
    <xf numFmtId="0" fontId="16" fillId="0" borderId="14" xfId="1" applyFont="1" applyBorder="1" applyAlignment="1" applyProtection="1">
      <alignment horizontal="center" vertical="center" wrapText="1"/>
    </xf>
    <xf numFmtId="0" fontId="16" fillId="0" borderId="15" xfId="1" applyFont="1" applyBorder="1" applyAlignment="1" applyProtection="1">
      <alignment horizontal="center" vertical="center" wrapText="1"/>
    </xf>
    <xf numFmtId="0" fontId="16" fillId="0" borderId="4" xfId="1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0" fontId="16" fillId="0" borderId="5" xfId="1" applyFont="1" applyBorder="1" applyAlignment="1" applyProtection="1">
      <alignment horizontal="center" vertical="center" wrapText="1"/>
    </xf>
    <xf numFmtId="0" fontId="31" fillId="0" borderId="33" xfId="1" applyFont="1" applyBorder="1" applyAlignment="1" applyProtection="1">
      <alignment horizontal="center" vertical="center" wrapText="1"/>
    </xf>
    <xf numFmtId="0" fontId="31" fillId="0" borderId="0" xfId="1" applyFont="1" applyBorder="1" applyAlignment="1" applyProtection="1">
      <alignment horizontal="center" vertical="center" wrapText="1"/>
    </xf>
    <xf numFmtId="0" fontId="31" fillId="0" borderId="5" xfId="1" applyFont="1" applyBorder="1" applyAlignment="1" applyProtection="1">
      <alignment horizontal="center" vertical="center" wrapText="1"/>
    </xf>
    <xf numFmtId="0" fontId="38" fillId="0" borderId="4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38" fillId="0" borderId="5" xfId="0" applyFont="1" applyFill="1" applyBorder="1" applyAlignment="1" applyProtection="1">
      <alignment horizontal="center" vertical="center" wrapText="1"/>
      <protection locked="0"/>
    </xf>
  </cellXfs>
  <cellStyles count="32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Normal" xfId="0" builtinId="0"/>
    <cellStyle name="Normal 2" xfId="1" xr:uid="{00000000-0005-0000-0000-00001F000000}"/>
  </cellStyles>
  <dxfs count="126"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7C7B"/>
      <color rgb="FFDA770F"/>
      <color rgb="FFDD8D2B"/>
      <color rgb="FF85A844"/>
      <color rgb="FF055753"/>
      <color rgb="FF374E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943139850881506E-2"/>
          <c:y val="0.115429665886359"/>
          <c:w val="0.80708614962952596"/>
          <c:h val="0.77762814783287204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GRAFICA!$M$15</c:f>
              <c:strCache>
                <c:ptCount val="1"/>
                <c:pt idx="0">
                  <c:v>Probabilidad (Y)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pPr>
                <a:solidFill>
                  <a:schemeClr val="accent1">
                    <a:lumMod val="75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46BC-4FA3-BF53-38A9E7B4384C}"/>
              </c:ext>
            </c:extLst>
          </c:dPt>
          <c:dPt>
            <c:idx val="1"/>
            <c:marker>
              <c:spPr>
                <a:solidFill>
                  <a:schemeClr val="accent1">
                    <a:lumMod val="75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FCA-45AE-BEE8-F2CCB2BB952C}"/>
              </c:ext>
            </c:extLst>
          </c:dPt>
          <c:dPt>
            <c:idx val="2"/>
            <c:marker>
              <c:spPr>
                <a:solidFill>
                  <a:schemeClr val="accent1">
                    <a:lumMod val="75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0FCA-45AE-BEE8-F2CCB2BB952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93071E0-BCC4-4C26-B3D5-E7FFD2828400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46BC-4FA3-BF53-38A9E7B4384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7A509B7-BF6D-430D-88EB-133342225352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0FCA-45AE-BEE8-F2CCB2BB952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213AC92-D6EB-4564-8F24-2CF8FF4AF25F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0FCA-45AE-BEE8-F2CCB2BB952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7660291-55B6-47CF-8CA1-224913F1B156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0FCA-45AE-BEE8-F2CCB2BB952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C1B5C2B-F8DE-4CCF-9C87-B7C0153D265A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46BC-4FA3-BF53-38A9E7B4384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5545DAB-E0E3-4643-8D5E-E03086F42E02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46BC-4FA3-BF53-38A9E7B4384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B7275C3-AF89-4F97-B18C-4AAAC4A33E79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46BC-4FA3-BF53-38A9E7B4384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24AB06F-84AF-41B5-84EB-CAAB60493AAC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46BC-4FA3-BF53-38A9E7B438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overflow" horzOverflow="overflow" wrap="square" lIns="72000" tIns="19050" rIns="38100" bIns="19050" anchor="t" anchorCtr="1">
                <a:spAutoFit/>
              </a:bodyPr>
              <a:lstStyle/>
              <a:p>
                <a:pPr>
                  <a:defRPr baseline="0"/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1"/>
              </c:ext>
            </c:extLst>
          </c:dLbls>
          <c:xVal>
            <c:numRef>
              <c:f>GRAFICA!$L$17:$L$24</c:f>
              <c:numCache>
                <c:formatCode>0</c:formatCode>
                <c:ptCount val="8"/>
                <c:pt idx="0" formatCode="General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GRAFICA!$M$17:$M$24</c:f>
              <c:numCache>
                <c:formatCode>General</c:formatCode>
                <c:ptCount val="8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GRAFICA!$K$17:$K$24</c15:f>
                <c15:dlblRangeCache>
                  <c:ptCount val="8"/>
                  <c:pt idx="0">
                    <c:v>R1</c:v>
                  </c:pt>
                  <c:pt idx="1">
                    <c:v>R2</c:v>
                  </c:pt>
                  <c:pt idx="2">
                    <c:v>R3</c:v>
                  </c:pt>
                  <c:pt idx="3">
                    <c:v>R4</c:v>
                  </c:pt>
                  <c:pt idx="4">
                    <c:v>R5</c:v>
                  </c:pt>
                  <c:pt idx="5">
                    <c:v>R6</c:v>
                  </c:pt>
                  <c:pt idx="6">
                    <c:v>R7</c:v>
                  </c:pt>
                  <c:pt idx="7">
                    <c:v>R8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0FCA-45AE-BEE8-F2CCB2BB952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2079265992"/>
        <c:axId val="2079268408"/>
      </c:scatterChart>
      <c:valAx>
        <c:axId val="2079265992"/>
        <c:scaling>
          <c:orientation val="minMax"/>
          <c:max val="20"/>
        </c:scaling>
        <c:delete val="0"/>
        <c:axPos val="b"/>
        <c:title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tint val="7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079268408"/>
        <c:crosses val="autoZero"/>
        <c:crossBetween val="midCat"/>
        <c:majorUnit val="1"/>
      </c:valAx>
      <c:valAx>
        <c:axId val="2079268408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overlay val="0"/>
        </c:title>
        <c:numFmt formatCode="General" sourceLinked="1"/>
        <c:majorTickMark val="out"/>
        <c:minorTickMark val="none"/>
        <c:tickLblPos val="nextTo"/>
        <c:crossAx val="2079265992"/>
        <c:crosses val="autoZero"/>
        <c:crossBetween val="midCat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 anchorCtr="1"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943139850881506E-2"/>
          <c:y val="0.115429665886359"/>
          <c:w val="0.80708614962952596"/>
          <c:h val="0.777628147832872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'GRAFICA RIESGO CONTROLADO'!$M$15</c:f>
              <c:strCache>
                <c:ptCount val="1"/>
                <c:pt idx="0">
                  <c:v>Probabilidad (Y)</c:v>
                </c:pt>
              </c:strCache>
            </c:strRef>
          </c:tx>
          <c:spPr>
            <a:ln w="28575">
              <a:noFill/>
            </a:ln>
          </c:spPr>
          <c:dPt>
            <c:idx val="1"/>
            <c:marker>
              <c:spPr>
                <a:solidFill>
                  <a:schemeClr val="accent1">
                    <a:lumMod val="75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A408-4617-BF80-F2A9B4683CB9}"/>
              </c:ext>
            </c:extLst>
          </c:dPt>
          <c:dPt>
            <c:idx val="2"/>
            <c:marker>
              <c:spPr>
                <a:solidFill>
                  <a:schemeClr val="accent1">
                    <a:lumMod val="75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408-4617-BF80-F2A9B4683CB9}"/>
              </c:ext>
            </c:extLst>
          </c:dPt>
          <c:dPt>
            <c:idx val="3"/>
            <c:marker>
              <c:spPr>
                <a:solidFill>
                  <a:schemeClr val="accent1">
                    <a:lumMod val="75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A408-4617-BF80-F2A9B4683CB9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R1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08-4617-BF80-F2A9B4683CB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R2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08-4617-BF80-F2A9B4683CB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R3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08-4617-BF80-F2A9B4683CB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R4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08-4617-BF80-F2A9B4683CB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R5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08-4617-BF80-F2A9B4683CB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R6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08-4617-BF80-F2A9B4683CB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R7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08-4617-BF80-F2A9B4683CB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R8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08-4617-BF80-F2A9B4683CB9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'GRAFICA RIESGO CONTROLADO'!$L$16:$L$24</c:f>
              <c:numCache>
                <c:formatCode>General</c:formatCode>
                <c:ptCount val="9"/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'GRAFICA RIESGO CONTROLADO'!$M$16:$M$24</c:f>
              <c:numCache>
                <c:formatCode>General</c:formatCode>
                <c:ptCount val="9"/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408-4617-BF80-F2A9B4683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8490600"/>
        <c:axId val="2078485016"/>
      </c:scatterChart>
      <c:valAx>
        <c:axId val="2078490600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IMPACTO</a:t>
                </a:r>
              </a:p>
            </c:rich>
          </c:tx>
          <c:layout>
            <c:manualLayout>
              <c:xMode val="edge"/>
              <c:yMode val="edge"/>
              <c:x val="0.87687830687830703"/>
              <c:y val="0.91462182185675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078485016"/>
        <c:crosses val="autoZero"/>
        <c:crossBetween val="midCat"/>
        <c:majorUnit val="1"/>
      </c:valAx>
      <c:valAx>
        <c:axId val="2078485016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PROBABILIDAD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078490600"/>
        <c:crosses val="autoZero"/>
        <c:crossBetween val="midCat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chart" Target="../charts/chart2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2247901</xdr:colOff>
      <xdr:row>43</xdr:row>
      <xdr:rowOff>88900</xdr:rowOff>
    </xdr:from>
    <xdr:to>
      <xdr:col>6</xdr:col>
      <xdr:colOff>1498601</xdr:colOff>
      <xdr:row>47</xdr:row>
      <xdr:rowOff>88901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3201" y="35204400"/>
          <a:ext cx="3746500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241300</xdr:colOff>
      <xdr:row>0</xdr:row>
      <xdr:rowOff>177800</xdr:rowOff>
    </xdr:from>
    <xdr:to>
      <xdr:col>0</xdr:col>
      <xdr:colOff>1148726</xdr:colOff>
      <xdr:row>3</xdr:row>
      <xdr:rowOff>220133</xdr:rowOff>
    </xdr:to>
    <xdr:pic>
      <xdr:nvPicPr>
        <xdr:cNvPr id="3" name="5 Imagen" descr="Unidad Nacional de Protecció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177800"/>
          <a:ext cx="907426" cy="908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1320800</xdr:colOff>
      <xdr:row>0</xdr:row>
      <xdr:rowOff>165100</xdr:rowOff>
    </xdr:from>
    <xdr:to>
      <xdr:col>0</xdr:col>
      <xdr:colOff>2130425</xdr:colOff>
      <xdr:row>3</xdr:row>
      <xdr:rowOff>177800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20800" y="165100"/>
          <a:ext cx="876300" cy="8763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37</xdr:row>
      <xdr:rowOff>7408</xdr:rowOff>
    </xdr:from>
    <xdr:to>
      <xdr:col>10</xdr:col>
      <xdr:colOff>3175</xdr:colOff>
      <xdr:row>40</xdr:row>
      <xdr:rowOff>127001</xdr:rowOff>
    </xdr:to>
    <xdr:pic>
      <xdr:nvPicPr>
        <xdr:cNvPr id="7" name="4 Imagen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6406283"/>
          <a:ext cx="3746500" cy="643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1320800</xdr:colOff>
      <xdr:row>0</xdr:row>
      <xdr:rowOff>165100</xdr:rowOff>
    </xdr:from>
    <xdr:to>
      <xdr:col>1</xdr:col>
      <xdr:colOff>0</xdr:colOff>
      <xdr:row>0</xdr:row>
      <xdr:rowOff>196850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1100" y="165100"/>
          <a:ext cx="0" cy="139700"/>
        </a:xfrm>
        <a:prstGeom prst="rect">
          <a:avLst/>
        </a:prstGeom>
      </xdr:spPr>
    </xdr:pic>
    <xdr:clientData/>
  </xdr:twoCellAnchor>
  <xdr:twoCellAnchor editAs="oneCell">
    <xdr:from>
      <xdr:col>0</xdr:col>
      <xdr:colOff>290607</xdr:colOff>
      <xdr:row>0</xdr:row>
      <xdr:rowOff>82550</xdr:rowOff>
    </xdr:from>
    <xdr:to>
      <xdr:col>0</xdr:col>
      <xdr:colOff>1075266</xdr:colOff>
      <xdr:row>3</xdr:row>
      <xdr:rowOff>153458</xdr:rowOff>
    </xdr:to>
    <xdr:pic>
      <xdr:nvPicPr>
        <xdr:cNvPr id="11" name="57 Imagen" descr="Unidad Nacional de Protección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07" y="82550"/>
          <a:ext cx="905309" cy="9006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332316</xdr:colOff>
      <xdr:row>0</xdr:row>
      <xdr:rowOff>82550</xdr:rowOff>
    </xdr:from>
    <xdr:to>
      <xdr:col>1</xdr:col>
      <xdr:colOff>1212850</xdr:colOff>
      <xdr:row>3</xdr:row>
      <xdr:rowOff>148167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0216" y="82550"/>
          <a:ext cx="880534" cy="8911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1320800</xdr:colOff>
      <xdr:row>0</xdr:row>
      <xdr:rowOff>165100</xdr:rowOff>
    </xdr:from>
    <xdr:to>
      <xdr:col>1</xdr:col>
      <xdr:colOff>0</xdr:colOff>
      <xdr:row>2</xdr:row>
      <xdr:rowOff>127000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0800" y="165100"/>
          <a:ext cx="876300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139700</xdr:rowOff>
    </xdr:from>
    <xdr:to>
      <xdr:col>0</xdr:col>
      <xdr:colOff>926476</xdr:colOff>
      <xdr:row>3</xdr:row>
      <xdr:rowOff>184150</xdr:rowOff>
    </xdr:to>
    <xdr:pic>
      <xdr:nvPicPr>
        <xdr:cNvPr id="6" name="5 Imagen" descr="Unidad Nacional de Protecció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39700"/>
          <a:ext cx="907426" cy="908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0</xdr:row>
      <xdr:rowOff>152400</xdr:rowOff>
    </xdr:from>
    <xdr:to>
      <xdr:col>1</xdr:col>
      <xdr:colOff>1066800</xdr:colOff>
      <xdr:row>3</xdr:row>
      <xdr:rowOff>165100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52400"/>
          <a:ext cx="876300" cy="876300"/>
        </a:xfrm>
        <a:prstGeom prst="rect">
          <a:avLst/>
        </a:prstGeom>
      </xdr:spPr>
    </xdr:pic>
    <xdr:clientData/>
  </xdr:twoCellAnchor>
  <xdr:twoCellAnchor editAs="oneCell">
    <xdr:from>
      <xdr:col>2</xdr:col>
      <xdr:colOff>206375</xdr:colOff>
      <xdr:row>20</xdr:row>
      <xdr:rowOff>0</xdr:rowOff>
    </xdr:from>
    <xdr:to>
      <xdr:col>2</xdr:col>
      <xdr:colOff>3952875</xdr:colOff>
      <xdr:row>24</xdr:row>
      <xdr:rowOff>50800</xdr:rowOff>
    </xdr:to>
    <xdr:pic>
      <xdr:nvPicPr>
        <xdr:cNvPr id="8" name="4 Imagen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13944600"/>
          <a:ext cx="3746500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1320800</xdr:colOff>
      <xdr:row>1</xdr:row>
      <xdr:rowOff>165100</xdr:rowOff>
    </xdr:from>
    <xdr:to>
      <xdr:col>1</xdr:col>
      <xdr:colOff>0</xdr:colOff>
      <xdr:row>2</xdr:row>
      <xdr:rowOff>66675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" y="165100"/>
          <a:ext cx="0" cy="546100"/>
        </a:xfrm>
        <a:prstGeom prst="rect">
          <a:avLst/>
        </a:prstGeom>
      </xdr:spPr>
    </xdr:pic>
    <xdr:clientData/>
  </xdr:twoCellAnchor>
  <xdr:twoCellAnchor editAs="oneCell">
    <xdr:from>
      <xdr:col>0</xdr:col>
      <xdr:colOff>172074</xdr:colOff>
      <xdr:row>0</xdr:row>
      <xdr:rowOff>165100</xdr:rowOff>
    </xdr:from>
    <xdr:to>
      <xdr:col>0</xdr:col>
      <xdr:colOff>968375</xdr:colOff>
      <xdr:row>3</xdr:row>
      <xdr:rowOff>224367</xdr:rowOff>
    </xdr:to>
    <xdr:pic>
      <xdr:nvPicPr>
        <xdr:cNvPr id="10" name="5 Imagen" descr="Unidad Nacional de Protección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74" y="165100"/>
          <a:ext cx="796301" cy="897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387974</xdr:colOff>
      <xdr:row>0</xdr:row>
      <xdr:rowOff>152400</xdr:rowOff>
    </xdr:from>
    <xdr:to>
      <xdr:col>1</xdr:col>
      <xdr:colOff>1264274</xdr:colOff>
      <xdr:row>3</xdr:row>
      <xdr:rowOff>184150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1574" y="152400"/>
          <a:ext cx="876300" cy="884767"/>
        </a:xfrm>
        <a:prstGeom prst="rect">
          <a:avLst/>
        </a:prstGeom>
      </xdr:spPr>
    </xdr:pic>
    <xdr:clientData/>
  </xdr:twoCellAnchor>
  <xdr:twoCellAnchor editAs="oneCell">
    <xdr:from>
      <xdr:col>1</xdr:col>
      <xdr:colOff>6832600</xdr:colOff>
      <xdr:row>31</xdr:row>
      <xdr:rowOff>93133</xdr:rowOff>
    </xdr:from>
    <xdr:to>
      <xdr:col>4</xdr:col>
      <xdr:colOff>88900</xdr:colOff>
      <xdr:row>35</xdr:row>
      <xdr:rowOff>93133</xdr:rowOff>
    </xdr:to>
    <xdr:pic>
      <xdr:nvPicPr>
        <xdr:cNvPr id="12" name="4 Imagen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5969000"/>
          <a:ext cx="3746500" cy="677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1320800</xdr:colOff>
      <xdr:row>0</xdr:row>
      <xdr:rowOff>165100</xdr:rowOff>
    </xdr:from>
    <xdr:to>
      <xdr:col>1</xdr:col>
      <xdr:colOff>0</xdr:colOff>
      <xdr:row>1</xdr:row>
      <xdr:rowOff>177800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00" y="165100"/>
          <a:ext cx="0" cy="292100"/>
        </a:xfrm>
        <a:prstGeom prst="rect">
          <a:avLst/>
        </a:prstGeom>
      </xdr:spPr>
    </xdr:pic>
    <xdr:clientData/>
  </xdr:twoCellAnchor>
  <xdr:twoCellAnchor editAs="oneCell">
    <xdr:from>
      <xdr:col>0</xdr:col>
      <xdr:colOff>270309</xdr:colOff>
      <xdr:row>0</xdr:row>
      <xdr:rowOff>143933</xdr:rowOff>
    </xdr:from>
    <xdr:to>
      <xdr:col>0</xdr:col>
      <xdr:colOff>1058143</xdr:colOff>
      <xdr:row>3</xdr:row>
      <xdr:rowOff>191559</xdr:rowOff>
    </xdr:to>
    <xdr:pic>
      <xdr:nvPicPr>
        <xdr:cNvPr id="10" name="57 Imagen" descr="Unidad Nacional de Protección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09" y="143933"/>
          <a:ext cx="911659" cy="898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343768</xdr:colOff>
      <xdr:row>0</xdr:row>
      <xdr:rowOff>143933</xdr:rowOff>
    </xdr:from>
    <xdr:to>
      <xdr:col>1</xdr:col>
      <xdr:colOff>1224302</xdr:colOff>
      <xdr:row>3</xdr:row>
      <xdr:rowOff>182034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6268" y="143933"/>
          <a:ext cx="880534" cy="8890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</xdr:colOff>
      <xdr:row>18</xdr:row>
      <xdr:rowOff>13022</xdr:rowOff>
    </xdr:from>
    <xdr:to>
      <xdr:col>3</xdr:col>
      <xdr:colOff>238125</xdr:colOff>
      <xdr:row>21</xdr:row>
      <xdr:rowOff>12433</xdr:rowOff>
    </xdr:to>
    <xdr:sp macro="" textlink="">
      <xdr:nvSpPr>
        <xdr:cNvPr id="8" name="Rectangle 5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rrowheads="1"/>
        </xdr:cNvSpPr>
      </xdr:nvSpPr>
      <xdr:spPr bwMode="auto">
        <a:xfrm>
          <a:off x="1933574" y="3851597"/>
          <a:ext cx="885826" cy="570911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19516</xdr:colOff>
      <xdr:row>15</xdr:row>
      <xdr:rowOff>38100</xdr:rowOff>
    </xdr:from>
    <xdr:to>
      <xdr:col>6</xdr:col>
      <xdr:colOff>697712</xdr:colOff>
      <xdr:row>18</xdr:row>
      <xdr:rowOff>30686</xdr:rowOff>
    </xdr:to>
    <xdr:sp macro="" textlink="">
      <xdr:nvSpPr>
        <xdr:cNvPr id="9" name="Rectangle 10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rrowheads="1"/>
        </xdr:cNvSpPr>
      </xdr:nvSpPr>
      <xdr:spPr bwMode="auto">
        <a:xfrm>
          <a:off x="4743916" y="3305175"/>
          <a:ext cx="678196" cy="564086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69054</xdr:colOff>
      <xdr:row>26</xdr:row>
      <xdr:rowOff>133351</xdr:rowOff>
    </xdr:from>
    <xdr:to>
      <xdr:col>4</xdr:col>
      <xdr:colOff>381000</xdr:colOff>
      <xdr:row>29</xdr:row>
      <xdr:rowOff>104775</xdr:rowOff>
    </xdr:to>
    <xdr:sp macro="" textlink="">
      <xdr:nvSpPr>
        <xdr:cNvPr id="10" name="Rectangle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rrowheads="1"/>
        </xdr:cNvSpPr>
      </xdr:nvSpPr>
      <xdr:spPr bwMode="auto">
        <a:xfrm>
          <a:off x="1935954" y="5495926"/>
          <a:ext cx="1740696" cy="542924"/>
        </a:xfrm>
        <a:prstGeom prst="rect">
          <a:avLst/>
        </a:prstGeom>
        <a:solidFill>
          <a:srgbClr val="00FF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381001</xdr:colOff>
      <xdr:row>23</xdr:row>
      <xdr:rowOff>152400</xdr:rowOff>
    </xdr:from>
    <xdr:to>
      <xdr:col>6</xdr:col>
      <xdr:colOff>695325</xdr:colOff>
      <xdr:row>27</xdr:row>
      <xdr:rowOff>37401</xdr:rowOff>
    </xdr:to>
    <xdr:sp macro="" textlink="">
      <xdr:nvSpPr>
        <xdr:cNvPr id="11" name="Rectangle 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rrowheads="1"/>
        </xdr:cNvSpPr>
      </xdr:nvSpPr>
      <xdr:spPr bwMode="auto">
        <a:xfrm>
          <a:off x="3676651" y="4943475"/>
          <a:ext cx="1743074" cy="647001"/>
        </a:xfrm>
        <a:prstGeom prst="rect">
          <a:avLst/>
        </a:prstGeom>
        <a:solidFill>
          <a:srgbClr val="E46C0A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39527</xdr:colOff>
      <xdr:row>18</xdr:row>
      <xdr:rowOff>6278</xdr:rowOff>
    </xdr:from>
    <xdr:to>
      <xdr:col>4</xdr:col>
      <xdr:colOff>381001</xdr:colOff>
      <xdr:row>21</xdr:row>
      <xdr:rowOff>11562</xdr:rowOff>
    </xdr:to>
    <xdr:sp macro="" textlink="">
      <xdr:nvSpPr>
        <xdr:cNvPr id="13" name="Rectangle 3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rrowheads="1"/>
        </xdr:cNvSpPr>
      </xdr:nvSpPr>
      <xdr:spPr bwMode="auto">
        <a:xfrm>
          <a:off x="3335177" y="3844853"/>
          <a:ext cx="341474" cy="576784"/>
        </a:xfrm>
        <a:prstGeom prst="rect">
          <a:avLst/>
        </a:prstGeom>
        <a:solidFill>
          <a:srgbClr val="E46C0A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228600</xdr:colOff>
      <xdr:row>15</xdr:row>
      <xdr:rowOff>33759</xdr:rowOff>
    </xdr:from>
    <xdr:to>
      <xdr:col>4</xdr:col>
      <xdr:colOff>542925</xdr:colOff>
      <xdr:row>18</xdr:row>
      <xdr:rowOff>39043</xdr:rowOff>
    </xdr:to>
    <xdr:sp macro="" textlink="">
      <xdr:nvSpPr>
        <xdr:cNvPr id="14" name="Rectangle 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Arrowheads="1"/>
        </xdr:cNvSpPr>
      </xdr:nvSpPr>
      <xdr:spPr bwMode="auto">
        <a:xfrm>
          <a:off x="2809875" y="3300834"/>
          <a:ext cx="1028700" cy="576784"/>
        </a:xfrm>
        <a:prstGeom prst="rect">
          <a:avLst/>
        </a:prstGeom>
        <a:solidFill>
          <a:srgbClr val="E46C0A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228600</xdr:colOff>
      <xdr:row>18</xdr:row>
      <xdr:rowOff>13472</xdr:rowOff>
    </xdr:from>
    <xdr:to>
      <xdr:col>4</xdr:col>
      <xdr:colOff>66675</xdr:colOff>
      <xdr:row>21</xdr:row>
      <xdr:rowOff>18756</xdr:rowOff>
    </xdr:to>
    <xdr:sp macro="" textlink="">
      <xdr:nvSpPr>
        <xdr:cNvPr id="15" name="Rectangle 3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Arrowheads="1"/>
        </xdr:cNvSpPr>
      </xdr:nvSpPr>
      <xdr:spPr bwMode="auto">
        <a:xfrm>
          <a:off x="2809875" y="3852047"/>
          <a:ext cx="552450" cy="576784"/>
        </a:xfrm>
        <a:prstGeom prst="rect">
          <a:avLst/>
        </a:prstGeom>
        <a:solidFill>
          <a:srgbClr val="E46C0A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69054</xdr:colOff>
      <xdr:row>15</xdr:row>
      <xdr:rowOff>29033</xdr:rowOff>
    </xdr:from>
    <xdr:to>
      <xdr:col>3</xdr:col>
      <xdr:colOff>238125</xdr:colOff>
      <xdr:row>18</xdr:row>
      <xdr:rowOff>13021</xdr:rowOff>
    </xdr:to>
    <xdr:sp macro="" textlink="">
      <xdr:nvSpPr>
        <xdr:cNvPr id="16" name="Rectangle 3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Arrowheads="1"/>
        </xdr:cNvSpPr>
      </xdr:nvSpPr>
      <xdr:spPr bwMode="auto">
        <a:xfrm>
          <a:off x="1935954" y="3296108"/>
          <a:ext cx="883446" cy="555488"/>
        </a:xfrm>
        <a:prstGeom prst="rect">
          <a:avLst/>
        </a:prstGeom>
        <a:solidFill>
          <a:srgbClr val="FFFF00"/>
        </a:solidFill>
        <a:ln>
          <a:noFill/>
        </a:ln>
        <a:extLst/>
      </xdr:spPr>
    </xdr:sp>
    <xdr:clientData/>
  </xdr:twoCellAnchor>
  <xdr:twoCellAnchor>
    <xdr:from>
      <xdr:col>5</xdr:col>
      <xdr:colOff>712475</xdr:colOff>
      <xdr:row>20</xdr:row>
      <xdr:rowOff>175890</xdr:rowOff>
    </xdr:from>
    <xdr:to>
      <xdr:col>6</xdr:col>
      <xdr:colOff>695325</xdr:colOff>
      <xdr:row>23</xdr:row>
      <xdr:rowOff>152400</xdr:rowOff>
    </xdr:to>
    <xdr:sp macro="" textlink="">
      <xdr:nvSpPr>
        <xdr:cNvPr id="18" name="Rectangle 10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Arrowheads="1"/>
        </xdr:cNvSpPr>
      </xdr:nvSpPr>
      <xdr:spPr bwMode="auto">
        <a:xfrm>
          <a:off x="4722500" y="4395465"/>
          <a:ext cx="697225" cy="548010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664883</xdr:colOff>
      <xdr:row>18</xdr:row>
      <xdr:rowOff>25771</xdr:rowOff>
    </xdr:from>
    <xdr:to>
      <xdr:col>6</xdr:col>
      <xdr:colOff>695325</xdr:colOff>
      <xdr:row>21</xdr:row>
      <xdr:rowOff>29647</xdr:rowOff>
    </xdr:to>
    <xdr:sp macro="" textlink="">
      <xdr:nvSpPr>
        <xdr:cNvPr id="19" name="Rectangle 10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Arrowheads="1"/>
        </xdr:cNvSpPr>
      </xdr:nvSpPr>
      <xdr:spPr bwMode="auto">
        <a:xfrm>
          <a:off x="4674908" y="3864346"/>
          <a:ext cx="744817" cy="575376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361950</xdr:colOff>
      <xdr:row>20</xdr:row>
      <xdr:rowOff>170971</xdr:rowOff>
    </xdr:from>
    <xdr:to>
      <xdr:col>6</xdr:col>
      <xdr:colOff>9999</xdr:colOff>
      <xdr:row>23</xdr:row>
      <xdr:rowOff>161925</xdr:rowOff>
    </xdr:to>
    <xdr:sp macro="" textlink="">
      <xdr:nvSpPr>
        <xdr:cNvPr id="20" name="Rectangle 10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Arrowheads="1"/>
        </xdr:cNvSpPr>
      </xdr:nvSpPr>
      <xdr:spPr bwMode="auto">
        <a:xfrm>
          <a:off x="3657600" y="4390546"/>
          <a:ext cx="1076799" cy="562454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371476</xdr:colOff>
      <xdr:row>17</xdr:row>
      <xdr:rowOff>174470</xdr:rowOff>
    </xdr:from>
    <xdr:to>
      <xdr:col>6</xdr:col>
      <xdr:colOff>7620</xdr:colOff>
      <xdr:row>20</xdr:row>
      <xdr:rowOff>178346</xdr:rowOff>
    </xdr:to>
    <xdr:sp macro="" textlink="">
      <xdr:nvSpPr>
        <xdr:cNvPr id="21" name="Rectangle 1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Arrowheads="1"/>
        </xdr:cNvSpPr>
      </xdr:nvSpPr>
      <xdr:spPr bwMode="auto">
        <a:xfrm>
          <a:off x="3667126" y="3822545"/>
          <a:ext cx="1064894" cy="575376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20003</xdr:colOff>
      <xdr:row>15</xdr:row>
      <xdr:rowOff>38099</xdr:rowOff>
    </xdr:from>
    <xdr:to>
      <xdr:col>6</xdr:col>
      <xdr:colOff>67110</xdr:colOff>
      <xdr:row>18</xdr:row>
      <xdr:rowOff>40340</xdr:rowOff>
    </xdr:to>
    <xdr:sp macro="" textlink="">
      <xdr:nvSpPr>
        <xdr:cNvPr id="22" name="Rectangle 1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Arrowheads="1"/>
        </xdr:cNvSpPr>
      </xdr:nvSpPr>
      <xdr:spPr bwMode="auto">
        <a:xfrm>
          <a:off x="4030028" y="3305174"/>
          <a:ext cx="761482" cy="573741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371475</xdr:colOff>
      <xdr:row>15</xdr:row>
      <xdr:rowOff>38100</xdr:rowOff>
    </xdr:from>
    <xdr:to>
      <xdr:col>5</xdr:col>
      <xdr:colOff>43800</xdr:colOff>
      <xdr:row>18</xdr:row>
      <xdr:rowOff>17396</xdr:rowOff>
    </xdr:to>
    <xdr:sp macro="" textlink="">
      <xdr:nvSpPr>
        <xdr:cNvPr id="23" name="Rectangle 10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Arrowheads="1"/>
        </xdr:cNvSpPr>
      </xdr:nvSpPr>
      <xdr:spPr bwMode="auto">
        <a:xfrm>
          <a:off x="3667125" y="3305175"/>
          <a:ext cx="386700" cy="550796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32388</xdr:colOff>
      <xdr:row>26</xdr:row>
      <xdr:rowOff>180974</xdr:rowOff>
    </xdr:from>
    <xdr:to>
      <xdr:col>5</xdr:col>
      <xdr:colOff>28574</xdr:colOff>
      <xdr:row>29</xdr:row>
      <xdr:rowOff>104775</xdr:rowOff>
    </xdr:to>
    <xdr:sp macro="" textlink="">
      <xdr:nvSpPr>
        <xdr:cNvPr id="25" name="Rectangle 5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Arrowheads="1"/>
        </xdr:cNvSpPr>
      </xdr:nvSpPr>
      <xdr:spPr bwMode="auto">
        <a:xfrm>
          <a:off x="3328038" y="5543549"/>
          <a:ext cx="710561" cy="495301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32874</xdr:colOff>
      <xdr:row>26</xdr:row>
      <xdr:rowOff>180974</xdr:rowOff>
    </xdr:from>
    <xdr:to>
      <xdr:col>4</xdr:col>
      <xdr:colOff>381000</xdr:colOff>
      <xdr:row>29</xdr:row>
      <xdr:rowOff>104775</xdr:rowOff>
    </xdr:to>
    <xdr:sp macro="" textlink="">
      <xdr:nvSpPr>
        <xdr:cNvPr id="26" name="Rectangle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Arrowheads="1"/>
        </xdr:cNvSpPr>
      </xdr:nvSpPr>
      <xdr:spPr bwMode="auto">
        <a:xfrm>
          <a:off x="2614149" y="5543549"/>
          <a:ext cx="1062501" cy="495301"/>
        </a:xfrm>
        <a:prstGeom prst="rect">
          <a:avLst/>
        </a:prstGeom>
        <a:solidFill>
          <a:srgbClr val="00FF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228600</xdr:colOff>
      <xdr:row>23</xdr:row>
      <xdr:rowOff>161926</xdr:rowOff>
    </xdr:from>
    <xdr:to>
      <xdr:col>4</xdr:col>
      <xdr:colOff>381000</xdr:colOff>
      <xdr:row>26</xdr:row>
      <xdr:rowOff>123826</xdr:rowOff>
    </xdr:to>
    <xdr:sp macro="" textlink="">
      <xdr:nvSpPr>
        <xdr:cNvPr id="27" name="Rectangle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Arrowheads="1"/>
        </xdr:cNvSpPr>
      </xdr:nvSpPr>
      <xdr:spPr bwMode="auto">
        <a:xfrm>
          <a:off x="2809875" y="4953001"/>
          <a:ext cx="866775" cy="533400"/>
        </a:xfrm>
        <a:prstGeom prst="rect">
          <a:avLst/>
        </a:prstGeom>
        <a:solidFill>
          <a:srgbClr val="FFFF00"/>
        </a:solidFill>
        <a:ln>
          <a:noFill/>
        </a:ln>
        <a:extLst/>
      </xdr:spPr>
    </xdr:sp>
    <xdr:clientData/>
  </xdr:twoCellAnchor>
  <xdr:twoCellAnchor>
    <xdr:from>
      <xdr:col>2</xdr:col>
      <xdr:colOff>71435</xdr:colOff>
      <xdr:row>23</xdr:row>
      <xdr:rowOff>152401</xdr:rowOff>
    </xdr:from>
    <xdr:to>
      <xdr:col>3</xdr:col>
      <xdr:colOff>247649</xdr:colOff>
      <xdr:row>27</xdr:row>
      <xdr:rowOff>59257</xdr:rowOff>
    </xdr:to>
    <xdr:sp macro="" textlink="">
      <xdr:nvSpPr>
        <xdr:cNvPr id="28" name="Rectangle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Arrowheads="1"/>
        </xdr:cNvSpPr>
      </xdr:nvSpPr>
      <xdr:spPr bwMode="auto">
        <a:xfrm>
          <a:off x="1938335" y="4943476"/>
          <a:ext cx="890589" cy="668856"/>
        </a:xfrm>
        <a:prstGeom prst="rect">
          <a:avLst/>
        </a:prstGeom>
        <a:solidFill>
          <a:srgbClr val="00FF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69054</xdr:colOff>
      <xdr:row>21</xdr:row>
      <xdr:rowOff>6994</xdr:rowOff>
    </xdr:from>
    <xdr:to>
      <xdr:col>3</xdr:col>
      <xdr:colOff>238125</xdr:colOff>
      <xdr:row>23</xdr:row>
      <xdr:rowOff>161925</xdr:rowOff>
    </xdr:to>
    <xdr:sp macro="" textlink="">
      <xdr:nvSpPr>
        <xdr:cNvPr id="29" name="Rectangle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Arrowheads="1"/>
        </xdr:cNvSpPr>
      </xdr:nvSpPr>
      <xdr:spPr bwMode="auto">
        <a:xfrm>
          <a:off x="1935954" y="4417069"/>
          <a:ext cx="883446" cy="535931"/>
        </a:xfrm>
        <a:prstGeom prst="rect">
          <a:avLst/>
        </a:prstGeom>
        <a:solidFill>
          <a:srgbClr val="FFFF00"/>
        </a:solidFill>
        <a:ln>
          <a:noFill/>
        </a:ln>
        <a:extLst/>
      </xdr:spPr>
    </xdr:sp>
    <xdr:clientData/>
  </xdr:twoCellAnchor>
  <xdr:twoCellAnchor>
    <xdr:from>
      <xdr:col>4</xdr:col>
      <xdr:colOff>390526</xdr:colOff>
      <xdr:row>26</xdr:row>
      <xdr:rowOff>133350</xdr:rowOff>
    </xdr:from>
    <xdr:to>
      <xdr:col>6</xdr:col>
      <xdr:colOff>697712</xdr:colOff>
      <xdr:row>29</xdr:row>
      <xdr:rowOff>114300</xdr:rowOff>
    </xdr:to>
    <xdr:sp macro="" textlink="">
      <xdr:nvSpPr>
        <xdr:cNvPr id="31" name="Rectangle 3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Arrowheads="1"/>
        </xdr:cNvSpPr>
      </xdr:nvSpPr>
      <xdr:spPr bwMode="auto">
        <a:xfrm>
          <a:off x="3686176" y="5495925"/>
          <a:ext cx="1735936" cy="552450"/>
        </a:xfrm>
        <a:prstGeom prst="rect">
          <a:avLst/>
        </a:prstGeom>
        <a:solidFill>
          <a:srgbClr val="FFFF00"/>
        </a:solidFill>
        <a:ln>
          <a:noFill/>
        </a:ln>
        <a:extLst/>
      </xdr:spPr>
    </xdr:sp>
    <xdr:clientData/>
  </xdr:twoCellAnchor>
  <xdr:twoCellAnchor>
    <xdr:from>
      <xdr:col>3</xdr:col>
      <xdr:colOff>225753</xdr:colOff>
      <xdr:row>15</xdr:row>
      <xdr:rowOff>96877</xdr:rowOff>
    </xdr:from>
    <xdr:to>
      <xdr:col>3</xdr:col>
      <xdr:colOff>234633</xdr:colOff>
      <xdr:row>29</xdr:row>
      <xdr:rowOff>159716</xdr:rowOff>
    </xdr:to>
    <xdr:sp macro="" textlink="">
      <xdr:nvSpPr>
        <xdr:cNvPr id="4" name="Line 3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2807028" y="3363952"/>
          <a:ext cx="8880" cy="2729839"/>
        </a:xfrm>
        <a:prstGeom prst="line">
          <a:avLst/>
        </a:prstGeom>
        <a:noFill/>
        <a:ln w="9525">
          <a:solidFill>
            <a:srgbClr val="008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370506</xdr:colOff>
      <xdr:row>15</xdr:row>
      <xdr:rowOff>172764</xdr:rowOff>
    </xdr:from>
    <xdr:to>
      <xdr:col>4</xdr:col>
      <xdr:colOff>379386</xdr:colOff>
      <xdr:row>30</xdr:row>
      <xdr:rowOff>45103</xdr:rowOff>
    </xdr:to>
    <xdr:sp macro="" textlink="">
      <xdr:nvSpPr>
        <xdr:cNvPr id="5" name="Line 3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3666156" y="3439839"/>
          <a:ext cx="8880" cy="2729839"/>
        </a:xfrm>
        <a:prstGeom prst="line">
          <a:avLst/>
        </a:prstGeom>
        <a:noFill/>
        <a:ln w="9525">
          <a:solidFill>
            <a:srgbClr val="008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542925</xdr:colOff>
      <xdr:row>13</xdr:row>
      <xdr:rowOff>9525</xdr:rowOff>
    </xdr:from>
    <xdr:to>
      <xdr:col>7</xdr:col>
      <xdr:colOff>438150</xdr:colOff>
      <xdr:row>31</xdr:row>
      <xdr:rowOff>104775</xdr:rowOff>
    </xdr:to>
    <xdr:graphicFrame macro="">
      <xdr:nvGraphicFramePr>
        <xdr:cNvPr id="33" name="35 Gráfico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0</xdr:col>
      <xdr:colOff>273674</xdr:colOff>
      <xdr:row>0</xdr:row>
      <xdr:rowOff>155575</xdr:rowOff>
    </xdr:from>
    <xdr:to>
      <xdr:col>0</xdr:col>
      <xdr:colOff>1028700</xdr:colOff>
      <xdr:row>3</xdr:row>
      <xdr:rowOff>190500</xdr:rowOff>
    </xdr:to>
    <xdr:pic>
      <xdr:nvPicPr>
        <xdr:cNvPr id="35" name="57 Imagen" descr="Unidad Nacional de Protección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674" y="155575"/>
          <a:ext cx="911659" cy="894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38100</xdr:colOff>
      <xdr:row>31</xdr:row>
      <xdr:rowOff>85725</xdr:rowOff>
    </xdr:from>
    <xdr:to>
      <xdr:col>3</xdr:col>
      <xdr:colOff>228600</xdr:colOff>
      <xdr:row>32</xdr:row>
      <xdr:rowOff>133350</xdr:rowOff>
    </xdr:to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/>
      </xdr:nvSpPr>
      <xdr:spPr>
        <a:xfrm>
          <a:off x="1905000" y="6400800"/>
          <a:ext cx="9048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/>
            <a:t>MOD:</a:t>
          </a:r>
        </a:p>
      </xdr:txBody>
    </xdr:sp>
    <xdr:clientData/>
  </xdr:twoCellAnchor>
  <xdr:twoCellAnchor>
    <xdr:from>
      <xdr:col>3</xdr:col>
      <xdr:colOff>228600</xdr:colOff>
      <xdr:row>31</xdr:row>
      <xdr:rowOff>85725</xdr:rowOff>
    </xdr:from>
    <xdr:to>
      <xdr:col>4</xdr:col>
      <xdr:colOff>381000</xdr:colOff>
      <xdr:row>32</xdr:row>
      <xdr:rowOff>133350</xdr:rowOff>
    </xdr:to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/>
      </xdr:nvSpPr>
      <xdr:spPr>
        <a:xfrm>
          <a:off x="2809875" y="6400800"/>
          <a:ext cx="8667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/>
            <a:t>MAY:</a:t>
          </a:r>
        </a:p>
      </xdr:txBody>
    </xdr:sp>
    <xdr:clientData/>
  </xdr:twoCellAnchor>
  <xdr:twoCellAnchor>
    <xdr:from>
      <xdr:col>4</xdr:col>
      <xdr:colOff>381000</xdr:colOff>
      <xdr:row>31</xdr:row>
      <xdr:rowOff>85725</xdr:rowOff>
    </xdr:from>
    <xdr:to>
      <xdr:col>6</xdr:col>
      <xdr:colOff>704850</xdr:colOff>
      <xdr:row>32</xdr:row>
      <xdr:rowOff>133350</xdr:rowOff>
    </xdr:to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/>
      </xdr:nvSpPr>
      <xdr:spPr>
        <a:xfrm>
          <a:off x="3676650" y="6400800"/>
          <a:ext cx="17526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/>
            <a:t>CAT:</a:t>
          </a:r>
        </a:p>
      </xdr:txBody>
    </xdr:sp>
    <xdr:clientData/>
  </xdr:twoCellAnchor>
  <xdr:twoCellAnchor>
    <xdr:from>
      <xdr:col>3</xdr:col>
      <xdr:colOff>238124</xdr:colOff>
      <xdr:row>21</xdr:row>
      <xdr:rowOff>12434</xdr:rowOff>
    </xdr:from>
    <xdr:to>
      <xdr:col>4</xdr:col>
      <xdr:colOff>371474</xdr:colOff>
      <xdr:row>23</xdr:row>
      <xdr:rowOff>152400</xdr:rowOff>
    </xdr:to>
    <xdr:sp macro="" textlink="">
      <xdr:nvSpPr>
        <xdr:cNvPr id="39" name="Rectangle 3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>
          <a:spLocks noChangeArrowheads="1"/>
        </xdr:cNvSpPr>
      </xdr:nvSpPr>
      <xdr:spPr bwMode="auto">
        <a:xfrm>
          <a:off x="3105149" y="5232134"/>
          <a:ext cx="847725" cy="501916"/>
        </a:xfrm>
        <a:prstGeom prst="rect">
          <a:avLst/>
        </a:prstGeom>
        <a:solidFill>
          <a:srgbClr val="E46C0A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1320800</xdr:colOff>
      <xdr:row>0</xdr:row>
      <xdr:rowOff>165100</xdr:rowOff>
    </xdr:from>
    <xdr:to>
      <xdr:col>1</xdr:col>
      <xdr:colOff>0</xdr:colOff>
      <xdr:row>1</xdr:row>
      <xdr:rowOff>190500</xdr:rowOff>
    </xdr:to>
    <xdr:pic>
      <xdr:nvPicPr>
        <xdr:cNvPr id="32" name="Imagen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165100"/>
          <a:ext cx="0" cy="19050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155575</xdr:rowOff>
    </xdr:from>
    <xdr:to>
      <xdr:col>2</xdr:col>
      <xdr:colOff>38100</xdr:colOff>
      <xdr:row>3</xdr:row>
      <xdr:rowOff>185209</xdr:rowOff>
    </xdr:to>
    <xdr:pic>
      <xdr:nvPicPr>
        <xdr:cNvPr id="40" name="Imagen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9633" y="155575"/>
          <a:ext cx="880534" cy="884767"/>
        </a:xfrm>
        <a:prstGeom prst="rect">
          <a:avLst/>
        </a:prstGeom>
      </xdr:spPr>
    </xdr:pic>
    <xdr:clientData/>
  </xdr:twoCellAnchor>
  <xdr:twoCellAnchor editAs="oneCell">
    <xdr:from>
      <xdr:col>4</xdr:col>
      <xdr:colOff>464609</xdr:colOff>
      <xdr:row>37</xdr:row>
      <xdr:rowOff>93133</xdr:rowOff>
    </xdr:from>
    <xdr:to>
      <xdr:col>9</xdr:col>
      <xdr:colOff>477309</xdr:colOff>
      <xdr:row>41</xdr:row>
      <xdr:rowOff>76200</xdr:rowOff>
    </xdr:to>
    <xdr:pic>
      <xdr:nvPicPr>
        <xdr:cNvPr id="42" name="4 Imagen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2276" y="7366000"/>
          <a:ext cx="3746500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114300</xdr:colOff>
      <xdr:row>35</xdr:row>
      <xdr:rowOff>57150</xdr:rowOff>
    </xdr:from>
    <xdr:to>
      <xdr:col>15</xdr:col>
      <xdr:colOff>114300</xdr:colOff>
      <xdr:row>39</xdr:row>
      <xdr:rowOff>133350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9100" y="10553700"/>
          <a:ext cx="36957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0</xdr:col>
      <xdr:colOff>28575</xdr:colOff>
      <xdr:row>3</xdr:row>
      <xdr:rowOff>63500</xdr:rowOff>
    </xdr:to>
    <xdr:pic>
      <xdr:nvPicPr>
        <xdr:cNvPr id="3" name="4 Imagen" descr="Unidad Nacional de Protecció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07426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17</xdr:col>
      <xdr:colOff>114300</xdr:colOff>
      <xdr:row>35</xdr:row>
      <xdr:rowOff>57150</xdr:rowOff>
    </xdr:from>
    <xdr:ext cx="0" cy="723900"/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64200" y="10553700"/>
          <a:ext cx="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1320800</xdr:colOff>
      <xdr:row>0</xdr:row>
      <xdr:rowOff>165100</xdr:rowOff>
    </xdr:from>
    <xdr:to>
      <xdr:col>1</xdr:col>
      <xdr:colOff>0</xdr:colOff>
      <xdr:row>1</xdr:row>
      <xdr:rowOff>203200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1100" y="165100"/>
          <a:ext cx="0" cy="203200"/>
        </a:xfrm>
        <a:prstGeom prst="rect">
          <a:avLst/>
        </a:prstGeom>
      </xdr:spPr>
    </xdr:pic>
    <xdr:clientData/>
  </xdr:twoCellAnchor>
  <xdr:twoCellAnchor editAs="oneCell">
    <xdr:from>
      <xdr:col>0</xdr:col>
      <xdr:colOff>155141</xdr:colOff>
      <xdr:row>1</xdr:row>
      <xdr:rowOff>0</xdr:rowOff>
    </xdr:from>
    <xdr:to>
      <xdr:col>0</xdr:col>
      <xdr:colOff>1066800</xdr:colOff>
      <xdr:row>3</xdr:row>
      <xdr:rowOff>221192</xdr:rowOff>
    </xdr:to>
    <xdr:pic>
      <xdr:nvPicPr>
        <xdr:cNvPr id="9" name="57 Imagen" descr="Unidad Nacional de Protección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41" y="177800"/>
          <a:ext cx="911659" cy="894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1181100</xdr:colOff>
      <xdr:row>1</xdr:row>
      <xdr:rowOff>0</xdr:rowOff>
    </xdr:from>
    <xdr:to>
      <xdr:col>1</xdr:col>
      <xdr:colOff>766234</xdr:colOff>
      <xdr:row>3</xdr:row>
      <xdr:rowOff>211667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1100" y="177800"/>
          <a:ext cx="880534" cy="884767"/>
        </a:xfrm>
        <a:prstGeom prst="rect">
          <a:avLst/>
        </a:prstGeom>
      </xdr:spPr>
    </xdr:pic>
    <xdr:clientData/>
  </xdr:twoCellAnchor>
  <xdr:twoCellAnchor editAs="oneCell">
    <xdr:from>
      <xdr:col>3</xdr:col>
      <xdr:colOff>1066800</xdr:colOff>
      <xdr:row>35</xdr:row>
      <xdr:rowOff>57150</xdr:rowOff>
    </xdr:from>
    <xdr:to>
      <xdr:col>5</xdr:col>
      <xdr:colOff>0</xdr:colOff>
      <xdr:row>39</xdr:row>
      <xdr:rowOff>91017</xdr:rowOff>
    </xdr:to>
    <xdr:pic>
      <xdr:nvPicPr>
        <xdr:cNvPr id="11" name="4 Imagen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10356850"/>
          <a:ext cx="3746500" cy="643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1320800</xdr:colOff>
      <xdr:row>0</xdr:row>
      <xdr:rowOff>165100</xdr:rowOff>
    </xdr:from>
    <xdr:to>
      <xdr:col>1</xdr:col>
      <xdr:colOff>0</xdr:colOff>
      <xdr:row>1</xdr:row>
      <xdr:rowOff>114300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100" y="165100"/>
          <a:ext cx="0" cy="20320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0</xdr:row>
      <xdr:rowOff>83608</xdr:rowOff>
    </xdr:from>
    <xdr:to>
      <xdr:col>1</xdr:col>
      <xdr:colOff>3609</xdr:colOff>
      <xdr:row>3</xdr:row>
      <xdr:rowOff>161925</xdr:rowOff>
    </xdr:to>
    <xdr:pic>
      <xdr:nvPicPr>
        <xdr:cNvPr id="7" name="57 Imagen" descr="Unidad Nacional de Protección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3608"/>
          <a:ext cx="911659" cy="906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365559</xdr:colOff>
      <xdr:row>0</xdr:row>
      <xdr:rowOff>83608</xdr:rowOff>
    </xdr:from>
    <xdr:to>
      <xdr:col>1</xdr:col>
      <xdr:colOff>1246093</xdr:colOff>
      <xdr:row>3</xdr:row>
      <xdr:rowOff>152400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4559" y="83608"/>
          <a:ext cx="880534" cy="897467"/>
        </a:xfrm>
        <a:prstGeom prst="rect">
          <a:avLst/>
        </a:prstGeom>
      </xdr:spPr>
    </xdr:pic>
    <xdr:clientData/>
  </xdr:twoCellAnchor>
  <xdr:twoCellAnchor editAs="oneCell">
    <xdr:from>
      <xdr:col>2</xdr:col>
      <xdr:colOff>787400</xdr:colOff>
      <xdr:row>35</xdr:row>
      <xdr:rowOff>84666</xdr:rowOff>
    </xdr:from>
    <xdr:to>
      <xdr:col>5</xdr:col>
      <xdr:colOff>385233</xdr:colOff>
      <xdr:row>39</xdr:row>
      <xdr:rowOff>50800</xdr:rowOff>
    </xdr:to>
    <xdr:pic>
      <xdr:nvPicPr>
        <xdr:cNvPr id="9" name="4 Imagen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5133" y="7526866"/>
          <a:ext cx="3746500" cy="643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28575</xdr:colOff>
      <xdr:row>1</xdr:row>
      <xdr:rowOff>381000</xdr:rowOff>
    </xdr:to>
    <xdr:pic>
      <xdr:nvPicPr>
        <xdr:cNvPr id="4" name="4 Imagen" descr="Unidad Nacional de Protección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1320800</xdr:colOff>
      <xdr:row>0</xdr:row>
      <xdr:rowOff>165100</xdr:rowOff>
    </xdr:from>
    <xdr:to>
      <xdr:col>1</xdr:col>
      <xdr:colOff>0</xdr:colOff>
      <xdr:row>1</xdr:row>
      <xdr:rowOff>152400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5400" y="165100"/>
          <a:ext cx="0" cy="215900"/>
        </a:xfrm>
        <a:prstGeom prst="rect">
          <a:avLst/>
        </a:prstGeom>
      </xdr:spPr>
    </xdr:pic>
    <xdr:clientData/>
  </xdr:twoCellAnchor>
  <xdr:twoCellAnchor editAs="oneCell">
    <xdr:from>
      <xdr:col>0</xdr:col>
      <xdr:colOff>193675</xdr:colOff>
      <xdr:row>0</xdr:row>
      <xdr:rowOff>165100</xdr:rowOff>
    </xdr:from>
    <xdr:to>
      <xdr:col>1</xdr:col>
      <xdr:colOff>127434</xdr:colOff>
      <xdr:row>3</xdr:row>
      <xdr:rowOff>221192</xdr:rowOff>
    </xdr:to>
    <xdr:pic>
      <xdr:nvPicPr>
        <xdr:cNvPr id="8" name="57 Imagen" descr="Unidad Nacional de Protección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" y="165100"/>
          <a:ext cx="911659" cy="906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394134</xdr:colOff>
      <xdr:row>0</xdr:row>
      <xdr:rowOff>165100</xdr:rowOff>
    </xdr:from>
    <xdr:to>
      <xdr:col>1</xdr:col>
      <xdr:colOff>1274668</xdr:colOff>
      <xdr:row>3</xdr:row>
      <xdr:rowOff>211667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9634" y="165100"/>
          <a:ext cx="880534" cy="897467"/>
        </a:xfrm>
        <a:prstGeom prst="rect">
          <a:avLst/>
        </a:prstGeom>
      </xdr:spPr>
    </xdr:pic>
    <xdr:clientData/>
  </xdr:twoCellAnchor>
  <xdr:twoCellAnchor editAs="oneCell">
    <xdr:from>
      <xdr:col>6</xdr:col>
      <xdr:colOff>901700</xdr:colOff>
      <xdr:row>35</xdr:row>
      <xdr:rowOff>105833</xdr:rowOff>
    </xdr:from>
    <xdr:to>
      <xdr:col>8</xdr:col>
      <xdr:colOff>0</xdr:colOff>
      <xdr:row>39</xdr:row>
      <xdr:rowOff>88900</xdr:rowOff>
    </xdr:to>
    <xdr:pic>
      <xdr:nvPicPr>
        <xdr:cNvPr id="10" name="4 Imagen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2200" y="18508133"/>
          <a:ext cx="3746500" cy="643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</xdr:colOff>
      <xdr:row>18</xdr:row>
      <xdr:rowOff>13022</xdr:rowOff>
    </xdr:from>
    <xdr:to>
      <xdr:col>3</xdr:col>
      <xdr:colOff>238125</xdr:colOff>
      <xdr:row>21</xdr:row>
      <xdr:rowOff>12433</xdr:rowOff>
    </xdr:to>
    <xdr:sp macro="" textlink="">
      <xdr:nvSpPr>
        <xdr:cNvPr id="2" name="Rectangle 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933574" y="3851597"/>
          <a:ext cx="885826" cy="570911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19516</xdr:colOff>
      <xdr:row>15</xdr:row>
      <xdr:rowOff>38100</xdr:rowOff>
    </xdr:from>
    <xdr:to>
      <xdr:col>6</xdr:col>
      <xdr:colOff>697712</xdr:colOff>
      <xdr:row>18</xdr:row>
      <xdr:rowOff>30686</xdr:rowOff>
    </xdr:to>
    <xdr:sp macro="" textlink="">
      <xdr:nvSpPr>
        <xdr:cNvPr id="3" name="Rectangle 10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rrowheads="1"/>
        </xdr:cNvSpPr>
      </xdr:nvSpPr>
      <xdr:spPr bwMode="auto">
        <a:xfrm>
          <a:off x="4743916" y="3305175"/>
          <a:ext cx="678196" cy="564086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69054</xdr:colOff>
      <xdr:row>26</xdr:row>
      <xdr:rowOff>133351</xdr:rowOff>
    </xdr:from>
    <xdr:to>
      <xdr:col>4</xdr:col>
      <xdr:colOff>381000</xdr:colOff>
      <xdr:row>29</xdr:row>
      <xdr:rowOff>104775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1935954" y="5495926"/>
          <a:ext cx="1740696" cy="542924"/>
        </a:xfrm>
        <a:prstGeom prst="rect">
          <a:avLst/>
        </a:prstGeom>
        <a:solidFill>
          <a:srgbClr val="00FF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381001</xdr:colOff>
      <xdr:row>23</xdr:row>
      <xdr:rowOff>152400</xdr:rowOff>
    </xdr:from>
    <xdr:to>
      <xdr:col>6</xdr:col>
      <xdr:colOff>695325</xdr:colOff>
      <xdr:row>27</xdr:row>
      <xdr:rowOff>37401</xdr:rowOff>
    </xdr:to>
    <xdr:sp macro="" textlink="">
      <xdr:nvSpPr>
        <xdr:cNvPr id="5" name="Rectangle 3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 noChangeArrowheads="1"/>
        </xdr:cNvSpPr>
      </xdr:nvSpPr>
      <xdr:spPr bwMode="auto">
        <a:xfrm>
          <a:off x="3676651" y="4943475"/>
          <a:ext cx="1743074" cy="647001"/>
        </a:xfrm>
        <a:prstGeom prst="rect">
          <a:avLst/>
        </a:prstGeom>
        <a:solidFill>
          <a:srgbClr val="E46C0A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39527</xdr:colOff>
      <xdr:row>18</xdr:row>
      <xdr:rowOff>6278</xdr:rowOff>
    </xdr:from>
    <xdr:to>
      <xdr:col>4</xdr:col>
      <xdr:colOff>381001</xdr:colOff>
      <xdr:row>21</xdr:row>
      <xdr:rowOff>11562</xdr:rowOff>
    </xdr:to>
    <xdr:sp macro="" textlink="">
      <xdr:nvSpPr>
        <xdr:cNvPr id="6" name="Rectangle 3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Arrowheads="1"/>
        </xdr:cNvSpPr>
      </xdr:nvSpPr>
      <xdr:spPr bwMode="auto">
        <a:xfrm>
          <a:off x="3335177" y="3844853"/>
          <a:ext cx="341474" cy="576784"/>
        </a:xfrm>
        <a:prstGeom prst="rect">
          <a:avLst/>
        </a:prstGeom>
        <a:solidFill>
          <a:srgbClr val="E46C0A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228600</xdr:colOff>
      <xdr:row>15</xdr:row>
      <xdr:rowOff>33759</xdr:rowOff>
    </xdr:from>
    <xdr:to>
      <xdr:col>4</xdr:col>
      <xdr:colOff>542925</xdr:colOff>
      <xdr:row>18</xdr:row>
      <xdr:rowOff>39043</xdr:rowOff>
    </xdr:to>
    <xdr:sp macro="" textlink="">
      <xdr:nvSpPr>
        <xdr:cNvPr id="7" name="Rectangle 3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>
          <a:spLocks noChangeArrowheads="1"/>
        </xdr:cNvSpPr>
      </xdr:nvSpPr>
      <xdr:spPr bwMode="auto">
        <a:xfrm>
          <a:off x="2809875" y="3300834"/>
          <a:ext cx="1028700" cy="576784"/>
        </a:xfrm>
        <a:prstGeom prst="rect">
          <a:avLst/>
        </a:prstGeom>
        <a:solidFill>
          <a:srgbClr val="E46C0A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228600</xdr:colOff>
      <xdr:row>18</xdr:row>
      <xdr:rowOff>13472</xdr:rowOff>
    </xdr:from>
    <xdr:to>
      <xdr:col>4</xdr:col>
      <xdr:colOff>66675</xdr:colOff>
      <xdr:row>21</xdr:row>
      <xdr:rowOff>18756</xdr:rowOff>
    </xdr:to>
    <xdr:sp macro="" textlink="">
      <xdr:nvSpPr>
        <xdr:cNvPr id="8" name="Rectangle 3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>
          <a:spLocks noChangeArrowheads="1"/>
        </xdr:cNvSpPr>
      </xdr:nvSpPr>
      <xdr:spPr bwMode="auto">
        <a:xfrm>
          <a:off x="2809875" y="3852047"/>
          <a:ext cx="552450" cy="576784"/>
        </a:xfrm>
        <a:prstGeom prst="rect">
          <a:avLst/>
        </a:prstGeom>
        <a:solidFill>
          <a:srgbClr val="E46C0A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69054</xdr:colOff>
      <xdr:row>15</xdr:row>
      <xdr:rowOff>29033</xdr:rowOff>
    </xdr:from>
    <xdr:to>
      <xdr:col>3</xdr:col>
      <xdr:colOff>238125</xdr:colOff>
      <xdr:row>18</xdr:row>
      <xdr:rowOff>13021</xdr:rowOff>
    </xdr:to>
    <xdr:sp macro="" textlink="">
      <xdr:nvSpPr>
        <xdr:cNvPr id="9" name="Rectangle 3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>
          <a:spLocks noChangeArrowheads="1"/>
        </xdr:cNvSpPr>
      </xdr:nvSpPr>
      <xdr:spPr bwMode="auto">
        <a:xfrm>
          <a:off x="1935954" y="3296108"/>
          <a:ext cx="883446" cy="555488"/>
        </a:xfrm>
        <a:prstGeom prst="rect">
          <a:avLst/>
        </a:prstGeom>
        <a:solidFill>
          <a:srgbClr val="FFFF00"/>
        </a:solidFill>
        <a:ln>
          <a:noFill/>
        </a:ln>
        <a:extLst/>
      </xdr:spPr>
    </xdr:sp>
    <xdr:clientData/>
  </xdr:twoCellAnchor>
  <xdr:twoCellAnchor>
    <xdr:from>
      <xdr:col>5</xdr:col>
      <xdr:colOff>712475</xdr:colOff>
      <xdr:row>20</xdr:row>
      <xdr:rowOff>175890</xdr:rowOff>
    </xdr:from>
    <xdr:to>
      <xdr:col>6</xdr:col>
      <xdr:colOff>695325</xdr:colOff>
      <xdr:row>23</xdr:row>
      <xdr:rowOff>152400</xdr:rowOff>
    </xdr:to>
    <xdr:sp macro="" textlink="">
      <xdr:nvSpPr>
        <xdr:cNvPr id="10" name="Rectangle 10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>
          <a:spLocks noChangeArrowheads="1"/>
        </xdr:cNvSpPr>
      </xdr:nvSpPr>
      <xdr:spPr bwMode="auto">
        <a:xfrm>
          <a:off x="4722500" y="4395465"/>
          <a:ext cx="697225" cy="548010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664883</xdr:colOff>
      <xdr:row>18</xdr:row>
      <xdr:rowOff>25771</xdr:rowOff>
    </xdr:from>
    <xdr:to>
      <xdr:col>6</xdr:col>
      <xdr:colOff>695325</xdr:colOff>
      <xdr:row>21</xdr:row>
      <xdr:rowOff>29647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>
          <a:spLocks noChangeArrowheads="1"/>
        </xdr:cNvSpPr>
      </xdr:nvSpPr>
      <xdr:spPr bwMode="auto">
        <a:xfrm>
          <a:off x="4674908" y="3864346"/>
          <a:ext cx="744817" cy="575376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361950</xdr:colOff>
      <xdr:row>20</xdr:row>
      <xdr:rowOff>170971</xdr:rowOff>
    </xdr:from>
    <xdr:to>
      <xdr:col>6</xdr:col>
      <xdr:colOff>9999</xdr:colOff>
      <xdr:row>23</xdr:row>
      <xdr:rowOff>161925</xdr:rowOff>
    </xdr:to>
    <xdr:sp macro="" textlink="">
      <xdr:nvSpPr>
        <xdr:cNvPr id="12" name="Rectangle 10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>
          <a:spLocks noChangeArrowheads="1"/>
        </xdr:cNvSpPr>
      </xdr:nvSpPr>
      <xdr:spPr bwMode="auto">
        <a:xfrm>
          <a:off x="3657600" y="4390546"/>
          <a:ext cx="1076799" cy="562454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371476</xdr:colOff>
      <xdr:row>17</xdr:row>
      <xdr:rowOff>174470</xdr:rowOff>
    </xdr:from>
    <xdr:to>
      <xdr:col>6</xdr:col>
      <xdr:colOff>7620</xdr:colOff>
      <xdr:row>20</xdr:row>
      <xdr:rowOff>178346</xdr:rowOff>
    </xdr:to>
    <xdr:sp macro="" textlink="">
      <xdr:nvSpPr>
        <xdr:cNvPr id="13" name="Rectangle 10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>
          <a:spLocks noChangeArrowheads="1"/>
        </xdr:cNvSpPr>
      </xdr:nvSpPr>
      <xdr:spPr bwMode="auto">
        <a:xfrm>
          <a:off x="3667126" y="3822545"/>
          <a:ext cx="1064894" cy="575376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20003</xdr:colOff>
      <xdr:row>15</xdr:row>
      <xdr:rowOff>38099</xdr:rowOff>
    </xdr:from>
    <xdr:to>
      <xdr:col>6</xdr:col>
      <xdr:colOff>67110</xdr:colOff>
      <xdr:row>18</xdr:row>
      <xdr:rowOff>40340</xdr:rowOff>
    </xdr:to>
    <xdr:sp macro="" textlink="">
      <xdr:nvSpPr>
        <xdr:cNvPr id="14" name="Rectangle 10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>
          <a:spLocks noChangeArrowheads="1"/>
        </xdr:cNvSpPr>
      </xdr:nvSpPr>
      <xdr:spPr bwMode="auto">
        <a:xfrm>
          <a:off x="4030028" y="3305174"/>
          <a:ext cx="761482" cy="573741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371475</xdr:colOff>
      <xdr:row>15</xdr:row>
      <xdr:rowOff>38100</xdr:rowOff>
    </xdr:from>
    <xdr:to>
      <xdr:col>5</xdr:col>
      <xdr:colOff>43800</xdr:colOff>
      <xdr:row>18</xdr:row>
      <xdr:rowOff>17396</xdr:rowOff>
    </xdr:to>
    <xdr:sp macro="" textlink="">
      <xdr:nvSpPr>
        <xdr:cNvPr id="15" name="Rectangle 10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>
          <a:spLocks noChangeArrowheads="1"/>
        </xdr:cNvSpPr>
      </xdr:nvSpPr>
      <xdr:spPr bwMode="auto">
        <a:xfrm>
          <a:off x="3667125" y="3305175"/>
          <a:ext cx="386700" cy="550796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32388</xdr:colOff>
      <xdr:row>26</xdr:row>
      <xdr:rowOff>180974</xdr:rowOff>
    </xdr:from>
    <xdr:to>
      <xdr:col>5</xdr:col>
      <xdr:colOff>28574</xdr:colOff>
      <xdr:row>29</xdr:row>
      <xdr:rowOff>104775</xdr:rowOff>
    </xdr:to>
    <xdr:sp macro="" textlink="">
      <xdr:nvSpPr>
        <xdr:cNvPr id="16" name="Rectangle 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>
          <a:spLocks noChangeArrowheads="1"/>
        </xdr:cNvSpPr>
      </xdr:nvSpPr>
      <xdr:spPr bwMode="auto">
        <a:xfrm>
          <a:off x="3328038" y="5543549"/>
          <a:ext cx="710561" cy="495301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32874</xdr:colOff>
      <xdr:row>26</xdr:row>
      <xdr:rowOff>180974</xdr:rowOff>
    </xdr:from>
    <xdr:to>
      <xdr:col>4</xdr:col>
      <xdr:colOff>381000</xdr:colOff>
      <xdr:row>29</xdr:row>
      <xdr:rowOff>104775</xdr:rowOff>
    </xdr:to>
    <xdr:sp macro="" textlink="">
      <xdr:nvSpPr>
        <xdr:cNvPr id="17" name="Rectangle 2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>
          <a:spLocks noChangeArrowheads="1"/>
        </xdr:cNvSpPr>
      </xdr:nvSpPr>
      <xdr:spPr bwMode="auto">
        <a:xfrm>
          <a:off x="2614149" y="5543549"/>
          <a:ext cx="1062501" cy="495301"/>
        </a:xfrm>
        <a:prstGeom prst="rect">
          <a:avLst/>
        </a:prstGeom>
        <a:solidFill>
          <a:srgbClr val="00FF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228600</xdr:colOff>
      <xdr:row>23</xdr:row>
      <xdr:rowOff>161926</xdr:rowOff>
    </xdr:from>
    <xdr:to>
      <xdr:col>4</xdr:col>
      <xdr:colOff>381000</xdr:colOff>
      <xdr:row>26</xdr:row>
      <xdr:rowOff>123826</xdr:rowOff>
    </xdr:to>
    <xdr:sp macro="" textlink="">
      <xdr:nvSpPr>
        <xdr:cNvPr id="18" name="Rectangle 2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>
          <a:spLocks noChangeArrowheads="1"/>
        </xdr:cNvSpPr>
      </xdr:nvSpPr>
      <xdr:spPr bwMode="auto">
        <a:xfrm>
          <a:off x="2809875" y="4953001"/>
          <a:ext cx="866775" cy="533400"/>
        </a:xfrm>
        <a:prstGeom prst="rect">
          <a:avLst/>
        </a:prstGeom>
        <a:solidFill>
          <a:srgbClr val="FFFF00"/>
        </a:solidFill>
        <a:ln>
          <a:noFill/>
        </a:ln>
        <a:extLst/>
      </xdr:spPr>
    </xdr:sp>
    <xdr:clientData/>
  </xdr:twoCellAnchor>
  <xdr:twoCellAnchor>
    <xdr:from>
      <xdr:col>2</xdr:col>
      <xdr:colOff>71435</xdr:colOff>
      <xdr:row>23</xdr:row>
      <xdr:rowOff>152401</xdr:rowOff>
    </xdr:from>
    <xdr:to>
      <xdr:col>3</xdr:col>
      <xdr:colOff>247649</xdr:colOff>
      <xdr:row>27</xdr:row>
      <xdr:rowOff>59257</xdr:rowOff>
    </xdr:to>
    <xdr:sp macro="" textlink="">
      <xdr:nvSpPr>
        <xdr:cNvPr id="19" name="Rectangle 2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>
          <a:spLocks noChangeArrowheads="1"/>
        </xdr:cNvSpPr>
      </xdr:nvSpPr>
      <xdr:spPr bwMode="auto">
        <a:xfrm>
          <a:off x="1938335" y="4943476"/>
          <a:ext cx="890589" cy="668856"/>
        </a:xfrm>
        <a:prstGeom prst="rect">
          <a:avLst/>
        </a:prstGeom>
        <a:solidFill>
          <a:srgbClr val="00FF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69054</xdr:colOff>
      <xdr:row>21</xdr:row>
      <xdr:rowOff>6994</xdr:rowOff>
    </xdr:from>
    <xdr:to>
      <xdr:col>3</xdr:col>
      <xdr:colOff>238125</xdr:colOff>
      <xdr:row>23</xdr:row>
      <xdr:rowOff>161925</xdr:rowOff>
    </xdr:to>
    <xdr:sp macro="" textlink="">
      <xdr:nvSpPr>
        <xdr:cNvPr id="20" name="Rectangle 2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>
          <a:spLocks noChangeArrowheads="1"/>
        </xdr:cNvSpPr>
      </xdr:nvSpPr>
      <xdr:spPr bwMode="auto">
        <a:xfrm>
          <a:off x="1935954" y="4417069"/>
          <a:ext cx="883446" cy="535931"/>
        </a:xfrm>
        <a:prstGeom prst="rect">
          <a:avLst/>
        </a:prstGeom>
        <a:solidFill>
          <a:srgbClr val="FFFF00"/>
        </a:solidFill>
        <a:ln>
          <a:noFill/>
        </a:ln>
        <a:extLst/>
      </xdr:spPr>
    </xdr:sp>
    <xdr:clientData/>
  </xdr:twoCellAnchor>
  <xdr:twoCellAnchor>
    <xdr:from>
      <xdr:col>4</xdr:col>
      <xdr:colOff>390526</xdr:colOff>
      <xdr:row>26</xdr:row>
      <xdr:rowOff>133350</xdr:rowOff>
    </xdr:from>
    <xdr:to>
      <xdr:col>6</xdr:col>
      <xdr:colOff>697712</xdr:colOff>
      <xdr:row>29</xdr:row>
      <xdr:rowOff>114300</xdr:rowOff>
    </xdr:to>
    <xdr:sp macro="" textlink="">
      <xdr:nvSpPr>
        <xdr:cNvPr id="21" name="Rectangle 3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>
          <a:spLocks noChangeArrowheads="1"/>
        </xdr:cNvSpPr>
      </xdr:nvSpPr>
      <xdr:spPr bwMode="auto">
        <a:xfrm>
          <a:off x="3686176" y="5495925"/>
          <a:ext cx="1735936" cy="552450"/>
        </a:xfrm>
        <a:prstGeom prst="rect">
          <a:avLst/>
        </a:prstGeom>
        <a:solidFill>
          <a:srgbClr val="FFFF00"/>
        </a:solidFill>
        <a:ln>
          <a:noFill/>
        </a:ln>
        <a:extLst/>
      </xdr:spPr>
    </xdr:sp>
    <xdr:clientData/>
  </xdr:twoCellAnchor>
  <xdr:twoCellAnchor>
    <xdr:from>
      <xdr:col>3</xdr:col>
      <xdr:colOff>225753</xdr:colOff>
      <xdr:row>15</xdr:row>
      <xdr:rowOff>96877</xdr:rowOff>
    </xdr:from>
    <xdr:to>
      <xdr:col>3</xdr:col>
      <xdr:colOff>234633</xdr:colOff>
      <xdr:row>29</xdr:row>
      <xdr:rowOff>159716</xdr:rowOff>
    </xdr:to>
    <xdr:sp macro="" textlink="">
      <xdr:nvSpPr>
        <xdr:cNvPr id="22" name="Line 32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>
          <a:spLocks noChangeShapeType="1"/>
        </xdr:cNvSpPr>
      </xdr:nvSpPr>
      <xdr:spPr bwMode="auto">
        <a:xfrm>
          <a:off x="2807028" y="3363952"/>
          <a:ext cx="8880" cy="2729839"/>
        </a:xfrm>
        <a:prstGeom prst="line">
          <a:avLst/>
        </a:prstGeom>
        <a:noFill/>
        <a:ln w="9525">
          <a:solidFill>
            <a:srgbClr val="008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370506</xdr:colOff>
      <xdr:row>15</xdr:row>
      <xdr:rowOff>172764</xdr:rowOff>
    </xdr:from>
    <xdr:to>
      <xdr:col>4</xdr:col>
      <xdr:colOff>379386</xdr:colOff>
      <xdr:row>30</xdr:row>
      <xdr:rowOff>45103</xdr:rowOff>
    </xdr:to>
    <xdr:sp macro="" textlink="">
      <xdr:nvSpPr>
        <xdr:cNvPr id="23" name="Line 3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>
          <a:spLocks noChangeShapeType="1"/>
        </xdr:cNvSpPr>
      </xdr:nvSpPr>
      <xdr:spPr bwMode="auto">
        <a:xfrm>
          <a:off x="3666156" y="3439839"/>
          <a:ext cx="8880" cy="2729839"/>
        </a:xfrm>
        <a:prstGeom prst="line">
          <a:avLst/>
        </a:prstGeom>
        <a:noFill/>
        <a:ln w="9525">
          <a:solidFill>
            <a:srgbClr val="008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542925</xdr:colOff>
      <xdr:row>13</xdr:row>
      <xdr:rowOff>9525</xdr:rowOff>
    </xdr:from>
    <xdr:to>
      <xdr:col>7</xdr:col>
      <xdr:colOff>438150</xdr:colOff>
      <xdr:row>31</xdr:row>
      <xdr:rowOff>104775</xdr:rowOff>
    </xdr:to>
    <xdr:graphicFrame macro="">
      <xdr:nvGraphicFramePr>
        <xdr:cNvPr id="24" name="35 Gráfico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2</xdr:col>
      <xdr:colOff>38100</xdr:colOff>
      <xdr:row>31</xdr:row>
      <xdr:rowOff>85725</xdr:rowOff>
    </xdr:from>
    <xdr:to>
      <xdr:col>3</xdr:col>
      <xdr:colOff>228600</xdr:colOff>
      <xdr:row>32</xdr:row>
      <xdr:rowOff>133350</xdr:rowOff>
    </xdr:to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SpPr txBox="1"/>
      </xdr:nvSpPr>
      <xdr:spPr>
        <a:xfrm>
          <a:off x="1905000" y="6400800"/>
          <a:ext cx="9048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/>
            <a:t>MOD:</a:t>
          </a:r>
        </a:p>
      </xdr:txBody>
    </xdr:sp>
    <xdr:clientData/>
  </xdr:twoCellAnchor>
  <xdr:twoCellAnchor>
    <xdr:from>
      <xdr:col>3</xdr:col>
      <xdr:colOff>228600</xdr:colOff>
      <xdr:row>31</xdr:row>
      <xdr:rowOff>85725</xdr:rowOff>
    </xdr:from>
    <xdr:to>
      <xdr:col>4</xdr:col>
      <xdr:colOff>381000</xdr:colOff>
      <xdr:row>32</xdr:row>
      <xdr:rowOff>133350</xdr:rowOff>
    </xdr:to>
    <xdr:sp macro="" textlink="">
      <xdr:nvSpPr>
        <xdr:cNvPr id="28" name="CuadroTexto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SpPr txBox="1"/>
      </xdr:nvSpPr>
      <xdr:spPr>
        <a:xfrm>
          <a:off x="2809875" y="6400800"/>
          <a:ext cx="8667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/>
            <a:t>MAY:</a:t>
          </a:r>
        </a:p>
      </xdr:txBody>
    </xdr:sp>
    <xdr:clientData/>
  </xdr:twoCellAnchor>
  <xdr:twoCellAnchor>
    <xdr:from>
      <xdr:col>4</xdr:col>
      <xdr:colOff>381000</xdr:colOff>
      <xdr:row>31</xdr:row>
      <xdr:rowOff>85725</xdr:rowOff>
    </xdr:from>
    <xdr:to>
      <xdr:col>6</xdr:col>
      <xdr:colOff>704850</xdr:colOff>
      <xdr:row>32</xdr:row>
      <xdr:rowOff>133350</xdr:rowOff>
    </xdr:to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 txBox="1"/>
      </xdr:nvSpPr>
      <xdr:spPr>
        <a:xfrm>
          <a:off x="3676650" y="6400800"/>
          <a:ext cx="17526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/>
            <a:t>CAT:</a:t>
          </a:r>
        </a:p>
      </xdr:txBody>
    </xdr:sp>
    <xdr:clientData/>
  </xdr:twoCellAnchor>
  <xdr:twoCellAnchor>
    <xdr:from>
      <xdr:col>3</xdr:col>
      <xdr:colOff>238124</xdr:colOff>
      <xdr:row>21</xdr:row>
      <xdr:rowOff>12434</xdr:rowOff>
    </xdr:from>
    <xdr:to>
      <xdr:col>4</xdr:col>
      <xdr:colOff>371474</xdr:colOff>
      <xdr:row>23</xdr:row>
      <xdr:rowOff>152400</xdr:rowOff>
    </xdr:to>
    <xdr:sp macro="" textlink="">
      <xdr:nvSpPr>
        <xdr:cNvPr id="30" name="Rectangle 3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>
          <a:spLocks noChangeArrowheads="1"/>
        </xdr:cNvSpPr>
      </xdr:nvSpPr>
      <xdr:spPr bwMode="auto">
        <a:xfrm>
          <a:off x="2819399" y="4422509"/>
          <a:ext cx="847725" cy="520966"/>
        </a:xfrm>
        <a:prstGeom prst="rect">
          <a:avLst/>
        </a:prstGeom>
        <a:solidFill>
          <a:srgbClr val="E46C0A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1320800</xdr:colOff>
      <xdr:row>0</xdr:row>
      <xdr:rowOff>165100</xdr:rowOff>
    </xdr:from>
    <xdr:to>
      <xdr:col>1</xdr:col>
      <xdr:colOff>0</xdr:colOff>
      <xdr:row>1</xdr:row>
      <xdr:rowOff>38100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9000" y="165100"/>
          <a:ext cx="0" cy="215900"/>
        </a:xfrm>
        <a:prstGeom prst="rect">
          <a:avLst/>
        </a:prstGeom>
      </xdr:spPr>
    </xdr:pic>
    <xdr:clientData/>
  </xdr:twoCellAnchor>
  <xdr:twoCellAnchor editAs="oneCell">
    <xdr:from>
      <xdr:col>0</xdr:col>
      <xdr:colOff>155141</xdr:colOff>
      <xdr:row>0</xdr:row>
      <xdr:rowOff>121708</xdr:rowOff>
    </xdr:from>
    <xdr:to>
      <xdr:col>0</xdr:col>
      <xdr:colOff>1028700</xdr:colOff>
      <xdr:row>3</xdr:row>
      <xdr:rowOff>203200</xdr:rowOff>
    </xdr:to>
    <xdr:pic>
      <xdr:nvPicPr>
        <xdr:cNvPr id="34" name="57 Imagen" descr="Unidad Nacional de Protección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41" y="121708"/>
          <a:ext cx="911659" cy="906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121708</xdr:rowOff>
    </xdr:from>
    <xdr:to>
      <xdr:col>2</xdr:col>
      <xdr:colOff>4234</xdr:colOff>
      <xdr:row>3</xdr:row>
      <xdr:rowOff>193675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1100" y="121708"/>
          <a:ext cx="880534" cy="897467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37</xdr:row>
      <xdr:rowOff>80433</xdr:rowOff>
    </xdr:from>
    <xdr:to>
      <xdr:col>9</xdr:col>
      <xdr:colOff>825500</xdr:colOff>
      <xdr:row>41</xdr:row>
      <xdr:rowOff>63500</xdr:rowOff>
    </xdr:to>
    <xdr:pic>
      <xdr:nvPicPr>
        <xdr:cNvPr id="36" name="4 Imagen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7141633"/>
          <a:ext cx="3746500" cy="643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DD8D2B"/>
  </sheetPr>
  <dimension ref="A1:K89"/>
  <sheetViews>
    <sheetView tabSelected="1" topLeftCell="G8" zoomScaleNormal="100" workbookViewId="0">
      <selection activeCell="K13" sqref="K13:K15"/>
    </sheetView>
  </sheetViews>
  <sheetFormatPr baseColWidth="10" defaultColWidth="0" defaultRowHeight="14.25" x14ac:dyDescent="0.2"/>
  <cols>
    <col min="1" max="3" width="32" style="11" customWidth="1"/>
    <col min="4" max="4" width="27.140625" style="11" bestFit="1" customWidth="1"/>
    <col min="5" max="5" width="31.42578125" style="11" customWidth="1"/>
    <col min="6" max="6" width="27.42578125" style="11" bestFit="1" customWidth="1"/>
    <col min="7" max="9" width="31.28515625" style="11" customWidth="1"/>
    <col min="10" max="10" width="39.85546875" style="11" customWidth="1"/>
    <col min="11" max="11" width="38" style="11" customWidth="1"/>
    <col min="12" max="16384" width="9.140625" style="11" hidden="1"/>
  </cols>
  <sheetData>
    <row r="1" spans="1:11" s="64" customFormat="1" ht="18.95" customHeight="1" x14ac:dyDescent="0.2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1"/>
    </row>
    <row r="2" spans="1:11" s="64" customFormat="1" ht="26.1" customHeight="1" x14ac:dyDescent="0.3">
      <c r="A2" s="226" t="s">
        <v>207</v>
      </c>
      <c r="B2" s="227"/>
      <c r="C2" s="227"/>
      <c r="D2" s="227"/>
      <c r="E2" s="227"/>
      <c r="F2" s="227"/>
      <c r="G2" s="227"/>
      <c r="H2" s="227"/>
      <c r="I2" s="227"/>
      <c r="J2" s="227"/>
      <c r="K2" s="228"/>
    </row>
    <row r="3" spans="1:11" s="64" customFormat="1" ht="23.1" customHeight="1" x14ac:dyDescent="0.3">
      <c r="A3" s="226" t="s">
        <v>209</v>
      </c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1" s="64" customFormat="1" ht="20.25" x14ac:dyDescent="0.3">
      <c r="A4" s="226" t="s">
        <v>216</v>
      </c>
      <c r="B4" s="227"/>
      <c r="C4" s="227"/>
      <c r="D4" s="227"/>
      <c r="E4" s="227"/>
      <c r="F4" s="227"/>
      <c r="G4" s="227"/>
      <c r="H4" s="227"/>
      <c r="I4" s="227"/>
      <c r="J4" s="227"/>
      <c r="K4" s="228"/>
    </row>
    <row r="5" spans="1:11" s="64" customFormat="1" ht="18" customHeight="1" thickBot="1" x14ac:dyDescent="0.2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7"/>
    </row>
    <row r="6" spans="1:11" s="64" customFormat="1" ht="36" x14ac:dyDescent="0.25">
      <c r="A6" s="206" t="s">
        <v>219</v>
      </c>
      <c r="B6" s="207"/>
      <c r="C6" s="78"/>
      <c r="D6" s="78"/>
      <c r="E6" s="269"/>
      <c r="F6" s="270"/>
      <c r="G6" s="270"/>
      <c r="H6" s="270"/>
      <c r="I6" s="270"/>
      <c r="J6" s="270"/>
      <c r="K6" s="271"/>
    </row>
    <row r="7" spans="1:11" s="64" customFormat="1" ht="30.95" customHeight="1" x14ac:dyDescent="0.2">
      <c r="A7" s="281" t="s">
        <v>0</v>
      </c>
      <c r="B7" s="282"/>
      <c r="C7" s="282"/>
      <c r="D7" s="282"/>
      <c r="E7" s="282"/>
      <c r="F7" s="282"/>
      <c r="G7" s="282"/>
      <c r="H7" s="282"/>
      <c r="I7" s="282"/>
      <c r="J7" s="282"/>
      <c r="K7" s="283"/>
    </row>
    <row r="8" spans="1:11" s="64" customFormat="1" x14ac:dyDescent="0.2">
      <c r="A8" s="284" t="s">
        <v>1</v>
      </c>
      <c r="B8" s="238" t="s">
        <v>183</v>
      </c>
      <c r="C8" s="293" t="s">
        <v>184</v>
      </c>
      <c r="D8" s="272" t="s">
        <v>191</v>
      </c>
      <c r="E8" s="273"/>
      <c r="F8" s="273"/>
      <c r="G8" s="273"/>
      <c r="H8" s="273"/>
      <c r="I8" s="274"/>
      <c r="J8" s="290" t="s">
        <v>194</v>
      </c>
      <c r="K8" s="247" t="s">
        <v>2</v>
      </c>
    </row>
    <row r="9" spans="1:11" s="64" customFormat="1" x14ac:dyDescent="0.2">
      <c r="A9" s="285"/>
      <c r="B9" s="239"/>
      <c r="C9" s="293"/>
      <c r="D9" s="275"/>
      <c r="E9" s="276"/>
      <c r="F9" s="276"/>
      <c r="G9" s="276"/>
      <c r="H9" s="276"/>
      <c r="I9" s="277"/>
      <c r="J9" s="291"/>
      <c r="K9" s="247"/>
    </row>
    <row r="10" spans="1:11" s="64" customFormat="1" ht="15.75" x14ac:dyDescent="0.2">
      <c r="A10" s="285"/>
      <c r="B10" s="239"/>
      <c r="C10" s="293"/>
      <c r="D10" s="248" t="s">
        <v>190</v>
      </c>
      <c r="E10" s="249"/>
      <c r="F10" s="250" t="s">
        <v>192</v>
      </c>
      <c r="G10" s="251"/>
      <c r="H10" s="278" t="s">
        <v>128</v>
      </c>
      <c r="I10" s="278"/>
      <c r="J10" s="291"/>
      <c r="K10" s="252" t="s">
        <v>3</v>
      </c>
    </row>
    <row r="11" spans="1:11" s="64" customFormat="1" ht="14.25" customHeight="1" x14ac:dyDescent="0.2">
      <c r="A11" s="286"/>
      <c r="B11" s="239"/>
      <c r="C11" s="293"/>
      <c r="D11" s="255" t="s">
        <v>189</v>
      </c>
      <c r="E11" s="290" t="s">
        <v>30</v>
      </c>
      <c r="F11" s="294" t="s">
        <v>193</v>
      </c>
      <c r="G11" s="279" t="s">
        <v>30</v>
      </c>
      <c r="H11" s="279" t="s">
        <v>124</v>
      </c>
      <c r="I11" s="279" t="s">
        <v>125</v>
      </c>
      <c r="J11" s="291"/>
      <c r="K11" s="253"/>
    </row>
    <row r="12" spans="1:11" s="64" customFormat="1" ht="14.25" customHeight="1" x14ac:dyDescent="0.2">
      <c r="A12" s="12" t="s">
        <v>4</v>
      </c>
      <c r="B12" s="240"/>
      <c r="C12" s="293"/>
      <c r="D12" s="256"/>
      <c r="E12" s="292"/>
      <c r="F12" s="295"/>
      <c r="G12" s="280"/>
      <c r="H12" s="280"/>
      <c r="I12" s="280"/>
      <c r="J12" s="292"/>
      <c r="K12" s="254"/>
    </row>
    <row r="13" spans="1:11" ht="142.5" customHeight="1" x14ac:dyDescent="0.2">
      <c r="A13" s="263" t="s">
        <v>225</v>
      </c>
      <c r="B13" s="287" t="str">
        <f>IF(A13=E72,F72,IF(A13=E73,F73,IF(A13=E74,F74,IF(A13=E75,F75,IF(A13=E76,F76,IF(A13=E77,F77,IF(A13=E78,F78,IF(A13=E79,F79,IF(A13=E80,F80,IF(A13=E81,F81,IF(A13=E82,F82,IF(A13=E83,F83,IF(A13=E84,F84,IF(A13=E85,F85,IF(A13=E86,F86,"")))))))))))))))</f>
        <v>Coordinar de manera eficaz los servicios Administrativos que demanda la entidad para su buen funcionamiento, garantizando la óptima utilización de los recursos para el cumplimiento de la misión institucional.</v>
      </c>
      <c r="C13" s="232" t="s">
        <v>187</v>
      </c>
      <c r="D13" s="257" t="s">
        <v>8</v>
      </c>
      <c r="E13" s="260" t="s">
        <v>241</v>
      </c>
      <c r="F13" s="257" t="s">
        <v>7</v>
      </c>
      <c r="G13" s="260" t="s">
        <v>240</v>
      </c>
      <c r="H13" s="13" t="s">
        <v>235</v>
      </c>
      <c r="I13" s="13" t="s">
        <v>237</v>
      </c>
      <c r="J13" s="241" t="s">
        <v>239</v>
      </c>
      <c r="K13" s="244" t="s">
        <v>242</v>
      </c>
    </row>
    <row r="14" spans="1:11" ht="14.25" customHeight="1" x14ac:dyDescent="0.2">
      <c r="A14" s="264"/>
      <c r="B14" s="288"/>
      <c r="C14" s="233"/>
      <c r="D14" s="258"/>
      <c r="E14" s="261"/>
      <c r="F14" s="258"/>
      <c r="G14" s="261"/>
      <c r="H14" s="198" t="s">
        <v>126</v>
      </c>
      <c r="I14" s="198" t="s">
        <v>127</v>
      </c>
      <c r="J14" s="242"/>
      <c r="K14" s="245"/>
    </row>
    <row r="15" spans="1:11" ht="150.75" customHeight="1" x14ac:dyDescent="0.2">
      <c r="A15" s="265"/>
      <c r="B15" s="289"/>
      <c r="C15" s="234"/>
      <c r="D15" s="259"/>
      <c r="E15" s="262"/>
      <c r="F15" s="259"/>
      <c r="G15" s="262"/>
      <c r="H15" s="13" t="s">
        <v>236</v>
      </c>
      <c r="I15" s="13" t="s">
        <v>238</v>
      </c>
      <c r="J15" s="243"/>
      <c r="K15" s="246"/>
    </row>
    <row r="16" spans="1:11" ht="15" customHeight="1" x14ac:dyDescent="0.2">
      <c r="A16" s="263"/>
      <c r="B16" s="296" t="str">
        <f>IF(A16=E72,F72,IF(A16=E73,F73,IF(A16=E74,F74,IF(A16=E75,F75,IF(A16=E76,F76,IF(A16=E77,F77,IF(A16=E78,F78,IF(A16=E79,F79,IF(A16=E80,F80,IF(A16=E81,F81,IF(A16=E82,F82,IF(A16=E83,F83,IF(A16=E84,F84,IF(A16=E85,F85,IF(A16=E86,F86,"")))))))))))))))</f>
        <v/>
      </c>
      <c r="C16" s="232"/>
      <c r="D16" s="257"/>
      <c r="E16" s="260"/>
      <c r="F16" s="257"/>
      <c r="G16" s="260"/>
      <c r="H16" s="197" t="s">
        <v>124</v>
      </c>
      <c r="I16" s="197" t="s">
        <v>125</v>
      </c>
      <c r="J16" s="241"/>
      <c r="K16" s="244"/>
    </row>
    <row r="17" spans="1:11" ht="142.5" customHeight="1" x14ac:dyDescent="0.2">
      <c r="A17" s="264"/>
      <c r="B17" s="297"/>
      <c r="C17" s="233"/>
      <c r="D17" s="258"/>
      <c r="E17" s="261"/>
      <c r="F17" s="258"/>
      <c r="G17" s="261"/>
      <c r="H17" s="13" t="s">
        <v>243</v>
      </c>
      <c r="I17" s="13"/>
      <c r="J17" s="242"/>
      <c r="K17" s="245"/>
    </row>
    <row r="18" spans="1:11" ht="15.75" x14ac:dyDescent="0.2">
      <c r="A18" s="264"/>
      <c r="B18" s="297"/>
      <c r="C18" s="233"/>
      <c r="D18" s="258"/>
      <c r="E18" s="261"/>
      <c r="F18" s="258"/>
      <c r="G18" s="261"/>
      <c r="H18" s="198" t="s">
        <v>126</v>
      </c>
      <c r="I18" s="198" t="s">
        <v>127</v>
      </c>
      <c r="J18" s="242"/>
      <c r="K18" s="245"/>
    </row>
    <row r="19" spans="1:11" ht="150.75" customHeight="1" x14ac:dyDescent="0.2">
      <c r="A19" s="265"/>
      <c r="B19" s="298"/>
      <c r="C19" s="234"/>
      <c r="D19" s="259"/>
      <c r="E19" s="262"/>
      <c r="F19" s="259"/>
      <c r="G19" s="262"/>
      <c r="H19" s="13"/>
      <c r="I19" s="13"/>
      <c r="J19" s="243"/>
      <c r="K19" s="246"/>
    </row>
    <row r="20" spans="1:11" ht="15" customHeight="1" x14ac:dyDescent="0.2">
      <c r="A20" s="263"/>
      <c r="B20" s="266" t="str">
        <f>IF(A20=E72,F72,IF(A20=E73,F73,IF(A20=E74,F74,IF(A20=E75,F75,IF(A20=E76,F76,IF(A20=E77,F77,IF(A20=E78,F78,IF(A20=E79,F79,IF(A20=E80,F80,IF(A20=E81,F81,IF(A20=E82,F82,IF(A20=E83,F83,IF(A20=E84,F84,IF(A20=E85,F85,IF(A20=E86,F86,"")))))))))))))))</f>
        <v/>
      </c>
      <c r="C20" s="232"/>
      <c r="D20" s="257"/>
      <c r="E20" s="260"/>
      <c r="F20" s="257"/>
      <c r="G20" s="260"/>
      <c r="H20" s="197" t="s">
        <v>124</v>
      </c>
      <c r="I20" s="197" t="s">
        <v>125</v>
      </c>
      <c r="J20" s="241"/>
      <c r="K20" s="244"/>
    </row>
    <row r="21" spans="1:11" ht="142.5" customHeight="1" x14ac:dyDescent="0.2">
      <c r="A21" s="264"/>
      <c r="B21" s="267"/>
      <c r="C21" s="233"/>
      <c r="D21" s="258"/>
      <c r="E21" s="261"/>
      <c r="F21" s="258"/>
      <c r="G21" s="261"/>
      <c r="H21" s="13"/>
      <c r="I21" s="13"/>
      <c r="J21" s="242"/>
      <c r="K21" s="245"/>
    </row>
    <row r="22" spans="1:11" ht="15" customHeight="1" x14ac:dyDescent="0.2">
      <c r="A22" s="264"/>
      <c r="B22" s="267"/>
      <c r="C22" s="233"/>
      <c r="D22" s="258"/>
      <c r="E22" s="261"/>
      <c r="F22" s="258"/>
      <c r="G22" s="261"/>
      <c r="H22" s="198" t="s">
        <v>126</v>
      </c>
      <c r="I22" s="198" t="s">
        <v>127</v>
      </c>
      <c r="J22" s="242"/>
      <c r="K22" s="245"/>
    </row>
    <row r="23" spans="1:11" ht="150.75" customHeight="1" x14ac:dyDescent="0.2">
      <c r="A23" s="265"/>
      <c r="B23" s="268"/>
      <c r="C23" s="234"/>
      <c r="D23" s="259"/>
      <c r="E23" s="262"/>
      <c r="F23" s="259"/>
      <c r="G23" s="262"/>
      <c r="H23" s="13"/>
      <c r="I23" s="13"/>
      <c r="J23" s="243"/>
      <c r="K23" s="246"/>
    </row>
    <row r="24" spans="1:11" ht="15" customHeight="1" x14ac:dyDescent="0.2">
      <c r="A24" s="263"/>
      <c r="B24" s="266" t="str">
        <f>IF(A24=E72,F72,IF(A24=E73,F73,IF(A24=E74,F74,IF(A24=E75,F75,IF(A24=E76,F76,IF(A24=E77,F77,IF(A24=E78,F78,IF(A24=E79,F79,IF(A24=E80,F80,IF(A24=E81,F81,IF(A24=E82,F82,IF(A24=E83,F83,IF(A24=E84,F84,IF(A24=E85,F85,IF(A24=E86,F86,"")))))))))))))))</f>
        <v/>
      </c>
      <c r="C24" s="232"/>
      <c r="D24" s="257"/>
      <c r="E24" s="260"/>
      <c r="F24" s="257"/>
      <c r="G24" s="260"/>
      <c r="H24" s="135" t="s">
        <v>124</v>
      </c>
      <c r="I24" s="135" t="s">
        <v>125</v>
      </c>
      <c r="J24" s="241"/>
      <c r="K24" s="244"/>
    </row>
    <row r="25" spans="1:11" ht="142.5" customHeight="1" x14ac:dyDescent="0.2">
      <c r="A25" s="264"/>
      <c r="B25" s="267"/>
      <c r="C25" s="233"/>
      <c r="D25" s="258"/>
      <c r="E25" s="261"/>
      <c r="F25" s="258"/>
      <c r="G25" s="261"/>
      <c r="H25" s="13"/>
      <c r="I25" s="13"/>
      <c r="J25" s="242"/>
      <c r="K25" s="245"/>
    </row>
    <row r="26" spans="1:11" ht="15.75" x14ac:dyDescent="0.2">
      <c r="A26" s="264"/>
      <c r="B26" s="267"/>
      <c r="C26" s="233"/>
      <c r="D26" s="258"/>
      <c r="E26" s="261"/>
      <c r="F26" s="258"/>
      <c r="G26" s="261"/>
      <c r="H26" s="198" t="s">
        <v>126</v>
      </c>
      <c r="I26" s="198" t="s">
        <v>127</v>
      </c>
      <c r="J26" s="242"/>
      <c r="K26" s="245"/>
    </row>
    <row r="27" spans="1:11" ht="150.75" customHeight="1" x14ac:dyDescent="0.2">
      <c r="A27" s="265"/>
      <c r="B27" s="268"/>
      <c r="C27" s="234"/>
      <c r="D27" s="259"/>
      <c r="E27" s="262"/>
      <c r="F27" s="259"/>
      <c r="G27" s="262"/>
      <c r="H27" s="13"/>
      <c r="I27" s="13"/>
      <c r="J27" s="243"/>
      <c r="K27" s="246"/>
    </row>
    <row r="28" spans="1:11" ht="15" customHeight="1" x14ac:dyDescent="0.2">
      <c r="A28" s="263"/>
      <c r="B28" s="266" t="str">
        <f>IF(A28=E72,F72,IF(A28=E73,F73,IF(A28=E74,F74,IF(A28=E75,F75,IF(A28=E76,F76,IF(A28=E77,F77,IF(A28=E78,F78,IF(A28=E79,F79,IF(A28=E80,F80,IF(A28=E81,F81,IF(A28=E82,F82,IF(A28=E83,F83,IF(A28=E84,F84,IF(A28=E85,F85,IF(A28=E86,F86,"")))))))))))))))</f>
        <v/>
      </c>
      <c r="C28" s="232"/>
      <c r="D28" s="257"/>
      <c r="E28" s="260"/>
      <c r="F28" s="257"/>
      <c r="G28" s="260"/>
      <c r="H28" s="197" t="s">
        <v>124</v>
      </c>
      <c r="I28" s="197" t="s">
        <v>125</v>
      </c>
      <c r="J28" s="241"/>
      <c r="K28" s="244"/>
    </row>
    <row r="29" spans="1:11" ht="142.5" customHeight="1" x14ac:dyDescent="0.2">
      <c r="A29" s="264"/>
      <c r="B29" s="267"/>
      <c r="C29" s="233"/>
      <c r="D29" s="258"/>
      <c r="E29" s="261"/>
      <c r="F29" s="258"/>
      <c r="G29" s="261"/>
      <c r="H29" s="13"/>
      <c r="I29" s="13"/>
      <c r="J29" s="242"/>
      <c r="K29" s="245"/>
    </row>
    <row r="30" spans="1:11" ht="15.75" x14ac:dyDescent="0.2">
      <c r="A30" s="264"/>
      <c r="B30" s="267"/>
      <c r="C30" s="233"/>
      <c r="D30" s="258"/>
      <c r="E30" s="261"/>
      <c r="F30" s="258"/>
      <c r="G30" s="261"/>
      <c r="H30" s="198" t="s">
        <v>126</v>
      </c>
      <c r="I30" s="198" t="s">
        <v>127</v>
      </c>
      <c r="J30" s="242"/>
      <c r="K30" s="245"/>
    </row>
    <row r="31" spans="1:11" ht="150.75" customHeight="1" x14ac:dyDescent="0.2">
      <c r="A31" s="265"/>
      <c r="B31" s="268"/>
      <c r="C31" s="234"/>
      <c r="D31" s="259"/>
      <c r="E31" s="262"/>
      <c r="F31" s="259"/>
      <c r="G31" s="262"/>
      <c r="H31" s="13"/>
      <c r="I31" s="13"/>
      <c r="J31" s="243"/>
      <c r="K31" s="246"/>
    </row>
    <row r="32" spans="1:11" ht="15" customHeight="1" x14ac:dyDescent="0.2">
      <c r="A32" s="263"/>
      <c r="B32" s="266" t="str">
        <f>IF(A32=E72,F72,IF(A32=E73,F73,IF(A32=E74,F74,IF(A32=E75,F75,IF(A32=E76,F76,IF(A32=E77,F77,IF(A32=E78,F78,IF(A32=E79,F79,IF(A32=E80,F80,IF(A32=E81,F81,IF(A32=E82,F82,IF(A32=E83,F83,IF(A32=E84,F84,IF(A32=E85,F85,IF(A32=E86,F86,"")))))))))))))))</f>
        <v/>
      </c>
      <c r="C32" s="232"/>
      <c r="D32" s="257"/>
      <c r="E32" s="260"/>
      <c r="F32" s="257"/>
      <c r="G32" s="260"/>
      <c r="H32" s="197" t="s">
        <v>124</v>
      </c>
      <c r="I32" s="197" t="s">
        <v>125</v>
      </c>
      <c r="J32" s="241"/>
      <c r="K32" s="244"/>
    </row>
    <row r="33" spans="1:11" ht="142.5" customHeight="1" x14ac:dyDescent="0.2">
      <c r="A33" s="264"/>
      <c r="B33" s="267"/>
      <c r="C33" s="233"/>
      <c r="D33" s="258"/>
      <c r="E33" s="261"/>
      <c r="F33" s="258"/>
      <c r="G33" s="261"/>
      <c r="H33" s="13"/>
      <c r="I33" s="13"/>
      <c r="J33" s="242"/>
      <c r="K33" s="245"/>
    </row>
    <row r="34" spans="1:11" ht="15.75" x14ac:dyDescent="0.2">
      <c r="A34" s="264"/>
      <c r="B34" s="267"/>
      <c r="C34" s="233"/>
      <c r="D34" s="258"/>
      <c r="E34" s="261"/>
      <c r="F34" s="258"/>
      <c r="G34" s="261"/>
      <c r="H34" s="198" t="s">
        <v>126</v>
      </c>
      <c r="I34" s="198" t="s">
        <v>127</v>
      </c>
      <c r="J34" s="242"/>
      <c r="K34" s="245"/>
    </row>
    <row r="35" spans="1:11" ht="150.75" customHeight="1" x14ac:dyDescent="0.2">
      <c r="A35" s="265"/>
      <c r="B35" s="268"/>
      <c r="C35" s="234"/>
      <c r="D35" s="259"/>
      <c r="E35" s="262"/>
      <c r="F35" s="259"/>
      <c r="G35" s="262"/>
      <c r="H35" s="13"/>
      <c r="I35" s="13"/>
      <c r="J35" s="243"/>
      <c r="K35" s="246"/>
    </row>
    <row r="36" spans="1:11" ht="15" customHeight="1" x14ac:dyDescent="0.2">
      <c r="A36" s="263"/>
      <c r="B36" s="266" t="str">
        <f>IF(A36=E72,F72,IF(A36=E73,F73,IF(A36=E74,F74,IF(A36=E75,F75,IF(A36=E76,F76,IF(A36=E77,F77,IF(A36=E78,F78,IF(A36=E79,F79,IF(A36=E80,F80,IF(A36=E81,F81,IF(A36=E82,F82,IF(A36=E83,F83,IF(A36=E84,F84,IF(A36=E85,F85,IF(A36=E86,F86,"")))))))))))))))</f>
        <v/>
      </c>
      <c r="C36" s="232"/>
      <c r="D36" s="257"/>
      <c r="E36" s="260"/>
      <c r="F36" s="257"/>
      <c r="G36" s="260"/>
      <c r="H36" s="197" t="s">
        <v>124</v>
      </c>
      <c r="I36" s="197" t="s">
        <v>125</v>
      </c>
      <c r="J36" s="241"/>
      <c r="K36" s="244"/>
    </row>
    <row r="37" spans="1:11" ht="142.5" customHeight="1" x14ac:dyDescent="0.2">
      <c r="A37" s="264"/>
      <c r="B37" s="267"/>
      <c r="C37" s="233"/>
      <c r="D37" s="258"/>
      <c r="E37" s="261"/>
      <c r="F37" s="258"/>
      <c r="G37" s="261"/>
      <c r="H37" s="13"/>
      <c r="I37" s="13"/>
      <c r="J37" s="242"/>
      <c r="K37" s="245"/>
    </row>
    <row r="38" spans="1:11" ht="15.75" x14ac:dyDescent="0.2">
      <c r="A38" s="264"/>
      <c r="B38" s="267"/>
      <c r="C38" s="233"/>
      <c r="D38" s="258"/>
      <c r="E38" s="261"/>
      <c r="F38" s="258"/>
      <c r="G38" s="261"/>
      <c r="H38" s="198" t="s">
        <v>126</v>
      </c>
      <c r="I38" s="198" t="s">
        <v>127</v>
      </c>
      <c r="J38" s="242"/>
      <c r="K38" s="245"/>
    </row>
    <row r="39" spans="1:11" ht="150.75" customHeight="1" x14ac:dyDescent="0.2">
      <c r="A39" s="265"/>
      <c r="B39" s="268"/>
      <c r="C39" s="234"/>
      <c r="D39" s="259"/>
      <c r="E39" s="262"/>
      <c r="F39" s="259"/>
      <c r="G39" s="262"/>
      <c r="H39" s="13"/>
      <c r="I39" s="13"/>
      <c r="J39" s="243"/>
      <c r="K39" s="246"/>
    </row>
    <row r="40" spans="1:11" ht="15" customHeight="1" x14ac:dyDescent="0.2">
      <c r="A40" s="263"/>
      <c r="B40" s="266" t="str">
        <f>IF(A40=E72,F72,IF(A40=E73,F73,IF(A40=E74,F74,IF(A40=E75,F75,IF(A40=E76,F76,IF(A40=E77,F77,IF(A40=E78,F78,IF(A40=E79,F79,IF(A40=E80,F80,IF(A40=E81,F81,IF(A40=E82,F82,IF(A40=E83,F83,IF(A40=E84,F84,IF(A40=E85,F85,IF(A40=E86,F86,"")))))))))))))))</f>
        <v/>
      </c>
      <c r="C40" s="232"/>
      <c r="D40" s="257"/>
      <c r="E40" s="260"/>
      <c r="F40" s="257"/>
      <c r="G40" s="260"/>
      <c r="H40" s="197" t="s">
        <v>124</v>
      </c>
      <c r="I40" s="197" t="s">
        <v>125</v>
      </c>
      <c r="J40" s="241"/>
      <c r="K40" s="244"/>
    </row>
    <row r="41" spans="1:11" ht="142.5" customHeight="1" x14ac:dyDescent="0.2">
      <c r="A41" s="264"/>
      <c r="B41" s="267"/>
      <c r="C41" s="233"/>
      <c r="D41" s="258"/>
      <c r="E41" s="261"/>
      <c r="F41" s="258"/>
      <c r="G41" s="261"/>
      <c r="H41" s="13"/>
      <c r="I41" s="13"/>
      <c r="J41" s="242"/>
      <c r="K41" s="245"/>
    </row>
    <row r="42" spans="1:11" ht="15.75" x14ac:dyDescent="0.2">
      <c r="A42" s="264"/>
      <c r="B42" s="267"/>
      <c r="C42" s="233"/>
      <c r="D42" s="258"/>
      <c r="E42" s="261"/>
      <c r="F42" s="258"/>
      <c r="G42" s="261"/>
      <c r="H42" s="198" t="s">
        <v>126</v>
      </c>
      <c r="I42" s="198" t="s">
        <v>127</v>
      </c>
      <c r="J42" s="242"/>
      <c r="K42" s="245"/>
    </row>
    <row r="43" spans="1:11" ht="150.75" customHeight="1" x14ac:dyDescent="0.2">
      <c r="A43" s="265"/>
      <c r="B43" s="268"/>
      <c r="C43" s="234"/>
      <c r="D43" s="259"/>
      <c r="E43" s="262"/>
      <c r="F43" s="259"/>
      <c r="G43" s="262"/>
      <c r="H43" s="13"/>
      <c r="I43" s="13"/>
      <c r="J43" s="243"/>
      <c r="K43" s="246"/>
    </row>
    <row r="44" spans="1:11" x14ac:dyDescent="0.2">
      <c r="A44" s="136"/>
      <c r="B44" s="137"/>
      <c r="C44" s="113"/>
      <c r="D44" s="113"/>
      <c r="E44" s="113"/>
      <c r="F44" s="113"/>
      <c r="G44" s="113"/>
      <c r="H44" s="113"/>
      <c r="I44" s="113"/>
      <c r="J44" s="113"/>
      <c r="K44" s="114"/>
    </row>
    <row r="45" spans="1:11" x14ac:dyDescent="0.2">
      <c r="A45" s="136"/>
      <c r="B45" s="137"/>
      <c r="C45" s="113"/>
      <c r="D45" s="113"/>
      <c r="E45" s="113"/>
      <c r="F45" s="113"/>
      <c r="G45" s="113"/>
      <c r="H45" s="113"/>
      <c r="I45" s="113"/>
      <c r="J45" s="113"/>
      <c r="K45" s="114"/>
    </row>
    <row r="46" spans="1:11" x14ac:dyDescent="0.2">
      <c r="A46" s="138"/>
      <c r="B46" s="139"/>
      <c r="C46" s="115"/>
      <c r="D46" s="116"/>
      <c r="E46" s="113"/>
      <c r="F46" s="113"/>
      <c r="G46" s="113"/>
      <c r="H46" s="113"/>
      <c r="I46" s="113"/>
      <c r="J46" s="113"/>
      <c r="K46" s="114"/>
    </row>
    <row r="47" spans="1:11" x14ac:dyDescent="0.2">
      <c r="A47" s="138"/>
      <c r="B47" s="139"/>
      <c r="C47" s="115"/>
      <c r="D47" s="116"/>
      <c r="E47" s="113"/>
      <c r="F47" s="113"/>
      <c r="G47" s="113"/>
      <c r="H47" s="113"/>
      <c r="I47" s="113"/>
      <c r="J47" s="113"/>
      <c r="K47" s="114"/>
    </row>
    <row r="48" spans="1:11" ht="15" thickBot="1" x14ac:dyDescent="0.25">
      <c r="A48" s="140"/>
      <c r="B48" s="141"/>
      <c r="C48" s="117"/>
      <c r="D48" s="117"/>
      <c r="E48" s="117"/>
      <c r="F48" s="117"/>
      <c r="G48" s="117"/>
      <c r="H48" s="117"/>
      <c r="I48" s="117"/>
      <c r="J48" s="117"/>
      <c r="K48" s="118"/>
    </row>
    <row r="62" spans="1:4" x14ac:dyDescent="0.2">
      <c r="A62" s="14" t="s">
        <v>7</v>
      </c>
      <c r="B62" s="14"/>
      <c r="C62" s="14"/>
      <c r="D62" s="14" t="s">
        <v>6</v>
      </c>
    </row>
    <row r="63" spans="1:4" x14ac:dyDescent="0.2">
      <c r="A63" s="14" t="s">
        <v>25</v>
      </c>
      <c r="B63" s="14"/>
      <c r="C63" s="14"/>
      <c r="D63" s="14" t="s">
        <v>8</v>
      </c>
    </row>
    <row r="64" spans="1:4" x14ac:dyDescent="0.2">
      <c r="A64" s="14" t="s">
        <v>11</v>
      </c>
      <c r="B64" s="14"/>
      <c r="C64" s="14"/>
      <c r="D64" s="14" t="s">
        <v>10</v>
      </c>
    </row>
    <row r="65" spans="1:6" x14ac:dyDescent="0.2">
      <c r="A65" s="14" t="s">
        <v>9</v>
      </c>
      <c r="B65" s="14"/>
      <c r="C65" s="14"/>
      <c r="D65" s="14" t="s">
        <v>12</v>
      </c>
    </row>
    <row r="66" spans="1:6" x14ac:dyDescent="0.2">
      <c r="A66" s="14" t="s">
        <v>13</v>
      </c>
      <c r="B66" s="14"/>
      <c r="C66" s="14"/>
      <c r="D66" s="14" t="s">
        <v>123</v>
      </c>
    </row>
    <row r="67" spans="1:6" x14ac:dyDescent="0.2">
      <c r="A67" s="11" t="s">
        <v>129</v>
      </c>
      <c r="D67" s="11" t="s">
        <v>7</v>
      </c>
    </row>
    <row r="68" spans="1:6" x14ac:dyDescent="0.2">
      <c r="A68" s="11" t="s">
        <v>130</v>
      </c>
      <c r="D68" s="11" t="s">
        <v>122</v>
      </c>
    </row>
    <row r="71" spans="1:6" s="14" customFormat="1" ht="15" x14ac:dyDescent="0.25">
      <c r="E71" s="15" t="s">
        <v>14</v>
      </c>
      <c r="F71" s="15" t="s">
        <v>15</v>
      </c>
    </row>
    <row r="72" spans="1:6" s="14" customFormat="1" ht="102" x14ac:dyDescent="0.2">
      <c r="E72" s="16" t="s">
        <v>17</v>
      </c>
      <c r="F72" s="143" t="s">
        <v>175</v>
      </c>
    </row>
    <row r="73" spans="1:6" s="14" customFormat="1" ht="89.25" x14ac:dyDescent="0.2">
      <c r="E73" s="16" t="s">
        <v>24</v>
      </c>
      <c r="F73" s="143" t="s">
        <v>176</v>
      </c>
    </row>
    <row r="74" spans="1:6" s="14" customFormat="1" ht="178.5" x14ac:dyDescent="0.2">
      <c r="E74" s="16" t="s">
        <v>20</v>
      </c>
      <c r="F74" s="142" t="s">
        <v>233</v>
      </c>
    </row>
    <row r="75" spans="1:6" s="14" customFormat="1" ht="89.25" x14ac:dyDescent="0.2">
      <c r="E75" s="16" t="s">
        <v>22</v>
      </c>
      <c r="F75" s="142" t="s">
        <v>234</v>
      </c>
    </row>
    <row r="76" spans="1:6" s="14" customFormat="1" ht="127.5" x14ac:dyDescent="0.2">
      <c r="E76" s="224" t="s">
        <v>229</v>
      </c>
      <c r="F76" s="223" t="s">
        <v>231</v>
      </c>
    </row>
    <row r="77" spans="1:6" s="14" customFormat="1" ht="102" x14ac:dyDescent="0.2">
      <c r="E77" s="16" t="s">
        <v>225</v>
      </c>
      <c r="F77" s="223" t="s">
        <v>228</v>
      </c>
    </row>
    <row r="78" spans="1:6" s="14" customFormat="1" ht="114.75" x14ac:dyDescent="0.2">
      <c r="E78" s="16" t="s">
        <v>226</v>
      </c>
      <c r="F78" s="142" t="s">
        <v>227</v>
      </c>
    </row>
    <row r="79" spans="1:6" s="14" customFormat="1" ht="153" x14ac:dyDescent="0.2">
      <c r="E79" s="16" t="s">
        <v>21</v>
      </c>
      <c r="F79" s="142" t="s">
        <v>177</v>
      </c>
    </row>
    <row r="80" spans="1:6" s="14" customFormat="1" ht="165.75" x14ac:dyDescent="0.2">
      <c r="E80" s="16" t="s">
        <v>19</v>
      </c>
      <c r="F80" s="142" t="s">
        <v>178</v>
      </c>
    </row>
    <row r="81" spans="5:6" s="14" customFormat="1" ht="204" x14ac:dyDescent="0.2">
      <c r="E81" s="16" t="s">
        <v>5</v>
      </c>
      <c r="F81" s="142" t="s">
        <v>179</v>
      </c>
    </row>
    <row r="82" spans="5:6" s="14" customFormat="1" ht="63.75" x14ac:dyDescent="0.2">
      <c r="E82" s="16" t="s">
        <v>23</v>
      </c>
      <c r="F82" s="142" t="s">
        <v>180</v>
      </c>
    </row>
    <row r="83" spans="5:6" s="14" customFormat="1" ht="89.25" x14ac:dyDescent="0.2">
      <c r="E83" s="16" t="s">
        <v>18</v>
      </c>
      <c r="F83" s="142" t="s">
        <v>181</v>
      </c>
    </row>
    <row r="84" spans="5:6" s="14" customFormat="1" ht="331.5" x14ac:dyDescent="0.2">
      <c r="E84" s="16" t="s">
        <v>230</v>
      </c>
      <c r="F84" s="142" t="s">
        <v>232</v>
      </c>
    </row>
    <row r="85" spans="5:6" ht="127.5" x14ac:dyDescent="0.2">
      <c r="E85" s="16" t="s">
        <v>16</v>
      </c>
      <c r="F85" s="142" t="s">
        <v>182</v>
      </c>
    </row>
    <row r="86" spans="5:6" x14ac:dyDescent="0.2">
      <c r="E86" s="11" t="s">
        <v>186</v>
      </c>
    </row>
    <row r="87" spans="5:6" x14ac:dyDescent="0.2">
      <c r="E87" s="11" t="s">
        <v>185</v>
      </c>
    </row>
    <row r="88" spans="5:6" x14ac:dyDescent="0.2">
      <c r="E88" s="11" t="s">
        <v>187</v>
      </c>
    </row>
    <row r="89" spans="5:6" x14ac:dyDescent="0.2">
      <c r="E89" s="11" t="s">
        <v>188</v>
      </c>
    </row>
  </sheetData>
  <sheetProtection password="CC7B" sheet="1" objects="1" scenarios="1"/>
  <mergeCells count="95">
    <mergeCell ref="G11:G12"/>
    <mergeCell ref="E16:E19"/>
    <mergeCell ref="D16:D19"/>
    <mergeCell ref="J16:J19"/>
    <mergeCell ref="J13:J15"/>
    <mergeCell ref="D13:D15"/>
    <mergeCell ref="J40:J43"/>
    <mergeCell ref="K40:K43"/>
    <mergeCell ref="A36:A39"/>
    <mergeCell ref="D36:D39"/>
    <mergeCell ref="E36:E39"/>
    <mergeCell ref="F36:F39"/>
    <mergeCell ref="G36:G39"/>
    <mergeCell ref="C40:C43"/>
    <mergeCell ref="B36:B39"/>
    <mergeCell ref="B40:B43"/>
    <mergeCell ref="A40:A43"/>
    <mergeCell ref="D40:D43"/>
    <mergeCell ref="E40:E43"/>
    <mergeCell ref="F40:F43"/>
    <mergeCell ref="G40:G43"/>
    <mergeCell ref="C36:C39"/>
    <mergeCell ref="K32:K35"/>
    <mergeCell ref="B28:B31"/>
    <mergeCell ref="J36:J39"/>
    <mergeCell ref="K36:K39"/>
    <mergeCell ref="B32:B35"/>
    <mergeCell ref="C28:C31"/>
    <mergeCell ref="C32:C35"/>
    <mergeCell ref="J32:J35"/>
    <mergeCell ref="A32:A35"/>
    <mergeCell ref="D32:D35"/>
    <mergeCell ref="E32:E35"/>
    <mergeCell ref="F32:F35"/>
    <mergeCell ref="G32:G35"/>
    <mergeCell ref="A28:A31"/>
    <mergeCell ref="D28:D31"/>
    <mergeCell ref="E28:E31"/>
    <mergeCell ref="F28:F31"/>
    <mergeCell ref="K16:K19"/>
    <mergeCell ref="A16:A19"/>
    <mergeCell ref="G16:G19"/>
    <mergeCell ref="F16:F19"/>
    <mergeCell ref="G28:G31"/>
    <mergeCell ref="J28:J31"/>
    <mergeCell ref="K28:K31"/>
    <mergeCell ref="B16:B19"/>
    <mergeCell ref="B20:B23"/>
    <mergeCell ref="C24:C27"/>
    <mergeCell ref="C16:C19"/>
    <mergeCell ref="J24:J27"/>
    <mergeCell ref="A13:A15"/>
    <mergeCell ref="E6:K6"/>
    <mergeCell ref="D8:I9"/>
    <mergeCell ref="H10:I10"/>
    <mergeCell ref="H11:H12"/>
    <mergeCell ref="I11:I12"/>
    <mergeCell ref="A7:K7"/>
    <mergeCell ref="A8:A11"/>
    <mergeCell ref="K13:K15"/>
    <mergeCell ref="B13:B15"/>
    <mergeCell ref="G13:G15"/>
    <mergeCell ref="J8:J12"/>
    <mergeCell ref="C8:C12"/>
    <mergeCell ref="C13:C15"/>
    <mergeCell ref="E11:E12"/>
    <mergeCell ref="F11:F12"/>
    <mergeCell ref="K24:K27"/>
    <mergeCell ref="A20:A23"/>
    <mergeCell ref="D20:D23"/>
    <mergeCell ref="E20:E23"/>
    <mergeCell ref="F20:F23"/>
    <mergeCell ref="G20:G23"/>
    <mergeCell ref="B24:B27"/>
    <mergeCell ref="A24:A27"/>
    <mergeCell ref="D24:D27"/>
    <mergeCell ref="E24:E27"/>
    <mergeCell ref="F24:F27"/>
    <mergeCell ref="G24:G27"/>
    <mergeCell ref="A2:K2"/>
    <mergeCell ref="A1:K1"/>
    <mergeCell ref="C20:C23"/>
    <mergeCell ref="A5:K5"/>
    <mergeCell ref="A4:K4"/>
    <mergeCell ref="A3:K3"/>
    <mergeCell ref="B8:B12"/>
    <mergeCell ref="J20:J23"/>
    <mergeCell ref="K20:K23"/>
    <mergeCell ref="K8:K9"/>
    <mergeCell ref="D10:E10"/>
    <mergeCell ref="F10:G10"/>
    <mergeCell ref="K10:K12"/>
    <mergeCell ref="D11:D12"/>
    <mergeCell ref="F13:F15"/>
    <mergeCell ref="E13:E15"/>
  </mergeCells>
  <dataValidations count="5">
    <dataValidation type="list" allowBlank="1" showInputMessage="1" showErrorMessage="1" sqref="F13:F43" xr:uid="{00000000-0002-0000-0000-000000000000}">
      <formula1>$A$62:$A$68</formula1>
    </dataValidation>
    <dataValidation type="list" allowBlank="1" showInputMessage="1" showErrorMessage="1" sqref="D13:D43" xr:uid="{00000000-0002-0000-0000-000001000000}">
      <formula1>$D$62:$D$68</formula1>
    </dataValidation>
    <dataValidation type="list" allowBlank="1" showInputMessage="1" showErrorMessage="1" sqref="C13:C43" xr:uid="{00000000-0002-0000-0000-000002000000}">
      <formula1>$E$86:$E$89</formula1>
    </dataValidation>
    <dataValidation type="list" allowBlank="1" showInputMessage="1" showErrorMessage="1" sqref="A13:A43" xr:uid="{00000000-0002-0000-0000-000003000000}">
      <formula1>$E$72:$E$85</formula1>
    </dataValidation>
    <dataValidation type="list" allowBlank="1" showInputMessage="1" showErrorMessage="1" sqref="B16:B23" xr:uid="{00000000-0002-0000-0000-000004000000}">
      <formula1>$F$72:$F$85</formula1>
    </dataValidation>
  </dataValidations>
  <pageMargins left="0.7" right="0.7" top="0.75" bottom="0.75" header="0.3" footer="0.3"/>
  <pageSetup orientation="portrait" horizontalDpi="4294967294" verticalDpi="4294967294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tabColor rgb="FF007C7B"/>
  </sheetPr>
  <dimension ref="A1:IK108"/>
  <sheetViews>
    <sheetView topLeftCell="D9" zoomScale="80" zoomScaleNormal="80" workbookViewId="0">
      <selection activeCell="I16" sqref="I16"/>
    </sheetView>
  </sheetViews>
  <sheetFormatPr baseColWidth="10" defaultColWidth="0.42578125" defaultRowHeight="0" customHeight="1" zeroHeight="1" x14ac:dyDescent="0.25"/>
  <cols>
    <col min="1" max="1" width="17.42578125" style="77" customWidth="1"/>
    <col min="2" max="2" width="22.28515625" style="77" customWidth="1"/>
    <col min="3" max="3" width="32.85546875" style="77" customWidth="1"/>
    <col min="4" max="4" width="16.7109375" style="76" customWidth="1"/>
    <col min="5" max="5" width="31.42578125" style="76" customWidth="1"/>
    <col min="6" max="6" width="16.42578125" style="77" customWidth="1"/>
    <col min="7" max="7" width="18.7109375" style="77" customWidth="1"/>
    <col min="8" max="8" width="22.85546875" style="77" customWidth="1"/>
    <col min="9" max="9" width="32.42578125" style="77" customWidth="1"/>
    <col min="10" max="10" width="19" style="77" customWidth="1"/>
    <col min="11" max="11" width="11.140625" style="77" customWidth="1"/>
    <col min="12" max="12" width="52" style="77" customWidth="1"/>
    <col min="13" max="13" width="10.42578125" style="77" customWidth="1"/>
    <col min="14" max="14" width="47.7109375" style="77" customWidth="1"/>
    <col min="15" max="15" width="10.28515625" style="77" customWidth="1"/>
    <col min="16" max="16" width="48.85546875" style="77" customWidth="1"/>
    <col min="17" max="17" width="11.42578125" style="76" hidden="1" customWidth="1"/>
    <col min="18" max="245" width="0" style="76" hidden="1" customWidth="1"/>
    <col min="246" max="16384" width="0.42578125" style="76"/>
  </cols>
  <sheetData>
    <row r="1" spans="1:245" s="11" customFormat="1" ht="21" customHeight="1" x14ac:dyDescent="0.2">
      <c r="A1" s="597"/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8"/>
      <c r="AA1" s="598"/>
      <c r="AB1" s="598"/>
      <c r="AC1" s="598"/>
      <c r="AD1" s="598"/>
      <c r="AE1" s="598"/>
      <c r="AF1" s="598"/>
      <c r="AG1" s="598"/>
      <c r="AH1" s="598"/>
      <c r="AI1" s="598"/>
      <c r="AJ1" s="598"/>
      <c r="AK1" s="598"/>
      <c r="AL1" s="598"/>
      <c r="AM1" s="598"/>
      <c r="AN1" s="598"/>
      <c r="AO1" s="598"/>
      <c r="AP1" s="598"/>
      <c r="AQ1" s="598"/>
      <c r="AR1" s="598"/>
      <c r="AS1" s="598"/>
      <c r="AT1" s="598"/>
      <c r="AU1" s="598"/>
      <c r="AV1" s="598"/>
      <c r="AW1" s="598"/>
      <c r="AX1" s="598"/>
      <c r="AY1" s="598"/>
      <c r="AZ1" s="598"/>
      <c r="BA1" s="598"/>
      <c r="BB1" s="598"/>
      <c r="BC1" s="598"/>
      <c r="BD1" s="598"/>
      <c r="BE1" s="598"/>
      <c r="BF1" s="598"/>
      <c r="BG1" s="598"/>
      <c r="BH1" s="598"/>
      <c r="BI1" s="598"/>
      <c r="BJ1" s="598"/>
      <c r="BK1" s="598"/>
      <c r="BL1" s="598"/>
      <c r="BM1" s="598"/>
      <c r="BN1" s="598"/>
      <c r="BO1" s="598"/>
      <c r="BP1" s="598"/>
      <c r="BQ1" s="598"/>
      <c r="BR1" s="598"/>
      <c r="BS1" s="598"/>
      <c r="BT1" s="598"/>
      <c r="BU1" s="598"/>
      <c r="BV1" s="598"/>
      <c r="BW1" s="598"/>
      <c r="BX1" s="598"/>
      <c r="BY1" s="598"/>
      <c r="BZ1" s="598"/>
      <c r="CA1" s="598"/>
      <c r="CB1" s="598"/>
      <c r="CC1" s="598"/>
      <c r="CD1" s="598"/>
      <c r="CE1" s="598"/>
      <c r="CF1" s="598"/>
      <c r="CG1" s="598"/>
      <c r="CH1" s="598"/>
      <c r="CI1" s="598"/>
      <c r="CJ1" s="598"/>
      <c r="CK1" s="598"/>
      <c r="CL1" s="598"/>
      <c r="CM1" s="598"/>
      <c r="CN1" s="598"/>
      <c r="CO1" s="598"/>
      <c r="CP1" s="598"/>
      <c r="CQ1" s="598"/>
      <c r="CR1" s="598"/>
      <c r="CS1" s="598"/>
      <c r="CT1" s="598"/>
      <c r="CU1" s="598"/>
      <c r="CV1" s="598"/>
      <c r="CW1" s="598"/>
      <c r="CX1" s="598"/>
      <c r="CY1" s="598"/>
      <c r="CZ1" s="598"/>
      <c r="DA1" s="598"/>
      <c r="DB1" s="598"/>
      <c r="DC1" s="598"/>
      <c r="DD1" s="598"/>
      <c r="DE1" s="598"/>
      <c r="DF1" s="598"/>
      <c r="DG1" s="598"/>
      <c r="DH1" s="598"/>
      <c r="DI1" s="598"/>
      <c r="DJ1" s="598"/>
      <c r="DK1" s="598"/>
      <c r="DL1" s="598"/>
      <c r="DM1" s="598"/>
      <c r="DN1" s="598"/>
      <c r="DO1" s="598"/>
      <c r="DP1" s="598"/>
      <c r="DQ1" s="598"/>
      <c r="DR1" s="598"/>
      <c r="DS1" s="598"/>
      <c r="DT1" s="598"/>
      <c r="DU1" s="598"/>
      <c r="DV1" s="598"/>
      <c r="DW1" s="598"/>
      <c r="DX1" s="598"/>
      <c r="DY1" s="598"/>
      <c r="DZ1" s="598"/>
      <c r="EA1" s="598"/>
      <c r="EB1" s="598"/>
      <c r="EC1" s="598"/>
      <c r="ED1" s="598"/>
      <c r="EE1" s="598"/>
      <c r="EF1" s="598"/>
      <c r="EG1" s="598"/>
      <c r="EH1" s="598"/>
      <c r="EI1" s="598"/>
      <c r="EJ1" s="598"/>
      <c r="EK1" s="598"/>
      <c r="EL1" s="598"/>
      <c r="EM1" s="598"/>
      <c r="EN1" s="598"/>
      <c r="EO1" s="598"/>
      <c r="EP1" s="598"/>
      <c r="EQ1" s="598"/>
      <c r="ER1" s="598"/>
      <c r="ES1" s="598"/>
      <c r="ET1" s="598"/>
      <c r="EU1" s="598"/>
      <c r="EV1" s="598"/>
      <c r="EW1" s="598"/>
      <c r="EX1" s="598"/>
      <c r="EY1" s="598"/>
      <c r="EZ1" s="598"/>
      <c r="FA1" s="598"/>
      <c r="FB1" s="598"/>
      <c r="FC1" s="598"/>
      <c r="FD1" s="598"/>
      <c r="FE1" s="598"/>
      <c r="FF1" s="598"/>
      <c r="FG1" s="598"/>
      <c r="FH1" s="598"/>
      <c r="FI1" s="598"/>
      <c r="FJ1" s="598"/>
      <c r="FK1" s="598"/>
      <c r="FL1" s="598"/>
      <c r="FM1" s="598"/>
      <c r="FN1" s="598"/>
      <c r="FO1" s="598"/>
      <c r="FP1" s="598"/>
      <c r="FQ1" s="598"/>
      <c r="FR1" s="598"/>
      <c r="FS1" s="598"/>
      <c r="FT1" s="598"/>
      <c r="FU1" s="598"/>
      <c r="FV1" s="598"/>
      <c r="FW1" s="598"/>
      <c r="FX1" s="598"/>
      <c r="FY1" s="598"/>
      <c r="FZ1" s="598"/>
      <c r="GA1" s="598"/>
      <c r="GB1" s="598"/>
      <c r="GC1" s="598"/>
      <c r="GD1" s="598"/>
      <c r="GE1" s="598"/>
      <c r="GF1" s="598"/>
      <c r="GG1" s="598"/>
      <c r="GH1" s="598"/>
      <c r="GI1" s="598"/>
      <c r="GJ1" s="598"/>
      <c r="GK1" s="598"/>
      <c r="GL1" s="598"/>
      <c r="GM1" s="598"/>
      <c r="GN1" s="598"/>
      <c r="GO1" s="598"/>
      <c r="GP1" s="598"/>
      <c r="GQ1" s="598"/>
      <c r="GR1" s="598"/>
      <c r="GS1" s="598"/>
      <c r="GT1" s="598"/>
      <c r="GU1" s="598"/>
      <c r="GV1" s="598"/>
      <c r="GW1" s="598"/>
      <c r="GX1" s="598"/>
      <c r="GY1" s="598"/>
      <c r="GZ1" s="598"/>
      <c r="HA1" s="598"/>
      <c r="HB1" s="598"/>
      <c r="HC1" s="598"/>
      <c r="HD1" s="598"/>
      <c r="HE1" s="598"/>
      <c r="HF1" s="598"/>
      <c r="HG1" s="598"/>
      <c r="HH1" s="598"/>
      <c r="HI1" s="598"/>
      <c r="HJ1" s="598"/>
      <c r="HK1" s="598"/>
      <c r="HL1" s="598"/>
      <c r="HM1" s="598"/>
      <c r="HN1" s="598"/>
      <c r="HO1" s="598"/>
      <c r="HP1" s="598"/>
      <c r="HQ1" s="598"/>
      <c r="HR1" s="598"/>
      <c r="HS1" s="598"/>
      <c r="HT1" s="598"/>
      <c r="HU1" s="598"/>
      <c r="HV1" s="598"/>
      <c r="HW1" s="598"/>
      <c r="HX1" s="598"/>
      <c r="HY1" s="598"/>
      <c r="HZ1" s="598"/>
      <c r="IA1" s="598"/>
      <c r="IB1" s="598"/>
      <c r="IC1" s="598"/>
      <c r="ID1" s="598"/>
      <c r="IE1" s="598"/>
      <c r="IF1" s="598"/>
      <c r="IG1" s="598"/>
      <c r="IH1" s="598"/>
      <c r="II1" s="598"/>
      <c r="IJ1" s="598"/>
      <c r="IK1" s="599"/>
    </row>
    <row r="2" spans="1:245" s="11" customFormat="1" ht="23.1" customHeight="1" x14ac:dyDescent="0.3">
      <c r="A2" s="594" t="s">
        <v>207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5"/>
      <c r="Z2" s="595"/>
      <c r="AA2" s="595"/>
      <c r="AB2" s="595"/>
      <c r="AC2" s="595"/>
      <c r="AD2" s="595"/>
      <c r="AE2" s="595"/>
      <c r="AF2" s="595"/>
      <c r="AG2" s="595"/>
      <c r="AH2" s="595"/>
      <c r="AI2" s="595"/>
      <c r="AJ2" s="595"/>
      <c r="AK2" s="595"/>
      <c r="AL2" s="595"/>
      <c r="AM2" s="595"/>
      <c r="AN2" s="595"/>
      <c r="AO2" s="595"/>
      <c r="AP2" s="595"/>
      <c r="AQ2" s="595"/>
      <c r="AR2" s="595"/>
      <c r="AS2" s="595"/>
      <c r="AT2" s="595"/>
      <c r="AU2" s="595"/>
      <c r="AV2" s="595"/>
      <c r="AW2" s="595"/>
      <c r="AX2" s="595"/>
      <c r="AY2" s="595"/>
      <c r="AZ2" s="595"/>
      <c r="BA2" s="595"/>
      <c r="BB2" s="595"/>
      <c r="BC2" s="595"/>
      <c r="BD2" s="595"/>
      <c r="BE2" s="595"/>
      <c r="BF2" s="595"/>
      <c r="BG2" s="595"/>
      <c r="BH2" s="595"/>
      <c r="BI2" s="595"/>
      <c r="BJ2" s="595"/>
      <c r="BK2" s="595"/>
      <c r="BL2" s="595"/>
      <c r="BM2" s="595"/>
      <c r="BN2" s="595"/>
      <c r="BO2" s="595"/>
      <c r="BP2" s="595"/>
      <c r="BQ2" s="595"/>
      <c r="BR2" s="595"/>
      <c r="BS2" s="595"/>
      <c r="BT2" s="595"/>
      <c r="BU2" s="595"/>
      <c r="BV2" s="595"/>
      <c r="BW2" s="595"/>
      <c r="BX2" s="595"/>
      <c r="BY2" s="595"/>
      <c r="BZ2" s="595"/>
      <c r="CA2" s="595"/>
      <c r="CB2" s="595"/>
      <c r="CC2" s="595"/>
      <c r="CD2" s="595"/>
      <c r="CE2" s="595"/>
      <c r="CF2" s="595"/>
      <c r="CG2" s="595"/>
      <c r="CH2" s="595"/>
      <c r="CI2" s="595"/>
      <c r="CJ2" s="595"/>
      <c r="CK2" s="595"/>
      <c r="CL2" s="595"/>
      <c r="CM2" s="595"/>
      <c r="CN2" s="595"/>
      <c r="CO2" s="595"/>
      <c r="CP2" s="595"/>
      <c r="CQ2" s="595"/>
      <c r="CR2" s="595"/>
      <c r="CS2" s="595"/>
      <c r="CT2" s="595"/>
      <c r="CU2" s="595"/>
      <c r="CV2" s="595"/>
      <c r="CW2" s="595"/>
      <c r="CX2" s="595"/>
      <c r="CY2" s="595"/>
      <c r="CZ2" s="595"/>
      <c r="DA2" s="595"/>
      <c r="DB2" s="595"/>
      <c r="DC2" s="595"/>
      <c r="DD2" s="595"/>
      <c r="DE2" s="595"/>
      <c r="DF2" s="595"/>
      <c r="DG2" s="595"/>
      <c r="DH2" s="595"/>
      <c r="DI2" s="595"/>
      <c r="DJ2" s="595"/>
      <c r="DK2" s="595"/>
      <c r="DL2" s="595"/>
      <c r="DM2" s="595"/>
      <c r="DN2" s="595"/>
      <c r="DO2" s="595"/>
      <c r="DP2" s="595"/>
      <c r="DQ2" s="595"/>
      <c r="DR2" s="595"/>
      <c r="DS2" s="595"/>
      <c r="DT2" s="595"/>
      <c r="DU2" s="595"/>
      <c r="DV2" s="595"/>
      <c r="DW2" s="595"/>
      <c r="DX2" s="595"/>
      <c r="DY2" s="595"/>
      <c r="DZ2" s="595"/>
      <c r="EA2" s="595"/>
      <c r="EB2" s="595"/>
      <c r="EC2" s="595"/>
      <c r="ED2" s="595"/>
      <c r="EE2" s="595"/>
      <c r="EF2" s="595"/>
      <c r="EG2" s="595"/>
      <c r="EH2" s="595"/>
      <c r="EI2" s="595"/>
      <c r="EJ2" s="595"/>
      <c r="EK2" s="595"/>
      <c r="EL2" s="595"/>
      <c r="EM2" s="595"/>
      <c r="EN2" s="595"/>
      <c r="EO2" s="595"/>
      <c r="EP2" s="595"/>
      <c r="EQ2" s="595"/>
      <c r="ER2" s="595"/>
      <c r="ES2" s="595"/>
      <c r="ET2" s="595"/>
      <c r="EU2" s="595"/>
      <c r="EV2" s="595"/>
      <c r="EW2" s="595"/>
      <c r="EX2" s="595"/>
      <c r="EY2" s="595"/>
      <c r="EZ2" s="595"/>
      <c r="FA2" s="595"/>
      <c r="FB2" s="595"/>
      <c r="FC2" s="595"/>
      <c r="FD2" s="595"/>
      <c r="FE2" s="595"/>
      <c r="FF2" s="595"/>
      <c r="FG2" s="595"/>
      <c r="FH2" s="595"/>
      <c r="FI2" s="595"/>
      <c r="FJ2" s="595"/>
      <c r="FK2" s="595"/>
      <c r="FL2" s="595"/>
      <c r="FM2" s="595"/>
      <c r="FN2" s="595"/>
      <c r="FO2" s="595"/>
      <c r="FP2" s="595"/>
      <c r="FQ2" s="595"/>
      <c r="FR2" s="595"/>
      <c r="FS2" s="595"/>
      <c r="FT2" s="595"/>
      <c r="FU2" s="595"/>
      <c r="FV2" s="595"/>
      <c r="FW2" s="595"/>
      <c r="FX2" s="595"/>
      <c r="FY2" s="595"/>
      <c r="FZ2" s="595"/>
      <c r="GA2" s="595"/>
      <c r="GB2" s="595"/>
      <c r="GC2" s="595"/>
      <c r="GD2" s="595"/>
      <c r="GE2" s="595"/>
      <c r="GF2" s="595"/>
      <c r="GG2" s="595"/>
      <c r="GH2" s="595"/>
      <c r="GI2" s="595"/>
      <c r="GJ2" s="595"/>
      <c r="GK2" s="595"/>
      <c r="GL2" s="595"/>
      <c r="GM2" s="595"/>
      <c r="GN2" s="595"/>
      <c r="GO2" s="595"/>
      <c r="GP2" s="595"/>
      <c r="GQ2" s="595"/>
      <c r="GR2" s="595"/>
      <c r="GS2" s="595"/>
      <c r="GT2" s="595"/>
      <c r="GU2" s="595"/>
      <c r="GV2" s="595"/>
      <c r="GW2" s="595"/>
      <c r="GX2" s="595"/>
      <c r="GY2" s="595"/>
      <c r="GZ2" s="595"/>
      <c r="HA2" s="595"/>
      <c r="HB2" s="595"/>
      <c r="HC2" s="595"/>
      <c r="HD2" s="595"/>
      <c r="HE2" s="595"/>
      <c r="HF2" s="595"/>
      <c r="HG2" s="595"/>
      <c r="HH2" s="595"/>
      <c r="HI2" s="595"/>
      <c r="HJ2" s="595"/>
      <c r="HK2" s="595"/>
      <c r="HL2" s="595"/>
      <c r="HM2" s="595"/>
      <c r="HN2" s="595"/>
      <c r="HO2" s="595"/>
      <c r="HP2" s="595"/>
      <c r="HQ2" s="595"/>
      <c r="HR2" s="595"/>
      <c r="HS2" s="595"/>
      <c r="HT2" s="595"/>
      <c r="HU2" s="595"/>
      <c r="HV2" s="595"/>
      <c r="HW2" s="595"/>
      <c r="HX2" s="595"/>
      <c r="HY2" s="595"/>
      <c r="HZ2" s="595"/>
      <c r="IA2" s="595"/>
      <c r="IB2" s="595"/>
      <c r="IC2" s="595"/>
      <c r="ID2" s="595"/>
      <c r="IE2" s="595"/>
      <c r="IF2" s="595"/>
      <c r="IG2" s="595"/>
      <c r="IH2" s="595"/>
      <c r="II2" s="595"/>
      <c r="IJ2" s="595"/>
      <c r="IK2" s="596"/>
    </row>
    <row r="3" spans="1:245" s="11" customFormat="1" ht="21" customHeight="1" x14ac:dyDescent="0.3">
      <c r="A3" s="594" t="s">
        <v>209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595"/>
      <c r="AL3" s="595"/>
      <c r="AM3" s="595"/>
      <c r="AN3" s="595"/>
      <c r="AO3" s="595"/>
      <c r="AP3" s="595"/>
      <c r="AQ3" s="595"/>
      <c r="AR3" s="595"/>
      <c r="AS3" s="595"/>
      <c r="AT3" s="595"/>
      <c r="AU3" s="595"/>
      <c r="AV3" s="595"/>
      <c r="AW3" s="595"/>
      <c r="AX3" s="595"/>
      <c r="AY3" s="595"/>
      <c r="AZ3" s="595"/>
      <c r="BA3" s="595"/>
      <c r="BB3" s="595"/>
      <c r="BC3" s="595"/>
      <c r="BD3" s="595"/>
      <c r="BE3" s="595"/>
      <c r="BF3" s="595"/>
      <c r="BG3" s="595"/>
      <c r="BH3" s="595"/>
      <c r="BI3" s="595"/>
      <c r="BJ3" s="595"/>
      <c r="BK3" s="595"/>
      <c r="BL3" s="595"/>
      <c r="BM3" s="595"/>
      <c r="BN3" s="595"/>
      <c r="BO3" s="595"/>
      <c r="BP3" s="595"/>
      <c r="BQ3" s="595"/>
      <c r="BR3" s="595"/>
      <c r="BS3" s="595"/>
      <c r="BT3" s="595"/>
      <c r="BU3" s="595"/>
      <c r="BV3" s="595"/>
      <c r="BW3" s="595"/>
      <c r="BX3" s="595"/>
      <c r="BY3" s="595"/>
      <c r="BZ3" s="595"/>
      <c r="CA3" s="595"/>
      <c r="CB3" s="595"/>
      <c r="CC3" s="595"/>
      <c r="CD3" s="595"/>
      <c r="CE3" s="595"/>
      <c r="CF3" s="595"/>
      <c r="CG3" s="595"/>
      <c r="CH3" s="595"/>
      <c r="CI3" s="595"/>
      <c r="CJ3" s="595"/>
      <c r="CK3" s="595"/>
      <c r="CL3" s="595"/>
      <c r="CM3" s="595"/>
      <c r="CN3" s="595"/>
      <c r="CO3" s="595"/>
      <c r="CP3" s="595"/>
      <c r="CQ3" s="595"/>
      <c r="CR3" s="595"/>
      <c r="CS3" s="595"/>
      <c r="CT3" s="595"/>
      <c r="CU3" s="595"/>
      <c r="CV3" s="595"/>
      <c r="CW3" s="595"/>
      <c r="CX3" s="595"/>
      <c r="CY3" s="595"/>
      <c r="CZ3" s="595"/>
      <c r="DA3" s="595"/>
      <c r="DB3" s="595"/>
      <c r="DC3" s="595"/>
      <c r="DD3" s="595"/>
      <c r="DE3" s="595"/>
      <c r="DF3" s="595"/>
      <c r="DG3" s="595"/>
      <c r="DH3" s="595"/>
      <c r="DI3" s="595"/>
      <c r="DJ3" s="595"/>
      <c r="DK3" s="595"/>
      <c r="DL3" s="595"/>
      <c r="DM3" s="595"/>
      <c r="DN3" s="595"/>
      <c r="DO3" s="595"/>
      <c r="DP3" s="595"/>
      <c r="DQ3" s="595"/>
      <c r="DR3" s="595"/>
      <c r="DS3" s="595"/>
      <c r="DT3" s="595"/>
      <c r="DU3" s="595"/>
      <c r="DV3" s="595"/>
      <c r="DW3" s="595"/>
      <c r="DX3" s="595"/>
      <c r="DY3" s="595"/>
      <c r="DZ3" s="595"/>
      <c r="EA3" s="595"/>
      <c r="EB3" s="595"/>
      <c r="EC3" s="595"/>
      <c r="ED3" s="595"/>
      <c r="EE3" s="595"/>
      <c r="EF3" s="595"/>
      <c r="EG3" s="595"/>
      <c r="EH3" s="595"/>
      <c r="EI3" s="595"/>
      <c r="EJ3" s="595"/>
      <c r="EK3" s="595"/>
      <c r="EL3" s="595"/>
      <c r="EM3" s="595"/>
      <c r="EN3" s="595"/>
      <c r="EO3" s="595"/>
      <c r="EP3" s="595"/>
      <c r="EQ3" s="595"/>
      <c r="ER3" s="595"/>
      <c r="ES3" s="595"/>
      <c r="ET3" s="595"/>
      <c r="EU3" s="595"/>
      <c r="EV3" s="595"/>
      <c r="EW3" s="595"/>
      <c r="EX3" s="595"/>
      <c r="EY3" s="595"/>
      <c r="EZ3" s="595"/>
      <c r="FA3" s="595"/>
      <c r="FB3" s="595"/>
      <c r="FC3" s="595"/>
      <c r="FD3" s="595"/>
      <c r="FE3" s="595"/>
      <c r="FF3" s="595"/>
      <c r="FG3" s="595"/>
      <c r="FH3" s="595"/>
      <c r="FI3" s="595"/>
      <c r="FJ3" s="595"/>
      <c r="FK3" s="595"/>
      <c r="FL3" s="595"/>
      <c r="FM3" s="595"/>
      <c r="FN3" s="595"/>
      <c r="FO3" s="595"/>
      <c r="FP3" s="595"/>
      <c r="FQ3" s="595"/>
      <c r="FR3" s="595"/>
      <c r="FS3" s="595"/>
      <c r="FT3" s="595"/>
      <c r="FU3" s="595"/>
      <c r="FV3" s="595"/>
      <c r="FW3" s="595"/>
      <c r="FX3" s="595"/>
      <c r="FY3" s="595"/>
      <c r="FZ3" s="595"/>
      <c r="GA3" s="595"/>
      <c r="GB3" s="595"/>
      <c r="GC3" s="595"/>
      <c r="GD3" s="595"/>
      <c r="GE3" s="595"/>
      <c r="GF3" s="595"/>
      <c r="GG3" s="595"/>
      <c r="GH3" s="595"/>
      <c r="GI3" s="595"/>
      <c r="GJ3" s="595"/>
      <c r="GK3" s="595"/>
      <c r="GL3" s="595"/>
      <c r="GM3" s="595"/>
      <c r="GN3" s="595"/>
      <c r="GO3" s="595"/>
      <c r="GP3" s="595"/>
      <c r="GQ3" s="595"/>
      <c r="GR3" s="595"/>
      <c r="GS3" s="595"/>
      <c r="GT3" s="595"/>
      <c r="GU3" s="595"/>
      <c r="GV3" s="595"/>
      <c r="GW3" s="595"/>
      <c r="GX3" s="595"/>
      <c r="GY3" s="595"/>
      <c r="GZ3" s="595"/>
      <c r="HA3" s="595"/>
      <c r="HB3" s="595"/>
      <c r="HC3" s="595"/>
      <c r="HD3" s="595"/>
      <c r="HE3" s="595"/>
      <c r="HF3" s="595"/>
      <c r="HG3" s="595"/>
      <c r="HH3" s="595"/>
      <c r="HI3" s="595"/>
      <c r="HJ3" s="595"/>
      <c r="HK3" s="595"/>
      <c r="HL3" s="595"/>
      <c r="HM3" s="595"/>
      <c r="HN3" s="595"/>
      <c r="HO3" s="595"/>
      <c r="HP3" s="595"/>
      <c r="HQ3" s="595"/>
      <c r="HR3" s="595"/>
      <c r="HS3" s="595"/>
      <c r="HT3" s="595"/>
      <c r="HU3" s="595"/>
      <c r="HV3" s="595"/>
      <c r="HW3" s="595"/>
      <c r="HX3" s="595"/>
      <c r="HY3" s="595"/>
      <c r="HZ3" s="595"/>
      <c r="IA3" s="595"/>
      <c r="IB3" s="595"/>
      <c r="IC3" s="595"/>
      <c r="ID3" s="595"/>
      <c r="IE3" s="595"/>
      <c r="IF3" s="595"/>
      <c r="IG3" s="595"/>
      <c r="IH3" s="595"/>
      <c r="II3" s="595"/>
      <c r="IJ3" s="595"/>
      <c r="IK3" s="596"/>
    </row>
    <row r="4" spans="1:245" s="11" customFormat="1" ht="20.25" x14ac:dyDescent="0.2">
      <c r="A4" s="623" t="s">
        <v>216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4"/>
      <c r="Z4" s="624"/>
      <c r="AA4" s="624"/>
      <c r="AB4" s="624"/>
      <c r="AC4" s="624"/>
      <c r="AD4" s="624"/>
      <c r="AE4" s="624"/>
      <c r="AF4" s="624"/>
      <c r="AG4" s="624"/>
      <c r="AH4" s="624"/>
      <c r="AI4" s="624"/>
      <c r="AJ4" s="624"/>
      <c r="AK4" s="624"/>
      <c r="AL4" s="624"/>
      <c r="AM4" s="624"/>
      <c r="AN4" s="624"/>
      <c r="AO4" s="624"/>
      <c r="AP4" s="624"/>
      <c r="AQ4" s="624"/>
      <c r="AR4" s="624"/>
      <c r="AS4" s="624"/>
      <c r="AT4" s="624"/>
      <c r="AU4" s="624"/>
      <c r="AV4" s="624"/>
      <c r="AW4" s="624"/>
      <c r="AX4" s="624"/>
      <c r="AY4" s="624"/>
      <c r="AZ4" s="624"/>
      <c r="BA4" s="624"/>
      <c r="BB4" s="624"/>
      <c r="BC4" s="624"/>
      <c r="BD4" s="624"/>
      <c r="BE4" s="624"/>
      <c r="BF4" s="624"/>
      <c r="BG4" s="624"/>
      <c r="BH4" s="624"/>
      <c r="BI4" s="624"/>
      <c r="BJ4" s="624"/>
      <c r="BK4" s="624"/>
      <c r="BL4" s="624"/>
      <c r="BM4" s="624"/>
      <c r="BN4" s="624"/>
      <c r="BO4" s="624"/>
      <c r="BP4" s="624"/>
      <c r="BQ4" s="624"/>
      <c r="BR4" s="624"/>
      <c r="BS4" s="624"/>
      <c r="BT4" s="624"/>
      <c r="BU4" s="624"/>
      <c r="BV4" s="624"/>
      <c r="BW4" s="624"/>
      <c r="BX4" s="624"/>
      <c r="BY4" s="624"/>
      <c r="BZ4" s="624"/>
      <c r="CA4" s="624"/>
      <c r="CB4" s="624"/>
      <c r="CC4" s="624"/>
      <c r="CD4" s="624"/>
      <c r="CE4" s="624"/>
      <c r="CF4" s="624"/>
      <c r="CG4" s="624"/>
      <c r="CH4" s="624"/>
      <c r="CI4" s="624"/>
      <c r="CJ4" s="624"/>
      <c r="CK4" s="624"/>
      <c r="CL4" s="624"/>
      <c r="CM4" s="624"/>
      <c r="CN4" s="624"/>
      <c r="CO4" s="624"/>
      <c r="CP4" s="624"/>
      <c r="CQ4" s="624"/>
      <c r="CR4" s="624"/>
      <c r="CS4" s="624"/>
      <c r="CT4" s="624"/>
      <c r="CU4" s="624"/>
      <c r="CV4" s="624"/>
      <c r="CW4" s="624"/>
      <c r="CX4" s="624"/>
      <c r="CY4" s="624"/>
      <c r="CZ4" s="624"/>
      <c r="DA4" s="624"/>
      <c r="DB4" s="624"/>
      <c r="DC4" s="624"/>
      <c r="DD4" s="624"/>
      <c r="DE4" s="624"/>
      <c r="DF4" s="624"/>
      <c r="DG4" s="624"/>
      <c r="DH4" s="624"/>
      <c r="DI4" s="624"/>
      <c r="DJ4" s="624"/>
      <c r="DK4" s="624"/>
      <c r="DL4" s="624"/>
      <c r="DM4" s="624"/>
      <c r="DN4" s="624"/>
      <c r="DO4" s="624"/>
      <c r="DP4" s="624"/>
      <c r="DQ4" s="624"/>
      <c r="DR4" s="624"/>
      <c r="DS4" s="624"/>
      <c r="DT4" s="624"/>
      <c r="DU4" s="624"/>
      <c r="DV4" s="624"/>
      <c r="DW4" s="624"/>
      <c r="DX4" s="624"/>
      <c r="DY4" s="624"/>
      <c r="DZ4" s="624"/>
      <c r="EA4" s="624"/>
      <c r="EB4" s="624"/>
      <c r="EC4" s="624"/>
      <c r="ED4" s="624"/>
      <c r="EE4" s="624"/>
      <c r="EF4" s="624"/>
      <c r="EG4" s="624"/>
      <c r="EH4" s="624"/>
      <c r="EI4" s="624"/>
      <c r="EJ4" s="624"/>
      <c r="EK4" s="624"/>
      <c r="EL4" s="624"/>
      <c r="EM4" s="624"/>
      <c r="EN4" s="624"/>
      <c r="EO4" s="624"/>
      <c r="EP4" s="624"/>
      <c r="EQ4" s="624"/>
      <c r="ER4" s="624"/>
      <c r="ES4" s="624"/>
      <c r="ET4" s="624"/>
      <c r="EU4" s="624"/>
      <c r="EV4" s="624"/>
      <c r="EW4" s="624"/>
      <c r="EX4" s="624"/>
      <c r="EY4" s="624"/>
      <c r="EZ4" s="624"/>
      <c r="FA4" s="624"/>
      <c r="FB4" s="624"/>
      <c r="FC4" s="624"/>
      <c r="FD4" s="624"/>
      <c r="FE4" s="624"/>
      <c r="FF4" s="624"/>
      <c r="FG4" s="624"/>
      <c r="FH4" s="624"/>
      <c r="FI4" s="624"/>
      <c r="FJ4" s="624"/>
      <c r="FK4" s="624"/>
      <c r="FL4" s="624"/>
      <c r="FM4" s="624"/>
      <c r="FN4" s="624"/>
      <c r="FO4" s="624"/>
      <c r="FP4" s="624"/>
      <c r="FQ4" s="624"/>
      <c r="FR4" s="624"/>
      <c r="FS4" s="624"/>
      <c r="FT4" s="624"/>
      <c r="FU4" s="624"/>
      <c r="FV4" s="624"/>
      <c r="FW4" s="624"/>
      <c r="FX4" s="624"/>
      <c r="FY4" s="624"/>
      <c r="FZ4" s="624"/>
      <c r="GA4" s="624"/>
      <c r="GB4" s="624"/>
      <c r="GC4" s="624"/>
      <c r="GD4" s="624"/>
      <c r="GE4" s="624"/>
      <c r="GF4" s="624"/>
      <c r="GG4" s="624"/>
      <c r="GH4" s="624"/>
      <c r="GI4" s="624"/>
      <c r="GJ4" s="624"/>
      <c r="GK4" s="624"/>
      <c r="GL4" s="624"/>
      <c r="GM4" s="624"/>
      <c r="GN4" s="624"/>
      <c r="GO4" s="624"/>
      <c r="GP4" s="624"/>
      <c r="GQ4" s="624"/>
      <c r="GR4" s="624"/>
      <c r="GS4" s="624"/>
      <c r="GT4" s="624"/>
      <c r="GU4" s="624"/>
      <c r="GV4" s="624"/>
      <c r="GW4" s="624"/>
      <c r="GX4" s="624"/>
      <c r="GY4" s="624"/>
      <c r="GZ4" s="624"/>
      <c r="HA4" s="624"/>
      <c r="HB4" s="624"/>
      <c r="HC4" s="624"/>
      <c r="HD4" s="624"/>
      <c r="HE4" s="624"/>
      <c r="HF4" s="624"/>
      <c r="HG4" s="624"/>
      <c r="HH4" s="624"/>
      <c r="HI4" s="624"/>
      <c r="HJ4" s="624"/>
      <c r="HK4" s="624"/>
      <c r="HL4" s="624"/>
      <c r="HM4" s="624"/>
      <c r="HN4" s="624"/>
      <c r="HO4" s="624"/>
      <c r="HP4" s="624"/>
      <c r="HQ4" s="624"/>
      <c r="HR4" s="624"/>
      <c r="HS4" s="624"/>
      <c r="HT4" s="624"/>
      <c r="HU4" s="624"/>
      <c r="HV4" s="624"/>
      <c r="HW4" s="624"/>
      <c r="HX4" s="624"/>
      <c r="HY4" s="624"/>
      <c r="HZ4" s="624"/>
      <c r="IA4" s="624"/>
      <c r="IB4" s="624"/>
      <c r="IC4" s="624"/>
      <c r="ID4" s="624"/>
      <c r="IE4" s="624"/>
      <c r="IF4" s="624"/>
      <c r="IG4" s="624"/>
      <c r="IH4" s="624"/>
      <c r="II4" s="624"/>
      <c r="IJ4" s="624"/>
      <c r="IK4" s="625"/>
    </row>
    <row r="5" spans="1:245" s="11" customFormat="1" ht="12.95" customHeight="1" x14ac:dyDescent="0.2">
      <c r="A5" s="194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/>
      <c r="DK5" s="195"/>
      <c r="DL5" s="195"/>
      <c r="DM5" s="195"/>
      <c r="DN5" s="195"/>
      <c r="DO5" s="195"/>
      <c r="DP5" s="195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  <c r="EE5" s="195"/>
      <c r="EF5" s="195"/>
      <c r="EG5" s="195"/>
      <c r="EH5" s="195"/>
      <c r="EI5" s="195"/>
      <c r="EJ5" s="195"/>
      <c r="EK5" s="195"/>
      <c r="EL5" s="195"/>
      <c r="EM5" s="195"/>
      <c r="EN5" s="195"/>
      <c r="EO5" s="195"/>
      <c r="EP5" s="195"/>
      <c r="EQ5" s="195"/>
      <c r="ER5" s="195"/>
      <c r="ES5" s="195"/>
      <c r="ET5" s="195"/>
      <c r="EU5" s="195"/>
      <c r="EV5" s="195"/>
      <c r="EW5" s="195"/>
      <c r="EX5" s="195"/>
      <c r="EY5" s="195"/>
      <c r="EZ5" s="195"/>
      <c r="FA5" s="195"/>
      <c r="FB5" s="195"/>
      <c r="FC5" s="195"/>
      <c r="FD5" s="195"/>
      <c r="FE5" s="195"/>
      <c r="FF5" s="195"/>
      <c r="FG5" s="195"/>
      <c r="FH5" s="195"/>
      <c r="FI5" s="195"/>
      <c r="FJ5" s="195"/>
      <c r="FK5" s="195"/>
      <c r="FL5" s="195"/>
      <c r="FM5" s="195"/>
      <c r="FN5" s="195"/>
      <c r="FO5" s="195"/>
      <c r="FP5" s="195"/>
      <c r="FQ5" s="195"/>
      <c r="FR5" s="195"/>
      <c r="FS5" s="195"/>
      <c r="FT5" s="195"/>
      <c r="FU5" s="195"/>
      <c r="FV5" s="195"/>
      <c r="FW5" s="195"/>
      <c r="FX5" s="195"/>
      <c r="FY5" s="195"/>
      <c r="FZ5" s="195"/>
      <c r="GA5" s="195"/>
      <c r="GB5" s="195"/>
      <c r="GC5" s="195"/>
      <c r="GD5" s="195"/>
      <c r="GE5" s="195"/>
      <c r="GF5" s="195"/>
      <c r="GG5" s="195"/>
      <c r="GH5" s="195"/>
      <c r="GI5" s="195"/>
      <c r="GJ5" s="195"/>
      <c r="GK5" s="195"/>
      <c r="GL5" s="195"/>
      <c r="GM5" s="195"/>
      <c r="GN5" s="195"/>
      <c r="GO5" s="195"/>
      <c r="GP5" s="195"/>
      <c r="GQ5" s="195"/>
      <c r="GR5" s="195"/>
      <c r="GS5" s="195"/>
      <c r="GT5" s="195"/>
      <c r="GU5" s="195"/>
      <c r="GV5" s="195"/>
      <c r="GW5" s="195"/>
      <c r="GX5" s="195"/>
      <c r="GY5" s="195"/>
      <c r="GZ5" s="195"/>
      <c r="HA5" s="195"/>
      <c r="HB5" s="195"/>
      <c r="HC5" s="195"/>
      <c r="HD5" s="195"/>
      <c r="HE5" s="195"/>
      <c r="HF5" s="195"/>
      <c r="HG5" s="195"/>
      <c r="HH5" s="195"/>
      <c r="HI5" s="195"/>
      <c r="HJ5" s="195"/>
      <c r="HK5" s="195"/>
      <c r="HL5" s="195"/>
      <c r="HM5" s="195"/>
      <c r="HN5" s="195"/>
      <c r="HO5" s="195"/>
      <c r="HP5" s="195"/>
      <c r="HQ5" s="195"/>
      <c r="HR5" s="195"/>
      <c r="HS5" s="195"/>
      <c r="HT5" s="195"/>
      <c r="HU5" s="195"/>
      <c r="HV5" s="195"/>
      <c r="HW5" s="195"/>
      <c r="HX5" s="195"/>
      <c r="HY5" s="195"/>
      <c r="HZ5" s="195"/>
      <c r="IA5" s="195"/>
      <c r="IB5" s="195"/>
      <c r="IC5" s="195"/>
      <c r="ID5" s="195"/>
      <c r="IE5" s="195"/>
      <c r="IF5" s="195"/>
      <c r="IG5" s="195"/>
      <c r="IH5" s="195"/>
      <c r="II5" s="195"/>
      <c r="IJ5" s="195"/>
      <c r="IK5" s="196"/>
    </row>
    <row r="6" spans="1:245" s="68" customFormat="1" ht="30" x14ac:dyDescent="0.25">
      <c r="A6" s="69" t="s">
        <v>217</v>
      </c>
      <c r="B6" s="70" t="str">
        <f>IF('CONTEXTO ESTRATEGICO'!B6="","",'CONTEXTO ESTRATEGICO'!B6)</f>
        <v/>
      </c>
      <c r="C6" s="612"/>
      <c r="D6" s="613"/>
      <c r="E6" s="613"/>
      <c r="F6" s="613"/>
      <c r="G6" s="613"/>
      <c r="H6" s="613"/>
      <c r="I6" s="613"/>
      <c r="J6" s="613"/>
      <c r="K6" s="613"/>
      <c r="L6" s="613"/>
      <c r="M6" s="613"/>
      <c r="N6" s="613"/>
      <c r="O6" s="613"/>
      <c r="P6" s="613"/>
      <c r="Q6" s="613"/>
      <c r="R6" s="613"/>
      <c r="S6" s="613"/>
      <c r="T6" s="613"/>
      <c r="U6" s="613"/>
      <c r="V6" s="613"/>
      <c r="W6" s="613"/>
      <c r="X6" s="613"/>
      <c r="Y6" s="613"/>
      <c r="Z6" s="613"/>
      <c r="AA6" s="613"/>
      <c r="AB6" s="613"/>
      <c r="AC6" s="613"/>
      <c r="AD6" s="613"/>
      <c r="AE6" s="613"/>
      <c r="AF6" s="613"/>
      <c r="AG6" s="613"/>
      <c r="AH6" s="613"/>
      <c r="AI6" s="613"/>
      <c r="AJ6" s="613"/>
      <c r="AK6" s="613"/>
      <c r="AL6" s="613"/>
      <c r="AM6" s="613"/>
      <c r="AN6" s="613"/>
      <c r="AO6" s="613"/>
      <c r="AP6" s="613"/>
      <c r="AQ6" s="613"/>
      <c r="AR6" s="613"/>
      <c r="AS6" s="613"/>
      <c r="AT6" s="613"/>
      <c r="AU6" s="613"/>
      <c r="AV6" s="613"/>
      <c r="AW6" s="613"/>
      <c r="AX6" s="613"/>
      <c r="AY6" s="613"/>
      <c r="AZ6" s="613"/>
      <c r="BA6" s="613"/>
      <c r="BB6" s="613"/>
      <c r="BC6" s="613"/>
      <c r="BD6" s="613"/>
      <c r="BE6" s="613"/>
      <c r="BF6" s="613"/>
      <c r="BG6" s="613"/>
      <c r="BH6" s="613"/>
      <c r="BI6" s="613"/>
      <c r="BJ6" s="613"/>
      <c r="BK6" s="613"/>
      <c r="BL6" s="613"/>
      <c r="BM6" s="613"/>
      <c r="BN6" s="613"/>
      <c r="BO6" s="613"/>
      <c r="BP6" s="613"/>
      <c r="BQ6" s="613"/>
      <c r="BR6" s="613"/>
      <c r="BS6" s="613"/>
      <c r="BT6" s="613"/>
      <c r="BU6" s="613"/>
      <c r="BV6" s="613"/>
      <c r="BW6" s="613"/>
      <c r="BX6" s="613"/>
      <c r="BY6" s="613"/>
      <c r="BZ6" s="613"/>
      <c r="CA6" s="613"/>
      <c r="CB6" s="613"/>
      <c r="CC6" s="613"/>
      <c r="CD6" s="613"/>
      <c r="CE6" s="613"/>
      <c r="CF6" s="613"/>
      <c r="CG6" s="613"/>
      <c r="CH6" s="613"/>
      <c r="CI6" s="613"/>
      <c r="CJ6" s="613"/>
      <c r="CK6" s="613"/>
      <c r="CL6" s="613"/>
      <c r="CM6" s="613"/>
      <c r="CN6" s="613"/>
      <c r="CO6" s="613"/>
      <c r="CP6" s="613"/>
      <c r="CQ6" s="613"/>
      <c r="CR6" s="613"/>
      <c r="CS6" s="613"/>
      <c r="CT6" s="613"/>
      <c r="CU6" s="613"/>
      <c r="CV6" s="613"/>
      <c r="CW6" s="613"/>
      <c r="CX6" s="613"/>
      <c r="CY6" s="613"/>
      <c r="CZ6" s="613"/>
      <c r="DA6" s="613"/>
      <c r="DB6" s="613"/>
      <c r="DC6" s="613"/>
      <c r="DD6" s="613"/>
      <c r="DE6" s="613"/>
      <c r="DF6" s="613"/>
      <c r="DG6" s="613"/>
      <c r="DH6" s="613"/>
      <c r="DI6" s="613"/>
      <c r="DJ6" s="613"/>
      <c r="DK6" s="613"/>
      <c r="DL6" s="613"/>
      <c r="DM6" s="613"/>
      <c r="DN6" s="613"/>
      <c r="DO6" s="613"/>
      <c r="DP6" s="613"/>
      <c r="DQ6" s="613"/>
      <c r="DR6" s="613"/>
      <c r="DS6" s="613"/>
      <c r="DT6" s="613"/>
      <c r="DU6" s="613"/>
      <c r="DV6" s="613"/>
      <c r="DW6" s="613"/>
      <c r="DX6" s="613"/>
      <c r="DY6" s="613"/>
      <c r="DZ6" s="613"/>
      <c r="EA6" s="613"/>
      <c r="EB6" s="613"/>
      <c r="EC6" s="613"/>
      <c r="ED6" s="613"/>
      <c r="EE6" s="613"/>
      <c r="EF6" s="613"/>
      <c r="EG6" s="613"/>
      <c r="EH6" s="613"/>
      <c r="EI6" s="613"/>
      <c r="EJ6" s="613"/>
      <c r="EK6" s="613"/>
      <c r="EL6" s="613"/>
      <c r="EM6" s="613"/>
      <c r="EN6" s="613"/>
      <c r="EO6" s="613"/>
      <c r="EP6" s="613"/>
      <c r="EQ6" s="613"/>
      <c r="ER6" s="613"/>
      <c r="ES6" s="613"/>
      <c r="ET6" s="613"/>
      <c r="EU6" s="613"/>
      <c r="EV6" s="613"/>
      <c r="EW6" s="613"/>
      <c r="EX6" s="613"/>
      <c r="EY6" s="613"/>
      <c r="EZ6" s="613"/>
      <c r="FA6" s="613"/>
      <c r="FB6" s="613"/>
      <c r="FC6" s="613"/>
      <c r="FD6" s="613"/>
      <c r="FE6" s="613"/>
      <c r="FF6" s="613"/>
      <c r="FG6" s="613"/>
      <c r="FH6" s="613"/>
      <c r="FI6" s="613"/>
      <c r="FJ6" s="613"/>
      <c r="FK6" s="613"/>
      <c r="FL6" s="613"/>
      <c r="FM6" s="613"/>
      <c r="FN6" s="613"/>
      <c r="FO6" s="613"/>
      <c r="FP6" s="613"/>
      <c r="FQ6" s="613"/>
      <c r="FR6" s="613"/>
      <c r="FS6" s="613"/>
      <c r="FT6" s="613"/>
      <c r="FU6" s="613"/>
      <c r="FV6" s="613"/>
      <c r="FW6" s="613"/>
      <c r="FX6" s="613"/>
      <c r="FY6" s="613"/>
      <c r="FZ6" s="613"/>
      <c r="GA6" s="613"/>
      <c r="GB6" s="613"/>
      <c r="GC6" s="613"/>
      <c r="GD6" s="613"/>
      <c r="GE6" s="613"/>
      <c r="GF6" s="613"/>
      <c r="GG6" s="613"/>
      <c r="GH6" s="613"/>
      <c r="GI6" s="613"/>
      <c r="GJ6" s="613"/>
      <c r="GK6" s="613"/>
      <c r="GL6" s="613"/>
      <c r="GM6" s="613"/>
      <c r="GN6" s="613"/>
      <c r="GO6" s="613"/>
      <c r="GP6" s="613"/>
      <c r="GQ6" s="613"/>
      <c r="GR6" s="613"/>
      <c r="GS6" s="613"/>
      <c r="GT6" s="613"/>
      <c r="GU6" s="613"/>
      <c r="GV6" s="613"/>
      <c r="GW6" s="613"/>
      <c r="GX6" s="613"/>
      <c r="GY6" s="613"/>
      <c r="GZ6" s="613"/>
      <c r="HA6" s="613"/>
      <c r="HB6" s="613"/>
      <c r="HC6" s="613"/>
      <c r="HD6" s="613"/>
      <c r="HE6" s="613"/>
      <c r="HF6" s="613"/>
      <c r="HG6" s="613"/>
      <c r="HH6" s="613"/>
      <c r="HI6" s="613"/>
      <c r="HJ6" s="613"/>
      <c r="HK6" s="613"/>
      <c r="HL6" s="613"/>
      <c r="HM6" s="613"/>
      <c r="HN6" s="613"/>
      <c r="HO6" s="613"/>
      <c r="HP6" s="613"/>
      <c r="HQ6" s="613"/>
      <c r="HR6" s="613"/>
      <c r="HS6" s="613"/>
      <c r="HT6" s="613"/>
      <c r="HU6" s="613"/>
      <c r="HV6" s="613"/>
      <c r="HW6" s="613"/>
      <c r="HX6" s="613"/>
      <c r="HY6" s="613"/>
      <c r="HZ6" s="613"/>
      <c r="IA6" s="613"/>
      <c r="IB6" s="613"/>
      <c r="IC6" s="613"/>
      <c r="ID6" s="613"/>
      <c r="IE6" s="613"/>
      <c r="IF6" s="613"/>
      <c r="IG6" s="613"/>
      <c r="IH6" s="613"/>
      <c r="II6" s="613"/>
      <c r="IJ6" s="613"/>
      <c r="IK6" s="614"/>
    </row>
    <row r="7" spans="1:245" s="68" customFormat="1" ht="35.1" customHeight="1" x14ac:dyDescent="0.25">
      <c r="A7" s="609" t="s">
        <v>206</v>
      </c>
      <c r="B7" s="610"/>
      <c r="C7" s="610"/>
      <c r="D7" s="610"/>
      <c r="E7" s="610"/>
      <c r="F7" s="610"/>
      <c r="G7" s="610"/>
      <c r="H7" s="610"/>
      <c r="I7" s="610"/>
      <c r="J7" s="610"/>
      <c r="K7" s="610"/>
      <c r="L7" s="610"/>
      <c r="M7" s="610"/>
      <c r="N7" s="610"/>
      <c r="O7" s="610"/>
      <c r="P7" s="610"/>
      <c r="Q7" s="610"/>
      <c r="R7" s="610"/>
      <c r="S7" s="610"/>
      <c r="T7" s="610"/>
      <c r="U7" s="610"/>
      <c r="V7" s="610"/>
      <c r="W7" s="610"/>
      <c r="X7" s="610"/>
      <c r="Y7" s="610"/>
      <c r="Z7" s="610"/>
      <c r="AA7" s="610"/>
      <c r="AB7" s="610"/>
      <c r="AC7" s="610"/>
      <c r="AD7" s="610"/>
      <c r="AE7" s="610"/>
      <c r="AF7" s="610"/>
      <c r="AG7" s="610"/>
      <c r="AH7" s="610"/>
      <c r="AI7" s="610"/>
      <c r="AJ7" s="610"/>
      <c r="AK7" s="610"/>
      <c r="AL7" s="610"/>
      <c r="AM7" s="610"/>
      <c r="AN7" s="610"/>
      <c r="AO7" s="610"/>
      <c r="AP7" s="610"/>
      <c r="AQ7" s="610"/>
      <c r="AR7" s="610"/>
      <c r="AS7" s="610"/>
      <c r="AT7" s="610"/>
      <c r="AU7" s="610"/>
      <c r="AV7" s="610"/>
      <c r="AW7" s="610"/>
      <c r="AX7" s="610"/>
      <c r="AY7" s="610"/>
      <c r="AZ7" s="610"/>
      <c r="BA7" s="610"/>
      <c r="BB7" s="610"/>
      <c r="BC7" s="610"/>
      <c r="BD7" s="610"/>
      <c r="BE7" s="610"/>
      <c r="BF7" s="610"/>
      <c r="BG7" s="610"/>
      <c r="BH7" s="610"/>
      <c r="BI7" s="610"/>
      <c r="BJ7" s="610"/>
      <c r="BK7" s="610"/>
      <c r="BL7" s="610"/>
      <c r="BM7" s="610"/>
      <c r="BN7" s="610"/>
      <c r="BO7" s="610"/>
      <c r="BP7" s="610"/>
      <c r="BQ7" s="610"/>
      <c r="BR7" s="610"/>
      <c r="BS7" s="610"/>
      <c r="BT7" s="610"/>
      <c r="BU7" s="610"/>
      <c r="BV7" s="610"/>
      <c r="BW7" s="610"/>
      <c r="BX7" s="610"/>
      <c r="BY7" s="610"/>
      <c r="BZ7" s="610"/>
      <c r="CA7" s="610"/>
      <c r="CB7" s="610"/>
      <c r="CC7" s="610"/>
      <c r="CD7" s="610"/>
      <c r="CE7" s="610"/>
      <c r="CF7" s="610"/>
      <c r="CG7" s="610"/>
      <c r="CH7" s="610"/>
      <c r="CI7" s="610"/>
      <c r="CJ7" s="610"/>
      <c r="CK7" s="610"/>
      <c r="CL7" s="610"/>
      <c r="CM7" s="610"/>
      <c r="CN7" s="610"/>
      <c r="CO7" s="610"/>
      <c r="CP7" s="610"/>
      <c r="CQ7" s="610"/>
      <c r="CR7" s="610"/>
      <c r="CS7" s="610"/>
      <c r="CT7" s="610"/>
      <c r="CU7" s="610"/>
      <c r="CV7" s="610"/>
      <c r="CW7" s="610"/>
      <c r="CX7" s="610"/>
      <c r="CY7" s="610"/>
      <c r="CZ7" s="610"/>
      <c r="DA7" s="610"/>
      <c r="DB7" s="610"/>
      <c r="DC7" s="610"/>
      <c r="DD7" s="610"/>
      <c r="DE7" s="610"/>
      <c r="DF7" s="610"/>
      <c r="DG7" s="610"/>
      <c r="DH7" s="610"/>
      <c r="DI7" s="610"/>
      <c r="DJ7" s="610"/>
      <c r="DK7" s="610"/>
      <c r="DL7" s="610"/>
      <c r="DM7" s="610"/>
      <c r="DN7" s="610"/>
      <c r="DO7" s="610"/>
      <c r="DP7" s="610"/>
      <c r="DQ7" s="610"/>
      <c r="DR7" s="610"/>
      <c r="DS7" s="610"/>
      <c r="DT7" s="610"/>
      <c r="DU7" s="610"/>
      <c r="DV7" s="610"/>
      <c r="DW7" s="610"/>
      <c r="DX7" s="610"/>
      <c r="DY7" s="610"/>
      <c r="DZ7" s="610"/>
      <c r="EA7" s="610"/>
      <c r="EB7" s="610"/>
      <c r="EC7" s="610"/>
      <c r="ED7" s="610"/>
      <c r="EE7" s="610"/>
      <c r="EF7" s="610"/>
      <c r="EG7" s="610"/>
      <c r="EH7" s="610"/>
      <c r="EI7" s="610"/>
      <c r="EJ7" s="610"/>
      <c r="EK7" s="610"/>
      <c r="EL7" s="610"/>
      <c r="EM7" s="610"/>
      <c r="EN7" s="610"/>
      <c r="EO7" s="610"/>
      <c r="EP7" s="610"/>
      <c r="EQ7" s="610"/>
      <c r="ER7" s="610"/>
      <c r="ES7" s="610"/>
      <c r="ET7" s="610"/>
      <c r="EU7" s="610"/>
      <c r="EV7" s="610"/>
      <c r="EW7" s="610"/>
      <c r="EX7" s="610"/>
      <c r="EY7" s="610"/>
      <c r="EZ7" s="610"/>
      <c r="FA7" s="610"/>
      <c r="FB7" s="610"/>
      <c r="FC7" s="610"/>
      <c r="FD7" s="610"/>
      <c r="FE7" s="610"/>
      <c r="FF7" s="610"/>
      <c r="FG7" s="610"/>
      <c r="FH7" s="610"/>
      <c r="FI7" s="610"/>
      <c r="FJ7" s="610"/>
      <c r="FK7" s="610"/>
      <c r="FL7" s="610"/>
      <c r="FM7" s="610"/>
      <c r="FN7" s="610"/>
      <c r="FO7" s="610"/>
      <c r="FP7" s="610"/>
      <c r="FQ7" s="610"/>
      <c r="FR7" s="610"/>
      <c r="FS7" s="610"/>
      <c r="FT7" s="610"/>
      <c r="FU7" s="610"/>
      <c r="FV7" s="610"/>
      <c r="FW7" s="610"/>
      <c r="FX7" s="610"/>
      <c r="FY7" s="610"/>
      <c r="FZ7" s="610"/>
      <c r="GA7" s="610"/>
      <c r="GB7" s="610"/>
      <c r="GC7" s="610"/>
      <c r="GD7" s="610"/>
      <c r="GE7" s="610"/>
      <c r="GF7" s="610"/>
      <c r="GG7" s="610"/>
      <c r="GH7" s="610"/>
      <c r="GI7" s="610"/>
      <c r="GJ7" s="610"/>
      <c r="GK7" s="610"/>
      <c r="GL7" s="610"/>
      <c r="GM7" s="610"/>
      <c r="GN7" s="610"/>
      <c r="GO7" s="610"/>
      <c r="GP7" s="610"/>
      <c r="GQ7" s="610"/>
      <c r="GR7" s="610"/>
      <c r="GS7" s="610"/>
      <c r="GT7" s="610"/>
      <c r="GU7" s="610"/>
      <c r="GV7" s="610"/>
      <c r="GW7" s="610"/>
      <c r="GX7" s="610"/>
      <c r="GY7" s="610"/>
      <c r="GZ7" s="610"/>
      <c r="HA7" s="610"/>
      <c r="HB7" s="610"/>
      <c r="HC7" s="610"/>
      <c r="HD7" s="610"/>
      <c r="HE7" s="610"/>
      <c r="HF7" s="610"/>
      <c r="HG7" s="610"/>
      <c r="HH7" s="610"/>
      <c r="HI7" s="610"/>
      <c r="HJ7" s="610"/>
      <c r="HK7" s="610"/>
      <c r="HL7" s="610"/>
      <c r="HM7" s="610"/>
      <c r="HN7" s="610"/>
      <c r="HO7" s="610"/>
      <c r="HP7" s="610"/>
      <c r="HQ7" s="610"/>
      <c r="HR7" s="610"/>
      <c r="HS7" s="610"/>
      <c r="HT7" s="610"/>
      <c r="HU7" s="610"/>
      <c r="HV7" s="610"/>
      <c r="HW7" s="610"/>
      <c r="HX7" s="610"/>
      <c r="HY7" s="610"/>
      <c r="HZ7" s="610"/>
      <c r="IA7" s="610"/>
      <c r="IB7" s="610"/>
      <c r="IC7" s="610"/>
      <c r="ID7" s="610"/>
      <c r="IE7" s="610"/>
      <c r="IF7" s="610"/>
      <c r="IG7" s="610"/>
      <c r="IH7" s="610"/>
      <c r="II7" s="610"/>
      <c r="IJ7" s="610"/>
      <c r="IK7" s="611"/>
    </row>
    <row r="8" spans="1:245" s="68" customFormat="1" ht="20.25" customHeight="1" x14ac:dyDescent="0.25">
      <c r="A8" s="615" t="s">
        <v>26</v>
      </c>
      <c r="B8" s="616"/>
      <c r="C8" s="617" t="str">
        <f>IF('CONTEXTO ESTRATEGICO'!A13="","",'CONTEXTO ESTRATEGICO'!A13)</f>
        <v>GESTIÓN ADMINISTRATIVA</v>
      </c>
      <c r="D8" s="618"/>
      <c r="E8" s="618"/>
      <c r="F8" s="618"/>
      <c r="G8" s="618"/>
      <c r="H8" s="618"/>
      <c r="I8" s="618"/>
      <c r="J8" s="618"/>
      <c r="K8" s="618"/>
      <c r="L8" s="618"/>
      <c r="M8" s="618"/>
      <c r="N8" s="618"/>
      <c r="O8" s="618"/>
      <c r="P8" s="618"/>
      <c r="Q8" s="618"/>
      <c r="R8" s="618"/>
      <c r="S8" s="618"/>
      <c r="T8" s="618"/>
      <c r="U8" s="618"/>
      <c r="V8" s="618"/>
      <c r="W8" s="618"/>
      <c r="X8" s="618"/>
      <c r="Y8" s="618"/>
      <c r="Z8" s="618"/>
      <c r="AA8" s="618"/>
      <c r="AB8" s="618"/>
      <c r="AC8" s="618"/>
      <c r="AD8" s="618"/>
      <c r="AE8" s="618"/>
      <c r="AF8" s="618"/>
      <c r="AG8" s="618"/>
      <c r="AH8" s="618"/>
      <c r="AI8" s="618"/>
      <c r="AJ8" s="618"/>
      <c r="AK8" s="618"/>
      <c r="AL8" s="618"/>
      <c r="AM8" s="618"/>
      <c r="AN8" s="618"/>
      <c r="AO8" s="618"/>
      <c r="AP8" s="618"/>
      <c r="AQ8" s="618"/>
      <c r="AR8" s="618"/>
      <c r="AS8" s="618"/>
      <c r="AT8" s="618"/>
      <c r="AU8" s="618"/>
      <c r="AV8" s="618"/>
      <c r="AW8" s="618"/>
      <c r="AX8" s="618"/>
      <c r="AY8" s="618"/>
      <c r="AZ8" s="618"/>
      <c r="BA8" s="618"/>
      <c r="BB8" s="618"/>
      <c r="BC8" s="618"/>
      <c r="BD8" s="618"/>
      <c r="BE8" s="618"/>
      <c r="BF8" s="618"/>
      <c r="BG8" s="618"/>
      <c r="BH8" s="618"/>
      <c r="BI8" s="618"/>
      <c r="BJ8" s="618"/>
      <c r="BK8" s="618"/>
      <c r="BL8" s="618"/>
      <c r="BM8" s="618"/>
      <c r="BN8" s="618"/>
      <c r="BO8" s="618"/>
      <c r="BP8" s="618"/>
      <c r="BQ8" s="618"/>
      <c r="BR8" s="618"/>
      <c r="BS8" s="618"/>
      <c r="BT8" s="618"/>
      <c r="BU8" s="618"/>
      <c r="BV8" s="618"/>
      <c r="BW8" s="618"/>
      <c r="BX8" s="618"/>
      <c r="BY8" s="618"/>
      <c r="BZ8" s="618"/>
      <c r="CA8" s="618"/>
      <c r="CB8" s="618"/>
      <c r="CC8" s="618"/>
      <c r="CD8" s="618"/>
      <c r="CE8" s="618"/>
      <c r="CF8" s="618"/>
      <c r="CG8" s="618"/>
      <c r="CH8" s="618"/>
      <c r="CI8" s="618"/>
      <c r="CJ8" s="618"/>
      <c r="CK8" s="618"/>
      <c r="CL8" s="618"/>
      <c r="CM8" s="618"/>
      <c r="CN8" s="618"/>
      <c r="CO8" s="618"/>
      <c r="CP8" s="618"/>
      <c r="CQ8" s="618"/>
      <c r="CR8" s="618"/>
      <c r="CS8" s="618"/>
      <c r="CT8" s="618"/>
      <c r="CU8" s="618"/>
      <c r="CV8" s="618"/>
      <c r="CW8" s="618"/>
      <c r="CX8" s="618"/>
      <c r="CY8" s="618"/>
      <c r="CZ8" s="618"/>
      <c r="DA8" s="618"/>
      <c r="DB8" s="618"/>
      <c r="DC8" s="618"/>
      <c r="DD8" s="618"/>
      <c r="DE8" s="618"/>
      <c r="DF8" s="618"/>
      <c r="DG8" s="618"/>
      <c r="DH8" s="618"/>
      <c r="DI8" s="618"/>
      <c r="DJ8" s="618"/>
      <c r="DK8" s="618"/>
      <c r="DL8" s="618"/>
      <c r="DM8" s="618"/>
      <c r="DN8" s="618"/>
      <c r="DO8" s="618"/>
      <c r="DP8" s="618"/>
      <c r="DQ8" s="618"/>
      <c r="DR8" s="618"/>
      <c r="DS8" s="618"/>
      <c r="DT8" s="618"/>
      <c r="DU8" s="618"/>
      <c r="DV8" s="618"/>
      <c r="DW8" s="618"/>
      <c r="DX8" s="618"/>
      <c r="DY8" s="618"/>
      <c r="DZ8" s="618"/>
      <c r="EA8" s="618"/>
      <c r="EB8" s="618"/>
      <c r="EC8" s="618"/>
      <c r="ED8" s="618"/>
      <c r="EE8" s="618"/>
      <c r="EF8" s="618"/>
      <c r="EG8" s="618"/>
      <c r="EH8" s="618"/>
      <c r="EI8" s="618"/>
      <c r="EJ8" s="618"/>
      <c r="EK8" s="618"/>
      <c r="EL8" s="618"/>
      <c r="EM8" s="618"/>
      <c r="EN8" s="618"/>
      <c r="EO8" s="618"/>
      <c r="EP8" s="618"/>
      <c r="EQ8" s="618"/>
      <c r="ER8" s="618"/>
      <c r="ES8" s="618"/>
      <c r="ET8" s="618"/>
      <c r="EU8" s="618"/>
      <c r="EV8" s="618"/>
      <c r="EW8" s="618"/>
      <c r="EX8" s="618"/>
      <c r="EY8" s="618"/>
      <c r="EZ8" s="618"/>
      <c r="FA8" s="618"/>
      <c r="FB8" s="618"/>
      <c r="FC8" s="618"/>
      <c r="FD8" s="618"/>
      <c r="FE8" s="618"/>
      <c r="FF8" s="618"/>
      <c r="FG8" s="618"/>
      <c r="FH8" s="618"/>
      <c r="FI8" s="618"/>
      <c r="FJ8" s="618"/>
      <c r="FK8" s="618"/>
      <c r="FL8" s="618"/>
      <c r="FM8" s="618"/>
      <c r="FN8" s="618"/>
      <c r="FO8" s="618"/>
      <c r="FP8" s="618"/>
      <c r="FQ8" s="618"/>
      <c r="FR8" s="618"/>
      <c r="FS8" s="618"/>
      <c r="FT8" s="618"/>
      <c r="FU8" s="618"/>
      <c r="FV8" s="618"/>
      <c r="FW8" s="618"/>
      <c r="FX8" s="618"/>
      <c r="FY8" s="618"/>
      <c r="FZ8" s="618"/>
      <c r="GA8" s="618"/>
      <c r="GB8" s="618"/>
      <c r="GC8" s="618"/>
      <c r="GD8" s="618"/>
      <c r="GE8" s="618"/>
      <c r="GF8" s="618"/>
      <c r="GG8" s="618"/>
      <c r="GH8" s="618"/>
      <c r="GI8" s="618"/>
      <c r="GJ8" s="618"/>
      <c r="GK8" s="618"/>
      <c r="GL8" s="618"/>
      <c r="GM8" s="618"/>
      <c r="GN8" s="618"/>
      <c r="GO8" s="618"/>
      <c r="GP8" s="618"/>
      <c r="GQ8" s="618"/>
      <c r="GR8" s="618"/>
      <c r="GS8" s="618"/>
      <c r="GT8" s="618"/>
      <c r="GU8" s="618"/>
      <c r="GV8" s="618"/>
      <c r="GW8" s="618"/>
      <c r="GX8" s="618"/>
      <c r="GY8" s="618"/>
      <c r="GZ8" s="618"/>
      <c r="HA8" s="618"/>
      <c r="HB8" s="618"/>
      <c r="HC8" s="618"/>
      <c r="HD8" s="618"/>
      <c r="HE8" s="618"/>
      <c r="HF8" s="618"/>
      <c r="HG8" s="618"/>
      <c r="HH8" s="618"/>
      <c r="HI8" s="618"/>
      <c r="HJ8" s="618"/>
      <c r="HK8" s="618"/>
      <c r="HL8" s="618"/>
      <c r="HM8" s="618"/>
      <c r="HN8" s="618"/>
      <c r="HO8" s="618"/>
      <c r="HP8" s="618"/>
      <c r="HQ8" s="618"/>
      <c r="HR8" s="618"/>
      <c r="HS8" s="618"/>
      <c r="HT8" s="618"/>
      <c r="HU8" s="618"/>
      <c r="HV8" s="618"/>
      <c r="HW8" s="618"/>
      <c r="HX8" s="618"/>
      <c r="HY8" s="618"/>
      <c r="HZ8" s="618"/>
      <c r="IA8" s="618"/>
      <c r="IB8" s="618"/>
      <c r="IC8" s="618"/>
      <c r="ID8" s="618"/>
      <c r="IE8" s="618"/>
      <c r="IF8" s="618"/>
      <c r="IG8" s="618"/>
      <c r="IH8" s="618"/>
      <c r="II8" s="618"/>
      <c r="IJ8" s="618"/>
      <c r="IK8" s="619"/>
    </row>
    <row r="9" spans="1:245" s="68" customFormat="1" ht="59.25" customHeight="1" x14ac:dyDescent="0.25">
      <c r="A9" s="615" t="s">
        <v>27</v>
      </c>
      <c r="B9" s="616"/>
      <c r="C9" s="620" t="str">
        <f>'CONTEXTO ESTRATEGICO'!B13</f>
        <v>Coordinar de manera eficaz los servicios Administrativos que demanda la entidad para su buen funcionamiento, garantizando la óptima utilización de los recursos para el cumplimiento de la misión institucional.</v>
      </c>
      <c r="D9" s="621"/>
      <c r="E9" s="621"/>
      <c r="F9" s="621"/>
      <c r="G9" s="621"/>
      <c r="H9" s="621"/>
      <c r="I9" s="621"/>
      <c r="J9" s="621"/>
      <c r="K9" s="621"/>
      <c r="L9" s="621"/>
      <c r="M9" s="621"/>
      <c r="N9" s="621"/>
      <c r="O9" s="621"/>
      <c r="P9" s="621"/>
      <c r="Q9" s="621"/>
      <c r="R9" s="621"/>
      <c r="S9" s="621"/>
      <c r="T9" s="621"/>
      <c r="U9" s="621"/>
      <c r="V9" s="621"/>
      <c r="W9" s="621"/>
      <c r="X9" s="621"/>
      <c r="Y9" s="621"/>
      <c r="Z9" s="621"/>
      <c r="AA9" s="621"/>
      <c r="AB9" s="621"/>
      <c r="AC9" s="621"/>
      <c r="AD9" s="621"/>
      <c r="AE9" s="621"/>
      <c r="AF9" s="621"/>
      <c r="AG9" s="621"/>
      <c r="AH9" s="621"/>
      <c r="AI9" s="621"/>
      <c r="AJ9" s="621"/>
      <c r="AK9" s="621"/>
      <c r="AL9" s="621"/>
      <c r="AM9" s="621"/>
      <c r="AN9" s="621"/>
      <c r="AO9" s="621"/>
      <c r="AP9" s="621"/>
      <c r="AQ9" s="621"/>
      <c r="AR9" s="621"/>
      <c r="AS9" s="621"/>
      <c r="AT9" s="621"/>
      <c r="AU9" s="621"/>
      <c r="AV9" s="621"/>
      <c r="AW9" s="621"/>
      <c r="AX9" s="621"/>
      <c r="AY9" s="621"/>
      <c r="AZ9" s="621"/>
      <c r="BA9" s="621"/>
      <c r="BB9" s="621"/>
      <c r="BC9" s="621"/>
      <c r="BD9" s="621"/>
      <c r="BE9" s="621"/>
      <c r="BF9" s="621"/>
      <c r="BG9" s="621"/>
      <c r="BH9" s="621"/>
      <c r="BI9" s="621"/>
      <c r="BJ9" s="621"/>
      <c r="BK9" s="621"/>
      <c r="BL9" s="621"/>
      <c r="BM9" s="621"/>
      <c r="BN9" s="621"/>
      <c r="BO9" s="621"/>
      <c r="BP9" s="621"/>
      <c r="BQ9" s="621"/>
      <c r="BR9" s="621"/>
      <c r="BS9" s="621"/>
      <c r="BT9" s="621"/>
      <c r="BU9" s="621"/>
      <c r="BV9" s="621"/>
      <c r="BW9" s="621"/>
      <c r="BX9" s="621"/>
      <c r="BY9" s="621"/>
      <c r="BZ9" s="621"/>
      <c r="CA9" s="621"/>
      <c r="CB9" s="621"/>
      <c r="CC9" s="621"/>
      <c r="CD9" s="621"/>
      <c r="CE9" s="621"/>
      <c r="CF9" s="621"/>
      <c r="CG9" s="621"/>
      <c r="CH9" s="621"/>
      <c r="CI9" s="621"/>
      <c r="CJ9" s="621"/>
      <c r="CK9" s="621"/>
      <c r="CL9" s="621"/>
      <c r="CM9" s="621"/>
      <c r="CN9" s="621"/>
      <c r="CO9" s="621"/>
      <c r="CP9" s="621"/>
      <c r="CQ9" s="621"/>
      <c r="CR9" s="621"/>
      <c r="CS9" s="621"/>
      <c r="CT9" s="621"/>
      <c r="CU9" s="621"/>
      <c r="CV9" s="621"/>
      <c r="CW9" s="621"/>
      <c r="CX9" s="621"/>
      <c r="CY9" s="621"/>
      <c r="CZ9" s="621"/>
      <c r="DA9" s="621"/>
      <c r="DB9" s="621"/>
      <c r="DC9" s="621"/>
      <c r="DD9" s="621"/>
      <c r="DE9" s="621"/>
      <c r="DF9" s="621"/>
      <c r="DG9" s="621"/>
      <c r="DH9" s="621"/>
      <c r="DI9" s="621"/>
      <c r="DJ9" s="621"/>
      <c r="DK9" s="621"/>
      <c r="DL9" s="621"/>
      <c r="DM9" s="621"/>
      <c r="DN9" s="621"/>
      <c r="DO9" s="621"/>
      <c r="DP9" s="621"/>
      <c r="DQ9" s="621"/>
      <c r="DR9" s="621"/>
      <c r="DS9" s="621"/>
      <c r="DT9" s="621"/>
      <c r="DU9" s="621"/>
      <c r="DV9" s="621"/>
      <c r="DW9" s="621"/>
      <c r="DX9" s="621"/>
      <c r="DY9" s="621"/>
      <c r="DZ9" s="621"/>
      <c r="EA9" s="621"/>
      <c r="EB9" s="621"/>
      <c r="EC9" s="621"/>
      <c r="ED9" s="621"/>
      <c r="EE9" s="621"/>
      <c r="EF9" s="621"/>
      <c r="EG9" s="621"/>
      <c r="EH9" s="621"/>
      <c r="EI9" s="621"/>
      <c r="EJ9" s="621"/>
      <c r="EK9" s="621"/>
      <c r="EL9" s="621"/>
      <c r="EM9" s="621"/>
      <c r="EN9" s="621"/>
      <c r="EO9" s="621"/>
      <c r="EP9" s="621"/>
      <c r="EQ9" s="621"/>
      <c r="ER9" s="621"/>
      <c r="ES9" s="621"/>
      <c r="ET9" s="621"/>
      <c r="EU9" s="621"/>
      <c r="EV9" s="621"/>
      <c r="EW9" s="621"/>
      <c r="EX9" s="621"/>
      <c r="EY9" s="621"/>
      <c r="EZ9" s="621"/>
      <c r="FA9" s="621"/>
      <c r="FB9" s="621"/>
      <c r="FC9" s="621"/>
      <c r="FD9" s="621"/>
      <c r="FE9" s="621"/>
      <c r="FF9" s="621"/>
      <c r="FG9" s="621"/>
      <c r="FH9" s="621"/>
      <c r="FI9" s="621"/>
      <c r="FJ9" s="621"/>
      <c r="FK9" s="621"/>
      <c r="FL9" s="621"/>
      <c r="FM9" s="621"/>
      <c r="FN9" s="621"/>
      <c r="FO9" s="621"/>
      <c r="FP9" s="621"/>
      <c r="FQ9" s="621"/>
      <c r="FR9" s="621"/>
      <c r="FS9" s="621"/>
      <c r="FT9" s="621"/>
      <c r="FU9" s="621"/>
      <c r="FV9" s="621"/>
      <c r="FW9" s="621"/>
      <c r="FX9" s="621"/>
      <c r="FY9" s="621"/>
      <c r="FZ9" s="621"/>
      <c r="GA9" s="621"/>
      <c r="GB9" s="621"/>
      <c r="GC9" s="621"/>
      <c r="GD9" s="621"/>
      <c r="GE9" s="621"/>
      <c r="GF9" s="621"/>
      <c r="GG9" s="621"/>
      <c r="GH9" s="621"/>
      <c r="GI9" s="621"/>
      <c r="GJ9" s="621"/>
      <c r="GK9" s="621"/>
      <c r="GL9" s="621"/>
      <c r="GM9" s="621"/>
      <c r="GN9" s="621"/>
      <c r="GO9" s="621"/>
      <c r="GP9" s="621"/>
      <c r="GQ9" s="621"/>
      <c r="GR9" s="621"/>
      <c r="GS9" s="621"/>
      <c r="GT9" s="621"/>
      <c r="GU9" s="621"/>
      <c r="GV9" s="621"/>
      <c r="GW9" s="621"/>
      <c r="GX9" s="621"/>
      <c r="GY9" s="621"/>
      <c r="GZ9" s="621"/>
      <c r="HA9" s="621"/>
      <c r="HB9" s="621"/>
      <c r="HC9" s="621"/>
      <c r="HD9" s="621"/>
      <c r="HE9" s="621"/>
      <c r="HF9" s="621"/>
      <c r="HG9" s="621"/>
      <c r="HH9" s="621"/>
      <c r="HI9" s="621"/>
      <c r="HJ9" s="621"/>
      <c r="HK9" s="621"/>
      <c r="HL9" s="621"/>
      <c r="HM9" s="621"/>
      <c r="HN9" s="621"/>
      <c r="HO9" s="621"/>
      <c r="HP9" s="621"/>
      <c r="HQ9" s="621"/>
      <c r="HR9" s="621"/>
      <c r="HS9" s="621"/>
      <c r="HT9" s="621"/>
      <c r="HU9" s="621"/>
      <c r="HV9" s="621"/>
      <c r="HW9" s="621"/>
      <c r="HX9" s="621"/>
      <c r="HY9" s="621"/>
      <c r="HZ9" s="621"/>
      <c r="IA9" s="621"/>
      <c r="IB9" s="621"/>
      <c r="IC9" s="621"/>
      <c r="ID9" s="621"/>
      <c r="IE9" s="621"/>
      <c r="IF9" s="621"/>
      <c r="IG9" s="621"/>
      <c r="IH9" s="621"/>
      <c r="II9" s="621"/>
      <c r="IJ9" s="621"/>
      <c r="IK9" s="622"/>
    </row>
    <row r="10" spans="1:245" s="68" customFormat="1" ht="21" customHeight="1" x14ac:dyDescent="0.25">
      <c r="A10" s="600" t="s">
        <v>173</v>
      </c>
      <c r="B10" s="601"/>
      <c r="C10" s="601"/>
      <c r="D10" s="601"/>
      <c r="E10" s="601"/>
      <c r="F10" s="601"/>
      <c r="G10" s="601"/>
      <c r="H10" s="601"/>
      <c r="I10" s="601"/>
      <c r="J10" s="601"/>
      <c r="K10" s="601"/>
      <c r="L10" s="601"/>
      <c r="M10" s="601"/>
      <c r="N10" s="601"/>
      <c r="O10" s="601"/>
      <c r="P10" s="601"/>
      <c r="Q10" s="601"/>
      <c r="R10" s="601"/>
      <c r="S10" s="601"/>
      <c r="T10" s="601"/>
      <c r="U10" s="601"/>
      <c r="V10" s="601"/>
      <c r="W10" s="601"/>
      <c r="X10" s="601"/>
      <c r="Y10" s="601"/>
      <c r="Z10" s="601"/>
      <c r="AA10" s="601"/>
      <c r="AB10" s="601"/>
      <c r="AC10" s="601"/>
      <c r="AD10" s="601"/>
      <c r="AE10" s="601"/>
      <c r="AF10" s="601"/>
      <c r="AG10" s="601"/>
      <c r="AH10" s="601"/>
      <c r="AI10" s="601"/>
      <c r="AJ10" s="601"/>
      <c r="AK10" s="601"/>
      <c r="AL10" s="601"/>
      <c r="AM10" s="601"/>
      <c r="AN10" s="601"/>
      <c r="AO10" s="601"/>
      <c r="AP10" s="601"/>
      <c r="AQ10" s="601"/>
      <c r="AR10" s="601"/>
      <c r="AS10" s="601"/>
      <c r="AT10" s="601"/>
      <c r="AU10" s="601"/>
      <c r="AV10" s="601"/>
      <c r="AW10" s="601"/>
      <c r="AX10" s="601"/>
      <c r="AY10" s="601"/>
      <c r="AZ10" s="601"/>
      <c r="BA10" s="601"/>
      <c r="BB10" s="601"/>
      <c r="BC10" s="601"/>
      <c r="BD10" s="601"/>
      <c r="BE10" s="601"/>
      <c r="BF10" s="601"/>
      <c r="BG10" s="601"/>
      <c r="BH10" s="601"/>
      <c r="BI10" s="601"/>
      <c r="BJ10" s="601"/>
      <c r="BK10" s="601"/>
      <c r="BL10" s="601"/>
      <c r="BM10" s="601"/>
      <c r="BN10" s="601"/>
      <c r="BO10" s="601"/>
      <c r="BP10" s="601"/>
      <c r="BQ10" s="601"/>
      <c r="BR10" s="601"/>
      <c r="BS10" s="601"/>
      <c r="BT10" s="601"/>
      <c r="BU10" s="601"/>
      <c r="BV10" s="601"/>
      <c r="BW10" s="601"/>
      <c r="BX10" s="601"/>
      <c r="BY10" s="601"/>
      <c r="BZ10" s="601"/>
      <c r="CA10" s="601"/>
      <c r="CB10" s="601"/>
      <c r="CC10" s="601"/>
      <c r="CD10" s="601"/>
      <c r="CE10" s="601"/>
      <c r="CF10" s="601"/>
      <c r="CG10" s="601"/>
      <c r="CH10" s="601"/>
      <c r="CI10" s="601"/>
      <c r="CJ10" s="601"/>
      <c r="CK10" s="601"/>
      <c r="CL10" s="601"/>
      <c r="CM10" s="601"/>
      <c r="CN10" s="601"/>
      <c r="CO10" s="601"/>
      <c r="CP10" s="601"/>
      <c r="CQ10" s="601"/>
      <c r="CR10" s="601"/>
      <c r="CS10" s="601"/>
      <c r="CT10" s="601"/>
      <c r="CU10" s="601"/>
      <c r="CV10" s="601"/>
      <c r="CW10" s="601"/>
      <c r="CX10" s="601"/>
      <c r="CY10" s="601"/>
      <c r="CZ10" s="601"/>
      <c r="DA10" s="601"/>
      <c r="DB10" s="601"/>
      <c r="DC10" s="601"/>
      <c r="DD10" s="601"/>
      <c r="DE10" s="601"/>
      <c r="DF10" s="601"/>
      <c r="DG10" s="601"/>
      <c r="DH10" s="601"/>
      <c r="DI10" s="601"/>
      <c r="DJ10" s="601"/>
      <c r="DK10" s="601"/>
      <c r="DL10" s="601"/>
      <c r="DM10" s="601"/>
      <c r="DN10" s="601"/>
      <c r="DO10" s="601"/>
      <c r="DP10" s="601"/>
      <c r="DQ10" s="601"/>
      <c r="DR10" s="601"/>
      <c r="DS10" s="601"/>
      <c r="DT10" s="601"/>
      <c r="DU10" s="601"/>
      <c r="DV10" s="601"/>
      <c r="DW10" s="601"/>
      <c r="DX10" s="601"/>
      <c r="DY10" s="601"/>
      <c r="DZ10" s="601"/>
      <c r="EA10" s="601"/>
      <c r="EB10" s="601"/>
      <c r="EC10" s="601"/>
      <c r="ED10" s="601"/>
      <c r="EE10" s="601"/>
      <c r="EF10" s="601"/>
      <c r="EG10" s="601"/>
      <c r="EH10" s="601"/>
      <c r="EI10" s="601"/>
      <c r="EJ10" s="601"/>
      <c r="EK10" s="601"/>
      <c r="EL10" s="601"/>
      <c r="EM10" s="601"/>
      <c r="EN10" s="601"/>
      <c r="EO10" s="601"/>
      <c r="EP10" s="601"/>
      <c r="EQ10" s="601"/>
      <c r="ER10" s="601"/>
      <c r="ES10" s="601"/>
      <c r="ET10" s="601"/>
      <c r="EU10" s="601"/>
      <c r="EV10" s="601"/>
      <c r="EW10" s="601"/>
      <c r="EX10" s="601"/>
      <c r="EY10" s="601"/>
      <c r="EZ10" s="601"/>
      <c r="FA10" s="601"/>
      <c r="FB10" s="601"/>
      <c r="FC10" s="601"/>
      <c r="FD10" s="601"/>
      <c r="FE10" s="601"/>
      <c r="FF10" s="601"/>
      <c r="FG10" s="601"/>
      <c r="FH10" s="601"/>
      <c r="FI10" s="601"/>
      <c r="FJ10" s="601"/>
      <c r="FK10" s="601"/>
      <c r="FL10" s="601"/>
      <c r="FM10" s="601"/>
      <c r="FN10" s="601"/>
      <c r="FO10" s="601"/>
      <c r="FP10" s="601"/>
      <c r="FQ10" s="601"/>
      <c r="FR10" s="601"/>
      <c r="FS10" s="601"/>
      <c r="FT10" s="601"/>
      <c r="FU10" s="601"/>
      <c r="FV10" s="601"/>
      <c r="FW10" s="601"/>
      <c r="FX10" s="601"/>
      <c r="FY10" s="601"/>
      <c r="FZ10" s="601"/>
      <c r="GA10" s="601"/>
      <c r="GB10" s="601"/>
      <c r="GC10" s="601"/>
      <c r="GD10" s="601"/>
      <c r="GE10" s="601"/>
      <c r="GF10" s="601"/>
      <c r="GG10" s="601"/>
      <c r="GH10" s="601"/>
      <c r="GI10" s="601"/>
      <c r="GJ10" s="601"/>
      <c r="GK10" s="601"/>
      <c r="GL10" s="601"/>
      <c r="GM10" s="601"/>
      <c r="GN10" s="601"/>
      <c r="GO10" s="601"/>
      <c r="GP10" s="601"/>
      <c r="GQ10" s="601"/>
      <c r="GR10" s="601"/>
      <c r="GS10" s="601"/>
      <c r="GT10" s="601"/>
      <c r="GU10" s="601"/>
      <c r="GV10" s="601"/>
      <c r="GW10" s="601"/>
      <c r="GX10" s="601"/>
      <c r="GY10" s="601"/>
      <c r="GZ10" s="601"/>
      <c r="HA10" s="601"/>
      <c r="HB10" s="601"/>
      <c r="HC10" s="601"/>
      <c r="HD10" s="601"/>
      <c r="HE10" s="601"/>
      <c r="HF10" s="601"/>
      <c r="HG10" s="601"/>
      <c r="HH10" s="601"/>
      <c r="HI10" s="601"/>
      <c r="HJ10" s="601"/>
      <c r="HK10" s="601"/>
      <c r="HL10" s="601"/>
      <c r="HM10" s="601"/>
      <c r="HN10" s="601"/>
      <c r="HO10" s="601"/>
      <c r="HP10" s="601"/>
      <c r="HQ10" s="601"/>
      <c r="HR10" s="601"/>
      <c r="HS10" s="601"/>
      <c r="HT10" s="601"/>
      <c r="HU10" s="601"/>
      <c r="HV10" s="601"/>
      <c r="HW10" s="601"/>
      <c r="HX10" s="601"/>
      <c r="HY10" s="601"/>
      <c r="HZ10" s="601"/>
      <c r="IA10" s="601"/>
      <c r="IB10" s="601"/>
      <c r="IC10" s="601"/>
      <c r="ID10" s="601"/>
      <c r="IE10" s="601"/>
      <c r="IF10" s="601"/>
      <c r="IG10" s="601"/>
      <c r="IH10" s="601"/>
      <c r="II10" s="601"/>
      <c r="IJ10" s="601"/>
      <c r="IK10" s="602"/>
    </row>
    <row r="11" spans="1:245" s="169" customFormat="1" ht="35.25" customHeight="1" x14ac:dyDescent="0.25">
      <c r="A11" s="603" t="s">
        <v>116</v>
      </c>
      <c r="B11" s="604"/>
      <c r="C11" s="604"/>
      <c r="D11" s="604"/>
      <c r="E11" s="604"/>
      <c r="F11" s="604"/>
      <c r="G11" s="604"/>
      <c r="H11" s="605"/>
      <c r="I11" s="606" t="s">
        <v>220</v>
      </c>
      <c r="J11" s="607"/>
      <c r="K11" s="607"/>
      <c r="L11" s="607"/>
      <c r="M11" s="607"/>
      <c r="N11" s="607"/>
      <c r="O11" s="607"/>
      <c r="P11" s="607"/>
      <c r="Q11" s="607"/>
      <c r="R11" s="607"/>
      <c r="S11" s="607"/>
      <c r="T11" s="607"/>
      <c r="U11" s="607"/>
      <c r="V11" s="607"/>
      <c r="W11" s="607"/>
      <c r="X11" s="607"/>
      <c r="Y11" s="607"/>
      <c r="Z11" s="607"/>
      <c r="AA11" s="607"/>
      <c r="AB11" s="607"/>
      <c r="AC11" s="607"/>
      <c r="AD11" s="607"/>
      <c r="AE11" s="607"/>
      <c r="AF11" s="607"/>
      <c r="AG11" s="607"/>
      <c r="AH11" s="607"/>
      <c r="AI11" s="607"/>
      <c r="AJ11" s="607"/>
      <c r="AK11" s="607"/>
      <c r="AL11" s="607"/>
      <c r="AM11" s="607"/>
      <c r="AN11" s="607"/>
      <c r="AO11" s="607"/>
      <c r="AP11" s="607"/>
      <c r="AQ11" s="607"/>
      <c r="AR11" s="607"/>
      <c r="AS11" s="607"/>
      <c r="AT11" s="607"/>
      <c r="AU11" s="607"/>
      <c r="AV11" s="607"/>
      <c r="AW11" s="607"/>
      <c r="AX11" s="607"/>
      <c r="AY11" s="607"/>
      <c r="AZ11" s="607"/>
      <c r="BA11" s="607"/>
      <c r="BB11" s="607"/>
      <c r="BC11" s="607"/>
      <c r="BD11" s="607"/>
      <c r="BE11" s="607"/>
      <c r="BF11" s="607"/>
      <c r="BG11" s="607"/>
      <c r="BH11" s="607"/>
      <c r="BI11" s="607"/>
      <c r="BJ11" s="607"/>
      <c r="BK11" s="607"/>
      <c r="BL11" s="607"/>
      <c r="BM11" s="607"/>
      <c r="BN11" s="607"/>
      <c r="BO11" s="607"/>
      <c r="BP11" s="607"/>
      <c r="BQ11" s="607"/>
      <c r="BR11" s="607"/>
      <c r="BS11" s="607"/>
      <c r="BT11" s="607"/>
      <c r="BU11" s="607"/>
      <c r="BV11" s="607"/>
      <c r="BW11" s="607"/>
      <c r="BX11" s="607"/>
      <c r="BY11" s="607"/>
      <c r="BZ11" s="607"/>
      <c r="CA11" s="607"/>
      <c r="CB11" s="607"/>
      <c r="CC11" s="607"/>
      <c r="CD11" s="607"/>
      <c r="CE11" s="607"/>
      <c r="CF11" s="607"/>
      <c r="CG11" s="607"/>
      <c r="CH11" s="607"/>
      <c r="CI11" s="607"/>
      <c r="CJ11" s="607"/>
      <c r="CK11" s="607"/>
      <c r="CL11" s="607"/>
      <c r="CM11" s="607"/>
      <c r="CN11" s="607"/>
      <c r="CO11" s="607"/>
      <c r="CP11" s="607"/>
      <c r="CQ11" s="607"/>
      <c r="CR11" s="607"/>
      <c r="CS11" s="607"/>
      <c r="CT11" s="607"/>
      <c r="CU11" s="607"/>
      <c r="CV11" s="607"/>
      <c r="CW11" s="607"/>
      <c r="CX11" s="607"/>
      <c r="CY11" s="607"/>
      <c r="CZ11" s="607"/>
      <c r="DA11" s="607"/>
      <c r="DB11" s="607"/>
      <c r="DC11" s="607"/>
      <c r="DD11" s="607"/>
      <c r="DE11" s="607"/>
      <c r="DF11" s="607"/>
      <c r="DG11" s="607"/>
      <c r="DH11" s="607"/>
      <c r="DI11" s="607"/>
      <c r="DJ11" s="607"/>
      <c r="DK11" s="607"/>
      <c r="DL11" s="607"/>
      <c r="DM11" s="607"/>
      <c r="DN11" s="607"/>
      <c r="DO11" s="607"/>
      <c r="DP11" s="607"/>
      <c r="DQ11" s="607"/>
      <c r="DR11" s="607"/>
      <c r="DS11" s="607"/>
      <c r="DT11" s="607"/>
      <c r="DU11" s="607"/>
      <c r="DV11" s="607"/>
      <c r="DW11" s="607"/>
      <c r="DX11" s="607"/>
      <c r="DY11" s="607"/>
      <c r="DZ11" s="607"/>
      <c r="EA11" s="607"/>
      <c r="EB11" s="607"/>
      <c r="EC11" s="607"/>
      <c r="ED11" s="607"/>
      <c r="EE11" s="607"/>
      <c r="EF11" s="607"/>
      <c r="EG11" s="607"/>
      <c r="EH11" s="607"/>
      <c r="EI11" s="607"/>
      <c r="EJ11" s="607"/>
      <c r="EK11" s="607"/>
      <c r="EL11" s="607"/>
      <c r="EM11" s="607"/>
      <c r="EN11" s="607"/>
      <c r="EO11" s="607"/>
      <c r="EP11" s="607"/>
      <c r="EQ11" s="607"/>
      <c r="ER11" s="607"/>
      <c r="ES11" s="607"/>
      <c r="ET11" s="607"/>
      <c r="EU11" s="607"/>
      <c r="EV11" s="607"/>
      <c r="EW11" s="607"/>
      <c r="EX11" s="607"/>
      <c r="EY11" s="607"/>
      <c r="EZ11" s="607"/>
      <c r="FA11" s="607"/>
      <c r="FB11" s="607"/>
      <c r="FC11" s="607"/>
      <c r="FD11" s="607"/>
      <c r="FE11" s="607"/>
      <c r="FF11" s="607"/>
      <c r="FG11" s="607"/>
      <c r="FH11" s="607"/>
      <c r="FI11" s="607"/>
      <c r="FJ11" s="607"/>
      <c r="FK11" s="607"/>
      <c r="FL11" s="607"/>
      <c r="FM11" s="607"/>
      <c r="FN11" s="607"/>
      <c r="FO11" s="607"/>
      <c r="FP11" s="607"/>
      <c r="FQ11" s="607"/>
      <c r="FR11" s="607"/>
      <c r="FS11" s="607"/>
      <c r="FT11" s="607"/>
      <c r="FU11" s="607"/>
      <c r="FV11" s="607"/>
      <c r="FW11" s="607"/>
      <c r="FX11" s="607"/>
      <c r="FY11" s="607"/>
      <c r="FZ11" s="607"/>
      <c r="GA11" s="607"/>
      <c r="GB11" s="607"/>
      <c r="GC11" s="607"/>
      <c r="GD11" s="607"/>
      <c r="GE11" s="607"/>
      <c r="GF11" s="607"/>
      <c r="GG11" s="607"/>
      <c r="GH11" s="607"/>
      <c r="GI11" s="607"/>
      <c r="GJ11" s="607"/>
      <c r="GK11" s="607"/>
      <c r="GL11" s="607"/>
      <c r="GM11" s="607"/>
      <c r="GN11" s="607"/>
      <c r="GO11" s="607"/>
      <c r="GP11" s="607"/>
      <c r="GQ11" s="607"/>
      <c r="GR11" s="607"/>
      <c r="GS11" s="607"/>
      <c r="GT11" s="607"/>
      <c r="GU11" s="607"/>
      <c r="GV11" s="607"/>
      <c r="GW11" s="607"/>
      <c r="GX11" s="607"/>
      <c r="GY11" s="607"/>
      <c r="GZ11" s="607"/>
      <c r="HA11" s="607"/>
      <c r="HB11" s="607"/>
      <c r="HC11" s="607"/>
      <c r="HD11" s="607"/>
      <c r="HE11" s="607"/>
      <c r="HF11" s="607"/>
      <c r="HG11" s="607"/>
      <c r="HH11" s="607"/>
      <c r="HI11" s="607"/>
      <c r="HJ11" s="607"/>
      <c r="HK11" s="607"/>
      <c r="HL11" s="607"/>
      <c r="HM11" s="607"/>
      <c r="HN11" s="607"/>
      <c r="HO11" s="607"/>
      <c r="HP11" s="607"/>
      <c r="HQ11" s="607"/>
      <c r="HR11" s="607"/>
      <c r="HS11" s="607"/>
      <c r="HT11" s="607"/>
      <c r="HU11" s="607"/>
      <c r="HV11" s="607"/>
      <c r="HW11" s="607"/>
      <c r="HX11" s="607"/>
      <c r="HY11" s="607"/>
      <c r="HZ11" s="607"/>
      <c r="IA11" s="607"/>
      <c r="IB11" s="607"/>
      <c r="IC11" s="607"/>
      <c r="ID11" s="607"/>
      <c r="IE11" s="607"/>
      <c r="IF11" s="607"/>
      <c r="IG11" s="607"/>
      <c r="IH11" s="607"/>
      <c r="II11" s="607"/>
      <c r="IJ11" s="607"/>
      <c r="IK11" s="608"/>
    </row>
    <row r="12" spans="1:245" s="169" customFormat="1" ht="61.5" customHeight="1" x14ac:dyDescent="0.25">
      <c r="A12" s="215" t="s">
        <v>29</v>
      </c>
      <c r="B12" s="214" t="s">
        <v>194</v>
      </c>
      <c r="C12" s="214" t="s">
        <v>30</v>
      </c>
      <c r="D12" s="214" t="s">
        <v>197</v>
      </c>
      <c r="E12" s="214" t="s">
        <v>117</v>
      </c>
      <c r="F12" s="214" t="s">
        <v>118</v>
      </c>
      <c r="G12" s="214" t="s">
        <v>119</v>
      </c>
      <c r="H12" s="214" t="s">
        <v>120</v>
      </c>
      <c r="I12" s="214" t="s">
        <v>105</v>
      </c>
      <c r="J12" s="214" t="s">
        <v>107</v>
      </c>
      <c r="K12" s="214" t="s">
        <v>205</v>
      </c>
      <c r="L12" s="214" t="s">
        <v>221</v>
      </c>
      <c r="M12" s="214" t="s">
        <v>205</v>
      </c>
      <c r="N12" s="214" t="s">
        <v>222</v>
      </c>
      <c r="O12" s="214" t="s">
        <v>205</v>
      </c>
      <c r="P12" s="214" t="s">
        <v>223</v>
      </c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11"/>
      <c r="DK12" s="211"/>
      <c r="DL12" s="211"/>
      <c r="DM12" s="211"/>
      <c r="DN12" s="211"/>
      <c r="DO12" s="211"/>
      <c r="DP12" s="211"/>
      <c r="DQ12" s="211"/>
      <c r="DR12" s="211"/>
      <c r="DS12" s="211"/>
      <c r="DT12" s="211"/>
      <c r="DU12" s="211"/>
      <c r="DV12" s="211"/>
      <c r="DW12" s="211"/>
      <c r="DX12" s="211"/>
      <c r="DY12" s="211"/>
      <c r="DZ12" s="211"/>
      <c r="EA12" s="211"/>
      <c r="EB12" s="211"/>
      <c r="EC12" s="211"/>
      <c r="ED12" s="211"/>
      <c r="EE12" s="211"/>
      <c r="EF12" s="211"/>
      <c r="EG12" s="211"/>
      <c r="EH12" s="211"/>
      <c r="EI12" s="211"/>
      <c r="EJ12" s="211"/>
      <c r="EK12" s="211"/>
      <c r="EL12" s="211"/>
      <c r="EM12" s="211"/>
      <c r="EN12" s="211"/>
      <c r="EO12" s="211"/>
      <c r="EP12" s="211"/>
      <c r="EQ12" s="211"/>
      <c r="ER12" s="211"/>
      <c r="ES12" s="211"/>
      <c r="ET12" s="211"/>
      <c r="EU12" s="211"/>
      <c r="EV12" s="211"/>
      <c r="EW12" s="211"/>
      <c r="EX12" s="211"/>
      <c r="EY12" s="211"/>
      <c r="EZ12" s="211"/>
      <c r="FA12" s="211"/>
      <c r="FB12" s="211"/>
      <c r="FC12" s="211"/>
      <c r="FD12" s="211"/>
      <c r="FE12" s="211"/>
      <c r="FF12" s="211"/>
      <c r="FG12" s="211"/>
      <c r="FH12" s="211"/>
      <c r="FI12" s="211"/>
      <c r="FJ12" s="211"/>
      <c r="FK12" s="211"/>
      <c r="FL12" s="211"/>
      <c r="FM12" s="211"/>
      <c r="FN12" s="211"/>
      <c r="FO12" s="211"/>
      <c r="FP12" s="211"/>
      <c r="FQ12" s="211"/>
      <c r="FR12" s="211"/>
      <c r="FS12" s="211"/>
      <c r="FT12" s="211"/>
      <c r="FU12" s="211"/>
      <c r="FV12" s="211"/>
      <c r="FW12" s="211"/>
      <c r="FX12" s="211"/>
      <c r="FY12" s="211"/>
      <c r="FZ12" s="211"/>
      <c r="GA12" s="211"/>
      <c r="GB12" s="211"/>
      <c r="GC12" s="211"/>
      <c r="GD12" s="211"/>
      <c r="GE12" s="211"/>
      <c r="GF12" s="211"/>
      <c r="GG12" s="211"/>
      <c r="GH12" s="211"/>
      <c r="GI12" s="211"/>
      <c r="GJ12" s="211"/>
      <c r="GK12" s="211"/>
      <c r="GL12" s="211"/>
      <c r="GM12" s="211"/>
      <c r="GN12" s="211"/>
      <c r="GO12" s="211"/>
      <c r="GP12" s="211"/>
      <c r="GQ12" s="211"/>
      <c r="GR12" s="211"/>
      <c r="GS12" s="211"/>
      <c r="GT12" s="211"/>
      <c r="GU12" s="211"/>
      <c r="GV12" s="211"/>
      <c r="GW12" s="211"/>
      <c r="GX12" s="211"/>
      <c r="GY12" s="211"/>
      <c r="GZ12" s="211"/>
      <c r="HA12" s="211"/>
      <c r="HB12" s="211"/>
      <c r="HC12" s="211"/>
      <c r="HD12" s="211"/>
      <c r="HE12" s="211"/>
      <c r="HF12" s="211"/>
      <c r="HG12" s="211"/>
      <c r="HH12" s="211"/>
      <c r="HI12" s="211"/>
      <c r="HJ12" s="211"/>
      <c r="HK12" s="211"/>
      <c r="HL12" s="211"/>
      <c r="HM12" s="211"/>
      <c r="HN12" s="211"/>
      <c r="HO12" s="211"/>
      <c r="HP12" s="211"/>
      <c r="HQ12" s="211"/>
      <c r="HR12" s="211"/>
      <c r="HS12" s="211"/>
      <c r="HT12" s="211"/>
      <c r="HU12" s="211"/>
      <c r="HV12" s="211"/>
      <c r="HW12" s="211"/>
      <c r="HX12" s="211"/>
      <c r="HY12" s="211"/>
      <c r="HZ12" s="211"/>
      <c r="IA12" s="211"/>
      <c r="IB12" s="211"/>
      <c r="IC12" s="211"/>
      <c r="ID12" s="211"/>
      <c r="IE12" s="211"/>
      <c r="IF12" s="211"/>
      <c r="IG12" s="211"/>
      <c r="IH12" s="211"/>
      <c r="II12" s="211"/>
      <c r="IJ12" s="211"/>
      <c r="IK12" s="221"/>
    </row>
    <row r="13" spans="1:245" s="75" customFormat="1" ht="70.5" customHeight="1" x14ac:dyDescent="0.25">
      <c r="A13" s="485" t="str">
        <f>IDENTIFICACIÓN!A12</f>
        <v>R1</v>
      </c>
      <c r="B13" s="371" t="str">
        <f>IDENTIFICACIÓN!B12</f>
        <v>Perdida de la Información vital que afecta la transparencia de los trámites y gestión de la UNP</v>
      </c>
      <c r="C13" s="570" t="str">
        <f>CONCATENATE(IDENTIFICACIÓN!C12)</f>
        <v>Carencia de valores y principios que impiden el respeto a la confidencialidad de la Información.
Descocimiento de las normas y politicas y Seguridad de la Información.
Falta de seguimiento y control sobre acciones ejecutadas por los funcionarios . 
Favorecer intereses de terceros.</v>
      </c>
      <c r="D13" s="547" t="str">
        <f>IF('ANALISIS DEL RIESGO'!I12="","",'ANALISIS DEL RIESGO'!I12)</f>
        <v>Reducir Ocurrencia</v>
      </c>
      <c r="E13" s="71" t="str">
        <f>IF('ANALISIS DEL RIESGO'!J12="","",'ANALISIS DEL RIESGO'!J12)</f>
        <v xml:space="preserve">Mantener  actualizado los formatos de ingreso y salida del material documental.
</v>
      </c>
      <c r="F13" s="72">
        <v>43466</v>
      </c>
      <c r="G13" s="72">
        <v>43830</v>
      </c>
      <c r="H13" s="217" t="s">
        <v>256</v>
      </c>
      <c r="I13" s="73" t="str">
        <f>IF('VALORACION CONTROLES'!C12="","",'VALORACION CONTROLES'!C12)</f>
        <v>Mantenimiento  actualizado de  los formatos de ingreso y salida del material documental</v>
      </c>
      <c r="J13" s="573">
        <f>'VALORACIÓN DEL RIESGO'!H12</f>
        <v>43.333333333333336</v>
      </c>
      <c r="K13" s="576"/>
      <c r="L13" s="585"/>
      <c r="M13" s="576"/>
      <c r="N13" s="568"/>
      <c r="O13" s="567"/>
      <c r="P13" s="568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222"/>
    </row>
    <row r="14" spans="1:245" s="75" customFormat="1" ht="70.5" customHeight="1" x14ac:dyDescent="0.25">
      <c r="A14" s="486"/>
      <c r="B14" s="372"/>
      <c r="C14" s="571"/>
      <c r="D14" s="548"/>
      <c r="E14" s="71" t="str">
        <f>IF('ANALISIS DEL RIESGO'!J13="","",'ANALISIS DEL RIESGO'!J13)</f>
        <v xml:space="preserve">Definir los roles y perfiles que esten debidamente autorizados para acceder a determinado tipo de Información.
</v>
      </c>
      <c r="F14" s="72">
        <v>43466</v>
      </c>
      <c r="G14" s="72">
        <v>43830</v>
      </c>
      <c r="H14" s="217" t="s">
        <v>256</v>
      </c>
      <c r="I14" s="73" t="str">
        <f>IF('VALORACION CONTROLES'!C13="","",'VALORACION CONTROLES'!C13)</f>
        <v>Restricción  al acceso y consulta de información en Sistema de Gestión Documental</v>
      </c>
      <c r="J14" s="574"/>
      <c r="K14" s="577"/>
      <c r="L14" s="586"/>
      <c r="M14" s="577"/>
      <c r="N14" s="568"/>
      <c r="O14" s="567"/>
      <c r="P14" s="568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222"/>
    </row>
    <row r="15" spans="1:245" s="75" customFormat="1" ht="70.5" customHeight="1" x14ac:dyDescent="0.25">
      <c r="A15" s="487"/>
      <c r="B15" s="373"/>
      <c r="C15" s="572"/>
      <c r="D15" s="549"/>
      <c r="E15" s="71" t="str">
        <f>IF('ANALISIS DEL RIESGO'!J14="","",'ANALISIS DEL RIESGO'!J14)</f>
        <v xml:space="preserve">Permitir el acceso a la Información solo a los funcionarios que tiene la competencia de la manipulación de los documentos que producen
</v>
      </c>
      <c r="F15" s="72">
        <v>43466</v>
      </c>
      <c r="G15" s="72">
        <v>43830</v>
      </c>
      <c r="H15" s="217" t="s">
        <v>256</v>
      </c>
      <c r="I15" s="73" t="str">
        <f>IF('VALORACION CONTROLES'!C14="","",'VALORACION CONTROLES'!C14)</f>
        <v>Definición del acceso a la Información solo a los funcionarios que tiene la competencia de la manipulación de los documentos que producen</v>
      </c>
      <c r="J15" s="575"/>
      <c r="K15" s="578"/>
      <c r="L15" s="587"/>
      <c r="M15" s="578"/>
      <c r="N15" s="568"/>
      <c r="O15" s="567"/>
      <c r="P15" s="568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222"/>
    </row>
    <row r="16" spans="1:245" ht="70.5" customHeight="1" x14ac:dyDescent="0.25">
      <c r="A16" s="485" t="str">
        <f>IDENTIFICACIÓN!A13</f>
        <v>R2</v>
      </c>
      <c r="B16" s="371" t="str">
        <f>IDENTIFICACIÓN!B13</f>
        <v/>
      </c>
      <c r="C16" s="570" t="str">
        <f>CONCATENATE(IDENTIFICACIÓN!C13)</f>
        <v xml:space="preserve">. </v>
      </c>
      <c r="D16" s="547" t="str">
        <f>IF('ANALISIS DEL RIESGO'!I15="","",'ANALISIS DEL RIESGO'!I15)</f>
        <v/>
      </c>
      <c r="E16" s="71" t="str">
        <f>IF('ANALISIS DEL RIESGO'!J15="","",'ANALISIS DEL RIESGO'!J15)</f>
        <v/>
      </c>
      <c r="F16" s="72"/>
      <c r="G16" s="72"/>
      <c r="H16" s="217"/>
      <c r="I16" s="73" t="str">
        <f>IF('VALORACION CONTROLES'!C15="","",'VALORACION CONTROLES'!C15)</f>
        <v/>
      </c>
      <c r="J16" s="573">
        <f>'VALORACIÓN DEL RIESGO'!H15</f>
        <v>0</v>
      </c>
      <c r="K16" s="576"/>
      <c r="L16" s="579"/>
      <c r="M16" s="582"/>
      <c r="N16" s="569"/>
      <c r="O16" s="567"/>
      <c r="P16" s="569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222"/>
    </row>
    <row r="17" spans="1:245" ht="70.5" customHeight="1" x14ac:dyDescent="0.25">
      <c r="A17" s="486"/>
      <c r="B17" s="372"/>
      <c r="C17" s="571"/>
      <c r="D17" s="548"/>
      <c r="E17" s="71" t="str">
        <f>IF('ANALISIS DEL RIESGO'!J16="","",'ANALISIS DEL RIESGO'!J16)</f>
        <v/>
      </c>
      <c r="F17" s="72"/>
      <c r="G17" s="72"/>
      <c r="H17" s="217"/>
      <c r="I17" s="73" t="str">
        <f>IF('VALORACION CONTROLES'!C16="","",'VALORACION CONTROLES'!C16)</f>
        <v/>
      </c>
      <c r="J17" s="574"/>
      <c r="K17" s="577"/>
      <c r="L17" s="580"/>
      <c r="M17" s="583"/>
      <c r="N17" s="569"/>
      <c r="O17" s="567"/>
      <c r="P17" s="569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222"/>
    </row>
    <row r="18" spans="1:245" ht="70.5" customHeight="1" x14ac:dyDescent="0.25">
      <c r="A18" s="487"/>
      <c r="B18" s="373"/>
      <c r="C18" s="572"/>
      <c r="D18" s="549"/>
      <c r="E18" s="71" t="str">
        <f>IF('ANALISIS DEL RIESGO'!J17="","",'ANALISIS DEL RIESGO'!J17)</f>
        <v/>
      </c>
      <c r="F18" s="72"/>
      <c r="G18" s="72"/>
      <c r="H18" s="217"/>
      <c r="I18" s="73" t="str">
        <f>IF('VALORACION CONTROLES'!C17="","",'VALORACION CONTROLES'!C17)</f>
        <v/>
      </c>
      <c r="J18" s="575"/>
      <c r="K18" s="578"/>
      <c r="L18" s="581"/>
      <c r="M18" s="584"/>
      <c r="N18" s="569"/>
      <c r="O18" s="567"/>
      <c r="P18" s="569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222"/>
    </row>
    <row r="19" spans="1:245" ht="70.5" customHeight="1" x14ac:dyDescent="0.25">
      <c r="A19" s="485" t="str">
        <f>IDENTIFICACIÓN!A14</f>
        <v>R3</v>
      </c>
      <c r="B19" s="371" t="str">
        <f>IDENTIFICACIÓN!B14</f>
        <v/>
      </c>
      <c r="C19" s="570" t="str">
        <f>CONCATENATE(IDENTIFICACIÓN!C14)</f>
        <v xml:space="preserve">. </v>
      </c>
      <c r="D19" s="547" t="str">
        <f>IF('ANALISIS DEL RIESGO'!I18="","",'ANALISIS DEL RIESGO'!I18)</f>
        <v/>
      </c>
      <c r="E19" s="71" t="str">
        <f>IF('ANALISIS DEL RIESGO'!J18="","",'ANALISIS DEL RIESGO'!J18)</f>
        <v/>
      </c>
      <c r="F19" s="72"/>
      <c r="G19" s="72"/>
      <c r="H19" s="217"/>
      <c r="I19" s="73" t="str">
        <f>IF('VALORACION CONTROLES'!C18="","",'VALORACION CONTROLES'!C18)</f>
        <v/>
      </c>
      <c r="J19" s="573">
        <f>'VALORACIÓN DEL RIESGO'!H18</f>
        <v>0</v>
      </c>
      <c r="K19" s="576"/>
      <c r="L19" s="579"/>
      <c r="M19" s="582"/>
      <c r="N19" s="569"/>
      <c r="O19" s="567"/>
      <c r="P19" s="569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222"/>
    </row>
    <row r="20" spans="1:245" ht="70.5" customHeight="1" x14ac:dyDescent="0.25">
      <c r="A20" s="486"/>
      <c r="B20" s="372"/>
      <c r="C20" s="571"/>
      <c r="D20" s="548"/>
      <c r="E20" s="71" t="str">
        <f>IF('ANALISIS DEL RIESGO'!J19="","",'ANALISIS DEL RIESGO'!J19)</f>
        <v/>
      </c>
      <c r="F20" s="72"/>
      <c r="G20" s="72"/>
      <c r="H20" s="217"/>
      <c r="I20" s="73" t="str">
        <f>IF('VALORACION CONTROLES'!C19="","",'VALORACION CONTROLES'!C19)</f>
        <v/>
      </c>
      <c r="J20" s="574"/>
      <c r="K20" s="577"/>
      <c r="L20" s="580"/>
      <c r="M20" s="583"/>
      <c r="N20" s="569"/>
      <c r="O20" s="567"/>
      <c r="P20" s="569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222"/>
    </row>
    <row r="21" spans="1:245" ht="70.5" customHeight="1" x14ac:dyDescent="0.25">
      <c r="A21" s="487"/>
      <c r="B21" s="373"/>
      <c r="C21" s="572"/>
      <c r="D21" s="549"/>
      <c r="E21" s="71" t="str">
        <f>IF('ANALISIS DEL RIESGO'!J20="","",'ANALISIS DEL RIESGO'!J20)</f>
        <v/>
      </c>
      <c r="F21" s="72"/>
      <c r="G21" s="72"/>
      <c r="H21" s="217"/>
      <c r="I21" s="73" t="str">
        <f>IF('VALORACION CONTROLES'!C20="","",'VALORACION CONTROLES'!C20)</f>
        <v/>
      </c>
      <c r="J21" s="575"/>
      <c r="K21" s="578"/>
      <c r="L21" s="581"/>
      <c r="M21" s="584"/>
      <c r="N21" s="569"/>
      <c r="O21" s="567"/>
      <c r="P21" s="569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222"/>
    </row>
    <row r="22" spans="1:245" ht="70.5" customHeight="1" x14ac:dyDescent="0.25">
      <c r="A22" s="485" t="str">
        <f>IDENTIFICACIÓN!A15</f>
        <v>R4</v>
      </c>
      <c r="B22" s="371" t="str">
        <f>IDENTIFICACIÓN!B15</f>
        <v/>
      </c>
      <c r="C22" s="570" t="str">
        <f>CONCATENATE(IDENTIFICACIÓN!C15)</f>
        <v xml:space="preserve">. </v>
      </c>
      <c r="D22" s="547" t="str">
        <f>IF('ANALISIS DEL RIESGO'!I21="","",'ANALISIS DEL RIESGO'!I21)</f>
        <v/>
      </c>
      <c r="E22" s="71" t="str">
        <f>IF('ANALISIS DEL RIESGO'!J21="","",'ANALISIS DEL RIESGO'!J21)</f>
        <v/>
      </c>
      <c r="F22" s="72"/>
      <c r="G22" s="72"/>
      <c r="H22" s="217"/>
      <c r="I22" s="73" t="str">
        <f>IF('VALORACION CONTROLES'!C21="","",'VALORACION CONTROLES'!C21)</f>
        <v/>
      </c>
      <c r="J22" s="573">
        <f>'VALORACIÓN DEL RIESGO'!H21</f>
        <v>0</v>
      </c>
      <c r="K22" s="576"/>
      <c r="L22" s="579"/>
      <c r="M22" s="582"/>
      <c r="N22" s="569"/>
      <c r="O22" s="567"/>
      <c r="P22" s="569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222"/>
    </row>
    <row r="23" spans="1:245" ht="70.5" customHeight="1" x14ac:dyDescent="0.25">
      <c r="A23" s="486"/>
      <c r="B23" s="372"/>
      <c r="C23" s="571"/>
      <c r="D23" s="548"/>
      <c r="E23" s="71" t="str">
        <f>IF('ANALISIS DEL RIESGO'!J22="","",'ANALISIS DEL RIESGO'!J22)</f>
        <v/>
      </c>
      <c r="F23" s="72"/>
      <c r="G23" s="72"/>
      <c r="H23" s="217"/>
      <c r="I23" s="73" t="str">
        <f>IF('VALORACION CONTROLES'!C22="","",'VALORACION CONTROLES'!C22)</f>
        <v/>
      </c>
      <c r="J23" s="574"/>
      <c r="K23" s="577"/>
      <c r="L23" s="580"/>
      <c r="M23" s="583"/>
      <c r="N23" s="569"/>
      <c r="O23" s="567"/>
      <c r="P23" s="569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222"/>
    </row>
    <row r="24" spans="1:245" ht="70.5" customHeight="1" x14ac:dyDescent="0.25">
      <c r="A24" s="487"/>
      <c r="B24" s="373"/>
      <c r="C24" s="572"/>
      <c r="D24" s="549"/>
      <c r="E24" s="71" t="str">
        <f>IF('ANALISIS DEL RIESGO'!J23="","",'ANALISIS DEL RIESGO'!J23)</f>
        <v/>
      </c>
      <c r="F24" s="72"/>
      <c r="G24" s="72"/>
      <c r="H24" s="217"/>
      <c r="I24" s="73" t="str">
        <f>IF('VALORACION CONTROLES'!C23="","",'VALORACION CONTROLES'!C23)</f>
        <v/>
      </c>
      <c r="J24" s="575"/>
      <c r="K24" s="578"/>
      <c r="L24" s="581"/>
      <c r="M24" s="584"/>
      <c r="N24" s="569"/>
      <c r="O24" s="567"/>
      <c r="P24" s="569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222"/>
    </row>
    <row r="25" spans="1:245" ht="70.5" customHeight="1" x14ac:dyDescent="0.25">
      <c r="A25" s="485" t="str">
        <f>IDENTIFICACIÓN!A16</f>
        <v>R5</v>
      </c>
      <c r="B25" s="371" t="str">
        <f>IDENTIFICACIÓN!B16</f>
        <v/>
      </c>
      <c r="C25" s="564" t="str">
        <f>CONCATENATE(IDENTIFICACIÓN!C16)</f>
        <v xml:space="preserve">. </v>
      </c>
      <c r="D25" s="547" t="str">
        <f>IF('ANALISIS DEL RIESGO'!I24="","",'ANALISIS DEL RIESGO'!I24)</f>
        <v/>
      </c>
      <c r="E25" s="71" t="str">
        <f>IF('ANALISIS DEL RIESGO'!J24="","",'ANALISIS DEL RIESGO'!J24)</f>
        <v/>
      </c>
      <c r="F25" s="72"/>
      <c r="G25" s="72"/>
      <c r="H25" s="217"/>
      <c r="I25" s="73" t="str">
        <f>IF('VALORACION CONTROLES'!C24="","",'VALORACION CONTROLES'!C24)</f>
        <v/>
      </c>
      <c r="J25" s="550">
        <f>'VALORACIÓN DEL RIESGO'!H24</f>
        <v>0</v>
      </c>
      <c r="K25" s="560"/>
      <c r="L25" s="556"/>
      <c r="M25" s="553"/>
      <c r="N25" s="542"/>
      <c r="O25" s="563"/>
      <c r="P25" s="542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222"/>
    </row>
    <row r="26" spans="1:245" ht="70.5" customHeight="1" x14ac:dyDescent="0.25">
      <c r="A26" s="486"/>
      <c r="B26" s="372"/>
      <c r="C26" s="565"/>
      <c r="D26" s="548"/>
      <c r="E26" s="71" t="str">
        <f>IF('ANALISIS DEL RIESGO'!J25="","",'ANALISIS DEL RIESGO'!J25)</f>
        <v/>
      </c>
      <c r="F26" s="72"/>
      <c r="G26" s="72"/>
      <c r="H26" s="217"/>
      <c r="I26" s="73" t="str">
        <f>IF('VALORACION CONTROLES'!C25="","",'VALORACION CONTROLES'!C25)</f>
        <v/>
      </c>
      <c r="J26" s="551"/>
      <c r="K26" s="561"/>
      <c r="L26" s="557"/>
      <c r="M26" s="554"/>
      <c r="N26" s="542"/>
      <c r="O26" s="563"/>
      <c r="P26" s="542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222"/>
    </row>
    <row r="27" spans="1:245" ht="70.5" customHeight="1" x14ac:dyDescent="0.25">
      <c r="A27" s="487"/>
      <c r="B27" s="373"/>
      <c r="C27" s="566"/>
      <c r="D27" s="549"/>
      <c r="E27" s="71" t="str">
        <f>IF('ANALISIS DEL RIESGO'!J26="","",'ANALISIS DEL RIESGO'!J26)</f>
        <v/>
      </c>
      <c r="F27" s="72"/>
      <c r="G27" s="72"/>
      <c r="H27" s="217"/>
      <c r="I27" s="73" t="str">
        <f>IF('VALORACION CONTROLES'!C26="","",'VALORACION CONTROLES'!C26)</f>
        <v/>
      </c>
      <c r="J27" s="552"/>
      <c r="K27" s="562"/>
      <c r="L27" s="558"/>
      <c r="M27" s="555"/>
      <c r="N27" s="542"/>
      <c r="O27" s="563"/>
      <c r="P27" s="542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222"/>
    </row>
    <row r="28" spans="1:245" ht="70.5" customHeight="1" x14ac:dyDescent="0.25">
      <c r="A28" s="485" t="str">
        <f>IDENTIFICACIÓN!A17</f>
        <v>R6</v>
      </c>
      <c r="B28" s="371" t="str">
        <f>IDENTIFICACIÓN!B17</f>
        <v/>
      </c>
      <c r="C28" s="544" t="str">
        <f>CONCATENATE(IDENTIFICACIÓN!C17)</f>
        <v xml:space="preserve">. </v>
      </c>
      <c r="D28" s="547" t="str">
        <f>IF('ANALISIS DEL RIESGO'!I27="","",'ANALISIS DEL RIESGO'!I27)</f>
        <v/>
      </c>
      <c r="E28" s="71" t="str">
        <f>IF('ANALISIS DEL RIESGO'!J27="","",'ANALISIS DEL RIESGO'!J27)</f>
        <v/>
      </c>
      <c r="F28" s="72"/>
      <c r="G28" s="72"/>
      <c r="H28" s="219"/>
      <c r="I28" s="73" t="str">
        <f>IF('VALORACION CONTROLES'!C27="","",'VALORACION CONTROLES'!C27)</f>
        <v/>
      </c>
      <c r="J28" s="550">
        <f>'VALORACIÓN DEL RIESGO'!H27</f>
        <v>0</v>
      </c>
      <c r="K28" s="553"/>
      <c r="L28" s="556"/>
      <c r="M28" s="553"/>
      <c r="N28" s="542"/>
      <c r="O28" s="559"/>
      <c r="P28" s="542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222"/>
    </row>
    <row r="29" spans="1:245" ht="70.5" customHeight="1" x14ac:dyDescent="0.25">
      <c r="A29" s="486"/>
      <c r="B29" s="372"/>
      <c r="C29" s="545"/>
      <c r="D29" s="548"/>
      <c r="E29" s="71" t="str">
        <f>IF('ANALISIS DEL RIESGO'!J28="","",'ANALISIS DEL RIESGO'!J28)</f>
        <v/>
      </c>
      <c r="F29" s="72"/>
      <c r="G29" s="72"/>
      <c r="H29" s="219"/>
      <c r="I29" s="73" t="str">
        <f>IF('VALORACION CONTROLES'!C28="","",'VALORACION CONTROLES'!C28)</f>
        <v/>
      </c>
      <c r="J29" s="551"/>
      <c r="K29" s="554"/>
      <c r="L29" s="557"/>
      <c r="M29" s="554"/>
      <c r="N29" s="542"/>
      <c r="O29" s="559"/>
      <c r="P29" s="542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222"/>
    </row>
    <row r="30" spans="1:245" ht="70.5" customHeight="1" x14ac:dyDescent="0.25">
      <c r="A30" s="487"/>
      <c r="B30" s="373"/>
      <c r="C30" s="546"/>
      <c r="D30" s="549"/>
      <c r="E30" s="71" t="str">
        <f>IF('ANALISIS DEL RIESGO'!J29="","",'ANALISIS DEL RIESGO'!J29)</f>
        <v/>
      </c>
      <c r="F30" s="72"/>
      <c r="G30" s="72"/>
      <c r="H30" s="219"/>
      <c r="I30" s="73" t="str">
        <f>IF('VALORACION CONTROLES'!C29="","",'VALORACION CONTROLES'!C29)</f>
        <v/>
      </c>
      <c r="J30" s="552"/>
      <c r="K30" s="555"/>
      <c r="L30" s="558"/>
      <c r="M30" s="555"/>
      <c r="N30" s="542"/>
      <c r="O30" s="559"/>
      <c r="P30" s="542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222"/>
    </row>
    <row r="31" spans="1:245" ht="70.5" customHeight="1" x14ac:dyDescent="0.25">
      <c r="A31" s="485" t="str">
        <f>IDENTIFICACIÓN!A18</f>
        <v>R7</v>
      </c>
      <c r="B31" s="371" t="str">
        <f>IDENTIFICACIÓN!B18</f>
        <v/>
      </c>
      <c r="C31" s="544" t="str">
        <f>CONCATENATE(IDENTIFICACIÓN!C18)</f>
        <v xml:space="preserve">. </v>
      </c>
      <c r="D31" s="547" t="str">
        <f>IF('ANALISIS DEL RIESGO'!I30="","",'ANALISIS DEL RIESGO'!I30)</f>
        <v/>
      </c>
      <c r="E31" s="71" t="str">
        <f>IF('ANALISIS DEL RIESGO'!J30="","",'ANALISIS DEL RIESGO'!J30)</f>
        <v/>
      </c>
      <c r="F31" s="72"/>
      <c r="G31" s="72"/>
      <c r="H31" s="219"/>
      <c r="I31" s="73" t="str">
        <f>IF('VALORACION CONTROLES'!C30="","",'VALORACION CONTROLES'!C30)</f>
        <v/>
      </c>
      <c r="J31" s="550">
        <f>'VALORACIÓN DEL RIESGO'!H30</f>
        <v>0</v>
      </c>
      <c r="K31" s="553"/>
      <c r="L31" s="556"/>
      <c r="M31" s="553"/>
      <c r="N31" s="542"/>
      <c r="O31" s="559"/>
      <c r="P31" s="542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222"/>
    </row>
    <row r="32" spans="1:245" ht="70.5" customHeight="1" x14ac:dyDescent="0.25">
      <c r="A32" s="486"/>
      <c r="B32" s="372"/>
      <c r="C32" s="545"/>
      <c r="D32" s="548"/>
      <c r="E32" s="71" t="str">
        <f>IF('ANALISIS DEL RIESGO'!J31="","",'ANALISIS DEL RIESGO'!J31)</f>
        <v/>
      </c>
      <c r="F32" s="72"/>
      <c r="G32" s="72"/>
      <c r="H32" s="219"/>
      <c r="I32" s="73" t="str">
        <f>IF('VALORACION CONTROLES'!C31="","",'VALORACION CONTROLES'!C31)</f>
        <v/>
      </c>
      <c r="J32" s="551"/>
      <c r="K32" s="554"/>
      <c r="L32" s="557"/>
      <c r="M32" s="554"/>
      <c r="N32" s="542"/>
      <c r="O32" s="559"/>
      <c r="P32" s="542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222"/>
    </row>
    <row r="33" spans="1:245" ht="70.5" customHeight="1" x14ac:dyDescent="0.25">
      <c r="A33" s="486"/>
      <c r="B33" s="372"/>
      <c r="C33" s="545"/>
      <c r="D33" s="548"/>
      <c r="E33" s="216" t="str">
        <f>IF('ANALISIS DEL RIESGO'!J32="","",'ANALISIS DEL RIESGO'!J32)</f>
        <v/>
      </c>
      <c r="F33" s="218"/>
      <c r="G33" s="218"/>
      <c r="H33" s="220"/>
      <c r="I33" s="212" t="str">
        <f>IF('VALORACION CONTROLES'!C32="","",'VALORACION CONTROLES'!C32)</f>
        <v/>
      </c>
      <c r="J33" s="551"/>
      <c r="K33" s="554"/>
      <c r="L33" s="557"/>
      <c r="M33" s="554"/>
      <c r="N33" s="542"/>
      <c r="O33" s="559"/>
      <c r="P33" s="542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222"/>
    </row>
    <row r="34" spans="1:245" ht="70.5" customHeight="1" x14ac:dyDescent="0.25">
      <c r="A34" s="543" t="str">
        <f>IDENTIFICACIÓN!A19</f>
        <v>R8</v>
      </c>
      <c r="B34" s="458" t="str">
        <f>IDENTIFICACIÓN!B19</f>
        <v/>
      </c>
      <c r="C34" s="544" t="str">
        <f>CONCATENATE(IDENTIFICACIÓN!C19)</f>
        <v xml:space="preserve">. </v>
      </c>
      <c r="D34" s="547" t="str">
        <f>IF('ANALISIS DEL RIESGO'!I33="","",'ANALISIS DEL RIESGO'!I33)</f>
        <v/>
      </c>
      <c r="E34" s="71" t="str">
        <f>IF('ANALISIS DEL RIESGO'!J33="","",'ANALISIS DEL RIESGO'!J33)</f>
        <v/>
      </c>
      <c r="F34" s="72"/>
      <c r="G34" s="72"/>
      <c r="H34" s="219"/>
      <c r="I34" s="212" t="str">
        <f>IF('VALORACION CONTROLES'!C33="","",'VALORACION CONTROLES'!C33)</f>
        <v/>
      </c>
      <c r="J34" s="550">
        <f>'VALORACIÓN DEL RIESGO'!H33</f>
        <v>0</v>
      </c>
      <c r="K34" s="553"/>
      <c r="L34" s="556"/>
      <c r="M34" s="553"/>
      <c r="N34" s="556"/>
      <c r="O34" s="553"/>
      <c r="P34" s="556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222"/>
    </row>
    <row r="35" spans="1:245" ht="70.5" customHeight="1" x14ac:dyDescent="0.25">
      <c r="A35" s="543"/>
      <c r="B35" s="458"/>
      <c r="C35" s="545"/>
      <c r="D35" s="548"/>
      <c r="E35" s="71" t="str">
        <f>IF('ANALISIS DEL RIESGO'!J34="","",'ANALISIS DEL RIESGO'!J34)</f>
        <v/>
      </c>
      <c r="F35" s="72"/>
      <c r="G35" s="72"/>
      <c r="H35" s="219"/>
      <c r="I35" s="212" t="str">
        <f>IF('VALORACION CONTROLES'!C34="","",'VALORACION CONTROLES'!C34)</f>
        <v/>
      </c>
      <c r="J35" s="551"/>
      <c r="K35" s="554"/>
      <c r="L35" s="557"/>
      <c r="M35" s="554"/>
      <c r="N35" s="557"/>
      <c r="O35" s="554"/>
      <c r="P35" s="557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222"/>
    </row>
    <row r="36" spans="1:245" ht="70.5" customHeight="1" x14ac:dyDescent="0.25">
      <c r="A36" s="543"/>
      <c r="B36" s="458"/>
      <c r="C36" s="546"/>
      <c r="D36" s="549"/>
      <c r="E36" s="71" t="str">
        <f>IF('ANALISIS DEL RIESGO'!J35="","",'ANALISIS DEL RIESGO'!J35)</f>
        <v/>
      </c>
      <c r="F36" s="72"/>
      <c r="G36" s="72"/>
      <c r="H36" s="219"/>
      <c r="I36" s="212" t="str">
        <f>IF('VALORACION CONTROLES'!C35="","",'VALORACION CONTROLES'!C35)</f>
        <v/>
      </c>
      <c r="J36" s="552"/>
      <c r="K36" s="555"/>
      <c r="L36" s="558"/>
      <c r="M36" s="555"/>
      <c r="N36" s="558"/>
      <c r="O36" s="555"/>
      <c r="P36" s="558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222"/>
    </row>
    <row r="37" spans="1:245" ht="14.1" customHeight="1" x14ac:dyDescent="0.25">
      <c r="A37" s="588"/>
      <c r="B37" s="589"/>
      <c r="C37" s="589"/>
      <c r="D37" s="589"/>
      <c r="E37" s="589"/>
      <c r="F37" s="589"/>
      <c r="G37" s="589"/>
      <c r="H37" s="589"/>
      <c r="I37" s="589"/>
      <c r="J37" s="589"/>
      <c r="K37" s="589"/>
      <c r="L37" s="589"/>
      <c r="M37" s="589"/>
      <c r="N37" s="589"/>
      <c r="O37" s="589"/>
      <c r="P37" s="589"/>
      <c r="Q37" s="589"/>
      <c r="R37" s="589"/>
      <c r="S37" s="589"/>
      <c r="T37" s="589"/>
      <c r="U37" s="589"/>
      <c r="V37" s="589"/>
      <c r="W37" s="589"/>
      <c r="X37" s="589"/>
      <c r="Y37" s="589"/>
      <c r="Z37" s="589"/>
      <c r="AA37" s="589"/>
      <c r="AB37" s="589"/>
      <c r="AC37" s="589"/>
      <c r="AD37" s="589"/>
      <c r="AE37" s="589"/>
      <c r="AF37" s="589"/>
      <c r="AG37" s="589"/>
      <c r="AH37" s="589"/>
      <c r="AI37" s="589"/>
      <c r="AJ37" s="589"/>
      <c r="AK37" s="589"/>
      <c r="AL37" s="589"/>
      <c r="AM37" s="589"/>
      <c r="AN37" s="589"/>
      <c r="AO37" s="589"/>
      <c r="AP37" s="589"/>
      <c r="AQ37" s="589"/>
      <c r="AR37" s="589"/>
      <c r="AS37" s="589"/>
      <c r="AT37" s="589"/>
      <c r="AU37" s="589"/>
      <c r="AV37" s="589"/>
      <c r="AW37" s="589"/>
      <c r="AX37" s="589"/>
      <c r="AY37" s="589"/>
      <c r="AZ37" s="589"/>
      <c r="BA37" s="589"/>
      <c r="BB37" s="589"/>
      <c r="BC37" s="589"/>
      <c r="BD37" s="589"/>
      <c r="BE37" s="589"/>
      <c r="BF37" s="589"/>
      <c r="BG37" s="589"/>
      <c r="BH37" s="589"/>
      <c r="BI37" s="589"/>
      <c r="BJ37" s="589"/>
      <c r="BK37" s="589"/>
      <c r="BL37" s="589"/>
      <c r="BM37" s="589"/>
      <c r="BN37" s="589"/>
      <c r="BO37" s="589"/>
      <c r="BP37" s="589"/>
      <c r="BQ37" s="589"/>
      <c r="BR37" s="589"/>
      <c r="BS37" s="589"/>
      <c r="BT37" s="589"/>
      <c r="BU37" s="589"/>
      <c r="BV37" s="589"/>
      <c r="BW37" s="589"/>
      <c r="BX37" s="589"/>
      <c r="BY37" s="589"/>
      <c r="BZ37" s="589"/>
      <c r="CA37" s="589"/>
      <c r="CB37" s="589"/>
      <c r="CC37" s="589"/>
      <c r="CD37" s="589"/>
      <c r="CE37" s="589"/>
      <c r="CF37" s="589"/>
      <c r="CG37" s="589"/>
      <c r="CH37" s="589"/>
      <c r="CI37" s="589"/>
      <c r="CJ37" s="589"/>
      <c r="CK37" s="589"/>
      <c r="CL37" s="589"/>
      <c r="CM37" s="589"/>
      <c r="CN37" s="589"/>
      <c r="CO37" s="589"/>
      <c r="CP37" s="589"/>
      <c r="CQ37" s="589"/>
      <c r="CR37" s="589"/>
      <c r="CS37" s="589"/>
      <c r="CT37" s="589"/>
      <c r="CU37" s="589"/>
      <c r="CV37" s="589"/>
      <c r="CW37" s="589"/>
      <c r="CX37" s="589"/>
      <c r="CY37" s="589"/>
      <c r="CZ37" s="589"/>
      <c r="DA37" s="589"/>
      <c r="DB37" s="589"/>
      <c r="DC37" s="589"/>
      <c r="DD37" s="589"/>
      <c r="DE37" s="589"/>
      <c r="DF37" s="589"/>
      <c r="DG37" s="589"/>
      <c r="DH37" s="589"/>
      <c r="DI37" s="589"/>
      <c r="DJ37" s="589"/>
      <c r="DK37" s="589"/>
      <c r="DL37" s="589"/>
      <c r="DM37" s="589"/>
      <c r="DN37" s="589"/>
      <c r="DO37" s="589"/>
      <c r="DP37" s="589"/>
      <c r="DQ37" s="589"/>
      <c r="DR37" s="589"/>
      <c r="DS37" s="589"/>
      <c r="DT37" s="589"/>
      <c r="DU37" s="589"/>
      <c r="DV37" s="589"/>
      <c r="DW37" s="589"/>
      <c r="DX37" s="589"/>
      <c r="DY37" s="589"/>
      <c r="DZ37" s="589"/>
      <c r="EA37" s="589"/>
      <c r="EB37" s="589"/>
      <c r="EC37" s="589"/>
      <c r="ED37" s="589"/>
      <c r="EE37" s="589"/>
      <c r="EF37" s="589"/>
      <c r="EG37" s="589"/>
      <c r="EH37" s="589"/>
      <c r="EI37" s="589"/>
      <c r="EJ37" s="589"/>
      <c r="EK37" s="589"/>
      <c r="EL37" s="589"/>
      <c r="EM37" s="589"/>
      <c r="EN37" s="589"/>
      <c r="EO37" s="589"/>
      <c r="EP37" s="589"/>
      <c r="EQ37" s="589"/>
      <c r="ER37" s="589"/>
      <c r="ES37" s="589"/>
      <c r="ET37" s="589"/>
      <c r="EU37" s="589"/>
      <c r="EV37" s="589"/>
      <c r="EW37" s="589"/>
      <c r="EX37" s="589"/>
      <c r="EY37" s="589"/>
      <c r="EZ37" s="589"/>
      <c r="FA37" s="589"/>
      <c r="FB37" s="589"/>
      <c r="FC37" s="589"/>
      <c r="FD37" s="589"/>
      <c r="FE37" s="589"/>
      <c r="FF37" s="589"/>
      <c r="FG37" s="589"/>
      <c r="FH37" s="589"/>
      <c r="FI37" s="589"/>
      <c r="FJ37" s="589"/>
      <c r="FK37" s="589"/>
      <c r="FL37" s="589"/>
      <c r="FM37" s="589"/>
      <c r="FN37" s="589"/>
      <c r="FO37" s="589"/>
      <c r="FP37" s="589"/>
      <c r="FQ37" s="589"/>
      <c r="FR37" s="589"/>
      <c r="FS37" s="589"/>
      <c r="FT37" s="589"/>
      <c r="FU37" s="589"/>
      <c r="FV37" s="589"/>
      <c r="FW37" s="589"/>
      <c r="FX37" s="589"/>
      <c r="FY37" s="589"/>
      <c r="FZ37" s="589"/>
      <c r="GA37" s="589"/>
      <c r="GB37" s="589"/>
      <c r="GC37" s="589"/>
      <c r="GD37" s="589"/>
      <c r="GE37" s="589"/>
      <c r="GF37" s="589"/>
      <c r="GG37" s="589"/>
      <c r="GH37" s="589"/>
      <c r="GI37" s="589"/>
      <c r="GJ37" s="589"/>
      <c r="GK37" s="589"/>
      <c r="GL37" s="589"/>
      <c r="GM37" s="589"/>
      <c r="GN37" s="589"/>
      <c r="GO37" s="589"/>
      <c r="GP37" s="589"/>
      <c r="GQ37" s="589"/>
      <c r="GR37" s="589"/>
      <c r="GS37" s="589"/>
      <c r="GT37" s="589"/>
      <c r="GU37" s="589"/>
      <c r="GV37" s="589"/>
      <c r="GW37" s="589"/>
      <c r="GX37" s="589"/>
      <c r="GY37" s="589"/>
      <c r="GZ37" s="589"/>
      <c r="HA37" s="589"/>
      <c r="HB37" s="589"/>
      <c r="HC37" s="589"/>
      <c r="HD37" s="589"/>
      <c r="HE37" s="589"/>
      <c r="HF37" s="589"/>
      <c r="HG37" s="589"/>
      <c r="HH37" s="589"/>
      <c r="HI37" s="589"/>
      <c r="HJ37" s="589"/>
      <c r="HK37" s="589"/>
      <c r="HL37" s="589"/>
      <c r="HM37" s="589"/>
      <c r="HN37" s="589"/>
      <c r="HO37" s="589"/>
      <c r="HP37" s="589"/>
      <c r="HQ37" s="589"/>
      <c r="HR37" s="589"/>
      <c r="HS37" s="589"/>
      <c r="HT37" s="589"/>
      <c r="HU37" s="589"/>
      <c r="HV37" s="589"/>
      <c r="HW37" s="589"/>
      <c r="HX37" s="589"/>
      <c r="HY37" s="589"/>
      <c r="HZ37" s="589"/>
      <c r="IA37" s="589"/>
      <c r="IB37" s="589"/>
      <c r="IC37" s="589"/>
      <c r="ID37" s="589"/>
      <c r="IE37" s="589"/>
      <c r="IF37" s="589"/>
      <c r="IG37" s="589"/>
      <c r="IH37" s="589"/>
      <c r="II37" s="589"/>
      <c r="IJ37" s="589"/>
      <c r="IK37" s="590"/>
    </row>
    <row r="38" spans="1:245" ht="14.1" customHeight="1" x14ac:dyDescent="0.25">
      <c r="A38" s="588"/>
      <c r="B38" s="589"/>
      <c r="C38" s="589"/>
      <c r="D38" s="589"/>
      <c r="E38" s="589"/>
      <c r="F38" s="589"/>
      <c r="G38" s="589"/>
      <c r="H38" s="589"/>
      <c r="I38" s="589"/>
      <c r="J38" s="589"/>
      <c r="K38" s="589"/>
      <c r="L38" s="589"/>
      <c r="M38" s="589"/>
      <c r="N38" s="589"/>
      <c r="O38" s="589"/>
      <c r="P38" s="589"/>
      <c r="Q38" s="589"/>
      <c r="R38" s="589"/>
      <c r="S38" s="589"/>
      <c r="T38" s="589"/>
      <c r="U38" s="589"/>
      <c r="V38" s="589"/>
      <c r="W38" s="589"/>
      <c r="X38" s="589"/>
      <c r="Y38" s="589"/>
      <c r="Z38" s="589"/>
      <c r="AA38" s="589"/>
      <c r="AB38" s="589"/>
      <c r="AC38" s="589"/>
      <c r="AD38" s="589"/>
      <c r="AE38" s="589"/>
      <c r="AF38" s="589"/>
      <c r="AG38" s="589"/>
      <c r="AH38" s="589"/>
      <c r="AI38" s="589"/>
      <c r="AJ38" s="589"/>
      <c r="AK38" s="589"/>
      <c r="AL38" s="589"/>
      <c r="AM38" s="589"/>
      <c r="AN38" s="589"/>
      <c r="AO38" s="589"/>
      <c r="AP38" s="589"/>
      <c r="AQ38" s="589"/>
      <c r="AR38" s="589"/>
      <c r="AS38" s="589"/>
      <c r="AT38" s="589"/>
      <c r="AU38" s="589"/>
      <c r="AV38" s="589"/>
      <c r="AW38" s="589"/>
      <c r="AX38" s="589"/>
      <c r="AY38" s="589"/>
      <c r="AZ38" s="589"/>
      <c r="BA38" s="589"/>
      <c r="BB38" s="589"/>
      <c r="BC38" s="589"/>
      <c r="BD38" s="589"/>
      <c r="BE38" s="589"/>
      <c r="BF38" s="589"/>
      <c r="BG38" s="589"/>
      <c r="BH38" s="589"/>
      <c r="BI38" s="589"/>
      <c r="BJ38" s="589"/>
      <c r="BK38" s="589"/>
      <c r="BL38" s="589"/>
      <c r="BM38" s="589"/>
      <c r="BN38" s="589"/>
      <c r="BO38" s="589"/>
      <c r="BP38" s="589"/>
      <c r="BQ38" s="589"/>
      <c r="BR38" s="589"/>
      <c r="BS38" s="589"/>
      <c r="BT38" s="589"/>
      <c r="BU38" s="589"/>
      <c r="BV38" s="589"/>
      <c r="BW38" s="589"/>
      <c r="BX38" s="589"/>
      <c r="BY38" s="589"/>
      <c r="BZ38" s="589"/>
      <c r="CA38" s="589"/>
      <c r="CB38" s="589"/>
      <c r="CC38" s="589"/>
      <c r="CD38" s="589"/>
      <c r="CE38" s="589"/>
      <c r="CF38" s="589"/>
      <c r="CG38" s="589"/>
      <c r="CH38" s="589"/>
      <c r="CI38" s="589"/>
      <c r="CJ38" s="589"/>
      <c r="CK38" s="589"/>
      <c r="CL38" s="589"/>
      <c r="CM38" s="589"/>
      <c r="CN38" s="589"/>
      <c r="CO38" s="589"/>
      <c r="CP38" s="589"/>
      <c r="CQ38" s="589"/>
      <c r="CR38" s="589"/>
      <c r="CS38" s="589"/>
      <c r="CT38" s="589"/>
      <c r="CU38" s="589"/>
      <c r="CV38" s="589"/>
      <c r="CW38" s="589"/>
      <c r="CX38" s="589"/>
      <c r="CY38" s="589"/>
      <c r="CZ38" s="589"/>
      <c r="DA38" s="589"/>
      <c r="DB38" s="589"/>
      <c r="DC38" s="589"/>
      <c r="DD38" s="589"/>
      <c r="DE38" s="589"/>
      <c r="DF38" s="589"/>
      <c r="DG38" s="589"/>
      <c r="DH38" s="589"/>
      <c r="DI38" s="589"/>
      <c r="DJ38" s="589"/>
      <c r="DK38" s="589"/>
      <c r="DL38" s="589"/>
      <c r="DM38" s="589"/>
      <c r="DN38" s="589"/>
      <c r="DO38" s="589"/>
      <c r="DP38" s="589"/>
      <c r="DQ38" s="589"/>
      <c r="DR38" s="589"/>
      <c r="DS38" s="589"/>
      <c r="DT38" s="589"/>
      <c r="DU38" s="589"/>
      <c r="DV38" s="589"/>
      <c r="DW38" s="589"/>
      <c r="DX38" s="589"/>
      <c r="DY38" s="589"/>
      <c r="DZ38" s="589"/>
      <c r="EA38" s="589"/>
      <c r="EB38" s="589"/>
      <c r="EC38" s="589"/>
      <c r="ED38" s="589"/>
      <c r="EE38" s="589"/>
      <c r="EF38" s="589"/>
      <c r="EG38" s="589"/>
      <c r="EH38" s="589"/>
      <c r="EI38" s="589"/>
      <c r="EJ38" s="589"/>
      <c r="EK38" s="589"/>
      <c r="EL38" s="589"/>
      <c r="EM38" s="589"/>
      <c r="EN38" s="589"/>
      <c r="EO38" s="589"/>
      <c r="EP38" s="589"/>
      <c r="EQ38" s="589"/>
      <c r="ER38" s="589"/>
      <c r="ES38" s="589"/>
      <c r="ET38" s="589"/>
      <c r="EU38" s="589"/>
      <c r="EV38" s="589"/>
      <c r="EW38" s="589"/>
      <c r="EX38" s="589"/>
      <c r="EY38" s="589"/>
      <c r="EZ38" s="589"/>
      <c r="FA38" s="589"/>
      <c r="FB38" s="589"/>
      <c r="FC38" s="589"/>
      <c r="FD38" s="589"/>
      <c r="FE38" s="589"/>
      <c r="FF38" s="589"/>
      <c r="FG38" s="589"/>
      <c r="FH38" s="589"/>
      <c r="FI38" s="589"/>
      <c r="FJ38" s="589"/>
      <c r="FK38" s="589"/>
      <c r="FL38" s="589"/>
      <c r="FM38" s="589"/>
      <c r="FN38" s="589"/>
      <c r="FO38" s="589"/>
      <c r="FP38" s="589"/>
      <c r="FQ38" s="589"/>
      <c r="FR38" s="589"/>
      <c r="FS38" s="589"/>
      <c r="FT38" s="589"/>
      <c r="FU38" s="589"/>
      <c r="FV38" s="589"/>
      <c r="FW38" s="589"/>
      <c r="FX38" s="589"/>
      <c r="FY38" s="589"/>
      <c r="FZ38" s="589"/>
      <c r="GA38" s="589"/>
      <c r="GB38" s="589"/>
      <c r="GC38" s="589"/>
      <c r="GD38" s="589"/>
      <c r="GE38" s="589"/>
      <c r="GF38" s="589"/>
      <c r="GG38" s="589"/>
      <c r="GH38" s="589"/>
      <c r="GI38" s="589"/>
      <c r="GJ38" s="589"/>
      <c r="GK38" s="589"/>
      <c r="GL38" s="589"/>
      <c r="GM38" s="589"/>
      <c r="GN38" s="589"/>
      <c r="GO38" s="589"/>
      <c r="GP38" s="589"/>
      <c r="GQ38" s="589"/>
      <c r="GR38" s="589"/>
      <c r="GS38" s="589"/>
      <c r="GT38" s="589"/>
      <c r="GU38" s="589"/>
      <c r="GV38" s="589"/>
      <c r="GW38" s="589"/>
      <c r="GX38" s="589"/>
      <c r="GY38" s="589"/>
      <c r="GZ38" s="589"/>
      <c r="HA38" s="589"/>
      <c r="HB38" s="589"/>
      <c r="HC38" s="589"/>
      <c r="HD38" s="589"/>
      <c r="HE38" s="589"/>
      <c r="HF38" s="589"/>
      <c r="HG38" s="589"/>
      <c r="HH38" s="589"/>
      <c r="HI38" s="589"/>
      <c r="HJ38" s="589"/>
      <c r="HK38" s="589"/>
      <c r="HL38" s="589"/>
      <c r="HM38" s="589"/>
      <c r="HN38" s="589"/>
      <c r="HO38" s="589"/>
      <c r="HP38" s="589"/>
      <c r="HQ38" s="589"/>
      <c r="HR38" s="589"/>
      <c r="HS38" s="589"/>
      <c r="HT38" s="589"/>
      <c r="HU38" s="589"/>
      <c r="HV38" s="589"/>
      <c r="HW38" s="589"/>
      <c r="HX38" s="589"/>
      <c r="HY38" s="589"/>
      <c r="HZ38" s="589"/>
      <c r="IA38" s="589"/>
      <c r="IB38" s="589"/>
      <c r="IC38" s="589"/>
      <c r="ID38" s="589"/>
      <c r="IE38" s="589"/>
      <c r="IF38" s="589"/>
      <c r="IG38" s="589"/>
      <c r="IH38" s="589"/>
      <c r="II38" s="589"/>
      <c r="IJ38" s="589"/>
      <c r="IK38" s="590"/>
    </row>
    <row r="39" spans="1:245" ht="14.1" customHeight="1" x14ac:dyDescent="0.25">
      <c r="A39" s="588"/>
      <c r="B39" s="589"/>
      <c r="C39" s="589"/>
      <c r="D39" s="589"/>
      <c r="E39" s="589"/>
      <c r="F39" s="589"/>
      <c r="G39" s="589"/>
      <c r="H39" s="589"/>
      <c r="I39" s="589"/>
      <c r="J39" s="589"/>
      <c r="K39" s="589"/>
      <c r="L39" s="589"/>
      <c r="M39" s="589"/>
      <c r="N39" s="589"/>
      <c r="O39" s="589"/>
      <c r="P39" s="589"/>
      <c r="Q39" s="589"/>
      <c r="R39" s="589"/>
      <c r="S39" s="589"/>
      <c r="T39" s="589"/>
      <c r="U39" s="589"/>
      <c r="V39" s="589"/>
      <c r="W39" s="589"/>
      <c r="X39" s="589"/>
      <c r="Y39" s="589"/>
      <c r="Z39" s="589"/>
      <c r="AA39" s="589"/>
      <c r="AB39" s="589"/>
      <c r="AC39" s="589"/>
      <c r="AD39" s="589"/>
      <c r="AE39" s="589"/>
      <c r="AF39" s="589"/>
      <c r="AG39" s="589"/>
      <c r="AH39" s="589"/>
      <c r="AI39" s="589"/>
      <c r="AJ39" s="589"/>
      <c r="AK39" s="589"/>
      <c r="AL39" s="589"/>
      <c r="AM39" s="589"/>
      <c r="AN39" s="589"/>
      <c r="AO39" s="589"/>
      <c r="AP39" s="589"/>
      <c r="AQ39" s="589"/>
      <c r="AR39" s="589"/>
      <c r="AS39" s="589"/>
      <c r="AT39" s="589"/>
      <c r="AU39" s="589"/>
      <c r="AV39" s="589"/>
      <c r="AW39" s="589"/>
      <c r="AX39" s="589"/>
      <c r="AY39" s="589"/>
      <c r="AZ39" s="589"/>
      <c r="BA39" s="589"/>
      <c r="BB39" s="589"/>
      <c r="BC39" s="589"/>
      <c r="BD39" s="589"/>
      <c r="BE39" s="589"/>
      <c r="BF39" s="589"/>
      <c r="BG39" s="589"/>
      <c r="BH39" s="589"/>
      <c r="BI39" s="589"/>
      <c r="BJ39" s="589"/>
      <c r="BK39" s="589"/>
      <c r="BL39" s="589"/>
      <c r="BM39" s="589"/>
      <c r="BN39" s="589"/>
      <c r="BO39" s="589"/>
      <c r="BP39" s="589"/>
      <c r="BQ39" s="589"/>
      <c r="BR39" s="589"/>
      <c r="BS39" s="589"/>
      <c r="BT39" s="589"/>
      <c r="BU39" s="589"/>
      <c r="BV39" s="589"/>
      <c r="BW39" s="589"/>
      <c r="BX39" s="589"/>
      <c r="BY39" s="589"/>
      <c r="BZ39" s="589"/>
      <c r="CA39" s="589"/>
      <c r="CB39" s="589"/>
      <c r="CC39" s="589"/>
      <c r="CD39" s="589"/>
      <c r="CE39" s="589"/>
      <c r="CF39" s="589"/>
      <c r="CG39" s="589"/>
      <c r="CH39" s="589"/>
      <c r="CI39" s="589"/>
      <c r="CJ39" s="589"/>
      <c r="CK39" s="589"/>
      <c r="CL39" s="589"/>
      <c r="CM39" s="589"/>
      <c r="CN39" s="589"/>
      <c r="CO39" s="589"/>
      <c r="CP39" s="589"/>
      <c r="CQ39" s="589"/>
      <c r="CR39" s="589"/>
      <c r="CS39" s="589"/>
      <c r="CT39" s="589"/>
      <c r="CU39" s="589"/>
      <c r="CV39" s="589"/>
      <c r="CW39" s="589"/>
      <c r="CX39" s="589"/>
      <c r="CY39" s="589"/>
      <c r="CZ39" s="589"/>
      <c r="DA39" s="589"/>
      <c r="DB39" s="589"/>
      <c r="DC39" s="589"/>
      <c r="DD39" s="589"/>
      <c r="DE39" s="589"/>
      <c r="DF39" s="589"/>
      <c r="DG39" s="589"/>
      <c r="DH39" s="589"/>
      <c r="DI39" s="589"/>
      <c r="DJ39" s="589"/>
      <c r="DK39" s="589"/>
      <c r="DL39" s="589"/>
      <c r="DM39" s="589"/>
      <c r="DN39" s="589"/>
      <c r="DO39" s="589"/>
      <c r="DP39" s="589"/>
      <c r="DQ39" s="589"/>
      <c r="DR39" s="589"/>
      <c r="DS39" s="589"/>
      <c r="DT39" s="589"/>
      <c r="DU39" s="589"/>
      <c r="DV39" s="589"/>
      <c r="DW39" s="589"/>
      <c r="DX39" s="589"/>
      <c r="DY39" s="589"/>
      <c r="DZ39" s="589"/>
      <c r="EA39" s="589"/>
      <c r="EB39" s="589"/>
      <c r="EC39" s="589"/>
      <c r="ED39" s="589"/>
      <c r="EE39" s="589"/>
      <c r="EF39" s="589"/>
      <c r="EG39" s="589"/>
      <c r="EH39" s="589"/>
      <c r="EI39" s="589"/>
      <c r="EJ39" s="589"/>
      <c r="EK39" s="589"/>
      <c r="EL39" s="589"/>
      <c r="EM39" s="589"/>
      <c r="EN39" s="589"/>
      <c r="EO39" s="589"/>
      <c r="EP39" s="589"/>
      <c r="EQ39" s="589"/>
      <c r="ER39" s="589"/>
      <c r="ES39" s="589"/>
      <c r="ET39" s="589"/>
      <c r="EU39" s="589"/>
      <c r="EV39" s="589"/>
      <c r="EW39" s="589"/>
      <c r="EX39" s="589"/>
      <c r="EY39" s="589"/>
      <c r="EZ39" s="589"/>
      <c r="FA39" s="589"/>
      <c r="FB39" s="589"/>
      <c r="FC39" s="589"/>
      <c r="FD39" s="589"/>
      <c r="FE39" s="589"/>
      <c r="FF39" s="589"/>
      <c r="FG39" s="589"/>
      <c r="FH39" s="589"/>
      <c r="FI39" s="589"/>
      <c r="FJ39" s="589"/>
      <c r="FK39" s="589"/>
      <c r="FL39" s="589"/>
      <c r="FM39" s="589"/>
      <c r="FN39" s="589"/>
      <c r="FO39" s="589"/>
      <c r="FP39" s="589"/>
      <c r="FQ39" s="589"/>
      <c r="FR39" s="589"/>
      <c r="FS39" s="589"/>
      <c r="FT39" s="589"/>
      <c r="FU39" s="589"/>
      <c r="FV39" s="589"/>
      <c r="FW39" s="589"/>
      <c r="FX39" s="589"/>
      <c r="FY39" s="589"/>
      <c r="FZ39" s="589"/>
      <c r="GA39" s="589"/>
      <c r="GB39" s="589"/>
      <c r="GC39" s="589"/>
      <c r="GD39" s="589"/>
      <c r="GE39" s="589"/>
      <c r="GF39" s="589"/>
      <c r="GG39" s="589"/>
      <c r="GH39" s="589"/>
      <c r="GI39" s="589"/>
      <c r="GJ39" s="589"/>
      <c r="GK39" s="589"/>
      <c r="GL39" s="589"/>
      <c r="GM39" s="589"/>
      <c r="GN39" s="589"/>
      <c r="GO39" s="589"/>
      <c r="GP39" s="589"/>
      <c r="GQ39" s="589"/>
      <c r="GR39" s="589"/>
      <c r="GS39" s="589"/>
      <c r="GT39" s="589"/>
      <c r="GU39" s="589"/>
      <c r="GV39" s="589"/>
      <c r="GW39" s="589"/>
      <c r="GX39" s="589"/>
      <c r="GY39" s="589"/>
      <c r="GZ39" s="589"/>
      <c r="HA39" s="589"/>
      <c r="HB39" s="589"/>
      <c r="HC39" s="589"/>
      <c r="HD39" s="589"/>
      <c r="HE39" s="589"/>
      <c r="HF39" s="589"/>
      <c r="HG39" s="589"/>
      <c r="HH39" s="589"/>
      <c r="HI39" s="589"/>
      <c r="HJ39" s="589"/>
      <c r="HK39" s="589"/>
      <c r="HL39" s="589"/>
      <c r="HM39" s="589"/>
      <c r="HN39" s="589"/>
      <c r="HO39" s="589"/>
      <c r="HP39" s="589"/>
      <c r="HQ39" s="589"/>
      <c r="HR39" s="589"/>
      <c r="HS39" s="589"/>
      <c r="HT39" s="589"/>
      <c r="HU39" s="589"/>
      <c r="HV39" s="589"/>
      <c r="HW39" s="589"/>
      <c r="HX39" s="589"/>
      <c r="HY39" s="589"/>
      <c r="HZ39" s="589"/>
      <c r="IA39" s="589"/>
      <c r="IB39" s="589"/>
      <c r="IC39" s="589"/>
      <c r="ID39" s="589"/>
      <c r="IE39" s="589"/>
      <c r="IF39" s="589"/>
      <c r="IG39" s="589"/>
      <c r="IH39" s="589"/>
      <c r="II39" s="589"/>
      <c r="IJ39" s="589"/>
      <c r="IK39" s="590"/>
    </row>
    <row r="40" spans="1:245" ht="14.1" customHeight="1" x14ac:dyDescent="0.25">
      <c r="A40" s="588"/>
      <c r="B40" s="589"/>
      <c r="C40" s="589"/>
      <c r="D40" s="589"/>
      <c r="E40" s="589"/>
      <c r="F40" s="589"/>
      <c r="G40" s="589"/>
      <c r="H40" s="589"/>
      <c r="I40" s="589"/>
      <c r="J40" s="589"/>
      <c r="K40" s="589"/>
      <c r="L40" s="589"/>
      <c r="M40" s="589"/>
      <c r="N40" s="589"/>
      <c r="O40" s="589"/>
      <c r="P40" s="589"/>
      <c r="Q40" s="589"/>
      <c r="R40" s="589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89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  <c r="BG40" s="589"/>
      <c r="BH40" s="589"/>
      <c r="BI40" s="589"/>
      <c r="BJ40" s="589"/>
      <c r="BK40" s="589"/>
      <c r="BL40" s="589"/>
      <c r="BM40" s="589"/>
      <c r="BN40" s="589"/>
      <c r="BO40" s="589"/>
      <c r="BP40" s="589"/>
      <c r="BQ40" s="589"/>
      <c r="BR40" s="589"/>
      <c r="BS40" s="589"/>
      <c r="BT40" s="589"/>
      <c r="BU40" s="589"/>
      <c r="BV40" s="589"/>
      <c r="BW40" s="589"/>
      <c r="BX40" s="589"/>
      <c r="BY40" s="589"/>
      <c r="BZ40" s="589"/>
      <c r="CA40" s="589"/>
      <c r="CB40" s="589"/>
      <c r="CC40" s="589"/>
      <c r="CD40" s="589"/>
      <c r="CE40" s="589"/>
      <c r="CF40" s="589"/>
      <c r="CG40" s="589"/>
      <c r="CH40" s="589"/>
      <c r="CI40" s="589"/>
      <c r="CJ40" s="589"/>
      <c r="CK40" s="589"/>
      <c r="CL40" s="589"/>
      <c r="CM40" s="589"/>
      <c r="CN40" s="589"/>
      <c r="CO40" s="589"/>
      <c r="CP40" s="589"/>
      <c r="CQ40" s="589"/>
      <c r="CR40" s="589"/>
      <c r="CS40" s="589"/>
      <c r="CT40" s="589"/>
      <c r="CU40" s="589"/>
      <c r="CV40" s="589"/>
      <c r="CW40" s="589"/>
      <c r="CX40" s="589"/>
      <c r="CY40" s="589"/>
      <c r="CZ40" s="589"/>
      <c r="DA40" s="589"/>
      <c r="DB40" s="589"/>
      <c r="DC40" s="589"/>
      <c r="DD40" s="589"/>
      <c r="DE40" s="589"/>
      <c r="DF40" s="589"/>
      <c r="DG40" s="589"/>
      <c r="DH40" s="589"/>
      <c r="DI40" s="589"/>
      <c r="DJ40" s="589"/>
      <c r="DK40" s="589"/>
      <c r="DL40" s="589"/>
      <c r="DM40" s="589"/>
      <c r="DN40" s="589"/>
      <c r="DO40" s="589"/>
      <c r="DP40" s="589"/>
      <c r="DQ40" s="589"/>
      <c r="DR40" s="589"/>
      <c r="DS40" s="589"/>
      <c r="DT40" s="589"/>
      <c r="DU40" s="589"/>
      <c r="DV40" s="589"/>
      <c r="DW40" s="589"/>
      <c r="DX40" s="589"/>
      <c r="DY40" s="589"/>
      <c r="DZ40" s="589"/>
      <c r="EA40" s="589"/>
      <c r="EB40" s="589"/>
      <c r="EC40" s="589"/>
      <c r="ED40" s="589"/>
      <c r="EE40" s="589"/>
      <c r="EF40" s="589"/>
      <c r="EG40" s="589"/>
      <c r="EH40" s="589"/>
      <c r="EI40" s="589"/>
      <c r="EJ40" s="589"/>
      <c r="EK40" s="589"/>
      <c r="EL40" s="589"/>
      <c r="EM40" s="589"/>
      <c r="EN40" s="589"/>
      <c r="EO40" s="589"/>
      <c r="EP40" s="589"/>
      <c r="EQ40" s="589"/>
      <c r="ER40" s="589"/>
      <c r="ES40" s="589"/>
      <c r="ET40" s="589"/>
      <c r="EU40" s="589"/>
      <c r="EV40" s="589"/>
      <c r="EW40" s="589"/>
      <c r="EX40" s="589"/>
      <c r="EY40" s="589"/>
      <c r="EZ40" s="589"/>
      <c r="FA40" s="589"/>
      <c r="FB40" s="589"/>
      <c r="FC40" s="589"/>
      <c r="FD40" s="589"/>
      <c r="FE40" s="589"/>
      <c r="FF40" s="589"/>
      <c r="FG40" s="589"/>
      <c r="FH40" s="589"/>
      <c r="FI40" s="589"/>
      <c r="FJ40" s="589"/>
      <c r="FK40" s="589"/>
      <c r="FL40" s="589"/>
      <c r="FM40" s="589"/>
      <c r="FN40" s="589"/>
      <c r="FO40" s="589"/>
      <c r="FP40" s="589"/>
      <c r="FQ40" s="589"/>
      <c r="FR40" s="589"/>
      <c r="FS40" s="589"/>
      <c r="FT40" s="589"/>
      <c r="FU40" s="589"/>
      <c r="FV40" s="589"/>
      <c r="FW40" s="589"/>
      <c r="FX40" s="589"/>
      <c r="FY40" s="589"/>
      <c r="FZ40" s="589"/>
      <c r="GA40" s="589"/>
      <c r="GB40" s="589"/>
      <c r="GC40" s="589"/>
      <c r="GD40" s="589"/>
      <c r="GE40" s="589"/>
      <c r="GF40" s="589"/>
      <c r="GG40" s="589"/>
      <c r="GH40" s="589"/>
      <c r="GI40" s="589"/>
      <c r="GJ40" s="589"/>
      <c r="GK40" s="589"/>
      <c r="GL40" s="589"/>
      <c r="GM40" s="589"/>
      <c r="GN40" s="589"/>
      <c r="GO40" s="589"/>
      <c r="GP40" s="589"/>
      <c r="GQ40" s="589"/>
      <c r="GR40" s="589"/>
      <c r="GS40" s="589"/>
      <c r="GT40" s="589"/>
      <c r="GU40" s="589"/>
      <c r="GV40" s="589"/>
      <c r="GW40" s="589"/>
      <c r="GX40" s="589"/>
      <c r="GY40" s="589"/>
      <c r="GZ40" s="589"/>
      <c r="HA40" s="589"/>
      <c r="HB40" s="589"/>
      <c r="HC40" s="589"/>
      <c r="HD40" s="589"/>
      <c r="HE40" s="589"/>
      <c r="HF40" s="589"/>
      <c r="HG40" s="589"/>
      <c r="HH40" s="589"/>
      <c r="HI40" s="589"/>
      <c r="HJ40" s="589"/>
      <c r="HK40" s="589"/>
      <c r="HL40" s="589"/>
      <c r="HM40" s="589"/>
      <c r="HN40" s="589"/>
      <c r="HO40" s="589"/>
      <c r="HP40" s="589"/>
      <c r="HQ40" s="589"/>
      <c r="HR40" s="589"/>
      <c r="HS40" s="589"/>
      <c r="HT40" s="589"/>
      <c r="HU40" s="589"/>
      <c r="HV40" s="589"/>
      <c r="HW40" s="589"/>
      <c r="HX40" s="589"/>
      <c r="HY40" s="589"/>
      <c r="HZ40" s="589"/>
      <c r="IA40" s="589"/>
      <c r="IB40" s="589"/>
      <c r="IC40" s="589"/>
      <c r="ID40" s="589"/>
      <c r="IE40" s="589"/>
      <c r="IF40" s="589"/>
      <c r="IG40" s="589"/>
      <c r="IH40" s="589"/>
      <c r="II40" s="589"/>
      <c r="IJ40" s="589"/>
      <c r="IK40" s="590"/>
    </row>
    <row r="41" spans="1:245" ht="14.1" customHeight="1" x14ac:dyDescent="0.25">
      <c r="A41" s="588"/>
      <c r="B41" s="589"/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  <c r="AE41" s="589"/>
      <c r="AF41" s="589"/>
      <c r="AG41" s="589"/>
      <c r="AH41" s="589"/>
      <c r="AI41" s="589"/>
      <c r="AJ41" s="589"/>
      <c r="AK41" s="589"/>
      <c r="AL41" s="589"/>
      <c r="AM41" s="589"/>
      <c r="AN41" s="589"/>
      <c r="AO41" s="589"/>
      <c r="AP41" s="589"/>
      <c r="AQ41" s="589"/>
      <c r="AR41" s="589"/>
      <c r="AS41" s="589"/>
      <c r="AT41" s="589"/>
      <c r="AU41" s="589"/>
      <c r="AV41" s="589"/>
      <c r="AW41" s="589"/>
      <c r="AX41" s="589"/>
      <c r="AY41" s="589"/>
      <c r="AZ41" s="589"/>
      <c r="BA41" s="589"/>
      <c r="BB41" s="589"/>
      <c r="BC41" s="589"/>
      <c r="BD41" s="589"/>
      <c r="BE41" s="589"/>
      <c r="BF41" s="589"/>
      <c r="BG41" s="589"/>
      <c r="BH41" s="589"/>
      <c r="BI41" s="589"/>
      <c r="BJ41" s="589"/>
      <c r="BK41" s="589"/>
      <c r="BL41" s="589"/>
      <c r="BM41" s="589"/>
      <c r="BN41" s="589"/>
      <c r="BO41" s="589"/>
      <c r="BP41" s="589"/>
      <c r="BQ41" s="589"/>
      <c r="BR41" s="589"/>
      <c r="BS41" s="589"/>
      <c r="BT41" s="589"/>
      <c r="BU41" s="589"/>
      <c r="BV41" s="589"/>
      <c r="BW41" s="589"/>
      <c r="BX41" s="589"/>
      <c r="BY41" s="589"/>
      <c r="BZ41" s="589"/>
      <c r="CA41" s="589"/>
      <c r="CB41" s="589"/>
      <c r="CC41" s="589"/>
      <c r="CD41" s="589"/>
      <c r="CE41" s="589"/>
      <c r="CF41" s="589"/>
      <c r="CG41" s="589"/>
      <c r="CH41" s="589"/>
      <c r="CI41" s="589"/>
      <c r="CJ41" s="589"/>
      <c r="CK41" s="589"/>
      <c r="CL41" s="589"/>
      <c r="CM41" s="589"/>
      <c r="CN41" s="589"/>
      <c r="CO41" s="589"/>
      <c r="CP41" s="589"/>
      <c r="CQ41" s="589"/>
      <c r="CR41" s="589"/>
      <c r="CS41" s="589"/>
      <c r="CT41" s="589"/>
      <c r="CU41" s="589"/>
      <c r="CV41" s="589"/>
      <c r="CW41" s="589"/>
      <c r="CX41" s="589"/>
      <c r="CY41" s="589"/>
      <c r="CZ41" s="589"/>
      <c r="DA41" s="589"/>
      <c r="DB41" s="589"/>
      <c r="DC41" s="589"/>
      <c r="DD41" s="589"/>
      <c r="DE41" s="589"/>
      <c r="DF41" s="589"/>
      <c r="DG41" s="589"/>
      <c r="DH41" s="589"/>
      <c r="DI41" s="589"/>
      <c r="DJ41" s="589"/>
      <c r="DK41" s="589"/>
      <c r="DL41" s="589"/>
      <c r="DM41" s="589"/>
      <c r="DN41" s="589"/>
      <c r="DO41" s="589"/>
      <c r="DP41" s="589"/>
      <c r="DQ41" s="589"/>
      <c r="DR41" s="589"/>
      <c r="DS41" s="589"/>
      <c r="DT41" s="589"/>
      <c r="DU41" s="589"/>
      <c r="DV41" s="589"/>
      <c r="DW41" s="589"/>
      <c r="DX41" s="589"/>
      <c r="DY41" s="589"/>
      <c r="DZ41" s="589"/>
      <c r="EA41" s="589"/>
      <c r="EB41" s="589"/>
      <c r="EC41" s="589"/>
      <c r="ED41" s="589"/>
      <c r="EE41" s="589"/>
      <c r="EF41" s="589"/>
      <c r="EG41" s="589"/>
      <c r="EH41" s="589"/>
      <c r="EI41" s="589"/>
      <c r="EJ41" s="589"/>
      <c r="EK41" s="589"/>
      <c r="EL41" s="589"/>
      <c r="EM41" s="589"/>
      <c r="EN41" s="589"/>
      <c r="EO41" s="589"/>
      <c r="EP41" s="589"/>
      <c r="EQ41" s="589"/>
      <c r="ER41" s="589"/>
      <c r="ES41" s="589"/>
      <c r="ET41" s="589"/>
      <c r="EU41" s="589"/>
      <c r="EV41" s="589"/>
      <c r="EW41" s="589"/>
      <c r="EX41" s="589"/>
      <c r="EY41" s="589"/>
      <c r="EZ41" s="589"/>
      <c r="FA41" s="589"/>
      <c r="FB41" s="589"/>
      <c r="FC41" s="589"/>
      <c r="FD41" s="589"/>
      <c r="FE41" s="589"/>
      <c r="FF41" s="589"/>
      <c r="FG41" s="589"/>
      <c r="FH41" s="589"/>
      <c r="FI41" s="589"/>
      <c r="FJ41" s="589"/>
      <c r="FK41" s="589"/>
      <c r="FL41" s="589"/>
      <c r="FM41" s="589"/>
      <c r="FN41" s="589"/>
      <c r="FO41" s="589"/>
      <c r="FP41" s="589"/>
      <c r="FQ41" s="589"/>
      <c r="FR41" s="589"/>
      <c r="FS41" s="589"/>
      <c r="FT41" s="589"/>
      <c r="FU41" s="589"/>
      <c r="FV41" s="589"/>
      <c r="FW41" s="589"/>
      <c r="FX41" s="589"/>
      <c r="FY41" s="589"/>
      <c r="FZ41" s="589"/>
      <c r="GA41" s="589"/>
      <c r="GB41" s="589"/>
      <c r="GC41" s="589"/>
      <c r="GD41" s="589"/>
      <c r="GE41" s="589"/>
      <c r="GF41" s="589"/>
      <c r="GG41" s="589"/>
      <c r="GH41" s="589"/>
      <c r="GI41" s="589"/>
      <c r="GJ41" s="589"/>
      <c r="GK41" s="589"/>
      <c r="GL41" s="589"/>
      <c r="GM41" s="589"/>
      <c r="GN41" s="589"/>
      <c r="GO41" s="589"/>
      <c r="GP41" s="589"/>
      <c r="GQ41" s="589"/>
      <c r="GR41" s="589"/>
      <c r="GS41" s="589"/>
      <c r="GT41" s="589"/>
      <c r="GU41" s="589"/>
      <c r="GV41" s="589"/>
      <c r="GW41" s="589"/>
      <c r="GX41" s="589"/>
      <c r="GY41" s="589"/>
      <c r="GZ41" s="589"/>
      <c r="HA41" s="589"/>
      <c r="HB41" s="589"/>
      <c r="HC41" s="589"/>
      <c r="HD41" s="589"/>
      <c r="HE41" s="589"/>
      <c r="HF41" s="589"/>
      <c r="HG41" s="589"/>
      <c r="HH41" s="589"/>
      <c r="HI41" s="589"/>
      <c r="HJ41" s="589"/>
      <c r="HK41" s="589"/>
      <c r="HL41" s="589"/>
      <c r="HM41" s="589"/>
      <c r="HN41" s="589"/>
      <c r="HO41" s="589"/>
      <c r="HP41" s="589"/>
      <c r="HQ41" s="589"/>
      <c r="HR41" s="589"/>
      <c r="HS41" s="589"/>
      <c r="HT41" s="589"/>
      <c r="HU41" s="589"/>
      <c r="HV41" s="589"/>
      <c r="HW41" s="589"/>
      <c r="HX41" s="589"/>
      <c r="HY41" s="589"/>
      <c r="HZ41" s="589"/>
      <c r="IA41" s="589"/>
      <c r="IB41" s="589"/>
      <c r="IC41" s="589"/>
      <c r="ID41" s="589"/>
      <c r="IE41" s="589"/>
      <c r="IF41" s="589"/>
      <c r="IG41" s="589"/>
      <c r="IH41" s="589"/>
      <c r="II41" s="589"/>
      <c r="IJ41" s="589"/>
      <c r="IK41" s="590"/>
    </row>
    <row r="42" spans="1:245" ht="12.95" hidden="1" customHeight="1" x14ac:dyDescent="0.25">
      <c r="A42" s="588"/>
      <c r="B42" s="589"/>
      <c r="C42" s="589"/>
      <c r="D42" s="589"/>
      <c r="E42" s="589"/>
      <c r="F42" s="589"/>
      <c r="G42" s="589"/>
      <c r="H42" s="589"/>
      <c r="I42" s="589"/>
      <c r="J42" s="589"/>
      <c r="K42" s="589"/>
      <c r="L42" s="589"/>
      <c r="M42" s="589"/>
      <c r="N42" s="589"/>
      <c r="O42" s="589"/>
      <c r="P42" s="589"/>
      <c r="Q42" s="589"/>
      <c r="R42" s="589"/>
      <c r="S42" s="589"/>
      <c r="T42" s="589"/>
      <c r="U42" s="589"/>
      <c r="V42" s="589"/>
      <c r="W42" s="589"/>
      <c r="X42" s="589"/>
      <c r="Y42" s="589"/>
      <c r="Z42" s="589"/>
      <c r="AA42" s="589"/>
      <c r="AB42" s="589"/>
      <c r="AC42" s="589"/>
      <c r="AD42" s="589"/>
      <c r="AE42" s="589"/>
      <c r="AF42" s="589"/>
      <c r="AG42" s="589"/>
      <c r="AH42" s="589"/>
      <c r="AI42" s="589"/>
      <c r="AJ42" s="589"/>
      <c r="AK42" s="589"/>
      <c r="AL42" s="589"/>
      <c r="AM42" s="589"/>
      <c r="AN42" s="589"/>
      <c r="AO42" s="589"/>
      <c r="AP42" s="589"/>
      <c r="AQ42" s="589"/>
      <c r="AR42" s="589"/>
      <c r="AS42" s="589"/>
      <c r="AT42" s="589"/>
      <c r="AU42" s="589"/>
      <c r="AV42" s="589"/>
      <c r="AW42" s="589"/>
      <c r="AX42" s="589"/>
      <c r="AY42" s="589"/>
      <c r="AZ42" s="589"/>
      <c r="BA42" s="589"/>
      <c r="BB42" s="589"/>
      <c r="BC42" s="589"/>
      <c r="BD42" s="589"/>
      <c r="BE42" s="589"/>
      <c r="BF42" s="589"/>
      <c r="BG42" s="589"/>
      <c r="BH42" s="589"/>
      <c r="BI42" s="589"/>
      <c r="BJ42" s="589"/>
      <c r="BK42" s="589"/>
      <c r="BL42" s="589"/>
      <c r="BM42" s="589"/>
      <c r="BN42" s="589"/>
      <c r="BO42" s="589"/>
      <c r="BP42" s="589"/>
      <c r="BQ42" s="589"/>
      <c r="BR42" s="589"/>
      <c r="BS42" s="589"/>
      <c r="BT42" s="589"/>
      <c r="BU42" s="589"/>
      <c r="BV42" s="589"/>
      <c r="BW42" s="589"/>
      <c r="BX42" s="589"/>
      <c r="BY42" s="589"/>
      <c r="BZ42" s="589"/>
      <c r="CA42" s="589"/>
      <c r="CB42" s="589"/>
      <c r="CC42" s="589"/>
      <c r="CD42" s="589"/>
      <c r="CE42" s="589"/>
      <c r="CF42" s="589"/>
      <c r="CG42" s="589"/>
      <c r="CH42" s="589"/>
      <c r="CI42" s="589"/>
      <c r="CJ42" s="589"/>
      <c r="CK42" s="589"/>
      <c r="CL42" s="589"/>
      <c r="CM42" s="589"/>
      <c r="CN42" s="589"/>
      <c r="CO42" s="589"/>
      <c r="CP42" s="589"/>
      <c r="CQ42" s="589"/>
      <c r="CR42" s="589"/>
      <c r="CS42" s="589"/>
      <c r="CT42" s="589"/>
      <c r="CU42" s="589"/>
      <c r="CV42" s="589"/>
      <c r="CW42" s="589"/>
      <c r="CX42" s="589"/>
      <c r="CY42" s="589"/>
      <c r="CZ42" s="589"/>
      <c r="DA42" s="589"/>
      <c r="DB42" s="589"/>
      <c r="DC42" s="589"/>
      <c r="DD42" s="589"/>
      <c r="DE42" s="589"/>
      <c r="DF42" s="589"/>
      <c r="DG42" s="589"/>
      <c r="DH42" s="589"/>
      <c r="DI42" s="589"/>
      <c r="DJ42" s="589"/>
      <c r="DK42" s="589"/>
      <c r="DL42" s="589"/>
      <c r="DM42" s="589"/>
      <c r="DN42" s="589"/>
      <c r="DO42" s="589"/>
      <c r="DP42" s="589"/>
      <c r="DQ42" s="589"/>
      <c r="DR42" s="589"/>
      <c r="DS42" s="589"/>
      <c r="DT42" s="589"/>
      <c r="DU42" s="589"/>
      <c r="DV42" s="589"/>
      <c r="DW42" s="589"/>
      <c r="DX42" s="589"/>
      <c r="DY42" s="589"/>
      <c r="DZ42" s="589"/>
      <c r="EA42" s="589"/>
      <c r="EB42" s="589"/>
      <c r="EC42" s="589"/>
      <c r="ED42" s="589"/>
      <c r="EE42" s="589"/>
      <c r="EF42" s="589"/>
      <c r="EG42" s="589"/>
      <c r="EH42" s="589"/>
      <c r="EI42" s="589"/>
      <c r="EJ42" s="589"/>
      <c r="EK42" s="589"/>
      <c r="EL42" s="589"/>
      <c r="EM42" s="589"/>
      <c r="EN42" s="589"/>
      <c r="EO42" s="589"/>
      <c r="EP42" s="589"/>
      <c r="EQ42" s="589"/>
      <c r="ER42" s="589"/>
      <c r="ES42" s="589"/>
      <c r="ET42" s="589"/>
      <c r="EU42" s="589"/>
      <c r="EV42" s="589"/>
      <c r="EW42" s="589"/>
      <c r="EX42" s="589"/>
      <c r="EY42" s="589"/>
      <c r="EZ42" s="589"/>
      <c r="FA42" s="589"/>
      <c r="FB42" s="589"/>
      <c r="FC42" s="589"/>
      <c r="FD42" s="589"/>
      <c r="FE42" s="589"/>
      <c r="FF42" s="589"/>
      <c r="FG42" s="589"/>
      <c r="FH42" s="589"/>
      <c r="FI42" s="589"/>
      <c r="FJ42" s="589"/>
      <c r="FK42" s="589"/>
      <c r="FL42" s="589"/>
      <c r="FM42" s="589"/>
      <c r="FN42" s="589"/>
      <c r="FO42" s="589"/>
      <c r="FP42" s="589"/>
      <c r="FQ42" s="589"/>
      <c r="FR42" s="589"/>
      <c r="FS42" s="589"/>
      <c r="FT42" s="589"/>
      <c r="FU42" s="589"/>
      <c r="FV42" s="589"/>
      <c r="FW42" s="589"/>
      <c r="FX42" s="589"/>
      <c r="FY42" s="589"/>
      <c r="FZ42" s="589"/>
      <c r="GA42" s="589"/>
      <c r="GB42" s="589"/>
      <c r="GC42" s="589"/>
      <c r="GD42" s="589"/>
      <c r="GE42" s="589"/>
      <c r="GF42" s="589"/>
      <c r="GG42" s="589"/>
      <c r="GH42" s="589"/>
      <c r="GI42" s="589"/>
      <c r="GJ42" s="589"/>
      <c r="GK42" s="589"/>
      <c r="GL42" s="589"/>
      <c r="GM42" s="589"/>
      <c r="GN42" s="589"/>
      <c r="GO42" s="589"/>
      <c r="GP42" s="589"/>
      <c r="GQ42" s="589"/>
      <c r="GR42" s="589"/>
      <c r="GS42" s="589"/>
      <c r="GT42" s="589"/>
      <c r="GU42" s="589"/>
      <c r="GV42" s="589"/>
      <c r="GW42" s="589"/>
      <c r="GX42" s="589"/>
      <c r="GY42" s="589"/>
      <c r="GZ42" s="589"/>
      <c r="HA42" s="589"/>
      <c r="HB42" s="589"/>
      <c r="HC42" s="589"/>
      <c r="HD42" s="589"/>
      <c r="HE42" s="589"/>
      <c r="HF42" s="589"/>
      <c r="HG42" s="589"/>
      <c r="HH42" s="589"/>
      <c r="HI42" s="589"/>
      <c r="HJ42" s="589"/>
      <c r="HK42" s="589"/>
      <c r="HL42" s="589"/>
      <c r="HM42" s="589"/>
      <c r="HN42" s="589"/>
      <c r="HO42" s="589"/>
      <c r="HP42" s="589"/>
      <c r="HQ42" s="589"/>
      <c r="HR42" s="589"/>
      <c r="HS42" s="589"/>
      <c r="HT42" s="589"/>
      <c r="HU42" s="589"/>
      <c r="HV42" s="589"/>
      <c r="HW42" s="589"/>
      <c r="HX42" s="589"/>
      <c r="HY42" s="589"/>
      <c r="HZ42" s="589"/>
      <c r="IA42" s="589"/>
      <c r="IB42" s="589"/>
      <c r="IC42" s="589"/>
      <c r="ID42" s="589"/>
      <c r="IE42" s="589"/>
      <c r="IF42" s="589"/>
      <c r="IG42" s="589"/>
      <c r="IH42" s="589"/>
      <c r="II42" s="589"/>
      <c r="IJ42" s="589"/>
      <c r="IK42" s="590"/>
    </row>
    <row r="43" spans="1:245" ht="12.95" hidden="1" customHeight="1" x14ac:dyDescent="0.25">
      <c r="A43" s="588"/>
      <c r="B43" s="589"/>
      <c r="C43" s="589"/>
      <c r="D43" s="589"/>
      <c r="E43" s="589"/>
      <c r="F43" s="589"/>
      <c r="G43" s="589"/>
      <c r="H43" s="589"/>
      <c r="I43" s="589"/>
      <c r="J43" s="589"/>
      <c r="K43" s="589"/>
      <c r="L43" s="589"/>
      <c r="M43" s="589"/>
      <c r="N43" s="589"/>
      <c r="O43" s="589"/>
      <c r="P43" s="589"/>
      <c r="Q43" s="589"/>
      <c r="R43" s="589"/>
      <c r="S43" s="589"/>
      <c r="T43" s="589"/>
      <c r="U43" s="589"/>
      <c r="V43" s="589"/>
      <c r="W43" s="589"/>
      <c r="X43" s="589"/>
      <c r="Y43" s="589"/>
      <c r="Z43" s="589"/>
      <c r="AA43" s="589"/>
      <c r="AB43" s="589"/>
      <c r="AC43" s="589"/>
      <c r="AD43" s="589"/>
      <c r="AE43" s="589"/>
      <c r="AF43" s="589"/>
      <c r="AG43" s="589"/>
      <c r="AH43" s="589"/>
      <c r="AI43" s="589"/>
      <c r="AJ43" s="589"/>
      <c r="AK43" s="589"/>
      <c r="AL43" s="589"/>
      <c r="AM43" s="589"/>
      <c r="AN43" s="589"/>
      <c r="AO43" s="589"/>
      <c r="AP43" s="589"/>
      <c r="AQ43" s="589"/>
      <c r="AR43" s="589"/>
      <c r="AS43" s="589"/>
      <c r="AT43" s="589"/>
      <c r="AU43" s="589"/>
      <c r="AV43" s="589"/>
      <c r="AW43" s="589"/>
      <c r="AX43" s="589"/>
      <c r="AY43" s="589"/>
      <c r="AZ43" s="589"/>
      <c r="BA43" s="589"/>
      <c r="BB43" s="589"/>
      <c r="BC43" s="589"/>
      <c r="BD43" s="589"/>
      <c r="BE43" s="589"/>
      <c r="BF43" s="589"/>
      <c r="BG43" s="589"/>
      <c r="BH43" s="589"/>
      <c r="BI43" s="589"/>
      <c r="BJ43" s="589"/>
      <c r="BK43" s="589"/>
      <c r="BL43" s="589"/>
      <c r="BM43" s="589"/>
      <c r="BN43" s="589"/>
      <c r="BO43" s="589"/>
      <c r="BP43" s="589"/>
      <c r="BQ43" s="589"/>
      <c r="BR43" s="589"/>
      <c r="BS43" s="589"/>
      <c r="BT43" s="589"/>
      <c r="BU43" s="589"/>
      <c r="BV43" s="589"/>
      <c r="BW43" s="589"/>
      <c r="BX43" s="589"/>
      <c r="BY43" s="589"/>
      <c r="BZ43" s="589"/>
      <c r="CA43" s="589"/>
      <c r="CB43" s="589"/>
      <c r="CC43" s="589"/>
      <c r="CD43" s="589"/>
      <c r="CE43" s="589"/>
      <c r="CF43" s="589"/>
      <c r="CG43" s="589"/>
      <c r="CH43" s="589"/>
      <c r="CI43" s="589"/>
      <c r="CJ43" s="589"/>
      <c r="CK43" s="589"/>
      <c r="CL43" s="589"/>
      <c r="CM43" s="589"/>
      <c r="CN43" s="589"/>
      <c r="CO43" s="589"/>
      <c r="CP43" s="589"/>
      <c r="CQ43" s="589"/>
      <c r="CR43" s="589"/>
      <c r="CS43" s="589"/>
      <c r="CT43" s="589"/>
      <c r="CU43" s="589"/>
      <c r="CV43" s="589"/>
      <c r="CW43" s="589"/>
      <c r="CX43" s="589"/>
      <c r="CY43" s="589"/>
      <c r="CZ43" s="589"/>
      <c r="DA43" s="589"/>
      <c r="DB43" s="589"/>
      <c r="DC43" s="589"/>
      <c r="DD43" s="589"/>
      <c r="DE43" s="589"/>
      <c r="DF43" s="589"/>
      <c r="DG43" s="589"/>
      <c r="DH43" s="589"/>
      <c r="DI43" s="589"/>
      <c r="DJ43" s="589"/>
      <c r="DK43" s="589"/>
      <c r="DL43" s="589"/>
      <c r="DM43" s="589"/>
      <c r="DN43" s="589"/>
      <c r="DO43" s="589"/>
      <c r="DP43" s="589"/>
      <c r="DQ43" s="589"/>
      <c r="DR43" s="589"/>
      <c r="DS43" s="589"/>
      <c r="DT43" s="589"/>
      <c r="DU43" s="589"/>
      <c r="DV43" s="589"/>
      <c r="DW43" s="589"/>
      <c r="DX43" s="589"/>
      <c r="DY43" s="589"/>
      <c r="DZ43" s="589"/>
      <c r="EA43" s="589"/>
      <c r="EB43" s="589"/>
      <c r="EC43" s="589"/>
      <c r="ED43" s="589"/>
      <c r="EE43" s="589"/>
      <c r="EF43" s="589"/>
      <c r="EG43" s="589"/>
      <c r="EH43" s="589"/>
      <c r="EI43" s="589"/>
      <c r="EJ43" s="589"/>
      <c r="EK43" s="589"/>
      <c r="EL43" s="589"/>
      <c r="EM43" s="589"/>
      <c r="EN43" s="589"/>
      <c r="EO43" s="589"/>
      <c r="EP43" s="589"/>
      <c r="EQ43" s="589"/>
      <c r="ER43" s="589"/>
      <c r="ES43" s="589"/>
      <c r="ET43" s="589"/>
      <c r="EU43" s="589"/>
      <c r="EV43" s="589"/>
      <c r="EW43" s="589"/>
      <c r="EX43" s="589"/>
      <c r="EY43" s="589"/>
      <c r="EZ43" s="589"/>
      <c r="FA43" s="589"/>
      <c r="FB43" s="589"/>
      <c r="FC43" s="589"/>
      <c r="FD43" s="589"/>
      <c r="FE43" s="589"/>
      <c r="FF43" s="589"/>
      <c r="FG43" s="589"/>
      <c r="FH43" s="589"/>
      <c r="FI43" s="589"/>
      <c r="FJ43" s="589"/>
      <c r="FK43" s="589"/>
      <c r="FL43" s="589"/>
      <c r="FM43" s="589"/>
      <c r="FN43" s="589"/>
      <c r="FO43" s="589"/>
      <c r="FP43" s="589"/>
      <c r="FQ43" s="589"/>
      <c r="FR43" s="589"/>
      <c r="FS43" s="589"/>
      <c r="FT43" s="589"/>
      <c r="FU43" s="589"/>
      <c r="FV43" s="589"/>
      <c r="FW43" s="589"/>
      <c r="FX43" s="589"/>
      <c r="FY43" s="589"/>
      <c r="FZ43" s="589"/>
      <c r="GA43" s="589"/>
      <c r="GB43" s="589"/>
      <c r="GC43" s="589"/>
      <c r="GD43" s="589"/>
      <c r="GE43" s="589"/>
      <c r="GF43" s="589"/>
      <c r="GG43" s="589"/>
      <c r="GH43" s="589"/>
      <c r="GI43" s="589"/>
      <c r="GJ43" s="589"/>
      <c r="GK43" s="589"/>
      <c r="GL43" s="589"/>
      <c r="GM43" s="589"/>
      <c r="GN43" s="589"/>
      <c r="GO43" s="589"/>
      <c r="GP43" s="589"/>
      <c r="GQ43" s="589"/>
      <c r="GR43" s="589"/>
      <c r="GS43" s="589"/>
      <c r="GT43" s="589"/>
      <c r="GU43" s="589"/>
      <c r="GV43" s="589"/>
      <c r="GW43" s="589"/>
      <c r="GX43" s="589"/>
      <c r="GY43" s="589"/>
      <c r="GZ43" s="589"/>
      <c r="HA43" s="589"/>
      <c r="HB43" s="589"/>
      <c r="HC43" s="589"/>
      <c r="HD43" s="589"/>
      <c r="HE43" s="589"/>
      <c r="HF43" s="589"/>
      <c r="HG43" s="589"/>
      <c r="HH43" s="589"/>
      <c r="HI43" s="589"/>
      <c r="HJ43" s="589"/>
      <c r="HK43" s="589"/>
      <c r="HL43" s="589"/>
      <c r="HM43" s="589"/>
      <c r="HN43" s="589"/>
      <c r="HO43" s="589"/>
      <c r="HP43" s="589"/>
      <c r="HQ43" s="589"/>
      <c r="HR43" s="589"/>
      <c r="HS43" s="589"/>
      <c r="HT43" s="589"/>
      <c r="HU43" s="589"/>
      <c r="HV43" s="589"/>
      <c r="HW43" s="589"/>
      <c r="HX43" s="589"/>
      <c r="HY43" s="589"/>
      <c r="HZ43" s="589"/>
      <c r="IA43" s="589"/>
      <c r="IB43" s="589"/>
      <c r="IC43" s="589"/>
      <c r="ID43" s="589"/>
      <c r="IE43" s="589"/>
      <c r="IF43" s="589"/>
      <c r="IG43" s="589"/>
      <c r="IH43" s="589"/>
      <c r="II43" s="589"/>
      <c r="IJ43" s="589"/>
      <c r="IK43" s="590"/>
    </row>
    <row r="44" spans="1:245" ht="12.95" hidden="1" customHeight="1" x14ac:dyDescent="0.25">
      <c r="A44" s="588"/>
      <c r="B44" s="589"/>
      <c r="C44" s="589"/>
      <c r="D44" s="589"/>
      <c r="E44" s="589"/>
      <c r="F44" s="589"/>
      <c r="G44" s="589"/>
      <c r="H44" s="589"/>
      <c r="I44" s="589"/>
      <c r="J44" s="589"/>
      <c r="K44" s="589"/>
      <c r="L44" s="589"/>
      <c r="M44" s="589"/>
      <c r="N44" s="589"/>
      <c r="O44" s="589"/>
      <c r="P44" s="589"/>
      <c r="Q44" s="589"/>
      <c r="R44" s="589"/>
      <c r="S44" s="589"/>
      <c r="T44" s="589"/>
      <c r="U44" s="589"/>
      <c r="V44" s="589"/>
      <c r="W44" s="589"/>
      <c r="X44" s="589"/>
      <c r="Y44" s="589"/>
      <c r="Z44" s="589"/>
      <c r="AA44" s="589"/>
      <c r="AB44" s="589"/>
      <c r="AC44" s="589"/>
      <c r="AD44" s="589"/>
      <c r="AE44" s="589"/>
      <c r="AF44" s="589"/>
      <c r="AG44" s="589"/>
      <c r="AH44" s="589"/>
      <c r="AI44" s="589"/>
      <c r="AJ44" s="589"/>
      <c r="AK44" s="589"/>
      <c r="AL44" s="589"/>
      <c r="AM44" s="589"/>
      <c r="AN44" s="589"/>
      <c r="AO44" s="589"/>
      <c r="AP44" s="589"/>
      <c r="AQ44" s="589"/>
      <c r="AR44" s="589"/>
      <c r="AS44" s="589"/>
      <c r="AT44" s="589"/>
      <c r="AU44" s="589"/>
      <c r="AV44" s="589"/>
      <c r="AW44" s="589"/>
      <c r="AX44" s="589"/>
      <c r="AY44" s="589"/>
      <c r="AZ44" s="589"/>
      <c r="BA44" s="589"/>
      <c r="BB44" s="589"/>
      <c r="BC44" s="589"/>
      <c r="BD44" s="589"/>
      <c r="BE44" s="589"/>
      <c r="BF44" s="589"/>
      <c r="BG44" s="589"/>
      <c r="BH44" s="589"/>
      <c r="BI44" s="589"/>
      <c r="BJ44" s="589"/>
      <c r="BK44" s="589"/>
      <c r="BL44" s="589"/>
      <c r="BM44" s="589"/>
      <c r="BN44" s="589"/>
      <c r="BO44" s="589"/>
      <c r="BP44" s="589"/>
      <c r="BQ44" s="589"/>
      <c r="BR44" s="589"/>
      <c r="BS44" s="589"/>
      <c r="BT44" s="589"/>
      <c r="BU44" s="589"/>
      <c r="BV44" s="589"/>
      <c r="BW44" s="589"/>
      <c r="BX44" s="589"/>
      <c r="BY44" s="589"/>
      <c r="BZ44" s="589"/>
      <c r="CA44" s="589"/>
      <c r="CB44" s="589"/>
      <c r="CC44" s="589"/>
      <c r="CD44" s="589"/>
      <c r="CE44" s="589"/>
      <c r="CF44" s="589"/>
      <c r="CG44" s="589"/>
      <c r="CH44" s="589"/>
      <c r="CI44" s="589"/>
      <c r="CJ44" s="589"/>
      <c r="CK44" s="589"/>
      <c r="CL44" s="589"/>
      <c r="CM44" s="589"/>
      <c r="CN44" s="589"/>
      <c r="CO44" s="589"/>
      <c r="CP44" s="589"/>
      <c r="CQ44" s="589"/>
      <c r="CR44" s="589"/>
      <c r="CS44" s="589"/>
      <c r="CT44" s="589"/>
      <c r="CU44" s="589"/>
      <c r="CV44" s="589"/>
      <c r="CW44" s="589"/>
      <c r="CX44" s="589"/>
      <c r="CY44" s="589"/>
      <c r="CZ44" s="589"/>
      <c r="DA44" s="589"/>
      <c r="DB44" s="589"/>
      <c r="DC44" s="589"/>
      <c r="DD44" s="589"/>
      <c r="DE44" s="589"/>
      <c r="DF44" s="589"/>
      <c r="DG44" s="589"/>
      <c r="DH44" s="589"/>
      <c r="DI44" s="589"/>
      <c r="DJ44" s="589"/>
      <c r="DK44" s="589"/>
      <c r="DL44" s="589"/>
      <c r="DM44" s="589"/>
      <c r="DN44" s="589"/>
      <c r="DO44" s="589"/>
      <c r="DP44" s="589"/>
      <c r="DQ44" s="589"/>
      <c r="DR44" s="589"/>
      <c r="DS44" s="589"/>
      <c r="DT44" s="589"/>
      <c r="DU44" s="589"/>
      <c r="DV44" s="589"/>
      <c r="DW44" s="589"/>
      <c r="DX44" s="589"/>
      <c r="DY44" s="589"/>
      <c r="DZ44" s="589"/>
      <c r="EA44" s="589"/>
      <c r="EB44" s="589"/>
      <c r="EC44" s="589"/>
      <c r="ED44" s="589"/>
      <c r="EE44" s="589"/>
      <c r="EF44" s="589"/>
      <c r="EG44" s="589"/>
      <c r="EH44" s="589"/>
      <c r="EI44" s="589"/>
      <c r="EJ44" s="589"/>
      <c r="EK44" s="589"/>
      <c r="EL44" s="589"/>
      <c r="EM44" s="589"/>
      <c r="EN44" s="589"/>
      <c r="EO44" s="589"/>
      <c r="EP44" s="589"/>
      <c r="EQ44" s="589"/>
      <c r="ER44" s="589"/>
      <c r="ES44" s="589"/>
      <c r="ET44" s="589"/>
      <c r="EU44" s="589"/>
      <c r="EV44" s="589"/>
      <c r="EW44" s="589"/>
      <c r="EX44" s="589"/>
      <c r="EY44" s="589"/>
      <c r="EZ44" s="589"/>
      <c r="FA44" s="589"/>
      <c r="FB44" s="589"/>
      <c r="FC44" s="589"/>
      <c r="FD44" s="589"/>
      <c r="FE44" s="589"/>
      <c r="FF44" s="589"/>
      <c r="FG44" s="589"/>
      <c r="FH44" s="589"/>
      <c r="FI44" s="589"/>
      <c r="FJ44" s="589"/>
      <c r="FK44" s="589"/>
      <c r="FL44" s="589"/>
      <c r="FM44" s="589"/>
      <c r="FN44" s="589"/>
      <c r="FO44" s="589"/>
      <c r="FP44" s="589"/>
      <c r="FQ44" s="589"/>
      <c r="FR44" s="589"/>
      <c r="FS44" s="589"/>
      <c r="FT44" s="589"/>
      <c r="FU44" s="589"/>
      <c r="FV44" s="589"/>
      <c r="FW44" s="589"/>
      <c r="FX44" s="589"/>
      <c r="FY44" s="589"/>
      <c r="FZ44" s="589"/>
      <c r="GA44" s="589"/>
      <c r="GB44" s="589"/>
      <c r="GC44" s="589"/>
      <c r="GD44" s="589"/>
      <c r="GE44" s="589"/>
      <c r="GF44" s="589"/>
      <c r="GG44" s="589"/>
      <c r="GH44" s="589"/>
      <c r="GI44" s="589"/>
      <c r="GJ44" s="589"/>
      <c r="GK44" s="589"/>
      <c r="GL44" s="589"/>
      <c r="GM44" s="589"/>
      <c r="GN44" s="589"/>
      <c r="GO44" s="589"/>
      <c r="GP44" s="589"/>
      <c r="GQ44" s="589"/>
      <c r="GR44" s="589"/>
      <c r="GS44" s="589"/>
      <c r="GT44" s="589"/>
      <c r="GU44" s="589"/>
      <c r="GV44" s="589"/>
      <c r="GW44" s="589"/>
      <c r="GX44" s="589"/>
      <c r="GY44" s="589"/>
      <c r="GZ44" s="589"/>
      <c r="HA44" s="589"/>
      <c r="HB44" s="589"/>
      <c r="HC44" s="589"/>
      <c r="HD44" s="589"/>
      <c r="HE44" s="589"/>
      <c r="HF44" s="589"/>
      <c r="HG44" s="589"/>
      <c r="HH44" s="589"/>
      <c r="HI44" s="589"/>
      <c r="HJ44" s="589"/>
      <c r="HK44" s="589"/>
      <c r="HL44" s="589"/>
      <c r="HM44" s="589"/>
      <c r="HN44" s="589"/>
      <c r="HO44" s="589"/>
      <c r="HP44" s="589"/>
      <c r="HQ44" s="589"/>
      <c r="HR44" s="589"/>
      <c r="HS44" s="589"/>
      <c r="HT44" s="589"/>
      <c r="HU44" s="589"/>
      <c r="HV44" s="589"/>
      <c r="HW44" s="589"/>
      <c r="HX44" s="589"/>
      <c r="HY44" s="589"/>
      <c r="HZ44" s="589"/>
      <c r="IA44" s="589"/>
      <c r="IB44" s="589"/>
      <c r="IC44" s="589"/>
      <c r="ID44" s="589"/>
      <c r="IE44" s="589"/>
      <c r="IF44" s="589"/>
      <c r="IG44" s="589"/>
      <c r="IH44" s="589"/>
      <c r="II44" s="589"/>
      <c r="IJ44" s="589"/>
      <c r="IK44" s="590"/>
    </row>
    <row r="45" spans="1:245" ht="12.95" hidden="1" customHeight="1" x14ac:dyDescent="0.25">
      <c r="A45" s="588"/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89"/>
      <c r="AG45" s="589"/>
      <c r="AH45" s="589"/>
      <c r="AI45" s="589"/>
      <c r="AJ45" s="589"/>
      <c r="AK45" s="589"/>
      <c r="AL45" s="589"/>
      <c r="AM45" s="589"/>
      <c r="AN45" s="589"/>
      <c r="AO45" s="589"/>
      <c r="AP45" s="589"/>
      <c r="AQ45" s="589"/>
      <c r="AR45" s="589"/>
      <c r="AS45" s="589"/>
      <c r="AT45" s="589"/>
      <c r="AU45" s="589"/>
      <c r="AV45" s="589"/>
      <c r="AW45" s="589"/>
      <c r="AX45" s="589"/>
      <c r="AY45" s="589"/>
      <c r="AZ45" s="589"/>
      <c r="BA45" s="589"/>
      <c r="BB45" s="589"/>
      <c r="BC45" s="589"/>
      <c r="BD45" s="589"/>
      <c r="BE45" s="589"/>
      <c r="BF45" s="589"/>
      <c r="BG45" s="589"/>
      <c r="BH45" s="589"/>
      <c r="BI45" s="589"/>
      <c r="BJ45" s="589"/>
      <c r="BK45" s="589"/>
      <c r="BL45" s="589"/>
      <c r="BM45" s="589"/>
      <c r="BN45" s="589"/>
      <c r="BO45" s="589"/>
      <c r="BP45" s="589"/>
      <c r="BQ45" s="589"/>
      <c r="BR45" s="589"/>
      <c r="BS45" s="589"/>
      <c r="BT45" s="589"/>
      <c r="BU45" s="589"/>
      <c r="BV45" s="589"/>
      <c r="BW45" s="589"/>
      <c r="BX45" s="589"/>
      <c r="BY45" s="589"/>
      <c r="BZ45" s="589"/>
      <c r="CA45" s="589"/>
      <c r="CB45" s="589"/>
      <c r="CC45" s="589"/>
      <c r="CD45" s="589"/>
      <c r="CE45" s="589"/>
      <c r="CF45" s="589"/>
      <c r="CG45" s="589"/>
      <c r="CH45" s="589"/>
      <c r="CI45" s="589"/>
      <c r="CJ45" s="589"/>
      <c r="CK45" s="589"/>
      <c r="CL45" s="589"/>
      <c r="CM45" s="589"/>
      <c r="CN45" s="589"/>
      <c r="CO45" s="589"/>
      <c r="CP45" s="589"/>
      <c r="CQ45" s="589"/>
      <c r="CR45" s="589"/>
      <c r="CS45" s="589"/>
      <c r="CT45" s="589"/>
      <c r="CU45" s="589"/>
      <c r="CV45" s="589"/>
      <c r="CW45" s="589"/>
      <c r="CX45" s="589"/>
      <c r="CY45" s="589"/>
      <c r="CZ45" s="589"/>
      <c r="DA45" s="589"/>
      <c r="DB45" s="589"/>
      <c r="DC45" s="589"/>
      <c r="DD45" s="589"/>
      <c r="DE45" s="589"/>
      <c r="DF45" s="589"/>
      <c r="DG45" s="589"/>
      <c r="DH45" s="589"/>
      <c r="DI45" s="589"/>
      <c r="DJ45" s="589"/>
      <c r="DK45" s="589"/>
      <c r="DL45" s="589"/>
      <c r="DM45" s="589"/>
      <c r="DN45" s="589"/>
      <c r="DO45" s="589"/>
      <c r="DP45" s="589"/>
      <c r="DQ45" s="589"/>
      <c r="DR45" s="589"/>
      <c r="DS45" s="589"/>
      <c r="DT45" s="589"/>
      <c r="DU45" s="589"/>
      <c r="DV45" s="589"/>
      <c r="DW45" s="589"/>
      <c r="DX45" s="589"/>
      <c r="DY45" s="589"/>
      <c r="DZ45" s="589"/>
      <c r="EA45" s="589"/>
      <c r="EB45" s="589"/>
      <c r="EC45" s="589"/>
      <c r="ED45" s="589"/>
      <c r="EE45" s="589"/>
      <c r="EF45" s="589"/>
      <c r="EG45" s="589"/>
      <c r="EH45" s="589"/>
      <c r="EI45" s="589"/>
      <c r="EJ45" s="589"/>
      <c r="EK45" s="589"/>
      <c r="EL45" s="589"/>
      <c r="EM45" s="589"/>
      <c r="EN45" s="589"/>
      <c r="EO45" s="589"/>
      <c r="EP45" s="589"/>
      <c r="EQ45" s="589"/>
      <c r="ER45" s="589"/>
      <c r="ES45" s="589"/>
      <c r="ET45" s="589"/>
      <c r="EU45" s="589"/>
      <c r="EV45" s="589"/>
      <c r="EW45" s="589"/>
      <c r="EX45" s="589"/>
      <c r="EY45" s="589"/>
      <c r="EZ45" s="589"/>
      <c r="FA45" s="589"/>
      <c r="FB45" s="589"/>
      <c r="FC45" s="589"/>
      <c r="FD45" s="589"/>
      <c r="FE45" s="589"/>
      <c r="FF45" s="589"/>
      <c r="FG45" s="589"/>
      <c r="FH45" s="589"/>
      <c r="FI45" s="589"/>
      <c r="FJ45" s="589"/>
      <c r="FK45" s="589"/>
      <c r="FL45" s="589"/>
      <c r="FM45" s="589"/>
      <c r="FN45" s="589"/>
      <c r="FO45" s="589"/>
      <c r="FP45" s="589"/>
      <c r="FQ45" s="589"/>
      <c r="FR45" s="589"/>
      <c r="FS45" s="589"/>
      <c r="FT45" s="589"/>
      <c r="FU45" s="589"/>
      <c r="FV45" s="589"/>
      <c r="FW45" s="589"/>
      <c r="FX45" s="589"/>
      <c r="FY45" s="589"/>
      <c r="FZ45" s="589"/>
      <c r="GA45" s="589"/>
      <c r="GB45" s="589"/>
      <c r="GC45" s="589"/>
      <c r="GD45" s="589"/>
      <c r="GE45" s="589"/>
      <c r="GF45" s="589"/>
      <c r="GG45" s="589"/>
      <c r="GH45" s="589"/>
      <c r="GI45" s="589"/>
      <c r="GJ45" s="589"/>
      <c r="GK45" s="589"/>
      <c r="GL45" s="589"/>
      <c r="GM45" s="589"/>
      <c r="GN45" s="589"/>
      <c r="GO45" s="589"/>
      <c r="GP45" s="589"/>
      <c r="GQ45" s="589"/>
      <c r="GR45" s="589"/>
      <c r="GS45" s="589"/>
      <c r="GT45" s="589"/>
      <c r="GU45" s="589"/>
      <c r="GV45" s="589"/>
      <c r="GW45" s="589"/>
      <c r="GX45" s="589"/>
      <c r="GY45" s="589"/>
      <c r="GZ45" s="589"/>
      <c r="HA45" s="589"/>
      <c r="HB45" s="589"/>
      <c r="HC45" s="589"/>
      <c r="HD45" s="589"/>
      <c r="HE45" s="589"/>
      <c r="HF45" s="589"/>
      <c r="HG45" s="589"/>
      <c r="HH45" s="589"/>
      <c r="HI45" s="589"/>
      <c r="HJ45" s="589"/>
      <c r="HK45" s="589"/>
      <c r="HL45" s="589"/>
      <c r="HM45" s="589"/>
      <c r="HN45" s="589"/>
      <c r="HO45" s="589"/>
      <c r="HP45" s="589"/>
      <c r="HQ45" s="589"/>
      <c r="HR45" s="589"/>
      <c r="HS45" s="589"/>
      <c r="HT45" s="589"/>
      <c r="HU45" s="589"/>
      <c r="HV45" s="589"/>
      <c r="HW45" s="589"/>
      <c r="HX45" s="589"/>
      <c r="HY45" s="589"/>
      <c r="HZ45" s="589"/>
      <c r="IA45" s="589"/>
      <c r="IB45" s="589"/>
      <c r="IC45" s="589"/>
      <c r="ID45" s="589"/>
      <c r="IE45" s="589"/>
      <c r="IF45" s="589"/>
      <c r="IG45" s="589"/>
      <c r="IH45" s="589"/>
      <c r="II45" s="589"/>
      <c r="IJ45" s="589"/>
      <c r="IK45" s="590"/>
    </row>
    <row r="46" spans="1:245" ht="12.95" hidden="1" customHeight="1" x14ac:dyDescent="0.25">
      <c r="A46" s="588"/>
      <c r="B46" s="589"/>
      <c r="C46" s="589"/>
      <c r="D46" s="589"/>
      <c r="E46" s="589"/>
      <c r="F46" s="589"/>
      <c r="G46" s="589"/>
      <c r="H46" s="589"/>
      <c r="I46" s="589"/>
      <c r="J46" s="589"/>
      <c r="K46" s="589"/>
      <c r="L46" s="589"/>
      <c r="M46" s="589"/>
      <c r="N46" s="589"/>
      <c r="O46" s="589"/>
      <c r="P46" s="589"/>
      <c r="Q46" s="589"/>
      <c r="R46" s="589"/>
      <c r="S46" s="589"/>
      <c r="T46" s="589"/>
      <c r="U46" s="589"/>
      <c r="V46" s="589"/>
      <c r="W46" s="589"/>
      <c r="X46" s="589"/>
      <c r="Y46" s="589"/>
      <c r="Z46" s="589"/>
      <c r="AA46" s="589"/>
      <c r="AB46" s="589"/>
      <c r="AC46" s="589"/>
      <c r="AD46" s="589"/>
      <c r="AE46" s="589"/>
      <c r="AF46" s="589"/>
      <c r="AG46" s="589"/>
      <c r="AH46" s="589"/>
      <c r="AI46" s="589"/>
      <c r="AJ46" s="589"/>
      <c r="AK46" s="589"/>
      <c r="AL46" s="589"/>
      <c r="AM46" s="589"/>
      <c r="AN46" s="589"/>
      <c r="AO46" s="589"/>
      <c r="AP46" s="589"/>
      <c r="AQ46" s="589"/>
      <c r="AR46" s="589"/>
      <c r="AS46" s="589"/>
      <c r="AT46" s="589"/>
      <c r="AU46" s="589"/>
      <c r="AV46" s="589"/>
      <c r="AW46" s="589"/>
      <c r="AX46" s="589"/>
      <c r="AY46" s="589"/>
      <c r="AZ46" s="589"/>
      <c r="BA46" s="589"/>
      <c r="BB46" s="589"/>
      <c r="BC46" s="589"/>
      <c r="BD46" s="589"/>
      <c r="BE46" s="589"/>
      <c r="BF46" s="589"/>
      <c r="BG46" s="589"/>
      <c r="BH46" s="589"/>
      <c r="BI46" s="589"/>
      <c r="BJ46" s="589"/>
      <c r="BK46" s="589"/>
      <c r="BL46" s="589"/>
      <c r="BM46" s="589"/>
      <c r="BN46" s="589"/>
      <c r="BO46" s="589"/>
      <c r="BP46" s="589"/>
      <c r="BQ46" s="589"/>
      <c r="BR46" s="589"/>
      <c r="BS46" s="589"/>
      <c r="BT46" s="589"/>
      <c r="BU46" s="589"/>
      <c r="BV46" s="589"/>
      <c r="BW46" s="589"/>
      <c r="BX46" s="589"/>
      <c r="BY46" s="589"/>
      <c r="BZ46" s="589"/>
      <c r="CA46" s="589"/>
      <c r="CB46" s="589"/>
      <c r="CC46" s="589"/>
      <c r="CD46" s="589"/>
      <c r="CE46" s="589"/>
      <c r="CF46" s="589"/>
      <c r="CG46" s="589"/>
      <c r="CH46" s="589"/>
      <c r="CI46" s="589"/>
      <c r="CJ46" s="589"/>
      <c r="CK46" s="589"/>
      <c r="CL46" s="589"/>
      <c r="CM46" s="589"/>
      <c r="CN46" s="589"/>
      <c r="CO46" s="589"/>
      <c r="CP46" s="589"/>
      <c r="CQ46" s="589"/>
      <c r="CR46" s="589"/>
      <c r="CS46" s="589"/>
      <c r="CT46" s="589"/>
      <c r="CU46" s="589"/>
      <c r="CV46" s="589"/>
      <c r="CW46" s="589"/>
      <c r="CX46" s="589"/>
      <c r="CY46" s="589"/>
      <c r="CZ46" s="589"/>
      <c r="DA46" s="589"/>
      <c r="DB46" s="589"/>
      <c r="DC46" s="589"/>
      <c r="DD46" s="589"/>
      <c r="DE46" s="589"/>
      <c r="DF46" s="589"/>
      <c r="DG46" s="589"/>
      <c r="DH46" s="589"/>
      <c r="DI46" s="589"/>
      <c r="DJ46" s="589"/>
      <c r="DK46" s="589"/>
      <c r="DL46" s="589"/>
      <c r="DM46" s="589"/>
      <c r="DN46" s="589"/>
      <c r="DO46" s="589"/>
      <c r="DP46" s="589"/>
      <c r="DQ46" s="589"/>
      <c r="DR46" s="589"/>
      <c r="DS46" s="589"/>
      <c r="DT46" s="589"/>
      <c r="DU46" s="589"/>
      <c r="DV46" s="589"/>
      <c r="DW46" s="589"/>
      <c r="DX46" s="589"/>
      <c r="DY46" s="589"/>
      <c r="DZ46" s="589"/>
      <c r="EA46" s="589"/>
      <c r="EB46" s="589"/>
      <c r="EC46" s="589"/>
      <c r="ED46" s="589"/>
      <c r="EE46" s="589"/>
      <c r="EF46" s="589"/>
      <c r="EG46" s="589"/>
      <c r="EH46" s="589"/>
      <c r="EI46" s="589"/>
      <c r="EJ46" s="589"/>
      <c r="EK46" s="589"/>
      <c r="EL46" s="589"/>
      <c r="EM46" s="589"/>
      <c r="EN46" s="589"/>
      <c r="EO46" s="589"/>
      <c r="EP46" s="589"/>
      <c r="EQ46" s="589"/>
      <c r="ER46" s="589"/>
      <c r="ES46" s="589"/>
      <c r="ET46" s="589"/>
      <c r="EU46" s="589"/>
      <c r="EV46" s="589"/>
      <c r="EW46" s="589"/>
      <c r="EX46" s="589"/>
      <c r="EY46" s="589"/>
      <c r="EZ46" s="589"/>
      <c r="FA46" s="589"/>
      <c r="FB46" s="589"/>
      <c r="FC46" s="589"/>
      <c r="FD46" s="589"/>
      <c r="FE46" s="589"/>
      <c r="FF46" s="589"/>
      <c r="FG46" s="589"/>
      <c r="FH46" s="589"/>
      <c r="FI46" s="589"/>
      <c r="FJ46" s="589"/>
      <c r="FK46" s="589"/>
      <c r="FL46" s="589"/>
      <c r="FM46" s="589"/>
      <c r="FN46" s="589"/>
      <c r="FO46" s="589"/>
      <c r="FP46" s="589"/>
      <c r="FQ46" s="589"/>
      <c r="FR46" s="589"/>
      <c r="FS46" s="589"/>
      <c r="FT46" s="589"/>
      <c r="FU46" s="589"/>
      <c r="FV46" s="589"/>
      <c r="FW46" s="589"/>
      <c r="FX46" s="589"/>
      <c r="FY46" s="589"/>
      <c r="FZ46" s="589"/>
      <c r="GA46" s="589"/>
      <c r="GB46" s="589"/>
      <c r="GC46" s="589"/>
      <c r="GD46" s="589"/>
      <c r="GE46" s="589"/>
      <c r="GF46" s="589"/>
      <c r="GG46" s="589"/>
      <c r="GH46" s="589"/>
      <c r="GI46" s="589"/>
      <c r="GJ46" s="589"/>
      <c r="GK46" s="589"/>
      <c r="GL46" s="589"/>
      <c r="GM46" s="589"/>
      <c r="GN46" s="589"/>
      <c r="GO46" s="589"/>
      <c r="GP46" s="589"/>
      <c r="GQ46" s="589"/>
      <c r="GR46" s="589"/>
      <c r="GS46" s="589"/>
      <c r="GT46" s="589"/>
      <c r="GU46" s="589"/>
      <c r="GV46" s="589"/>
      <c r="GW46" s="589"/>
      <c r="GX46" s="589"/>
      <c r="GY46" s="589"/>
      <c r="GZ46" s="589"/>
      <c r="HA46" s="589"/>
      <c r="HB46" s="589"/>
      <c r="HC46" s="589"/>
      <c r="HD46" s="589"/>
      <c r="HE46" s="589"/>
      <c r="HF46" s="589"/>
      <c r="HG46" s="589"/>
      <c r="HH46" s="589"/>
      <c r="HI46" s="589"/>
      <c r="HJ46" s="589"/>
      <c r="HK46" s="589"/>
      <c r="HL46" s="589"/>
      <c r="HM46" s="589"/>
      <c r="HN46" s="589"/>
      <c r="HO46" s="589"/>
      <c r="HP46" s="589"/>
      <c r="HQ46" s="589"/>
      <c r="HR46" s="589"/>
      <c r="HS46" s="589"/>
      <c r="HT46" s="589"/>
      <c r="HU46" s="589"/>
      <c r="HV46" s="589"/>
      <c r="HW46" s="589"/>
      <c r="HX46" s="589"/>
      <c r="HY46" s="589"/>
      <c r="HZ46" s="589"/>
      <c r="IA46" s="589"/>
      <c r="IB46" s="589"/>
      <c r="IC46" s="589"/>
      <c r="ID46" s="589"/>
      <c r="IE46" s="589"/>
      <c r="IF46" s="589"/>
      <c r="IG46" s="589"/>
      <c r="IH46" s="589"/>
      <c r="II46" s="589"/>
      <c r="IJ46" s="589"/>
      <c r="IK46" s="590"/>
    </row>
    <row r="47" spans="1:245" ht="12.95" hidden="1" customHeight="1" x14ac:dyDescent="0.25">
      <c r="A47" s="588"/>
      <c r="B47" s="589"/>
      <c r="C47" s="589"/>
      <c r="D47" s="589"/>
      <c r="E47" s="589"/>
      <c r="F47" s="589"/>
      <c r="G47" s="589"/>
      <c r="H47" s="589"/>
      <c r="I47" s="589"/>
      <c r="J47" s="589"/>
      <c r="K47" s="589"/>
      <c r="L47" s="589"/>
      <c r="M47" s="589"/>
      <c r="N47" s="589"/>
      <c r="O47" s="589"/>
      <c r="P47" s="589"/>
      <c r="Q47" s="589"/>
      <c r="R47" s="589"/>
      <c r="S47" s="589"/>
      <c r="T47" s="589"/>
      <c r="U47" s="589"/>
      <c r="V47" s="589"/>
      <c r="W47" s="589"/>
      <c r="X47" s="589"/>
      <c r="Y47" s="589"/>
      <c r="Z47" s="589"/>
      <c r="AA47" s="589"/>
      <c r="AB47" s="589"/>
      <c r="AC47" s="589"/>
      <c r="AD47" s="589"/>
      <c r="AE47" s="589"/>
      <c r="AF47" s="589"/>
      <c r="AG47" s="589"/>
      <c r="AH47" s="589"/>
      <c r="AI47" s="589"/>
      <c r="AJ47" s="589"/>
      <c r="AK47" s="589"/>
      <c r="AL47" s="589"/>
      <c r="AM47" s="589"/>
      <c r="AN47" s="589"/>
      <c r="AO47" s="589"/>
      <c r="AP47" s="589"/>
      <c r="AQ47" s="589"/>
      <c r="AR47" s="589"/>
      <c r="AS47" s="589"/>
      <c r="AT47" s="589"/>
      <c r="AU47" s="589"/>
      <c r="AV47" s="589"/>
      <c r="AW47" s="589"/>
      <c r="AX47" s="589"/>
      <c r="AY47" s="589"/>
      <c r="AZ47" s="589"/>
      <c r="BA47" s="589"/>
      <c r="BB47" s="589"/>
      <c r="BC47" s="589"/>
      <c r="BD47" s="589"/>
      <c r="BE47" s="589"/>
      <c r="BF47" s="589"/>
      <c r="BG47" s="589"/>
      <c r="BH47" s="589"/>
      <c r="BI47" s="589"/>
      <c r="BJ47" s="589"/>
      <c r="BK47" s="589"/>
      <c r="BL47" s="589"/>
      <c r="BM47" s="589"/>
      <c r="BN47" s="589"/>
      <c r="BO47" s="589"/>
      <c r="BP47" s="589"/>
      <c r="BQ47" s="589"/>
      <c r="BR47" s="589"/>
      <c r="BS47" s="589"/>
      <c r="BT47" s="589"/>
      <c r="BU47" s="589"/>
      <c r="BV47" s="589"/>
      <c r="BW47" s="589"/>
      <c r="BX47" s="589"/>
      <c r="BY47" s="589"/>
      <c r="BZ47" s="589"/>
      <c r="CA47" s="589"/>
      <c r="CB47" s="589"/>
      <c r="CC47" s="589"/>
      <c r="CD47" s="589"/>
      <c r="CE47" s="589"/>
      <c r="CF47" s="589"/>
      <c r="CG47" s="589"/>
      <c r="CH47" s="589"/>
      <c r="CI47" s="589"/>
      <c r="CJ47" s="589"/>
      <c r="CK47" s="589"/>
      <c r="CL47" s="589"/>
      <c r="CM47" s="589"/>
      <c r="CN47" s="589"/>
      <c r="CO47" s="589"/>
      <c r="CP47" s="589"/>
      <c r="CQ47" s="589"/>
      <c r="CR47" s="589"/>
      <c r="CS47" s="589"/>
      <c r="CT47" s="589"/>
      <c r="CU47" s="589"/>
      <c r="CV47" s="589"/>
      <c r="CW47" s="589"/>
      <c r="CX47" s="589"/>
      <c r="CY47" s="589"/>
      <c r="CZ47" s="589"/>
      <c r="DA47" s="589"/>
      <c r="DB47" s="589"/>
      <c r="DC47" s="589"/>
      <c r="DD47" s="589"/>
      <c r="DE47" s="589"/>
      <c r="DF47" s="589"/>
      <c r="DG47" s="589"/>
      <c r="DH47" s="589"/>
      <c r="DI47" s="589"/>
      <c r="DJ47" s="589"/>
      <c r="DK47" s="589"/>
      <c r="DL47" s="589"/>
      <c r="DM47" s="589"/>
      <c r="DN47" s="589"/>
      <c r="DO47" s="589"/>
      <c r="DP47" s="589"/>
      <c r="DQ47" s="589"/>
      <c r="DR47" s="589"/>
      <c r="DS47" s="589"/>
      <c r="DT47" s="589"/>
      <c r="DU47" s="589"/>
      <c r="DV47" s="589"/>
      <c r="DW47" s="589"/>
      <c r="DX47" s="589"/>
      <c r="DY47" s="589"/>
      <c r="DZ47" s="589"/>
      <c r="EA47" s="589"/>
      <c r="EB47" s="589"/>
      <c r="EC47" s="589"/>
      <c r="ED47" s="589"/>
      <c r="EE47" s="589"/>
      <c r="EF47" s="589"/>
      <c r="EG47" s="589"/>
      <c r="EH47" s="589"/>
      <c r="EI47" s="589"/>
      <c r="EJ47" s="589"/>
      <c r="EK47" s="589"/>
      <c r="EL47" s="589"/>
      <c r="EM47" s="589"/>
      <c r="EN47" s="589"/>
      <c r="EO47" s="589"/>
      <c r="EP47" s="589"/>
      <c r="EQ47" s="589"/>
      <c r="ER47" s="589"/>
      <c r="ES47" s="589"/>
      <c r="ET47" s="589"/>
      <c r="EU47" s="589"/>
      <c r="EV47" s="589"/>
      <c r="EW47" s="589"/>
      <c r="EX47" s="589"/>
      <c r="EY47" s="589"/>
      <c r="EZ47" s="589"/>
      <c r="FA47" s="589"/>
      <c r="FB47" s="589"/>
      <c r="FC47" s="589"/>
      <c r="FD47" s="589"/>
      <c r="FE47" s="589"/>
      <c r="FF47" s="589"/>
      <c r="FG47" s="589"/>
      <c r="FH47" s="589"/>
      <c r="FI47" s="589"/>
      <c r="FJ47" s="589"/>
      <c r="FK47" s="589"/>
      <c r="FL47" s="589"/>
      <c r="FM47" s="589"/>
      <c r="FN47" s="589"/>
      <c r="FO47" s="589"/>
      <c r="FP47" s="589"/>
      <c r="FQ47" s="589"/>
      <c r="FR47" s="589"/>
      <c r="FS47" s="589"/>
      <c r="FT47" s="589"/>
      <c r="FU47" s="589"/>
      <c r="FV47" s="589"/>
      <c r="FW47" s="589"/>
      <c r="FX47" s="589"/>
      <c r="FY47" s="589"/>
      <c r="FZ47" s="589"/>
      <c r="GA47" s="589"/>
      <c r="GB47" s="589"/>
      <c r="GC47" s="589"/>
      <c r="GD47" s="589"/>
      <c r="GE47" s="589"/>
      <c r="GF47" s="589"/>
      <c r="GG47" s="589"/>
      <c r="GH47" s="589"/>
      <c r="GI47" s="589"/>
      <c r="GJ47" s="589"/>
      <c r="GK47" s="589"/>
      <c r="GL47" s="589"/>
      <c r="GM47" s="589"/>
      <c r="GN47" s="589"/>
      <c r="GO47" s="589"/>
      <c r="GP47" s="589"/>
      <c r="GQ47" s="589"/>
      <c r="GR47" s="589"/>
      <c r="GS47" s="589"/>
      <c r="GT47" s="589"/>
      <c r="GU47" s="589"/>
      <c r="GV47" s="589"/>
      <c r="GW47" s="589"/>
      <c r="GX47" s="589"/>
      <c r="GY47" s="589"/>
      <c r="GZ47" s="589"/>
      <c r="HA47" s="589"/>
      <c r="HB47" s="589"/>
      <c r="HC47" s="589"/>
      <c r="HD47" s="589"/>
      <c r="HE47" s="589"/>
      <c r="HF47" s="589"/>
      <c r="HG47" s="589"/>
      <c r="HH47" s="589"/>
      <c r="HI47" s="589"/>
      <c r="HJ47" s="589"/>
      <c r="HK47" s="589"/>
      <c r="HL47" s="589"/>
      <c r="HM47" s="589"/>
      <c r="HN47" s="589"/>
      <c r="HO47" s="589"/>
      <c r="HP47" s="589"/>
      <c r="HQ47" s="589"/>
      <c r="HR47" s="589"/>
      <c r="HS47" s="589"/>
      <c r="HT47" s="589"/>
      <c r="HU47" s="589"/>
      <c r="HV47" s="589"/>
      <c r="HW47" s="589"/>
      <c r="HX47" s="589"/>
      <c r="HY47" s="589"/>
      <c r="HZ47" s="589"/>
      <c r="IA47" s="589"/>
      <c r="IB47" s="589"/>
      <c r="IC47" s="589"/>
      <c r="ID47" s="589"/>
      <c r="IE47" s="589"/>
      <c r="IF47" s="589"/>
      <c r="IG47" s="589"/>
      <c r="IH47" s="589"/>
      <c r="II47" s="589"/>
      <c r="IJ47" s="589"/>
      <c r="IK47" s="590"/>
    </row>
    <row r="48" spans="1:245" ht="12.95" hidden="1" customHeight="1" x14ac:dyDescent="0.25">
      <c r="A48" s="588"/>
      <c r="B48" s="589"/>
      <c r="C48" s="589"/>
      <c r="D48" s="589"/>
      <c r="E48" s="589"/>
      <c r="F48" s="589"/>
      <c r="G48" s="589"/>
      <c r="H48" s="589"/>
      <c r="I48" s="589"/>
      <c r="J48" s="589"/>
      <c r="K48" s="589"/>
      <c r="L48" s="589"/>
      <c r="M48" s="589"/>
      <c r="N48" s="589"/>
      <c r="O48" s="589"/>
      <c r="P48" s="589"/>
      <c r="Q48" s="589"/>
      <c r="R48" s="589"/>
      <c r="S48" s="589"/>
      <c r="T48" s="589"/>
      <c r="U48" s="589"/>
      <c r="V48" s="589"/>
      <c r="W48" s="589"/>
      <c r="X48" s="589"/>
      <c r="Y48" s="589"/>
      <c r="Z48" s="589"/>
      <c r="AA48" s="589"/>
      <c r="AB48" s="589"/>
      <c r="AC48" s="589"/>
      <c r="AD48" s="589"/>
      <c r="AE48" s="589"/>
      <c r="AF48" s="589"/>
      <c r="AG48" s="589"/>
      <c r="AH48" s="589"/>
      <c r="AI48" s="589"/>
      <c r="AJ48" s="589"/>
      <c r="AK48" s="589"/>
      <c r="AL48" s="589"/>
      <c r="AM48" s="589"/>
      <c r="AN48" s="589"/>
      <c r="AO48" s="589"/>
      <c r="AP48" s="589"/>
      <c r="AQ48" s="589"/>
      <c r="AR48" s="589"/>
      <c r="AS48" s="589"/>
      <c r="AT48" s="589"/>
      <c r="AU48" s="589"/>
      <c r="AV48" s="589"/>
      <c r="AW48" s="589"/>
      <c r="AX48" s="589"/>
      <c r="AY48" s="589"/>
      <c r="AZ48" s="589"/>
      <c r="BA48" s="589"/>
      <c r="BB48" s="589"/>
      <c r="BC48" s="589"/>
      <c r="BD48" s="589"/>
      <c r="BE48" s="589"/>
      <c r="BF48" s="589"/>
      <c r="BG48" s="589"/>
      <c r="BH48" s="589"/>
      <c r="BI48" s="589"/>
      <c r="BJ48" s="589"/>
      <c r="BK48" s="589"/>
      <c r="BL48" s="589"/>
      <c r="BM48" s="589"/>
      <c r="BN48" s="589"/>
      <c r="BO48" s="589"/>
      <c r="BP48" s="589"/>
      <c r="BQ48" s="589"/>
      <c r="BR48" s="589"/>
      <c r="BS48" s="589"/>
      <c r="BT48" s="589"/>
      <c r="BU48" s="589"/>
      <c r="BV48" s="589"/>
      <c r="BW48" s="589"/>
      <c r="BX48" s="589"/>
      <c r="BY48" s="589"/>
      <c r="BZ48" s="589"/>
      <c r="CA48" s="589"/>
      <c r="CB48" s="589"/>
      <c r="CC48" s="589"/>
      <c r="CD48" s="589"/>
      <c r="CE48" s="589"/>
      <c r="CF48" s="589"/>
      <c r="CG48" s="589"/>
      <c r="CH48" s="589"/>
      <c r="CI48" s="589"/>
      <c r="CJ48" s="589"/>
      <c r="CK48" s="589"/>
      <c r="CL48" s="589"/>
      <c r="CM48" s="589"/>
      <c r="CN48" s="589"/>
      <c r="CO48" s="589"/>
      <c r="CP48" s="589"/>
      <c r="CQ48" s="589"/>
      <c r="CR48" s="589"/>
      <c r="CS48" s="589"/>
      <c r="CT48" s="589"/>
      <c r="CU48" s="589"/>
      <c r="CV48" s="589"/>
      <c r="CW48" s="589"/>
      <c r="CX48" s="589"/>
      <c r="CY48" s="589"/>
      <c r="CZ48" s="589"/>
      <c r="DA48" s="589"/>
      <c r="DB48" s="589"/>
      <c r="DC48" s="589"/>
      <c r="DD48" s="589"/>
      <c r="DE48" s="589"/>
      <c r="DF48" s="589"/>
      <c r="DG48" s="589"/>
      <c r="DH48" s="589"/>
      <c r="DI48" s="589"/>
      <c r="DJ48" s="589"/>
      <c r="DK48" s="589"/>
      <c r="DL48" s="589"/>
      <c r="DM48" s="589"/>
      <c r="DN48" s="589"/>
      <c r="DO48" s="589"/>
      <c r="DP48" s="589"/>
      <c r="DQ48" s="589"/>
      <c r="DR48" s="589"/>
      <c r="DS48" s="589"/>
      <c r="DT48" s="589"/>
      <c r="DU48" s="589"/>
      <c r="DV48" s="589"/>
      <c r="DW48" s="589"/>
      <c r="DX48" s="589"/>
      <c r="DY48" s="589"/>
      <c r="DZ48" s="589"/>
      <c r="EA48" s="589"/>
      <c r="EB48" s="589"/>
      <c r="EC48" s="589"/>
      <c r="ED48" s="589"/>
      <c r="EE48" s="589"/>
      <c r="EF48" s="589"/>
      <c r="EG48" s="589"/>
      <c r="EH48" s="589"/>
      <c r="EI48" s="589"/>
      <c r="EJ48" s="589"/>
      <c r="EK48" s="589"/>
      <c r="EL48" s="589"/>
      <c r="EM48" s="589"/>
      <c r="EN48" s="589"/>
      <c r="EO48" s="589"/>
      <c r="EP48" s="589"/>
      <c r="EQ48" s="589"/>
      <c r="ER48" s="589"/>
      <c r="ES48" s="589"/>
      <c r="ET48" s="589"/>
      <c r="EU48" s="589"/>
      <c r="EV48" s="589"/>
      <c r="EW48" s="589"/>
      <c r="EX48" s="589"/>
      <c r="EY48" s="589"/>
      <c r="EZ48" s="589"/>
      <c r="FA48" s="589"/>
      <c r="FB48" s="589"/>
      <c r="FC48" s="589"/>
      <c r="FD48" s="589"/>
      <c r="FE48" s="589"/>
      <c r="FF48" s="589"/>
      <c r="FG48" s="589"/>
      <c r="FH48" s="589"/>
      <c r="FI48" s="589"/>
      <c r="FJ48" s="589"/>
      <c r="FK48" s="589"/>
      <c r="FL48" s="589"/>
      <c r="FM48" s="589"/>
      <c r="FN48" s="589"/>
      <c r="FO48" s="589"/>
      <c r="FP48" s="589"/>
      <c r="FQ48" s="589"/>
      <c r="FR48" s="589"/>
      <c r="FS48" s="589"/>
      <c r="FT48" s="589"/>
      <c r="FU48" s="589"/>
      <c r="FV48" s="589"/>
      <c r="FW48" s="589"/>
      <c r="FX48" s="589"/>
      <c r="FY48" s="589"/>
      <c r="FZ48" s="589"/>
      <c r="GA48" s="589"/>
      <c r="GB48" s="589"/>
      <c r="GC48" s="589"/>
      <c r="GD48" s="589"/>
      <c r="GE48" s="589"/>
      <c r="GF48" s="589"/>
      <c r="GG48" s="589"/>
      <c r="GH48" s="589"/>
      <c r="GI48" s="589"/>
      <c r="GJ48" s="589"/>
      <c r="GK48" s="589"/>
      <c r="GL48" s="589"/>
      <c r="GM48" s="589"/>
      <c r="GN48" s="589"/>
      <c r="GO48" s="589"/>
      <c r="GP48" s="589"/>
      <c r="GQ48" s="589"/>
      <c r="GR48" s="589"/>
      <c r="GS48" s="589"/>
      <c r="GT48" s="589"/>
      <c r="GU48" s="589"/>
      <c r="GV48" s="589"/>
      <c r="GW48" s="589"/>
      <c r="GX48" s="589"/>
      <c r="GY48" s="589"/>
      <c r="GZ48" s="589"/>
      <c r="HA48" s="589"/>
      <c r="HB48" s="589"/>
      <c r="HC48" s="589"/>
      <c r="HD48" s="589"/>
      <c r="HE48" s="589"/>
      <c r="HF48" s="589"/>
      <c r="HG48" s="589"/>
      <c r="HH48" s="589"/>
      <c r="HI48" s="589"/>
      <c r="HJ48" s="589"/>
      <c r="HK48" s="589"/>
      <c r="HL48" s="589"/>
      <c r="HM48" s="589"/>
      <c r="HN48" s="589"/>
      <c r="HO48" s="589"/>
      <c r="HP48" s="589"/>
      <c r="HQ48" s="589"/>
      <c r="HR48" s="589"/>
      <c r="HS48" s="589"/>
      <c r="HT48" s="589"/>
      <c r="HU48" s="589"/>
      <c r="HV48" s="589"/>
      <c r="HW48" s="589"/>
      <c r="HX48" s="589"/>
      <c r="HY48" s="589"/>
      <c r="HZ48" s="589"/>
      <c r="IA48" s="589"/>
      <c r="IB48" s="589"/>
      <c r="IC48" s="589"/>
      <c r="ID48" s="589"/>
      <c r="IE48" s="589"/>
      <c r="IF48" s="589"/>
      <c r="IG48" s="589"/>
      <c r="IH48" s="589"/>
      <c r="II48" s="589"/>
      <c r="IJ48" s="589"/>
      <c r="IK48" s="590"/>
    </row>
    <row r="49" spans="1:245" ht="12.95" hidden="1" customHeight="1" x14ac:dyDescent="0.25">
      <c r="A49" s="588"/>
      <c r="B49" s="589"/>
      <c r="C49" s="589"/>
      <c r="D49" s="589"/>
      <c r="E49" s="589"/>
      <c r="F49" s="589"/>
      <c r="G49" s="589"/>
      <c r="H49" s="589"/>
      <c r="I49" s="589"/>
      <c r="J49" s="589"/>
      <c r="K49" s="589"/>
      <c r="L49" s="589"/>
      <c r="M49" s="589"/>
      <c r="N49" s="589"/>
      <c r="O49" s="589"/>
      <c r="P49" s="589"/>
      <c r="Q49" s="589"/>
      <c r="R49" s="589"/>
      <c r="S49" s="589"/>
      <c r="T49" s="589"/>
      <c r="U49" s="589"/>
      <c r="V49" s="589"/>
      <c r="W49" s="589"/>
      <c r="X49" s="589"/>
      <c r="Y49" s="589"/>
      <c r="Z49" s="589"/>
      <c r="AA49" s="589"/>
      <c r="AB49" s="589"/>
      <c r="AC49" s="589"/>
      <c r="AD49" s="589"/>
      <c r="AE49" s="589"/>
      <c r="AF49" s="589"/>
      <c r="AG49" s="589"/>
      <c r="AH49" s="589"/>
      <c r="AI49" s="589"/>
      <c r="AJ49" s="589"/>
      <c r="AK49" s="589"/>
      <c r="AL49" s="589"/>
      <c r="AM49" s="589"/>
      <c r="AN49" s="589"/>
      <c r="AO49" s="589"/>
      <c r="AP49" s="589"/>
      <c r="AQ49" s="589"/>
      <c r="AR49" s="589"/>
      <c r="AS49" s="589"/>
      <c r="AT49" s="589"/>
      <c r="AU49" s="589"/>
      <c r="AV49" s="589"/>
      <c r="AW49" s="589"/>
      <c r="AX49" s="589"/>
      <c r="AY49" s="589"/>
      <c r="AZ49" s="589"/>
      <c r="BA49" s="589"/>
      <c r="BB49" s="589"/>
      <c r="BC49" s="589"/>
      <c r="BD49" s="589"/>
      <c r="BE49" s="589"/>
      <c r="BF49" s="589"/>
      <c r="BG49" s="589"/>
      <c r="BH49" s="589"/>
      <c r="BI49" s="589"/>
      <c r="BJ49" s="589"/>
      <c r="BK49" s="589"/>
      <c r="BL49" s="589"/>
      <c r="BM49" s="589"/>
      <c r="BN49" s="589"/>
      <c r="BO49" s="589"/>
      <c r="BP49" s="589"/>
      <c r="BQ49" s="589"/>
      <c r="BR49" s="589"/>
      <c r="BS49" s="589"/>
      <c r="BT49" s="589"/>
      <c r="BU49" s="589"/>
      <c r="BV49" s="589"/>
      <c r="BW49" s="589"/>
      <c r="BX49" s="589"/>
      <c r="BY49" s="589"/>
      <c r="BZ49" s="589"/>
      <c r="CA49" s="589"/>
      <c r="CB49" s="589"/>
      <c r="CC49" s="589"/>
      <c r="CD49" s="589"/>
      <c r="CE49" s="589"/>
      <c r="CF49" s="589"/>
      <c r="CG49" s="589"/>
      <c r="CH49" s="589"/>
      <c r="CI49" s="589"/>
      <c r="CJ49" s="589"/>
      <c r="CK49" s="589"/>
      <c r="CL49" s="589"/>
      <c r="CM49" s="589"/>
      <c r="CN49" s="589"/>
      <c r="CO49" s="589"/>
      <c r="CP49" s="589"/>
      <c r="CQ49" s="589"/>
      <c r="CR49" s="589"/>
      <c r="CS49" s="589"/>
      <c r="CT49" s="589"/>
      <c r="CU49" s="589"/>
      <c r="CV49" s="589"/>
      <c r="CW49" s="589"/>
      <c r="CX49" s="589"/>
      <c r="CY49" s="589"/>
      <c r="CZ49" s="589"/>
      <c r="DA49" s="589"/>
      <c r="DB49" s="589"/>
      <c r="DC49" s="589"/>
      <c r="DD49" s="589"/>
      <c r="DE49" s="589"/>
      <c r="DF49" s="589"/>
      <c r="DG49" s="589"/>
      <c r="DH49" s="589"/>
      <c r="DI49" s="589"/>
      <c r="DJ49" s="589"/>
      <c r="DK49" s="589"/>
      <c r="DL49" s="589"/>
      <c r="DM49" s="589"/>
      <c r="DN49" s="589"/>
      <c r="DO49" s="589"/>
      <c r="DP49" s="589"/>
      <c r="DQ49" s="589"/>
      <c r="DR49" s="589"/>
      <c r="DS49" s="589"/>
      <c r="DT49" s="589"/>
      <c r="DU49" s="589"/>
      <c r="DV49" s="589"/>
      <c r="DW49" s="589"/>
      <c r="DX49" s="589"/>
      <c r="DY49" s="589"/>
      <c r="DZ49" s="589"/>
      <c r="EA49" s="589"/>
      <c r="EB49" s="589"/>
      <c r="EC49" s="589"/>
      <c r="ED49" s="589"/>
      <c r="EE49" s="589"/>
      <c r="EF49" s="589"/>
      <c r="EG49" s="589"/>
      <c r="EH49" s="589"/>
      <c r="EI49" s="589"/>
      <c r="EJ49" s="589"/>
      <c r="EK49" s="589"/>
      <c r="EL49" s="589"/>
      <c r="EM49" s="589"/>
      <c r="EN49" s="589"/>
      <c r="EO49" s="589"/>
      <c r="EP49" s="589"/>
      <c r="EQ49" s="589"/>
      <c r="ER49" s="589"/>
      <c r="ES49" s="589"/>
      <c r="ET49" s="589"/>
      <c r="EU49" s="589"/>
      <c r="EV49" s="589"/>
      <c r="EW49" s="589"/>
      <c r="EX49" s="589"/>
      <c r="EY49" s="589"/>
      <c r="EZ49" s="589"/>
      <c r="FA49" s="589"/>
      <c r="FB49" s="589"/>
      <c r="FC49" s="589"/>
      <c r="FD49" s="589"/>
      <c r="FE49" s="589"/>
      <c r="FF49" s="589"/>
      <c r="FG49" s="589"/>
      <c r="FH49" s="589"/>
      <c r="FI49" s="589"/>
      <c r="FJ49" s="589"/>
      <c r="FK49" s="589"/>
      <c r="FL49" s="589"/>
      <c r="FM49" s="589"/>
      <c r="FN49" s="589"/>
      <c r="FO49" s="589"/>
      <c r="FP49" s="589"/>
      <c r="FQ49" s="589"/>
      <c r="FR49" s="589"/>
      <c r="FS49" s="589"/>
      <c r="FT49" s="589"/>
      <c r="FU49" s="589"/>
      <c r="FV49" s="589"/>
      <c r="FW49" s="589"/>
      <c r="FX49" s="589"/>
      <c r="FY49" s="589"/>
      <c r="FZ49" s="589"/>
      <c r="GA49" s="589"/>
      <c r="GB49" s="589"/>
      <c r="GC49" s="589"/>
      <c r="GD49" s="589"/>
      <c r="GE49" s="589"/>
      <c r="GF49" s="589"/>
      <c r="GG49" s="589"/>
      <c r="GH49" s="589"/>
      <c r="GI49" s="589"/>
      <c r="GJ49" s="589"/>
      <c r="GK49" s="589"/>
      <c r="GL49" s="589"/>
      <c r="GM49" s="589"/>
      <c r="GN49" s="589"/>
      <c r="GO49" s="589"/>
      <c r="GP49" s="589"/>
      <c r="GQ49" s="589"/>
      <c r="GR49" s="589"/>
      <c r="GS49" s="589"/>
      <c r="GT49" s="589"/>
      <c r="GU49" s="589"/>
      <c r="GV49" s="589"/>
      <c r="GW49" s="589"/>
      <c r="GX49" s="589"/>
      <c r="GY49" s="589"/>
      <c r="GZ49" s="589"/>
      <c r="HA49" s="589"/>
      <c r="HB49" s="589"/>
      <c r="HC49" s="589"/>
      <c r="HD49" s="589"/>
      <c r="HE49" s="589"/>
      <c r="HF49" s="589"/>
      <c r="HG49" s="589"/>
      <c r="HH49" s="589"/>
      <c r="HI49" s="589"/>
      <c r="HJ49" s="589"/>
      <c r="HK49" s="589"/>
      <c r="HL49" s="589"/>
      <c r="HM49" s="589"/>
      <c r="HN49" s="589"/>
      <c r="HO49" s="589"/>
      <c r="HP49" s="589"/>
      <c r="HQ49" s="589"/>
      <c r="HR49" s="589"/>
      <c r="HS49" s="589"/>
      <c r="HT49" s="589"/>
      <c r="HU49" s="589"/>
      <c r="HV49" s="589"/>
      <c r="HW49" s="589"/>
      <c r="HX49" s="589"/>
      <c r="HY49" s="589"/>
      <c r="HZ49" s="589"/>
      <c r="IA49" s="589"/>
      <c r="IB49" s="589"/>
      <c r="IC49" s="589"/>
      <c r="ID49" s="589"/>
      <c r="IE49" s="589"/>
      <c r="IF49" s="589"/>
      <c r="IG49" s="589"/>
      <c r="IH49" s="589"/>
      <c r="II49" s="589"/>
      <c r="IJ49" s="589"/>
      <c r="IK49" s="590"/>
    </row>
    <row r="50" spans="1:245" ht="12.95" hidden="1" customHeight="1" x14ac:dyDescent="0.25">
      <c r="A50" s="588"/>
      <c r="B50" s="589"/>
      <c r="C50" s="589"/>
      <c r="D50" s="589"/>
      <c r="E50" s="589"/>
      <c r="F50" s="589"/>
      <c r="G50" s="589"/>
      <c r="H50" s="589"/>
      <c r="I50" s="589"/>
      <c r="J50" s="589"/>
      <c r="K50" s="589"/>
      <c r="L50" s="589"/>
      <c r="M50" s="589"/>
      <c r="N50" s="589"/>
      <c r="O50" s="589"/>
      <c r="P50" s="589"/>
      <c r="Q50" s="589"/>
      <c r="R50" s="589"/>
      <c r="S50" s="589"/>
      <c r="T50" s="589"/>
      <c r="U50" s="589"/>
      <c r="V50" s="589"/>
      <c r="W50" s="589"/>
      <c r="X50" s="589"/>
      <c r="Y50" s="589"/>
      <c r="Z50" s="589"/>
      <c r="AA50" s="589"/>
      <c r="AB50" s="589"/>
      <c r="AC50" s="589"/>
      <c r="AD50" s="589"/>
      <c r="AE50" s="589"/>
      <c r="AF50" s="589"/>
      <c r="AG50" s="589"/>
      <c r="AH50" s="589"/>
      <c r="AI50" s="589"/>
      <c r="AJ50" s="589"/>
      <c r="AK50" s="589"/>
      <c r="AL50" s="589"/>
      <c r="AM50" s="589"/>
      <c r="AN50" s="589"/>
      <c r="AO50" s="589"/>
      <c r="AP50" s="589"/>
      <c r="AQ50" s="589"/>
      <c r="AR50" s="589"/>
      <c r="AS50" s="589"/>
      <c r="AT50" s="589"/>
      <c r="AU50" s="589"/>
      <c r="AV50" s="589"/>
      <c r="AW50" s="589"/>
      <c r="AX50" s="589"/>
      <c r="AY50" s="589"/>
      <c r="AZ50" s="589"/>
      <c r="BA50" s="589"/>
      <c r="BB50" s="589"/>
      <c r="BC50" s="589"/>
      <c r="BD50" s="589"/>
      <c r="BE50" s="589"/>
      <c r="BF50" s="589"/>
      <c r="BG50" s="589"/>
      <c r="BH50" s="589"/>
      <c r="BI50" s="589"/>
      <c r="BJ50" s="589"/>
      <c r="BK50" s="589"/>
      <c r="BL50" s="589"/>
      <c r="BM50" s="589"/>
      <c r="BN50" s="589"/>
      <c r="BO50" s="589"/>
      <c r="BP50" s="589"/>
      <c r="BQ50" s="589"/>
      <c r="BR50" s="589"/>
      <c r="BS50" s="589"/>
      <c r="BT50" s="589"/>
      <c r="BU50" s="589"/>
      <c r="BV50" s="589"/>
      <c r="BW50" s="589"/>
      <c r="BX50" s="589"/>
      <c r="BY50" s="589"/>
      <c r="BZ50" s="589"/>
      <c r="CA50" s="589"/>
      <c r="CB50" s="589"/>
      <c r="CC50" s="589"/>
      <c r="CD50" s="589"/>
      <c r="CE50" s="589"/>
      <c r="CF50" s="589"/>
      <c r="CG50" s="589"/>
      <c r="CH50" s="589"/>
      <c r="CI50" s="589"/>
      <c r="CJ50" s="589"/>
      <c r="CK50" s="589"/>
      <c r="CL50" s="589"/>
      <c r="CM50" s="589"/>
      <c r="CN50" s="589"/>
      <c r="CO50" s="589"/>
      <c r="CP50" s="589"/>
      <c r="CQ50" s="589"/>
      <c r="CR50" s="589"/>
      <c r="CS50" s="589"/>
      <c r="CT50" s="589"/>
      <c r="CU50" s="589"/>
      <c r="CV50" s="589"/>
      <c r="CW50" s="589"/>
      <c r="CX50" s="589"/>
      <c r="CY50" s="589"/>
      <c r="CZ50" s="589"/>
      <c r="DA50" s="589"/>
      <c r="DB50" s="589"/>
      <c r="DC50" s="589"/>
      <c r="DD50" s="589"/>
      <c r="DE50" s="589"/>
      <c r="DF50" s="589"/>
      <c r="DG50" s="589"/>
      <c r="DH50" s="589"/>
      <c r="DI50" s="589"/>
      <c r="DJ50" s="589"/>
      <c r="DK50" s="589"/>
      <c r="DL50" s="589"/>
      <c r="DM50" s="589"/>
      <c r="DN50" s="589"/>
      <c r="DO50" s="589"/>
      <c r="DP50" s="589"/>
      <c r="DQ50" s="589"/>
      <c r="DR50" s="589"/>
      <c r="DS50" s="589"/>
      <c r="DT50" s="589"/>
      <c r="DU50" s="589"/>
      <c r="DV50" s="589"/>
      <c r="DW50" s="589"/>
      <c r="DX50" s="589"/>
      <c r="DY50" s="589"/>
      <c r="DZ50" s="589"/>
      <c r="EA50" s="589"/>
      <c r="EB50" s="589"/>
      <c r="EC50" s="589"/>
      <c r="ED50" s="589"/>
      <c r="EE50" s="589"/>
      <c r="EF50" s="589"/>
      <c r="EG50" s="589"/>
      <c r="EH50" s="589"/>
      <c r="EI50" s="589"/>
      <c r="EJ50" s="589"/>
      <c r="EK50" s="589"/>
      <c r="EL50" s="589"/>
      <c r="EM50" s="589"/>
      <c r="EN50" s="589"/>
      <c r="EO50" s="589"/>
      <c r="EP50" s="589"/>
      <c r="EQ50" s="589"/>
      <c r="ER50" s="589"/>
      <c r="ES50" s="589"/>
      <c r="ET50" s="589"/>
      <c r="EU50" s="589"/>
      <c r="EV50" s="589"/>
      <c r="EW50" s="589"/>
      <c r="EX50" s="589"/>
      <c r="EY50" s="589"/>
      <c r="EZ50" s="589"/>
      <c r="FA50" s="589"/>
      <c r="FB50" s="589"/>
      <c r="FC50" s="589"/>
      <c r="FD50" s="589"/>
      <c r="FE50" s="589"/>
      <c r="FF50" s="589"/>
      <c r="FG50" s="589"/>
      <c r="FH50" s="589"/>
      <c r="FI50" s="589"/>
      <c r="FJ50" s="589"/>
      <c r="FK50" s="589"/>
      <c r="FL50" s="589"/>
      <c r="FM50" s="589"/>
      <c r="FN50" s="589"/>
      <c r="FO50" s="589"/>
      <c r="FP50" s="589"/>
      <c r="FQ50" s="589"/>
      <c r="FR50" s="589"/>
      <c r="FS50" s="589"/>
      <c r="FT50" s="589"/>
      <c r="FU50" s="589"/>
      <c r="FV50" s="589"/>
      <c r="FW50" s="589"/>
      <c r="FX50" s="589"/>
      <c r="FY50" s="589"/>
      <c r="FZ50" s="589"/>
      <c r="GA50" s="589"/>
      <c r="GB50" s="589"/>
      <c r="GC50" s="589"/>
      <c r="GD50" s="589"/>
      <c r="GE50" s="589"/>
      <c r="GF50" s="589"/>
      <c r="GG50" s="589"/>
      <c r="GH50" s="589"/>
      <c r="GI50" s="589"/>
      <c r="GJ50" s="589"/>
      <c r="GK50" s="589"/>
      <c r="GL50" s="589"/>
      <c r="GM50" s="589"/>
      <c r="GN50" s="589"/>
      <c r="GO50" s="589"/>
      <c r="GP50" s="589"/>
      <c r="GQ50" s="589"/>
      <c r="GR50" s="589"/>
      <c r="GS50" s="589"/>
      <c r="GT50" s="589"/>
      <c r="GU50" s="589"/>
      <c r="GV50" s="589"/>
      <c r="GW50" s="589"/>
      <c r="GX50" s="589"/>
      <c r="GY50" s="589"/>
      <c r="GZ50" s="589"/>
      <c r="HA50" s="589"/>
      <c r="HB50" s="589"/>
      <c r="HC50" s="589"/>
      <c r="HD50" s="589"/>
      <c r="HE50" s="589"/>
      <c r="HF50" s="589"/>
      <c r="HG50" s="589"/>
      <c r="HH50" s="589"/>
      <c r="HI50" s="589"/>
      <c r="HJ50" s="589"/>
      <c r="HK50" s="589"/>
      <c r="HL50" s="589"/>
      <c r="HM50" s="589"/>
      <c r="HN50" s="589"/>
      <c r="HO50" s="589"/>
      <c r="HP50" s="589"/>
      <c r="HQ50" s="589"/>
      <c r="HR50" s="589"/>
      <c r="HS50" s="589"/>
      <c r="HT50" s="589"/>
      <c r="HU50" s="589"/>
      <c r="HV50" s="589"/>
      <c r="HW50" s="589"/>
      <c r="HX50" s="589"/>
      <c r="HY50" s="589"/>
      <c r="HZ50" s="589"/>
      <c r="IA50" s="589"/>
      <c r="IB50" s="589"/>
      <c r="IC50" s="589"/>
      <c r="ID50" s="589"/>
      <c r="IE50" s="589"/>
      <c r="IF50" s="589"/>
      <c r="IG50" s="589"/>
      <c r="IH50" s="589"/>
      <c r="II50" s="589"/>
      <c r="IJ50" s="589"/>
      <c r="IK50" s="590"/>
    </row>
    <row r="51" spans="1:245" ht="12.95" hidden="1" customHeight="1" x14ac:dyDescent="0.25">
      <c r="A51" s="588"/>
      <c r="B51" s="589"/>
      <c r="C51" s="589"/>
      <c r="D51" s="589"/>
      <c r="E51" s="589"/>
      <c r="F51" s="589"/>
      <c r="G51" s="589"/>
      <c r="H51" s="589"/>
      <c r="I51" s="589"/>
      <c r="J51" s="589"/>
      <c r="K51" s="589"/>
      <c r="L51" s="589"/>
      <c r="M51" s="589"/>
      <c r="N51" s="589"/>
      <c r="O51" s="589"/>
      <c r="P51" s="589"/>
      <c r="Q51" s="589"/>
      <c r="R51" s="589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89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  <c r="BG51" s="589"/>
      <c r="BH51" s="589"/>
      <c r="BI51" s="589"/>
      <c r="BJ51" s="589"/>
      <c r="BK51" s="589"/>
      <c r="BL51" s="589"/>
      <c r="BM51" s="589"/>
      <c r="BN51" s="589"/>
      <c r="BO51" s="589"/>
      <c r="BP51" s="589"/>
      <c r="BQ51" s="589"/>
      <c r="BR51" s="589"/>
      <c r="BS51" s="589"/>
      <c r="BT51" s="589"/>
      <c r="BU51" s="589"/>
      <c r="BV51" s="589"/>
      <c r="BW51" s="589"/>
      <c r="BX51" s="589"/>
      <c r="BY51" s="589"/>
      <c r="BZ51" s="589"/>
      <c r="CA51" s="589"/>
      <c r="CB51" s="589"/>
      <c r="CC51" s="589"/>
      <c r="CD51" s="589"/>
      <c r="CE51" s="589"/>
      <c r="CF51" s="589"/>
      <c r="CG51" s="589"/>
      <c r="CH51" s="589"/>
      <c r="CI51" s="589"/>
      <c r="CJ51" s="589"/>
      <c r="CK51" s="589"/>
      <c r="CL51" s="589"/>
      <c r="CM51" s="589"/>
      <c r="CN51" s="589"/>
      <c r="CO51" s="589"/>
      <c r="CP51" s="589"/>
      <c r="CQ51" s="589"/>
      <c r="CR51" s="589"/>
      <c r="CS51" s="589"/>
      <c r="CT51" s="589"/>
      <c r="CU51" s="589"/>
      <c r="CV51" s="589"/>
      <c r="CW51" s="589"/>
      <c r="CX51" s="589"/>
      <c r="CY51" s="589"/>
      <c r="CZ51" s="589"/>
      <c r="DA51" s="589"/>
      <c r="DB51" s="589"/>
      <c r="DC51" s="589"/>
      <c r="DD51" s="589"/>
      <c r="DE51" s="589"/>
      <c r="DF51" s="589"/>
      <c r="DG51" s="589"/>
      <c r="DH51" s="589"/>
      <c r="DI51" s="589"/>
      <c r="DJ51" s="589"/>
      <c r="DK51" s="589"/>
      <c r="DL51" s="589"/>
      <c r="DM51" s="589"/>
      <c r="DN51" s="589"/>
      <c r="DO51" s="589"/>
      <c r="DP51" s="589"/>
      <c r="DQ51" s="589"/>
      <c r="DR51" s="589"/>
      <c r="DS51" s="589"/>
      <c r="DT51" s="589"/>
      <c r="DU51" s="589"/>
      <c r="DV51" s="589"/>
      <c r="DW51" s="589"/>
      <c r="DX51" s="589"/>
      <c r="DY51" s="589"/>
      <c r="DZ51" s="589"/>
      <c r="EA51" s="589"/>
      <c r="EB51" s="589"/>
      <c r="EC51" s="589"/>
      <c r="ED51" s="589"/>
      <c r="EE51" s="589"/>
      <c r="EF51" s="589"/>
      <c r="EG51" s="589"/>
      <c r="EH51" s="589"/>
      <c r="EI51" s="589"/>
      <c r="EJ51" s="589"/>
      <c r="EK51" s="589"/>
      <c r="EL51" s="589"/>
      <c r="EM51" s="589"/>
      <c r="EN51" s="589"/>
      <c r="EO51" s="589"/>
      <c r="EP51" s="589"/>
      <c r="EQ51" s="589"/>
      <c r="ER51" s="589"/>
      <c r="ES51" s="589"/>
      <c r="ET51" s="589"/>
      <c r="EU51" s="589"/>
      <c r="EV51" s="589"/>
      <c r="EW51" s="589"/>
      <c r="EX51" s="589"/>
      <c r="EY51" s="589"/>
      <c r="EZ51" s="589"/>
      <c r="FA51" s="589"/>
      <c r="FB51" s="589"/>
      <c r="FC51" s="589"/>
      <c r="FD51" s="589"/>
      <c r="FE51" s="589"/>
      <c r="FF51" s="589"/>
      <c r="FG51" s="589"/>
      <c r="FH51" s="589"/>
      <c r="FI51" s="589"/>
      <c r="FJ51" s="589"/>
      <c r="FK51" s="589"/>
      <c r="FL51" s="589"/>
      <c r="FM51" s="589"/>
      <c r="FN51" s="589"/>
      <c r="FO51" s="589"/>
      <c r="FP51" s="589"/>
      <c r="FQ51" s="589"/>
      <c r="FR51" s="589"/>
      <c r="FS51" s="589"/>
      <c r="FT51" s="589"/>
      <c r="FU51" s="589"/>
      <c r="FV51" s="589"/>
      <c r="FW51" s="589"/>
      <c r="FX51" s="589"/>
      <c r="FY51" s="589"/>
      <c r="FZ51" s="589"/>
      <c r="GA51" s="589"/>
      <c r="GB51" s="589"/>
      <c r="GC51" s="589"/>
      <c r="GD51" s="589"/>
      <c r="GE51" s="589"/>
      <c r="GF51" s="589"/>
      <c r="GG51" s="589"/>
      <c r="GH51" s="589"/>
      <c r="GI51" s="589"/>
      <c r="GJ51" s="589"/>
      <c r="GK51" s="589"/>
      <c r="GL51" s="589"/>
      <c r="GM51" s="589"/>
      <c r="GN51" s="589"/>
      <c r="GO51" s="589"/>
      <c r="GP51" s="589"/>
      <c r="GQ51" s="589"/>
      <c r="GR51" s="589"/>
      <c r="GS51" s="589"/>
      <c r="GT51" s="589"/>
      <c r="GU51" s="589"/>
      <c r="GV51" s="589"/>
      <c r="GW51" s="589"/>
      <c r="GX51" s="589"/>
      <c r="GY51" s="589"/>
      <c r="GZ51" s="589"/>
      <c r="HA51" s="589"/>
      <c r="HB51" s="589"/>
      <c r="HC51" s="589"/>
      <c r="HD51" s="589"/>
      <c r="HE51" s="589"/>
      <c r="HF51" s="589"/>
      <c r="HG51" s="589"/>
      <c r="HH51" s="589"/>
      <c r="HI51" s="589"/>
      <c r="HJ51" s="589"/>
      <c r="HK51" s="589"/>
      <c r="HL51" s="589"/>
      <c r="HM51" s="589"/>
      <c r="HN51" s="589"/>
      <c r="HO51" s="589"/>
      <c r="HP51" s="589"/>
      <c r="HQ51" s="589"/>
      <c r="HR51" s="589"/>
      <c r="HS51" s="589"/>
      <c r="HT51" s="589"/>
      <c r="HU51" s="589"/>
      <c r="HV51" s="589"/>
      <c r="HW51" s="589"/>
      <c r="HX51" s="589"/>
      <c r="HY51" s="589"/>
      <c r="HZ51" s="589"/>
      <c r="IA51" s="589"/>
      <c r="IB51" s="589"/>
      <c r="IC51" s="589"/>
      <c r="ID51" s="589"/>
      <c r="IE51" s="589"/>
      <c r="IF51" s="589"/>
      <c r="IG51" s="589"/>
      <c r="IH51" s="589"/>
      <c r="II51" s="589"/>
      <c r="IJ51" s="589"/>
      <c r="IK51" s="590"/>
    </row>
    <row r="52" spans="1:245" ht="12.95" hidden="1" customHeight="1" x14ac:dyDescent="0.25">
      <c r="A52" s="588"/>
      <c r="B52" s="589"/>
      <c r="C52" s="589"/>
      <c r="D52" s="589"/>
      <c r="E52" s="589"/>
      <c r="F52" s="589"/>
      <c r="G52" s="589"/>
      <c r="H52" s="589"/>
      <c r="I52" s="589"/>
      <c r="J52" s="589"/>
      <c r="K52" s="589"/>
      <c r="L52" s="589"/>
      <c r="M52" s="589"/>
      <c r="N52" s="589"/>
      <c r="O52" s="589"/>
      <c r="P52" s="589"/>
      <c r="Q52" s="589"/>
      <c r="R52" s="589"/>
      <c r="S52" s="589"/>
      <c r="T52" s="589"/>
      <c r="U52" s="589"/>
      <c r="V52" s="589"/>
      <c r="W52" s="589"/>
      <c r="X52" s="589"/>
      <c r="Y52" s="589"/>
      <c r="Z52" s="589"/>
      <c r="AA52" s="589"/>
      <c r="AB52" s="589"/>
      <c r="AC52" s="589"/>
      <c r="AD52" s="589"/>
      <c r="AE52" s="589"/>
      <c r="AF52" s="589"/>
      <c r="AG52" s="589"/>
      <c r="AH52" s="589"/>
      <c r="AI52" s="589"/>
      <c r="AJ52" s="589"/>
      <c r="AK52" s="589"/>
      <c r="AL52" s="589"/>
      <c r="AM52" s="589"/>
      <c r="AN52" s="589"/>
      <c r="AO52" s="589"/>
      <c r="AP52" s="589"/>
      <c r="AQ52" s="589"/>
      <c r="AR52" s="589"/>
      <c r="AS52" s="589"/>
      <c r="AT52" s="589"/>
      <c r="AU52" s="589"/>
      <c r="AV52" s="589"/>
      <c r="AW52" s="589"/>
      <c r="AX52" s="589"/>
      <c r="AY52" s="589"/>
      <c r="AZ52" s="589"/>
      <c r="BA52" s="589"/>
      <c r="BB52" s="589"/>
      <c r="BC52" s="589"/>
      <c r="BD52" s="589"/>
      <c r="BE52" s="589"/>
      <c r="BF52" s="589"/>
      <c r="BG52" s="589"/>
      <c r="BH52" s="589"/>
      <c r="BI52" s="589"/>
      <c r="BJ52" s="589"/>
      <c r="BK52" s="589"/>
      <c r="BL52" s="589"/>
      <c r="BM52" s="589"/>
      <c r="BN52" s="589"/>
      <c r="BO52" s="589"/>
      <c r="BP52" s="589"/>
      <c r="BQ52" s="589"/>
      <c r="BR52" s="589"/>
      <c r="BS52" s="589"/>
      <c r="BT52" s="589"/>
      <c r="BU52" s="589"/>
      <c r="BV52" s="589"/>
      <c r="BW52" s="589"/>
      <c r="BX52" s="589"/>
      <c r="BY52" s="589"/>
      <c r="BZ52" s="589"/>
      <c r="CA52" s="589"/>
      <c r="CB52" s="589"/>
      <c r="CC52" s="589"/>
      <c r="CD52" s="589"/>
      <c r="CE52" s="589"/>
      <c r="CF52" s="589"/>
      <c r="CG52" s="589"/>
      <c r="CH52" s="589"/>
      <c r="CI52" s="589"/>
      <c r="CJ52" s="589"/>
      <c r="CK52" s="589"/>
      <c r="CL52" s="589"/>
      <c r="CM52" s="589"/>
      <c r="CN52" s="589"/>
      <c r="CO52" s="589"/>
      <c r="CP52" s="589"/>
      <c r="CQ52" s="589"/>
      <c r="CR52" s="589"/>
      <c r="CS52" s="589"/>
      <c r="CT52" s="589"/>
      <c r="CU52" s="589"/>
      <c r="CV52" s="589"/>
      <c r="CW52" s="589"/>
      <c r="CX52" s="589"/>
      <c r="CY52" s="589"/>
      <c r="CZ52" s="589"/>
      <c r="DA52" s="589"/>
      <c r="DB52" s="589"/>
      <c r="DC52" s="589"/>
      <c r="DD52" s="589"/>
      <c r="DE52" s="589"/>
      <c r="DF52" s="589"/>
      <c r="DG52" s="589"/>
      <c r="DH52" s="589"/>
      <c r="DI52" s="589"/>
      <c r="DJ52" s="589"/>
      <c r="DK52" s="589"/>
      <c r="DL52" s="589"/>
      <c r="DM52" s="589"/>
      <c r="DN52" s="589"/>
      <c r="DO52" s="589"/>
      <c r="DP52" s="589"/>
      <c r="DQ52" s="589"/>
      <c r="DR52" s="589"/>
      <c r="DS52" s="589"/>
      <c r="DT52" s="589"/>
      <c r="DU52" s="589"/>
      <c r="DV52" s="589"/>
      <c r="DW52" s="589"/>
      <c r="DX52" s="589"/>
      <c r="DY52" s="589"/>
      <c r="DZ52" s="589"/>
      <c r="EA52" s="589"/>
      <c r="EB52" s="589"/>
      <c r="EC52" s="589"/>
      <c r="ED52" s="589"/>
      <c r="EE52" s="589"/>
      <c r="EF52" s="589"/>
      <c r="EG52" s="589"/>
      <c r="EH52" s="589"/>
      <c r="EI52" s="589"/>
      <c r="EJ52" s="589"/>
      <c r="EK52" s="589"/>
      <c r="EL52" s="589"/>
      <c r="EM52" s="589"/>
      <c r="EN52" s="589"/>
      <c r="EO52" s="589"/>
      <c r="EP52" s="589"/>
      <c r="EQ52" s="589"/>
      <c r="ER52" s="589"/>
      <c r="ES52" s="589"/>
      <c r="ET52" s="589"/>
      <c r="EU52" s="589"/>
      <c r="EV52" s="589"/>
      <c r="EW52" s="589"/>
      <c r="EX52" s="589"/>
      <c r="EY52" s="589"/>
      <c r="EZ52" s="589"/>
      <c r="FA52" s="589"/>
      <c r="FB52" s="589"/>
      <c r="FC52" s="589"/>
      <c r="FD52" s="589"/>
      <c r="FE52" s="589"/>
      <c r="FF52" s="589"/>
      <c r="FG52" s="589"/>
      <c r="FH52" s="589"/>
      <c r="FI52" s="589"/>
      <c r="FJ52" s="589"/>
      <c r="FK52" s="589"/>
      <c r="FL52" s="589"/>
      <c r="FM52" s="589"/>
      <c r="FN52" s="589"/>
      <c r="FO52" s="589"/>
      <c r="FP52" s="589"/>
      <c r="FQ52" s="589"/>
      <c r="FR52" s="589"/>
      <c r="FS52" s="589"/>
      <c r="FT52" s="589"/>
      <c r="FU52" s="589"/>
      <c r="FV52" s="589"/>
      <c r="FW52" s="589"/>
      <c r="FX52" s="589"/>
      <c r="FY52" s="589"/>
      <c r="FZ52" s="589"/>
      <c r="GA52" s="589"/>
      <c r="GB52" s="589"/>
      <c r="GC52" s="589"/>
      <c r="GD52" s="589"/>
      <c r="GE52" s="589"/>
      <c r="GF52" s="589"/>
      <c r="GG52" s="589"/>
      <c r="GH52" s="589"/>
      <c r="GI52" s="589"/>
      <c r="GJ52" s="589"/>
      <c r="GK52" s="589"/>
      <c r="GL52" s="589"/>
      <c r="GM52" s="589"/>
      <c r="GN52" s="589"/>
      <c r="GO52" s="589"/>
      <c r="GP52" s="589"/>
      <c r="GQ52" s="589"/>
      <c r="GR52" s="589"/>
      <c r="GS52" s="589"/>
      <c r="GT52" s="589"/>
      <c r="GU52" s="589"/>
      <c r="GV52" s="589"/>
      <c r="GW52" s="589"/>
      <c r="GX52" s="589"/>
      <c r="GY52" s="589"/>
      <c r="GZ52" s="589"/>
      <c r="HA52" s="589"/>
      <c r="HB52" s="589"/>
      <c r="HC52" s="589"/>
      <c r="HD52" s="589"/>
      <c r="HE52" s="589"/>
      <c r="HF52" s="589"/>
      <c r="HG52" s="589"/>
      <c r="HH52" s="589"/>
      <c r="HI52" s="589"/>
      <c r="HJ52" s="589"/>
      <c r="HK52" s="589"/>
      <c r="HL52" s="589"/>
      <c r="HM52" s="589"/>
      <c r="HN52" s="589"/>
      <c r="HO52" s="589"/>
      <c r="HP52" s="589"/>
      <c r="HQ52" s="589"/>
      <c r="HR52" s="589"/>
      <c r="HS52" s="589"/>
      <c r="HT52" s="589"/>
      <c r="HU52" s="589"/>
      <c r="HV52" s="589"/>
      <c r="HW52" s="589"/>
      <c r="HX52" s="589"/>
      <c r="HY52" s="589"/>
      <c r="HZ52" s="589"/>
      <c r="IA52" s="589"/>
      <c r="IB52" s="589"/>
      <c r="IC52" s="589"/>
      <c r="ID52" s="589"/>
      <c r="IE52" s="589"/>
      <c r="IF52" s="589"/>
      <c r="IG52" s="589"/>
      <c r="IH52" s="589"/>
      <c r="II52" s="589"/>
      <c r="IJ52" s="589"/>
      <c r="IK52" s="590"/>
    </row>
    <row r="53" spans="1:245" ht="12.95" hidden="1" customHeight="1" x14ac:dyDescent="0.25">
      <c r="A53" s="588"/>
      <c r="B53" s="589"/>
      <c r="C53" s="589"/>
      <c r="D53" s="589"/>
      <c r="E53" s="589"/>
      <c r="F53" s="589"/>
      <c r="G53" s="589"/>
      <c r="H53" s="589"/>
      <c r="I53" s="589"/>
      <c r="J53" s="589"/>
      <c r="K53" s="589"/>
      <c r="L53" s="589"/>
      <c r="M53" s="589"/>
      <c r="N53" s="589"/>
      <c r="O53" s="589"/>
      <c r="P53" s="589"/>
      <c r="Q53" s="589"/>
      <c r="R53" s="589"/>
      <c r="S53" s="589"/>
      <c r="T53" s="589"/>
      <c r="U53" s="589"/>
      <c r="V53" s="589"/>
      <c r="W53" s="589"/>
      <c r="X53" s="589"/>
      <c r="Y53" s="589"/>
      <c r="Z53" s="589"/>
      <c r="AA53" s="589"/>
      <c r="AB53" s="589"/>
      <c r="AC53" s="589"/>
      <c r="AD53" s="589"/>
      <c r="AE53" s="589"/>
      <c r="AF53" s="589"/>
      <c r="AG53" s="589"/>
      <c r="AH53" s="589"/>
      <c r="AI53" s="589"/>
      <c r="AJ53" s="589"/>
      <c r="AK53" s="589"/>
      <c r="AL53" s="589"/>
      <c r="AM53" s="589"/>
      <c r="AN53" s="589"/>
      <c r="AO53" s="589"/>
      <c r="AP53" s="589"/>
      <c r="AQ53" s="589"/>
      <c r="AR53" s="589"/>
      <c r="AS53" s="589"/>
      <c r="AT53" s="589"/>
      <c r="AU53" s="589"/>
      <c r="AV53" s="589"/>
      <c r="AW53" s="589"/>
      <c r="AX53" s="589"/>
      <c r="AY53" s="589"/>
      <c r="AZ53" s="589"/>
      <c r="BA53" s="589"/>
      <c r="BB53" s="589"/>
      <c r="BC53" s="589"/>
      <c r="BD53" s="589"/>
      <c r="BE53" s="589"/>
      <c r="BF53" s="589"/>
      <c r="BG53" s="589"/>
      <c r="BH53" s="589"/>
      <c r="BI53" s="589"/>
      <c r="BJ53" s="589"/>
      <c r="BK53" s="589"/>
      <c r="BL53" s="589"/>
      <c r="BM53" s="589"/>
      <c r="BN53" s="589"/>
      <c r="BO53" s="589"/>
      <c r="BP53" s="589"/>
      <c r="BQ53" s="589"/>
      <c r="BR53" s="589"/>
      <c r="BS53" s="589"/>
      <c r="BT53" s="589"/>
      <c r="BU53" s="589"/>
      <c r="BV53" s="589"/>
      <c r="BW53" s="589"/>
      <c r="BX53" s="589"/>
      <c r="BY53" s="589"/>
      <c r="BZ53" s="589"/>
      <c r="CA53" s="589"/>
      <c r="CB53" s="589"/>
      <c r="CC53" s="589"/>
      <c r="CD53" s="589"/>
      <c r="CE53" s="589"/>
      <c r="CF53" s="589"/>
      <c r="CG53" s="589"/>
      <c r="CH53" s="589"/>
      <c r="CI53" s="589"/>
      <c r="CJ53" s="589"/>
      <c r="CK53" s="589"/>
      <c r="CL53" s="589"/>
      <c r="CM53" s="589"/>
      <c r="CN53" s="589"/>
      <c r="CO53" s="589"/>
      <c r="CP53" s="589"/>
      <c r="CQ53" s="589"/>
      <c r="CR53" s="589"/>
      <c r="CS53" s="589"/>
      <c r="CT53" s="589"/>
      <c r="CU53" s="589"/>
      <c r="CV53" s="589"/>
      <c r="CW53" s="589"/>
      <c r="CX53" s="589"/>
      <c r="CY53" s="589"/>
      <c r="CZ53" s="589"/>
      <c r="DA53" s="589"/>
      <c r="DB53" s="589"/>
      <c r="DC53" s="589"/>
      <c r="DD53" s="589"/>
      <c r="DE53" s="589"/>
      <c r="DF53" s="589"/>
      <c r="DG53" s="589"/>
      <c r="DH53" s="589"/>
      <c r="DI53" s="589"/>
      <c r="DJ53" s="589"/>
      <c r="DK53" s="589"/>
      <c r="DL53" s="589"/>
      <c r="DM53" s="589"/>
      <c r="DN53" s="589"/>
      <c r="DO53" s="589"/>
      <c r="DP53" s="589"/>
      <c r="DQ53" s="589"/>
      <c r="DR53" s="589"/>
      <c r="DS53" s="589"/>
      <c r="DT53" s="589"/>
      <c r="DU53" s="589"/>
      <c r="DV53" s="589"/>
      <c r="DW53" s="589"/>
      <c r="DX53" s="589"/>
      <c r="DY53" s="589"/>
      <c r="DZ53" s="589"/>
      <c r="EA53" s="589"/>
      <c r="EB53" s="589"/>
      <c r="EC53" s="589"/>
      <c r="ED53" s="589"/>
      <c r="EE53" s="589"/>
      <c r="EF53" s="589"/>
      <c r="EG53" s="589"/>
      <c r="EH53" s="589"/>
      <c r="EI53" s="589"/>
      <c r="EJ53" s="589"/>
      <c r="EK53" s="589"/>
      <c r="EL53" s="589"/>
      <c r="EM53" s="589"/>
      <c r="EN53" s="589"/>
      <c r="EO53" s="589"/>
      <c r="EP53" s="589"/>
      <c r="EQ53" s="589"/>
      <c r="ER53" s="589"/>
      <c r="ES53" s="589"/>
      <c r="ET53" s="589"/>
      <c r="EU53" s="589"/>
      <c r="EV53" s="589"/>
      <c r="EW53" s="589"/>
      <c r="EX53" s="589"/>
      <c r="EY53" s="589"/>
      <c r="EZ53" s="589"/>
      <c r="FA53" s="589"/>
      <c r="FB53" s="589"/>
      <c r="FC53" s="589"/>
      <c r="FD53" s="589"/>
      <c r="FE53" s="589"/>
      <c r="FF53" s="589"/>
      <c r="FG53" s="589"/>
      <c r="FH53" s="589"/>
      <c r="FI53" s="589"/>
      <c r="FJ53" s="589"/>
      <c r="FK53" s="589"/>
      <c r="FL53" s="589"/>
      <c r="FM53" s="589"/>
      <c r="FN53" s="589"/>
      <c r="FO53" s="589"/>
      <c r="FP53" s="589"/>
      <c r="FQ53" s="589"/>
      <c r="FR53" s="589"/>
      <c r="FS53" s="589"/>
      <c r="FT53" s="589"/>
      <c r="FU53" s="589"/>
      <c r="FV53" s="589"/>
      <c r="FW53" s="589"/>
      <c r="FX53" s="589"/>
      <c r="FY53" s="589"/>
      <c r="FZ53" s="589"/>
      <c r="GA53" s="589"/>
      <c r="GB53" s="589"/>
      <c r="GC53" s="589"/>
      <c r="GD53" s="589"/>
      <c r="GE53" s="589"/>
      <c r="GF53" s="589"/>
      <c r="GG53" s="589"/>
      <c r="GH53" s="589"/>
      <c r="GI53" s="589"/>
      <c r="GJ53" s="589"/>
      <c r="GK53" s="589"/>
      <c r="GL53" s="589"/>
      <c r="GM53" s="589"/>
      <c r="GN53" s="589"/>
      <c r="GO53" s="589"/>
      <c r="GP53" s="589"/>
      <c r="GQ53" s="589"/>
      <c r="GR53" s="589"/>
      <c r="GS53" s="589"/>
      <c r="GT53" s="589"/>
      <c r="GU53" s="589"/>
      <c r="GV53" s="589"/>
      <c r="GW53" s="589"/>
      <c r="GX53" s="589"/>
      <c r="GY53" s="589"/>
      <c r="GZ53" s="589"/>
      <c r="HA53" s="589"/>
      <c r="HB53" s="589"/>
      <c r="HC53" s="589"/>
      <c r="HD53" s="589"/>
      <c r="HE53" s="589"/>
      <c r="HF53" s="589"/>
      <c r="HG53" s="589"/>
      <c r="HH53" s="589"/>
      <c r="HI53" s="589"/>
      <c r="HJ53" s="589"/>
      <c r="HK53" s="589"/>
      <c r="HL53" s="589"/>
      <c r="HM53" s="589"/>
      <c r="HN53" s="589"/>
      <c r="HO53" s="589"/>
      <c r="HP53" s="589"/>
      <c r="HQ53" s="589"/>
      <c r="HR53" s="589"/>
      <c r="HS53" s="589"/>
      <c r="HT53" s="589"/>
      <c r="HU53" s="589"/>
      <c r="HV53" s="589"/>
      <c r="HW53" s="589"/>
      <c r="HX53" s="589"/>
      <c r="HY53" s="589"/>
      <c r="HZ53" s="589"/>
      <c r="IA53" s="589"/>
      <c r="IB53" s="589"/>
      <c r="IC53" s="589"/>
      <c r="ID53" s="589"/>
      <c r="IE53" s="589"/>
      <c r="IF53" s="589"/>
      <c r="IG53" s="589"/>
      <c r="IH53" s="589"/>
      <c r="II53" s="589"/>
      <c r="IJ53" s="589"/>
      <c r="IK53" s="590"/>
    </row>
    <row r="54" spans="1:245" ht="12.95" hidden="1" customHeight="1" x14ac:dyDescent="0.25">
      <c r="A54" s="588"/>
      <c r="B54" s="589"/>
      <c r="C54" s="589"/>
      <c r="D54" s="589"/>
      <c r="E54" s="589"/>
      <c r="F54" s="589"/>
      <c r="G54" s="589"/>
      <c r="H54" s="589"/>
      <c r="I54" s="589"/>
      <c r="J54" s="589"/>
      <c r="K54" s="589"/>
      <c r="L54" s="589"/>
      <c r="M54" s="589"/>
      <c r="N54" s="589"/>
      <c r="O54" s="589"/>
      <c r="P54" s="589"/>
      <c r="Q54" s="589"/>
      <c r="R54" s="589"/>
      <c r="S54" s="589"/>
      <c r="T54" s="589"/>
      <c r="U54" s="589"/>
      <c r="V54" s="589"/>
      <c r="W54" s="589"/>
      <c r="X54" s="589"/>
      <c r="Y54" s="589"/>
      <c r="Z54" s="589"/>
      <c r="AA54" s="589"/>
      <c r="AB54" s="589"/>
      <c r="AC54" s="589"/>
      <c r="AD54" s="589"/>
      <c r="AE54" s="589"/>
      <c r="AF54" s="589"/>
      <c r="AG54" s="589"/>
      <c r="AH54" s="589"/>
      <c r="AI54" s="589"/>
      <c r="AJ54" s="589"/>
      <c r="AK54" s="589"/>
      <c r="AL54" s="589"/>
      <c r="AM54" s="589"/>
      <c r="AN54" s="589"/>
      <c r="AO54" s="589"/>
      <c r="AP54" s="589"/>
      <c r="AQ54" s="589"/>
      <c r="AR54" s="589"/>
      <c r="AS54" s="589"/>
      <c r="AT54" s="589"/>
      <c r="AU54" s="589"/>
      <c r="AV54" s="589"/>
      <c r="AW54" s="589"/>
      <c r="AX54" s="589"/>
      <c r="AY54" s="589"/>
      <c r="AZ54" s="589"/>
      <c r="BA54" s="589"/>
      <c r="BB54" s="589"/>
      <c r="BC54" s="589"/>
      <c r="BD54" s="589"/>
      <c r="BE54" s="589"/>
      <c r="BF54" s="589"/>
      <c r="BG54" s="589"/>
      <c r="BH54" s="589"/>
      <c r="BI54" s="589"/>
      <c r="BJ54" s="589"/>
      <c r="BK54" s="589"/>
      <c r="BL54" s="589"/>
      <c r="BM54" s="589"/>
      <c r="BN54" s="589"/>
      <c r="BO54" s="589"/>
      <c r="BP54" s="589"/>
      <c r="BQ54" s="589"/>
      <c r="BR54" s="589"/>
      <c r="BS54" s="589"/>
      <c r="BT54" s="589"/>
      <c r="BU54" s="589"/>
      <c r="BV54" s="589"/>
      <c r="BW54" s="589"/>
      <c r="BX54" s="589"/>
      <c r="BY54" s="589"/>
      <c r="BZ54" s="589"/>
      <c r="CA54" s="589"/>
      <c r="CB54" s="589"/>
      <c r="CC54" s="589"/>
      <c r="CD54" s="589"/>
      <c r="CE54" s="589"/>
      <c r="CF54" s="589"/>
      <c r="CG54" s="589"/>
      <c r="CH54" s="589"/>
      <c r="CI54" s="589"/>
      <c r="CJ54" s="589"/>
      <c r="CK54" s="589"/>
      <c r="CL54" s="589"/>
      <c r="CM54" s="589"/>
      <c r="CN54" s="589"/>
      <c r="CO54" s="589"/>
      <c r="CP54" s="589"/>
      <c r="CQ54" s="589"/>
      <c r="CR54" s="589"/>
      <c r="CS54" s="589"/>
      <c r="CT54" s="589"/>
      <c r="CU54" s="589"/>
      <c r="CV54" s="589"/>
      <c r="CW54" s="589"/>
      <c r="CX54" s="589"/>
      <c r="CY54" s="589"/>
      <c r="CZ54" s="589"/>
      <c r="DA54" s="589"/>
      <c r="DB54" s="589"/>
      <c r="DC54" s="589"/>
      <c r="DD54" s="589"/>
      <c r="DE54" s="589"/>
      <c r="DF54" s="589"/>
      <c r="DG54" s="589"/>
      <c r="DH54" s="589"/>
      <c r="DI54" s="589"/>
      <c r="DJ54" s="589"/>
      <c r="DK54" s="589"/>
      <c r="DL54" s="589"/>
      <c r="DM54" s="589"/>
      <c r="DN54" s="589"/>
      <c r="DO54" s="589"/>
      <c r="DP54" s="589"/>
      <c r="DQ54" s="589"/>
      <c r="DR54" s="589"/>
      <c r="DS54" s="589"/>
      <c r="DT54" s="589"/>
      <c r="DU54" s="589"/>
      <c r="DV54" s="589"/>
      <c r="DW54" s="589"/>
      <c r="DX54" s="589"/>
      <c r="DY54" s="589"/>
      <c r="DZ54" s="589"/>
      <c r="EA54" s="589"/>
      <c r="EB54" s="589"/>
      <c r="EC54" s="589"/>
      <c r="ED54" s="589"/>
      <c r="EE54" s="589"/>
      <c r="EF54" s="589"/>
      <c r="EG54" s="589"/>
      <c r="EH54" s="589"/>
      <c r="EI54" s="589"/>
      <c r="EJ54" s="589"/>
      <c r="EK54" s="589"/>
      <c r="EL54" s="589"/>
      <c r="EM54" s="589"/>
      <c r="EN54" s="589"/>
      <c r="EO54" s="589"/>
      <c r="EP54" s="589"/>
      <c r="EQ54" s="589"/>
      <c r="ER54" s="589"/>
      <c r="ES54" s="589"/>
      <c r="ET54" s="589"/>
      <c r="EU54" s="589"/>
      <c r="EV54" s="589"/>
      <c r="EW54" s="589"/>
      <c r="EX54" s="589"/>
      <c r="EY54" s="589"/>
      <c r="EZ54" s="589"/>
      <c r="FA54" s="589"/>
      <c r="FB54" s="589"/>
      <c r="FC54" s="589"/>
      <c r="FD54" s="589"/>
      <c r="FE54" s="589"/>
      <c r="FF54" s="589"/>
      <c r="FG54" s="589"/>
      <c r="FH54" s="589"/>
      <c r="FI54" s="589"/>
      <c r="FJ54" s="589"/>
      <c r="FK54" s="589"/>
      <c r="FL54" s="589"/>
      <c r="FM54" s="589"/>
      <c r="FN54" s="589"/>
      <c r="FO54" s="589"/>
      <c r="FP54" s="589"/>
      <c r="FQ54" s="589"/>
      <c r="FR54" s="589"/>
      <c r="FS54" s="589"/>
      <c r="FT54" s="589"/>
      <c r="FU54" s="589"/>
      <c r="FV54" s="589"/>
      <c r="FW54" s="589"/>
      <c r="FX54" s="589"/>
      <c r="FY54" s="589"/>
      <c r="FZ54" s="589"/>
      <c r="GA54" s="589"/>
      <c r="GB54" s="589"/>
      <c r="GC54" s="589"/>
      <c r="GD54" s="589"/>
      <c r="GE54" s="589"/>
      <c r="GF54" s="589"/>
      <c r="GG54" s="589"/>
      <c r="GH54" s="589"/>
      <c r="GI54" s="589"/>
      <c r="GJ54" s="589"/>
      <c r="GK54" s="589"/>
      <c r="GL54" s="589"/>
      <c r="GM54" s="589"/>
      <c r="GN54" s="589"/>
      <c r="GO54" s="589"/>
      <c r="GP54" s="589"/>
      <c r="GQ54" s="589"/>
      <c r="GR54" s="589"/>
      <c r="GS54" s="589"/>
      <c r="GT54" s="589"/>
      <c r="GU54" s="589"/>
      <c r="GV54" s="589"/>
      <c r="GW54" s="589"/>
      <c r="GX54" s="589"/>
      <c r="GY54" s="589"/>
      <c r="GZ54" s="589"/>
      <c r="HA54" s="589"/>
      <c r="HB54" s="589"/>
      <c r="HC54" s="589"/>
      <c r="HD54" s="589"/>
      <c r="HE54" s="589"/>
      <c r="HF54" s="589"/>
      <c r="HG54" s="589"/>
      <c r="HH54" s="589"/>
      <c r="HI54" s="589"/>
      <c r="HJ54" s="589"/>
      <c r="HK54" s="589"/>
      <c r="HL54" s="589"/>
      <c r="HM54" s="589"/>
      <c r="HN54" s="589"/>
      <c r="HO54" s="589"/>
      <c r="HP54" s="589"/>
      <c r="HQ54" s="589"/>
      <c r="HR54" s="589"/>
      <c r="HS54" s="589"/>
      <c r="HT54" s="589"/>
      <c r="HU54" s="589"/>
      <c r="HV54" s="589"/>
      <c r="HW54" s="589"/>
      <c r="HX54" s="589"/>
      <c r="HY54" s="589"/>
      <c r="HZ54" s="589"/>
      <c r="IA54" s="589"/>
      <c r="IB54" s="589"/>
      <c r="IC54" s="589"/>
      <c r="ID54" s="589"/>
      <c r="IE54" s="589"/>
      <c r="IF54" s="589"/>
      <c r="IG54" s="589"/>
      <c r="IH54" s="589"/>
      <c r="II54" s="589"/>
      <c r="IJ54" s="589"/>
      <c r="IK54" s="590"/>
    </row>
    <row r="55" spans="1:245" ht="12.95" hidden="1" customHeight="1" x14ac:dyDescent="0.25">
      <c r="A55" s="588"/>
      <c r="B55" s="589"/>
      <c r="C55" s="589"/>
      <c r="D55" s="589"/>
      <c r="E55" s="589"/>
      <c r="F55" s="589"/>
      <c r="G55" s="589"/>
      <c r="H55" s="589"/>
      <c r="I55" s="589"/>
      <c r="J55" s="589"/>
      <c r="K55" s="589"/>
      <c r="L55" s="589"/>
      <c r="M55" s="589"/>
      <c r="N55" s="589"/>
      <c r="O55" s="589"/>
      <c r="P55" s="589"/>
      <c r="Q55" s="589"/>
      <c r="R55" s="589"/>
      <c r="S55" s="589"/>
      <c r="T55" s="589"/>
      <c r="U55" s="589"/>
      <c r="V55" s="589"/>
      <c r="W55" s="589"/>
      <c r="X55" s="589"/>
      <c r="Y55" s="589"/>
      <c r="Z55" s="589"/>
      <c r="AA55" s="589"/>
      <c r="AB55" s="589"/>
      <c r="AC55" s="589"/>
      <c r="AD55" s="589"/>
      <c r="AE55" s="589"/>
      <c r="AF55" s="589"/>
      <c r="AG55" s="589"/>
      <c r="AH55" s="589"/>
      <c r="AI55" s="589"/>
      <c r="AJ55" s="589"/>
      <c r="AK55" s="589"/>
      <c r="AL55" s="589"/>
      <c r="AM55" s="589"/>
      <c r="AN55" s="589"/>
      <c r="AO55" s="589"/>
      <c r="AP55" s="589"/>
      <c r="AQ55" s="589"/>
      <c r="AR55" s="589"/>
      <c r="AS55" s="589"/>
      <c r="AT55" s="589"/>
      <c r="AU55" s="589"/>
      <c r="AV55" s="589"/>
      <c r="AW55" s="589"/>
      <c r="AX55" s="589"/>
      <c r="AY55" s="589"/>
      <c r="AZ55" s="589"/>
      <c r="BA55" s="589"/>
      <c r="BB55" s="589"/>
      <c r="BC55" s="589"/>
      <c r="BD55" s="589"/>
      <c r="BE55" s="589"/>
      <c r="BF55" s="589"/>
      <c r="BG55" s="589"/>
      <c r="BH55" s="589"/>
      <c r="BI55" s="589"/>
      <c r="BJ55" s="589"/>
      <c r="BK55" s="589"/>
      <c r="BL55" s="589"/>
      <c r="BM55" s="589"/>
      <c r="BN55" s="589"/>
      <c r="BO55" s="589"/>
      <c r="BP55" s="589"/>
      <c r="BQ55" s="589"/>
      <c r="BR55" s="589"/>
      <c r="BS55" s="589"/>
      <c r="BT55" s="589"/>
      <c r="BU55" s="589"/>
      <c r="BV55" s="589"/>
      <c r="BW55" s="589"/>
      <c r="BX55" s="589"/>
      <c r="BY55" s="589"/>
      <c r="BZ55" s="589"/>
      <c r="CA55" s="589"/>
      <c r="CB55" s="589"/>
      <c r="CC55" s="589"/>
      <c r="CD55" s="589"/>
      <c r="CE55" s="589"/>
      <c r="CF55" s="589"/>
      <c r="CG55" s="589"/>
      <c r="CH55" s="589"/>
      <c r="CI55" s="589"/>
      <c r="CJ55" s="589"/>
      <c r="CK55" s="589"/>
      <c r="CL55" s="589"/>
      <c r="CM55" s="589"/>
      <c r="CN55" s="589"/>
      <c r="CO55" s="589"/>
      <c r="CP55" s="589"/>
      <c r="CQ55" s="589"/>
      <c r="CR55" s="589"/>
      <c r="CS55" s="589"/>
      <c r="CT55" s="589"/>
      <c r="CU55" s="589"/>
      <c r="CV55" s="589"/>
      <c r="CW55" s="589"/>
      <c r="CX55" s="589"/>
      <c r="CY55" s="589"/>
      <c r="CZ55" s="589"/>
      <c r="DA55" s="589"/>
      <c r="DB55" s="589"/>
      <c r="DC55" s="589"/>
      <c r="DD55" s="589"/>
      <c r="DE55" s="589"/>
      <c r="DF55" s="589"/>
      <c r="DG55" s="589"/>
      <c r="DH55" s="589"/>
      <c r="DI55" s="589"/>
      <c r="DJ55" s="589"/>
      <c r="DK55" s="589"/>
      <c r="DL55" s="589"/>
      <c r="DM55" s="589"/>
      <c r="DN55" s="589"/>
      <c r="DO55" s="589"/>
      <c r="DP55" s="589"/>
      <c r="DQ55" s="589"/>
      <c r="DR55" s="589"/>
      <c r="DS55" s="589"/>
      <c r="DT55" s="589"/>
      <c r="DU55" s="589"/>
      <c r="DV55" s="589"/>
      <c r="DW55" s="589"/>
      <c r="DX55" s="589"/>
      <c r="DY55" s="589"/>
      <c r="DZ55" s="589"/>
      <c r="EA55" s="589"/>
      <c r="EB55" s="589"/>
      <c r="EC55" s="589"/>
      <c r="ED55" s="589"/>
      <c r="EE55" s="589"/>
      <c r="EF55" s="589"/>
      <c r="EG55" s="589"/>
      <c r="EH55" s="589"/>
      <c r="EI55" s="589"/>
      <c r="EJ55" s="589"/>
      <c r="EK55" s="589"/>
      <c r="EL55" s="589"/>
      <c r="EM55" s="589"/>
      <c r="EN55" s="589"/>
      <c r="EO55" s="589"/>
      <c r="EP55" s="589"/>
      <c r="EQ55" s="589"/>
      <c r="ER55" s="589"/>
      <c r="ES55" s="589"/>
      <c r="ET55" s="589"/>
      <c r="EU55" s="589"/>
      <c r="EV55" s="589"/>
      <c r="EW55" s="589"/>
      <c r="EX55" s="589"/>
      <c r="EY55" s="589"/>
      <c r="EZ55" s="589"/>
      <c r="FA55" s="589"/>
      <c r="FB55" s="589"/>
      <c r="FC55" s="589"/>
      <c r="FD55" s="589"/>
      <c r="FE55" s="589"/>
      <c r="FF55" s="589"/>
      <c r="FG55" s="589"/>
      <c r="FH55" s="589"/>
      <c r="FI55" s="589"/>
      <c r="FJ55" s="589"/>
      <c r="FK55" s="589"/>
      <c r="FL55" s="589"/>
      <c r="FM55" s="589"/>
      <c r="FN55" s="589"/>
      <c r="FO55" s="589"/>
      <c r="FP55" s="589"/>
      <c r="FQ55" s="589"/>
      <c r="FR55" s="589"/>
      <c r="FS55" s="589"/>
      <c r="FT55" s="589"/>
      <c r="FU55" s="589"/>
      <c r="FV55" s="589"/>
      <c r="FW55" s="589"/>
      <c r="FX55" s="589"/>
      <c r="FY55" s="589"/>
      <c r="FZ55" s="589"/>
      <c r="GA55" s="589"/>
      <c r="GB55" s="589"/>
      <c r="GC55" s="589"/>
      <c r="GD55" s="589"/>
      <c r="GE55" s="589"/>
      <c r="GF55" s="589"/>
      <c r="GG55" s="589"/>
      <c r="GH55" s="589"/>
      <c r="GI55" s="589"/>
      <c r="GJ55" s="589"/>
      <c r="GK55" s="589"/>
      <c r="GL55" s="589"/>
      <c r="GM55" s="589"/>
      <c r="GN55" s="589"/>
      <c r="GO55" s="589"/>
      <c r="GP55" s="589"/>
      <c r="GQ55" s="589"/>
      <c r="GR55" s="589"/>
      <c r="GS55" s="589"/>
      <c r="GT55" s="589"/>
      <c r="GU55" s="589"/>
      <c r="GV55" s="589"/>
      <c r="GW55" s="589"/>
      <c r="GX55" s="589"/>
      <c r="GY55" s="589"/>
      <c r="GZ55" s="589"/>
      <c r="HA55" s="589"/>
      <c r="HB55" s="589"/>
      <c r="HC55" s="589"/>
      <c r="HD55" s="589"/>
      <c r="HE55" s="589"/>
      <c r="HF55" s="589"/>
      <c r="HG55" s="589"/>
      <c r="HH55" s="589"/>
      <c r="HI55" s="589"/>
      <c r="HJ55" s="589"/>
      <c r="HK55" s="589"/>
      <c r="HL55" s="589"/>
      <c r="HM55" s="589"/>
      <c r="HN55" s="589"/>
      <c r="HO55" s="589"/>
      <c r="HP55" s="589"/>
      <c r="HQ55" s="589"/>
      <c r="HR55" s="589"/>
      <c r="HS55" s="589"/>
      <c r="HT55" s="589"/>
      <c r="HU55" s="589"/>
      <c r="HV55" s="589"/>
      <c r="HW55" s="589"/>
      <c r="HX55" s="589"/>
      <c r="HY55" s="589"/>
      <c r="HZ55" s="589"/>
      <c r="IA55" s="589"/>
      <c r="IB55" s="589"/>
      <c r="IC55" s="589"/>
      <c r="ID55" s="589"/>
      <c r="IE55" s="589"/>
      <c r="IF55" s="589"/>
      <c r="IG55" s="589"/>
      <c r="IH55" s="589"/>
      <c r="II55" s="589"/>
      <c r="IJ55" s="589"/>
      <c r="IK55" s="590"/>
    </row>
    <row r="56" spans="1:245" ht="12.95" hidden="1" customHeight="1" x14ac:dyDescent="0.25">
      <c r="A56" s="588"/>
      <c r="B56" s="589"/>
      <c r="C56" s="589"/>
      <c r="D56" s="589"/>
      <c r="E56" s="589"/>
      <c r="F56" s="589"/>
      <c r="G56" s="589"/>
      <c r="H56" s="589"/>
      <c r="I56" s="589"/>
      <c r="J56" s="589"/>
      <c r="K56" s="589"/>
      <c r="L56" s="589"/>
      <c r="M56" s="589"/>
      <c r="N56" s="589"/>
      <c r="O56" s="589"/>
      <c r="P56" s="589"/>
      <c r="Q56" s="589"/>
      <c r="R56" s="589"/>
      <c r="S56" s="589"/>
      <c r="T56" s="589"/>
      <c r="U56" s="589"/>
      <c r="V56" s="589"/>
      <c r="W56" s="589"/>
      <c r="X56" s="589"/>
      <c r="Y56" s="589"/>
      <c r="Z56" s="589"/>
      <c r="AA56" s="589"/>
      <c r="AB56" s="589"/>
      <c r="AC56" s="589"/>
      <c r="AD56" s="589"/>
      <c r="AE56" s="589"/>
      <c r="AF56" s="589"/>
      <c r="AG56" s="589"/>
      <c r="AH56" s="589"/>
      <c r="AI56" s="589"/>
      <c r="AJ56" s="589"/>
      <c r="AK56" s="589"/>
      <c r="AL56" s="589"/>
      <c r="AM56" s="589"/>
      <c r="AN56" s="589"/>
      <c r="AO56" s="589"/>
      <c r="AP56" s="589"/>
      <c r="AQ56" s="589"/>
      <c r="AR56" s="589"/>
      <c r="AS56" s="589"/>
      <c r="AT56" s="589"/>
      <c r="AU56" s="589"/>
      <c r="AV56" s="589"/>
      <c r="AW56" s="589"/>
      <c r="AX56" s="589"/>
      <c r="AY56" s="589"/>
      <c r="AZ56" s="589"/>
      <c r="BA56" s="589"/>
      <c r="BB56" s="589"/>
      <c r="BC56" s="589"/>
      <c r="BD56" s="589"/>
      <c r="BE56" s="589"/>
      <c r="BF56" s="589"/>
      <c r="BG56" s="589"/>
      <c r="BH56" s="589"/>
      <c r="BI56" s="589"/>
      <c r="BJ56" s="589"/>
      <c r="BK56" s="589"/>
      <c r="BL56" s="589"/>
      <c r="BM56" s="589"/>
      <c r="BN56" s="589"/>
      <c r="BO56" s="589"/>
      <c r="BP56" s="589"/>
      <c r="BQ56" s="589"/>
      <c r="BR56" s="589"/>
      <c r="BS56" s="589"/>
      <c r="BT56" s="589"/>
      <c r="BU56" s="589"/>
      <c r="BV56" s="589"/>
      <c r="BW56" s="589"/>
      <c r="BX56" s="589"/>
      <c r="BY56" s="589"/>
      <c r="BZ56" s="589"/>
      <c r="CA56" s="589"/>
      <c r="CB56" s="589"/>
      <c r="CC56" s="589"/>
      <c r="CD56" s="589"/>
      <c r="CE56" s="589"/>
      <c r="CF56" s="589"/>
      <c r="CG56" s="589"/>
      <c r="CH56" s="589"/>
      <c r="CI56" s="589"/>
      <c r="CJ56" s="589"/>
      <c r="CK56" s="589"/>
      <c r="CL56" s="589"/>
      <c r="CM56" s="589"/>
      <c r="CN56" s="589"/>
      <c r="CO56" s="589"/>
      <c r="CP56" s="589"/>
      <c r="CQ56" s="589"/>
      <c r="CR56" s="589"/>
      <c r="CS56" s="589"/>
      <c r="CT56" s="589"/>
      <c r="CU56" s="589"/>
      <c r="CV56" s="589"/>
      <c r="CW56" s="589"/>
      <c r="CX56" s="589"/>
      <c r="CY56" s="589"/>
      <c r="CZ56" s="589"/>
      <c r="DA56" s="589"/>
      <c r="DB56" s="589"/>
      <c r="DC56" s="589"/>
      <c r="DD56" s="589"/>
      <c r="DE56" s="589"/>
      <c r="DF56" s="589"/>
      <c r="DG56" s="589"/>
      <c r="DH56" s="589"/>
      <c r="DI56" s="589"/>
      <c r="DJ56" s="589"/>
      <c r="DK56" s="589"/>
      <c r="DL56" s="589"/>
      <c r="DM56" s="589"/>
      <c r="DN56" s="589"/>
      <c r="DO56" s="589"/>
      <c r="DP56" s="589"/>
      <c r="DQ56" s="589"/>
      <c r="DR56" s="589"/>
      <c r="DS56" s="589"/>
      <c r="DT56" s="589"/>
      <c r="DU56" s="589"/>
      <c r="DV56" s="589"/>
      <c r="DW56" s="589"/>
      <c r="DX56" s="589"/>
      <c r="DY56" s="589"/>
      <c r="DZ56" s="589"/>
      <c r="EA56" s="589"/>
      <c r="EB56" s="589"/>
      <c r="EC56" s="589"/>
      <c r="ED56" s="589"/>
      <c r="EE56" s="589"/>
      <c r="EF56" s="589"/>
      <c r="EG56" s="589"/>
      <c r="EH56" s="589"/>
      <c r="EI56" s="589"/>
      <c r="EJ56" s="589"/>
      <c r="EK56" s="589"/>
      <c r="EL56" s="589"/>
      <c r="EM56" s="589"/>
      <c r="EN56" s="589"/>
      <c r="EO56" s="589"/>
      <c r="EP56" s="589"/>
      <c r="EQ56" s="589"/>
      <c r="ER56" s="589"/>
      <c r="ES56" s="589"/>
      <c r="ET56" s="589"/>
      <c r="EU56" s="589"/>
      <c r="EV56" s="589"/>
      <c r="EW56" s="589"/>
      <c r="EX56" s="589"/>
      <c r="EY56" s="589"/>
      <c r="EZ56" s="589"/>
      <c r="FA56" s="589"/>
      <c r="FB56" s="589"/>
      <c r="FC56" s="589"/>
      <c r="FD56" s="589"/>
      <c r="FE56" s="589"/>
      <c r="FF56" s="589"/>
      <c r="FG56" s="589"/>
      <c r="FH56" s="589"/>
      <c r="FI56" s="589"/>
      <c r="FJ56" s="589"/>
      <c r="FK56" s="589"/>
      <c r="FL56" s="589"/>
      <c r="FM56" s="589"/>
      <c r="FN56" s="589"/>
      <c r="FO56" s="589"/>
      <c r="FP56" s="589"/>
      <c r="FQ56" s="589"/>
      <c r="FR56" s="589"/>
      <c r="FS56" s="589"/>
      <c r="FT56" s="589"/>
      <c r="FU56" s="589"/>
      <c r="FV56" s="589"/>
      <c r="FW56" s="589"/>
      <c r="FX56" s="589"/>
      <c r="FY56" s="589"/>
      <c r="FZ56" s="589"/>
      <c r="GA56" s="589"/>
      <c r="GB56" s="589"/>
      <c r="GC56" s="589"/>
      <c r="GD56" s="589"/>
      <c r="GE56" s="589"/>
      <c r="GF56" s="589"/>
      <c r="GG56" s="589"/>
      <c r="GH56" s="589"/>
      <c r="GI56" s="589"/>
      <c r="GJ56" s="589"/>
      <c r="GK56" s="589"/>
      <c r="GL56" s="589"/>
      <c r="GM56" s="589"/>
      <c r="GN56" s="589"/>
      <c r="GO56" s="589"/>
      <c r="GP56" s="589"/>
      <c r="GQ56" s="589"/>
      <c r="GR56" s="589"/>
      <c r="GS56" s="589"/>
      <c r="GT56" s="589"/>
      <c r="GU56" s="589"/>
      <c r="GV56" s="589"/>
      <c r="GW56" s="589"/>
      <c r="GX56" s="589"/>
      <c r="GY56" s="589"/>
      <c r="GZ56" s="589"/>
      <c r="HA56" s="589"/>
      <c r="HB56" s="589"/>
      <c r="HC56" s="589"/>
      <c r="HD56" s="589"/>
      <c r="HE56" s="589"/>
      <c r="HF56" s="589"/>
      <c r="HG56" s="589"/>
      <c r="HH56" s="589"/>
      <c r="HI56" s="589"/>
      <c r="HJ56" s="589"/>
      <c r="HK56" s="589"/>
      <c r="HL56" s="589"/>
      <c r="HM56" s="589"/>
      <c r="HN56" s="589"/>
      <c r="HO56" s="589"/>
      <c r="HP56" s="589"/>
      <c r="HQ56" s="589"/>
      <c r="HR56" s="589"/>
      <c r="HS56" s="589"/>
      <c r="HT56" s="589"/>
      <c r="HU56" s="589"/>
      <c r="HV56" s="589"/>
      <c r="HW56" s="589"/>
      <c r="HX56" s="589"/>
      <c r="HY56" s="589"/>
      <c r="HZ56" s="589"/>
      <c r="IA56" s="589"/>
      <c r="IB56" s="589"/>
      <c r="IC56" s="589"/>
      <c r="ID56" s="589"/>
      <c r="IE56" s="589"/>
      <c r="IF56" s="589"/>
      <c r="IG56" s="589"/>
      <c r="IH56" s="589"/>
      <c r="II56" s="589"/>
      <c r="IJ56" s="589"/>
      <c r="IK56" s="590"/>
    </row>
    <row r="57" spans="1:245" ht="12.95" hidden="1" customHeight="1" x14ac:dyDescent="0.25">
      <c r="A57" s="588"/>
      <c r="B57" s="589"/>
      <c r="C57" s="589"/>
      <c r="D57" s="589"/>
      <c r="E57" s="589"/>
      <c r="F57" s="589"/>
      <c r="G57" s="589"/>
      <c r="H57" s="589"/>
      <c r="I57" s="589"/>
      <c r="J57" s="589"/>
      <c r="K57" s="589"/>
      <c r="L57" s="589"/>
      <c r="M57" s="589"/>
      <c r="N57" s="589"/>
      <c r="O57" s="589"/>
      <c r="P57" s="589"/>
      <c r="Q57" s="589"/>
      <c r="R57" s="589"/>
      <c r="S57" s="589"/>
      <c r="T57" s="589"/>
      <c r="U57" s="589"/>
      <c r="V57" s="589"/>
      <c r="W57" s="589"/>
      <c r="X57" s="589"/>
      <c r="Y57" s="589"/>
      <c r="Z57" s="589"/>
      <c r="AA57" s="589"/>
      <c r="AB57" s="589"/>
      <c r="AC57" s="589"/>
      <c r="AD57" s="589"/>
      <c r="AE57" s="589"/>
      <c r="AF57" s="589"/>
      <c r="AG57" s="589"/>
      <c r="AH57" s="589"/>
      <c r="AI57" s="589"/>
      <c r="AJ57" s="589"/>
      <c r="AK57" s="589"/>
      <c r="AL57" s="589"/>
      <c r="AM57" s="589"/>
      <c r="AN57" s="589"/>
      <c r="AO57" s="589"/>
      <c r="AP57" s="589"/>
      <c r="AQ57" s="589"/>
      <c r="AR57" s="589"/>
      <c r="AS57" s="589"/>
      <c r="AT57" s="589"/>
      <c r="AU57" s="589"/>
      <c r="AV57" s="589"/>
      <c r="AW57" s="589"/>
      <c r="AX57" s="589"/>
      <c r="AY57" s="589"/>
      <c r="AZ57" s="589"/>
      <c r="BA57" s="589"/>
      <c r="BB57" s="589"/>
      <c r="BC57" s="589"/>
      <c r="BD57" s="589"/>
      <c r="BE57" s="589"/>
      <c r="BF57" s="589"/>
      <c r="BG57" s="589"/>
      <c r="BH57" s="589"/>
      <c r="BI57" s="589"/>
      <c r="BJ57" s="589"/>
      <c r="BK57" s="589"/>
      <c r="BL57" s="589"/>
      <c r="BM57" s="589"/>
      <c r="BN57" s="589"/>
      <c r="BO57" s="589"/>
      <c r="BP57" s="589"/>
      <c r="BQ57" s="589"/>
      <c r="BR57" s="589"/>
      <c r="BS57" s="589"/>
      <c r="BT57" s="589"/>
      <c r="BU57" s="589"/>
      <c r="BV57" s="589"/>
      <c r="BW57" s="589"/>
      <c r="BX57" s="589"/>
      <c r="BY57" s="589"/>
      <c r="BZ57" s="589"/>
      <c r="CA57" s="589"/>
      <c r="CB57" s="589"/>
      <c r="CC57" s="589"/>
      <c r="CD57" s="589"/>
      <c r="CE57" s="589"/>
      <c r="CF57" s="589"/>
      <c r="CG57" s="589"/>
      <c r="CH57" s="589"/>
      <c r="CI57" s="589"/>
      <c r="CJ57" s="589"/>
      <c r="CK57" s="589"/>
      <c r="CL57" s="589"/>
      <c r="CM57" s="589"/>
      <c r="CN57" s="589"/>
      <c r="CO57" s="589"/>
      <c r="CP57" s="589"/>
      <c r="CQ57" s="589"/>
      <c r="CR57" s="589"/>
      <c r="CS57" s="589"/>
      <c r="CT57" s="589"/>
      <c r="CU57" s="589"/>
      <c r="CV57" s="589"/>
      <c r="CW57" s="589"/>
      <c r="CX57" s="589"/>
      <c r="CY57" s="589"/>
      <c r="CZ57" s="589"/>
      <c r="DA57" s="589"/>
      <c r="DB57" s="589"/>
      <c r="DC57" s="589"/>
      <c r="DD57" s="589"/>
      <c r="DE57" s="589"/>
      <c r="DF57" s="589"/>
      <c r="DG57" s="589"/>
      <c r="DH57" s="589"/>
      <c r="DI57" s="589"/>
      <c r="DJ57" s="589"/>
      <c r="DK57" s="589"/>
      <c r="DL57" s="589"/>
      <c r="DM57" s="589"/>
      <c r="DN57" s="589"/>
      <c r="DO57" s="589"/>
      <c r="DP57" s="589"/>
      <c r="DQ57" s="589"/>
      <c r="DR57" s="589"/>
      <c r="DS57" s="589"/>
      <c r="DT57" s="589"/>
      <c r="DU57" s="589"/>
      <c r="DV57" s="589"/>
      <c r="DW57" s="589"/>
      <c r="DX57" s="589"/>
      <c r="DY57" s="589"/>
      <c r="DZ57" s="589"/>
      <c r="EA57" s="589"/>
      <c r="EB57" s="589"/>
      <c r="EC57" s="589"/>
      <c r="ED57" s="589"/>
      <c r="EE57" s="589"/>
      <c r="EF57" s="589"/>
      <c r="EG57" s="589"/>
      <c r="EH57" s="589"/>
      <c r="EI57" s="589"/>
      <c r="EJ57" s="589"/>
      <c r="EK57" s="589"/>
      <c r="EL57" s="589"/>
      <c r="EM57" s="589"/>
      <c r="EN57" s="589"/>
      <c r="EO57" s="589"/>
      <c r="EP57" s="589"/>
      <c r="EQ57" s="589"/>
      <c r="ER57" s="589"/>
      <c r="ES57" s="589"/>
      <c r="ET57" s="589"/>
      <c r="EU57" s="589"/>
      <c r="EV57" s="589"/>
      <c r="EW57" s="589"/>
      <c r="EX57" s="589"/>
      <c r="EY57" s="589"/>
      <c r="EZ57" s="589"/>
      <c r="FA57" s="589"/>
      <c r="FB57" s="589"/>
      <c r="FC57" s="589"/>
      <c r="FD57" s="589"/>
      <c r="FE57" s="589"/>
      <c r="FF57" s="589"/>
      <c r="FG57" s="589"/>
      <c r="FH57" s="589"/>
      <c r="FI57" s="589"/>
      <c r="FJ57" s="589"/>
      <c r="FK57" s="589"/>
      <c r="FL57" s="589"/>
      <c r="FM57" s="589"/>
      <c r="FN57" s="589"/>
      <c r="FO57" s="589"/>
      <c r="FP57" s="589"/>
      <c r="FQ57" s="589"/>
      <c r="FR57" s="589"/>
      <c r="FS57" s="589"/>
      <c r="FT57" s="589"/>
      <c r="FU57" s="589"/>
      <c r="FV57" s="589"/>
      <c r="FW57" s="589"/>
      <c r="FX57" s="589"/>
      <c r="FY57" s="589"/>
      <c r="FZ57" s="589"/>
      <c r="GA57" s="589"/>
      <c r="GB57" s="589"/>
      <c r="GC57" s="589"/>
      <c r="GD57" s="589"/>
      <c r="GE57" s="589"/>
      <c r="GF57" s="589"/>
      <c r="GG57" s="589"/>
      <c r="GH57" s="589"/>
      <c r="GI57" s="589"/>
      <c r="GJ57" s="589"/>
      <c r="GK57" s="589"/>
      <c r="GL57" s="589"/>
      <c r="GM57" s="589"/>
      <c r="GN57" s="589"/>
      <c r="GO57" s="589"/>
      <c r="GP57" s="589"/>
      <c r="GQ57" s="589"/>
      <c r="GR57" s="589"/>
      <c r="GS57" s="589"/>
      <c r="GT57" s="589"/>
      <c r="GU57" s="589"/>
      <c r="GV57" s="589"/>
      <c r="GW57" s="589"/>
      <c r="GX57" s="589"/>
      <c r="GY57" s="589"/>
      <c r="GZ57" s="589"/>
      <c r="HA57" s="589"/>
      <c r="HB57" s="589"/>
      <c r="HC57" s="589"/>
      <c r="HD57" s="589"/>
      <c r="HE57" s="589"/>
      <c r="HF57" s="589"/>
      <c r="HG57" s="589"/>
      <c r="HH57" s="589"/>
      <c r="HI57" s="589"/>
      <c r="HJ57" s="589"/>
      <c r="HK57" s="589"/>
      <c r="HL57" s="589"/>
      <c r="HM57" s="589"/>
      <c r="HN57" s="589"/>
      <c r="HO57" s="589"/>
      <c r="HP57" s="589"/>
      <c r="HQ57" s="589"/>
      <c r="HR57" s="589"/>
      <c r="HS57" s="589"/>
      <c r="HT57" s="589"/>
      <c r="HU57" s="589"/>
      <c r="HV57" s="589"/>
      <c r="HW57" s="589"/>
      <c r="HX57" s="589"/>
      <c r="HY57" s="589"/>
      <c r="HZ57" s="589"/>
      <c r="IA57" s="589"/>
      <c r="IB57" s="589"/>
      <c r="IC57" s="589"/>
      <c r="ID57" s="589"/>
      <c r="IE57" s="589"/>
      <c r="IF57" s="589"/>
      <c r="IG57" s="589"/>
      <c r="IH57" s="589"/>
      <c r="II57" s="589"/>
      <c r="IJ57" s="589"/>
      <c r="IK57" s="590"/>
    </row>
    <row r="58" spans="1:245" ht="12.95" hidden="1" customHeight="1" x14ac:dyDescent="0.25">
      <c r="A58" s="588"/>
      <c r="B58" s="589"/>
      <c r="C58" s="589"/>
      <c r="D58" s="589"/>
      <c r="E58" s="589"/>
      <c r="F58" s="589"/>
      <c r="G58" s="589"/>
      <c r="H58" s="589"/>
      <c r="I58" s="589"/>
      <c r="J58" s="589"/>
      <c r="K58" s="589"/>
      <c r="L58" s="589"/>
      <c r="M58" s="589"/>
      <c r="N58" s="589"/>
      <c r="O58" s="589"/>
      <c r="P58" s="589"/>
      <c r="Q58" s="589"/>
      <c r="R58" s="589"/>
      <c r="S58" s="589"/>
      <c r="T58" s="589"/>
      <c r="U58" s="589"/>
      <c r="V58" s="589"/>
      <c r="W58" s="589"/>
      <c r="X58" s="589"/>
      <c r="Y58" s="589"/>
      <c r="Z58" s="589"/>
      <c r="AA58" s="589"/>
      <c r="AB58" s="589"/>
      <c r="AC58" s="589"/>
      <c r="AD58" s="589"/>
      <c r="AE58" s="589"/>
      <c r="AF58" s="589"/>
      <c r="AG58" s="589"/>
      <c r="AH58" s="589"/>
      <c r="AI58" s="589"/>
      <c r="AJ58" s="589"/>
      <c r="AK58" s="589"/>
      <c r="AL58" s="589"/>
      <c r="AM58" s="589"/>
      <c r="AN58" s="589"/>
      <c r="AO58" s="589"/>
      <c r="AP58" s="589"/>
      <c r="AQ58" s="589"/>
      <c r="AR58" s="589"/>
      <c r="AS58" s="589"/>
      <c r="AT58" s="589"/>
      <c r="AU58" s="589"/>
      <c r="AV58" s="589"/>
      <c r="AW58" s="589"/>
      <c r="AX58" s="589"/>
      <c r="AY58" s="589"/>
      <c r="AZ58" s="589"/>
      <c r="BA58" s="589"/>
      <c r="BB58" s="589"/>
      <c r="BC58" s="589"/>
      <c r="BD58" s="589"/>
      <c r="BE58" s="589"/>
      <c r="BF58" s="589"/>
      <c r="BG58" s="589"/>
      <c r="BH58" s="589"/>
      <c r="BI58" s="589"/>
      <c r="BJ58" s="589"/>
      <c r="BK58" s="589"/>
      <c r="BL58" s="589"/>
      <c r="BM58" s="589"/>
      <c r="BN58" s="589"/>
      <c r="BO58" s="589"/>
      <c r="BP58" s="589"/>
      <c r="BQ58" s="589"/>
      <c r="BR58" s="589"/>
      <c r="BS58" s="589"/>
      <c r="BT58" s="589"/>
      <c r="BU58" s="589"/>
      <c r="BV58" s="589"/>
      <c r="BW58" s="589"/>
      <c r="BX58" s="589"/>
      <c r="BY58" s="589"/>
      <c r="BZ58" s="589"/>
      <c r="CA58" s="589"/>
      <c r="CB58" s="589"/>
      <c r="CC58" s="589"/>
      <c r="CD58" s="589"/>
      <c r="CE58" s="589"/>
      <c r="CF58" s="589"/>
      <c r="CG58" s="589"/>
      <c r="CH58" s="589"/>
      <c r="CI58" s="589"/>
      <c r="CJ58" s="589"/>
      <c r="CK58" s="589"/>
      <c r="CL58" s="589"/>
      <c r="CM58" s="589"/>
      <c r="CN58" s="589"/>
      <c r="CO58" s="589"/>
      <c r="CP58" s="589"/>
      <c r="CQ58" s="589"/>
      <c r="CR58" s="589"/>
      <c r="CS58" s="589"/>
      <c r="CT58" s="589"/>
      <c r="CU58" s="589"/>
      <c r="CV58" s="589"/>
      <c r="CW58" s="589"/>
      <c r="CX58" s="589"/>
      <c r="CY58" s="589"/>
      <c r="CZ58" s="589"/>
      <c r="DA58" s="589"/>
      <c r="DB58" s="589"/>
      <c r="DC58" s="589"/>
      <c r="DD58" s="589"/>
      <c r="DE58" s="589"/>
      <c r="DF58" s="589"/>
      <c r="DG58" s="589"/>
      <c r="DH58" s="589"/>
      <c r="DI58" s="589"/>
      <c r="DJ58" s="589"/>
      <c r="DK58" s="589"/>
      <c r="DL58" s="589"/>
      <c r="DM58" s="589"/>
      <c r="DN58" s="589"/>
      <c r="DO58" s="589"/>
      <c r="DP58" s="589"/>
      <c r="DQ58" s="589"/>
      <c r="DR58" s="589"/>
      <c r="DS58" s="589"/>
      <c r="DT58" s="589"/>
      <c r="DU58" s="589"/>
      <c r="DV58" s="589"/>
      <c r="DW58" s="589"/>
      <c r="DX58" s="589"/>
      <c r="DY58" s="589"/>
      <c r="DZ58" s="589"/>
      <c r="EA58" s="589"/>
      <c r="EB58" s="589"/>
      <c r="EC58" s="589"/>
      <c r="ED58" s="589"/>
      <c r="EE58" s="589"/>
      <c r="EF58" s="589"/>
      <c r="EG58" s="589"/>
      <c r="EH58" s="589"/>
      <c r="EI58" s="589"/>
      <c r="EJ58" s="589"/>
      <c r="EK58" s="589"/>
      <c r="EL58" s="589"/>
      <c r="EM58" s="589"/>
      <c r="EN58" s="589"/>
      <c r="EO58" s="589"/>
      <c r="EP58" s="589"/>
      <c r="EQ58" s="589"/>
      <c r="ER58" s="589"/>
      <c r="ES58" s="589"/>
      <c r="ET58" s="589"/>
      <c r="EU58" s="589"/>
      <c r="EV58" s="589"/>
      <c r="EW58" s="589"/>
      <c r="EX58" s="589"/>
      <c r="EY58" s="589"/>
      <c r="EZ58" s="589"/>
      <c r="FA58" s="589"/>
      <c r="FB58" s="589"/>
      <c r="FC58" s="589"/>
      <c r="FD58" s="589"/>
      <c r="FE58" s="589"/>
      <c r="FF58" s="589"/>
      <c r="FG58" s="589"/>
      <c r="FH58" s="589"/>
      <c r="FI58" s="589"/>
      <c r="FJ58" s="589"/>
      <c r="FK58" s="589"/>
      <c r="FL58" s="589"/>
      <c r="FM58" s="589"/>
      <c r="FN58" s="589"/>
      <c r="FO58" s="589"/>
      <c r="FP58" s="589"/>
      <c r="FQ58" s="589"/>
      <c r="FR58" s="589"/>
      <c r="FS58" s="589"/>
      <c r="FT58" s="589"/>
      <c r="FU58" s="589"/>
      <c r="FV58" s="589"/>
      <c r="FW58" s="589"/>
      <c r="FX58" s="589"/>
      <c r="FY58" s="589"/>
      <c r="FZ58" s="589"/>
      <c r="GA58" s="589"/>
      <c r="GB58" s="589"/>
      <c r="GC58" s="589"/>
      <c r="GD58" s="589"/>
      <c r="GE58" s="589"/>
      <c r="GF58" s="589"/>
      <c r="GG58" s="589"/>
      <c r="GH58" s="589"/>
      <c r="GI58" s="589"/>
      <c r="GJ58" s="589"/>
      <c r="GK58" s="589"/>
      <c r="GL58" s="589"/>
      <c r="GM58" s="589"/>
      <c r="GN58" s="589"/>
      <c r="GO58" s="589"/>
      <c r="GP58" s="589"/>
      <c r="GQ58" s="589"/>
      <c r="GR58" s="589"/>
      <c r="GS58" s="589"/>
      <c r="GT58" s="589"/>
      <c r="GU58" s="589"/>
      <c r="GV58" s="589"/>
      <c r="GW58" s="589"/>
      <c r="GX58" s="589"/>
      <c r="GY58" s="589"/>
      <c r="GZ58" s="589"/>
      <c r="HA58" s="589"/>
      <c r="HB58" s="589"/>
      <c r="HC58" s="589"/>
      <c r="HD58" s="589"/>
      <c r="HE58" s="589"/>
      <c r="HF58" s="589"/>
      <c r="HG58" s="589"/>
      <c r="HH58" s="589"/>
      <c r="HI58" s="589"/>
      <c r="HJ58" s="589"/>
      <c r="HK58" s="589"/>
      <c r="HL58" s="589"/>
      <c r="HM58" s="589"/>
      <c r="HN58" s="589"/>
      <c r="HO58" s="589"/>
      <c r="HP58" s="589"/>
      <c r="HQ58" s="589"/>
      <c r="HR58" s="589"/>
      <c r="HS58" s="589"/>
      <c r="HT58" s="589"/>
      <c r="HU58" s="589"/>
      <c r="HV58" s="589"/>
      <c r="HW58" s="589"/>
      <c r="HX58" s="589"/>
      <c r="HY58" s="589"/>
      <c r="HZ58" s="589"/>
      <c r="IA58" s="589"/>
      <c r="IB58" s="589"/>
      <c r="IC58" s="589"/>
      <c r="ID58" s="589"/>
      <c r="IE58" s="589"/>
      <c r="IF58" s="589"/>
      <c r="IG58" s="589"/>
      <c r="IH58" s="589"/>
      <c r="II58" s="589"/>
      <c r="IJ58" s="589"/>
      <c r="IK58" s="590"/>
    </row>
    <row r="59" spans="1:245" ht="12.95" hidden="1" customHeight="1" x14ac:dyDescent="0.25">
      <c r="A59" s="588"/>
      <c r="B59" s="589"/>
      <c r="C59" s="589"/>
      <c r="D59" s="589"/>
      <c r="E59" s="589"/>
      <c r="F59" s="589"/>
      <c r="G59" s="589"/>
      <c r="H59" s="589"/>
      <c r="I59" s="589"/>
      <c r="J59" s="589"/>
      <c r="K59" s="589"/>
      <c r="L59" s="589"/>
      <c r="M59" s="589"/>
      <c r="N59" s="589"/>
      <c r="O59" s="589"/>
      <c r="P59" s="589"/>
      <c r="Q59" s="589"/>
      <c r="R59" s="589"/>
      <c r="S59" s="589"/>
      <c r="T59" s="589"/>
      <c r="U59" s="589"/>
      <c r="V59" s="589"/>
      <c r="W59" s="589"/>
      <c r="X59" s="589"/>
      <c r="Y59" s="589"/>
      <c r="Z59" s="589"/>
      <c r="AA59" s="589"/>
      <c r="AB59" s="589"/>
      <c r="AC59" s="589"/>
      <c r="AD59" s="589"/>
      <c r="AE59" s="589"/>
      <c r="AF59" s="589"/>
      <c r="AG59" s="589"/>
      <c r="AH59" s="589"/>
      <c r="AI59" s="589"/>
      <c r="AJ59" s="589"/>
      <c r="AK59" s="589"/>
      <c r="AL59" s="589"/>
      <c r="AM59" s="589"/>
      <c r="AN59" s="589"/>
      <c r="AO59" s="589"/>
      <c r="AP59" s="589"/>
      <c r="AQ59" s="589"/>
      <c r="AR59" s="589"/>
      <c r="AS59" s="589"/>
      <c r="AT59" s="589"/>
      <c r="AU59" s="589"/>
      <c r="AV59" s="589"/>
      <c r="AW59" s="589"/>
      <c r="AX59" s="589"/>
      <c r="AY59" s="589"/>
      <c r="AZ59" s="589"/>
      <c r="BA59" s="589"/>
      <c r="BB59" s="589"/>
      <c r="BC59" s="589"/>
      <c r="BD59" s="589"/>
      <c r="BE59" s="589"/>
      <c r="BF59" s="589"/>
      <c r="BG59" s="589"/>
      <c r="BH59" s="589"/>
      <c r="BI59" s="589"/>
      <c r="BJ59" s="589"/>
      <c r="BK59" s="589"/>
      <c r="BL59" s="589"/>
      <c r="BM59" s="589"/>
      <c r="BN59" s="589"/>
      <c r="BO59" s="589"/>
      <c r="BP59" s="589"/>
      <c r="BQ59" s="589"/>
      <c r="BR59" s="589"/>
      <c r="BS59" s="589"/>
      <c r="BT59" s="589"/>
      <c r="BU59" s="589"/>
      <c r="BV59" s="589"/>
      <c r="BW59" s="589"/>
      <c r="BX59" s="589"/>
      <c r="BY59" s="589"/>
      <c r="BZ59" s="589"/>
      <c r="CA59" s="589"/>
      <c r="CB59" s="589"/>
      <c r="CC59" s="589"/>
      <c r="CD59" s="589"/>
      <c r="CE59" s="589"/>
      <c r="CF59" s="589"/>
      <c r="CG59" s="589"/>
      <c r="CH59" s="589"/>
      <c r="CI59" s="589"/>
      <c r="CJ59" s="589"/>
      <c r="CK59" s="589"/>
      <c r="CL59" s="589"/>
      <c r="CM59" s="589"/>
      <c r="CN59" s="589"/>
      <c r="CO59" s="589"/>
      <c r="CP59" s="589"/>
      <c r="CQ59" s="589"/>
      <c r="CR59" s="589"/>
      <c r="CS59" s="589"/>
      <c r="CT59" s="589"/>
      <c r="CU59" s="589"/>
      <c r="CV59" s="589"/>
      <c r="CW59" s="589"/>
      <c r="CX59" s="589"/>
      <c r="CY59" s="589"/>
      <c r="CZ59" s="589"/>
      <c r="DA59" s="589"/>
      <c r="DB59" s="589"/>
      <c r="DC59" s="589"/>
      <c r="DD59" s="589"/>
      <c r="DE59" s="589"/>
      <c r="DF59" s="589"/>
      <c r="DG59" s="589"/>
      <c r="DH59" s="589"/>
      <c r="DI59" s="589"/>
      <c r="DJ59" s="589"/>
      <c r="DK59" s="589"/>
      <c r="DL59" s="589"/>
      <c r="DM59" s="589"/>
      <c r="DN59" s="589"/>
      <c r="DO59" s="589"/>
      <c r="DP59" s="589"/>
      <c r="DQ59" s="589"/>
      <c r="DR59" s="589"/>
      <c r="DS59" s="589"/>
      <c r="DT59" s="589"/>
      <c r="DU59" s="589"/>
      <c r="DV59" s="589"/>
      <c r="DW59" s="589"/>
      <c r="DX59" s="589"/>
      <c r="DY59" s="589"/>
      <c r="DZ59" s="589"/>
      <c r="EA59" s="589"/>
      <c r="EB59" s="589"/>
      <c r="EC59" s="589"/>
      <c r="ED59" s="589"/>
      <c r="EE59" s="589"/>
      <c r="EF59" s="589"/>
      <c r="EG59" s="589"/>
      <c r="EH59" s="589"/>
      <c r="EI59" s="589"/>
      <c r="EJ59" s="589"/>
      <c r="EK59" s="589"/>
      <c r="EL59" s="589"/>
      <c r="EM59" s="589"/>
      <c r="EN59" s="589"/>
      <c r="EO59" s="589"/>
      <c r="EP59" s="589"/>
      <c r="EQ59" s="589"/>
      <c r="ER59" s="589"/>
      <c r="ES59" s="589"/>
      <c r="ET59" s="589"/>
      <c r="EU59" s="589"/>
      <c r="EV59" s="589"/>
      <c r="EW59" s="589"/>
      <c r="EX59" s="589"/>
      <c r="EY59" s="589"/>
      <c r="EZ59" s="589"/>
      <c r="FA59" s="589"/>
      <c r="FB59" s="589"/>
      <c r="FC59" s="589"/>
      <c r="FD59" s="589"/>
      <c r="FE59" s="589"/>
      <c r="FF59" s="589"/>
      <c r="FG59" s="589"/>
      <c r="FH59" s="589"/>
      <c r="FI59" s="589"/>
      <c r="FJ59" s="589"/>
      <c r="FK59" s="589"/>
      <c r="FL59" s="589"/>
      <c r="FM59" s="589"/>
      <c r="FN59" s="589"/>
      <c r="FO59" s="589"/>
      <c r="FP59" s="589"/>
      <c r="FQ59" s="589"/>
      <c r="FR59" s="589"/>
      <c r="FS59" s="589"/>
      <c r="FT59" s="589"/>
      <c r="FU59" s="589"/>
      <c r="FV59" s="589"/>
      <c r="FW59" s="589"/>
      <c r="FX59" s="589"/>
      <c r="FY59" s="589"/>
      <c r="FZ59" s="589"/>
      <c r="GA59" s="589"/>
      <c r="GB59" s="589"/>
      <c r="GC59" s="589"/>
      <c r="GD59" s="589"/>
      <c r="GE59" s="589"/>
      <c r="GF59" s="589"/>
      <c r="GG59" s="589"/>
      <c r="GH59" s="589"/>
      <c r="GI59" s="589"/>
      <c r="GJ59" s="589"/>
      <c r="GK59" s="589"/>
      <c r="GL59" s="589"/>
      <c r="GM59" s="589"/>
      <c r="GN59" s="589"/>
      <c r="GO59" s="589"/>
      <c r="GP59" s="589"/>
      <c r="GQ59" s="589"/>
      <c r="GR59" s="589"/>
      <c r="GS59" s="589"/>
      <c r="GT59" s="589"/>
      <c r="GU59" s="589"/>
      <c r="GV59" s="589"/>
      <c r="GW59" s="589"/>
      <c r="GX59" s="589"/>
      <c r="GY59" s="589"/>
      <c r="GZ59" s="589"/>
      <c r="HA59" s="589"/>
      <c r="HB59" s="589"/>
      <c r="HC59" s="589"/>
      <c r="HD59" s="589"/>
      <c r="HE59" s="589"/>
      <c r="HF59" s="589"/>
      <c r="HG59" s="589"/>
      <c r="HH59" s="589"/>
      <c r="HI59" s="589"/>
      <c r="HJ59" s="589"/>
      <c r="HK59" s="589"/>
      <c r="HL59" s="589"/>
      <c r="HM59" s="589"/>
      <c r="HN59" s="589"/>
      <c r="HO59" s="589"/>
      <c r="HP59" s="589"/>
      <c r="HQ59" s="589"/>
      <c r="HR59" s="589"/>
      <c r="HS59" s="589"/>
      <c r="HT59" s="589"/>
      <c r="HU59" s="589"/>
      <c r="HV59" s="589"/>
      <c r="HW59" s="589"/>
      <c r="HX59" s="589"/>
      <c r="HY59" s="589"/>
      <c r="HZ59" s="589"/>
      <c r="IA59" s="589"/>
      <c r="IB59" s="589"/>
      <c r="IC59" s="589"/>
      <c r="ID59" s="589"/>
      <c r="IE59" s="589"/>
      <c r="IF59" s="589"/>
      <c r="IG59" s="589"/>
      <c r="IH59" s="589"/>
      <c r="II59" s="589"/>
      <c r="IJ59" s="589"/>
      <c r="IK59" s="590"/>
    </row>
    <row r="60" spans="1:245" ht="12.95" hidden="1" customHeight="1" x14ac:dyDescent="0.25">
      <c r="A60" s="588"/>
      <c r="B60" s="589"/>
      <c r="C60" s="589"/>
      <c r="D60" s="589"/>
      <c r="E60" s="589"/>
      <c r="F60" s="589"/>
      <c r="G60" s="589"/>
      <c r="H60" s="589"/>
      <c r="I60" s="589"/>
      <c r="J60" s="589"/>
      <c r="K60" s="589"/>
      <c r="L60" s="589"/>
      <c r="M60" s="589"/>
      <c r="N60" s="589"/>
      <c r="O60" s="589"/>
      <c r="P60" s="589"/>
      <c r="Q60" s="589"/>
      <c r="R60" s="589"/>
      <c r="S60" s="589"/>
      <c r="T60" s="589"/>
      <c r="U60" s="589"/>
      <c r="V60" s="589"/>
      <c r="W60" s="589"/>
      <c r="X60" s="589"/>
      <c r="Y60" s="589"/>
      <c r="Z60" s="589"/>
      <c r="AA60" s="589"/>
      <c r="AB60" s="589"/>
      <c r="AC60" s="589"/>
      <c r="AD60" s="589"/>
      <c r="AE60" s="589"/>
      <c r="AF60" s="589"/>
      <c r="AG60" s="589"/>
      <c r="AH60" s="589"/>
      <c r="AI60" s="589"/>
      <c r="AJ60" s="589"/>
      <c r="AK60" s="589"/>
      <c r="AL60" s="589"/>
      <c r="AM60" s="589"/>
      <c r="AN60" s="589"/>
      <c r="AO60" s="589"/>
      <c r="AP60" s="589"/>
      <c r="AQ60" s="589"/>
      <c r="AR60" s="589"/>
      <c r="AS60" s="589"/>
      <c r="AT60" s="589"/>
      <c r="AU60" s="589"/>
      <c r="AV60" s="589"/>
      <c r="AW60" s="589"/>
      <c r="AX60" s="589"/>
      <c r="AY60" s="589"/>
      <c r="AZ60" s="589"/>
      <c r="BA60" s="589"/>
      <c r="BB60" s="589"/>
      <c r="BC60" s="589"/>
      <c r="BD60" s="589"/>
      <c r="BE60" s="589"/>
      <c r="BF60" s="589"/>
      <c r="BG60" s="589"/>
      <c r="BH60" s="589"/>
      <c r="BI60" s="589"/>
      <c r="BJ60" s="589"/>
      <c r="BK60" s="589"/>
      <c r="BL60" s="589"/>
      <c r="BM60" s="589"/>
      <c r="BN60" s="589"/>
      <c r="BO60" s="589"/>
      <c r="BP60" s="589"/>
      <c r="BQ60" s="589"/>
      <c r="BR60" s="589"/>
      <c r="BS60" s="589"/>
      <c r="BT60" s="589"/>
      <c r="BU60" s="589"/>
      <c r="BV60" s="589"/>
      <c r="BW60" s="589"/>
      <c r="BX60" s="589"/>
      <c r="BY60" s="589"/>
      <c r="BZ60" s="589"/>
      <c r="CA60" s="589"/>
      <c r="CB60" s="589"/>
      <c r="CC60" s="589"/>
      <c r="CD60" s="589"/>
      <c r="CE60" s="589"/>
      <c r="CF60" s="589"/>
      <c r="CG60" s="589"/>
      <c r="CH60" s="589"/>
      <c r="CI60" s="589"/>
      <c r="CJ60" s="589"/>
      <c r="CK60" s="589"/>
      <c r="CL60" s="589"/>
      <c r="CM60" s="589"/>
      <c r="CN60" s="589"/>
      <c r="CO60" s="589"/>
      <c r="CP60" s="589"/>
      <c r="CQ60" s="589"/>
      <c r="CR60" s="589"/>
      <c r="CS60" s="589"/>
      <c r="CT60" s="589"/>
      <c r="CU60" s="589"/>
      <c r="CV60" s="589"/>
      <c r="CW60" s="589"/>
      <c r="CX60" s="589"/>
      <c r="CY60" s="589"/>
      <c r="CZ60" s="589"/>
      <c r="DA60" s="589"/>
      <c r="DB60" s="589"/>
      <c r="DC60" s="589"/>
      <c r="DD60" s="589"/>
      <c r="DE60" s="589"/>
      <c r="DF60" s="589"/>
      <c r="DG60" s="589"/>
      <c r="DH60" s="589"/>
      <c r="DI60" s="589"/>
      <c r="DJ60" s="589"/>
      <c r="DK60" s="589"/>
      <c r="DL60" s="589"/>
      <c r="DM60" s="589"/>
      <c r="DN60" s="589"/>
      <c r="DO60" s="589"/>
      <c r="DP60" s="589"/>
      <c r="DQ60" s="589"/>
      <c r="DR60" s="589"/>
      <c r="DS60" s="589"/>
      <c r="DT60" s="589"/>
      <c r="DU60" s="589"/>
      <c r="DV60" s="589"/>
      <c r="DW60" s="589"/>
      <c r="DX60" s="589"/>
      <c r="DY60" s="589"/>
      <c r="DZ60" s="589"/>
      <c r="EA60" s="589"/>
      <c r="EB60" s="589"/>
      <c r="EC60" s="589"/>
      <c r="ED60" s="589"/>
      <c r="EE60" s="589"/>
      <c r="EF60" s="589"/>
      <c r="EG60" s="589"/>
      <c r="EH60" s="589"/>
      <c r="EI60" s="589"/>
      <c r="EJ60" s="589"/>
      <c r="EK60" s="589"/>
      <c r="EL60" s="589"/>
      <c r="EM60" s="589"/>
      <c r="EN60" s="589"/>
      <c r="EO60" s="589"/>
      <c r="EP60" s="589"/>
      <c r="EQ60" s="589"/>
      <c r="ER60" s="589"/>
      <c r="ES60" s="589"/>
      <c r="ET60" s="589"/>
      <c r="EU60" s="589"/>
      <c r="EV60" s="589"/>
      <c r="EW60" s="589"/>
      <c r="EX60" s="589"/>
      <c r="EY60" s="589"/>
      <c r="EZ60" s="589"/>
      <c r="FA60" s="589"/>
      <c r="FB60" s="589"/>
      <c r="FC60" s="589"/>
      <c r="FD60" s="589"/>
      <c r="FE60" s="589"/>
      <c r="FF60" s="589"/>
      <c r="FG60" s="589"/>
      <c r="FH60" s="589"/>
      <c r="FI60" s="589"/>
      <c r="FJ60" s="589"/>
      <c r="FK60" s="589"/>
      <c r="FL60" s="589"/>
      <c r="FM60" s="589"/>
      <c r="FN60" s="589"/>
      <c r="FO60" s="589"/>
      <c r="FP60" s="589"/>
      <c r="FQ60" s="589"/>
      <c r="FR60" s="589"/>
      <c r="FS60" s="589"/>
      <c r="FT60" s="589"/>
      <c r="FU60" s="589"/>
      <c r="FV60" s="589"/>
      <c r="FW60" s="589"/>
      <c r="FX60" s="589"/>
      <c r="FY60" s="589"/>
      <c r="FZ60" s="589"/>
      <c r="GA60" s="589"/>
      <c r="GB60" s="589"/>
      <c r="GC60" s="589"/>
      <c r="GD60" s="589"/>
      <c r="GE60" s="589"/>
      <c r="GF60" s="589"/>
      <c r="GG60" s="589"/>
      <c r="GH60" s="589"/>
      <c r="GI60" s="589"/>
      <c r="GJ60" s="589"/>
      <c r="GK60" s="589"/>
      <c r="GL60" s="589"/>
      <c r="GM60" s="589"/>
      <c r="GN60" s="589"/>
      <c r="GO60" s="589"/>
      <c r="GP60" s="589"/>
      <c r="GQ60" s="589"/>
      <c r="GR60" s="589"/>
      <c r="GS60" s="589"/>
      <c r="GT60" s="589"/>
      <c r="GU60" s="589"/>
      <c r="GV60" s="589"/>
      <c r="GW60" s="589"/>
      <c r="GX60" s="589"/>
      <c r="GY60" s="589"/>
      <c r="GZ60" s="589"/>
      <c r="HA60" s="589"/>
      <c r="HB60" s="589"/>
      <c r="HC60" s="589"/>
      <c r="HD60" s="589"/>
      <c r="HE60" s="589"/>
      <c r="HF60" s="589"/>
      <c r="HG60" s="589"/>
      <c r="HH60" s="589"/>
      <c r="HI60" s="589"/>
      <c r="HJ60" s="589"/>
      <c r="HK60" s="589"/>
      <c r="HL60" s="589"/>
      <c r="HM60" s="589"/>
      <c r="HN60" s="589"/>
      <c r="HO60" s="589"/>
      <c r="HP60" s="589"/>
      <c r="HQ60" s="589"/>
      <c r="HR60" s="589"/>
      <c r="HS60" s="589"/>
      <c r="HT60" s="589"/>
      <c r="HU60" s="589"/>
      <c r="HV60" s="589"/>
      <c r="HW60" s="589"/>
      <c r="HX60" s="589"/>
      <c r="HY60" s="589"/>
      <c r="HZ60" s="589"/>
      <c r="IA60" s="589"/>
      <c r="IB60" s="589"/>
      <c r="IC60" s="589"/>
      <c r="ID60" s="589"/>
      <c r="IE60" s="589"/>
      <c r="IF60" s="589"/>
      <c r="IG60" s="589"/>
      <c r="IH60" s="589"/>
      <c r="II60" s="589"/>
      <c r="IJ60" s="589"/>
      <c r="IK60" s="590"/>
    </row>
    <row r="61" spans="1:245" ht="12.95" hidden="1" customHeight="1" x14ac:dyDescent="0.25">
      <c r="A61" s="588"/>
      <c r="B61" s="589"/>
      <c r="C61" s="589"/>
      <c r="D61" s="589"/>
      <c r="E61" s="589"/>
      <c r="F61" s="589"/>
      <c r="G61" s="589"/>
      <c r="H61" s="589"/>
      <c r="I61" s="589"/>
      <c r="J61" s="589"/>
      <c r="K61" s="589"/>
      <c r="L61" s="589"/>
      <c r="M61" s="589"/>
      <c r="N61" s="589"/>
      <c r="O61" s="589"/>
      <c r="P61" s="589"/>
      <c r="Q61" s="589"/>
      <c r="R61" s="589"/>
      <c r="S61" s="589"/>
      <c r="T61" s="589"/>
      <c r="U61" s="589"/>
      <c r="V61" s="589"/>
      <c r="W61" s="589"/>
      <c r="X61" s="589"/>
      <c r="Y61" s="589"/>
      <c r="Z61" s="589"/>
      <c r="AA61" s="589"/>
      <c r="AB61" s="589"/>
      <c r="AC61" s="589"/>
      <c r="AD61" s="589"/>
      <c r="AE61" s="589"/>
      <c r="AF61" s="589"/>
      <c r="AG61" s="589"/>
      <c r="AH61" s="589"/>
      <c r="AI61" s="589"/>
      <c r="AJ61" s="589"/>
      <c r="AK61" s="589"/>
      <c r="AL61" s="589"/>
      <c r="AM61" s="589"/>
      <c r="AN61" s="589"/>
      <c r="AO61" s="589"/>
      <c r="AP61" s="589"/>
      <c r="AQ61" s="589"/>
      <c r="AR61" s="589"/>
      <c r="AS61" s="589"/>
      <c r="AT61" s="589"/>
      <c r="AU61" s="589"/>
      <c r="AV61" s="589"/>
      <c r="AW61" s="589"/>
      <c r="AX61" s="589"/>
      <c r="AY61" s="589"/>
      <c r="AZ61" s="589"/>
      <c r="BA61" s="589"/>
      <c r="BB61" s="589"/>
      <c r="BC61" s="589"/>
      <c r="BD61" s="589"/>
      <c r="BE61" s="589"/>
      <c r="BF61" s="589"/>
      <c r="BG61" s="589"/>
      <c r="BH61" s="589"/>
      <c r="BI61" s="589"/>
      <c r="BJ61" s="589"/>
      <c r="BK61" s="589"/>
      <c r="BL61" s="589"/>
      <c r="BM61" s="589"/>
      <c r="BN61" s="589"/>
      <c r="BO61" s="589"/>
      <c r="BP61" s="589"/>
      <c r="BQ61" s="589"/>
      <c r="BR61" s="589"/>
      <c r="BS61" s="589"/>
      <c r="BT61" s="589"/>
      <c r="BU61" s="589"/>
      <c r="BV61" s="589"/>
      <c r="BW61" s="589"/>
      <c r="BX61" s="589"/>
      <c r="BY61" s="589"/>
      <c r="BZ61" s="589"/>
      <c r="CA61" s="589"/>
      <c r="CB61" s="589"/>
      <c r="CC61" s="589"/>
      <c r="CD61" s="589"/>
      <c r="CE61" s="589"/>
      <c r="CF61" s="589"/>
      <c r="CG61" s="589"/>
      <c r="CH61" s="589"/>
      <c r="CI61" s="589"/>
      <c r="CJ61" s="589"/>
      <c r="CK61" s="589"/>
      <c r="CL61" s="589"/>
      <c r="CM61" s="589"/>
      <c r="CN61" s="589"/>
      <c r="CO61" s="589"/>
      <c r="CP61" s="589"/>
      <c r="CQ61" s="589"/>
      <c r="CR61" s="589"/>
      <c r="CS61" s="589"/>
      <c r="CT61" s="589"/>
      <c r="CU61" s="589"/>
      <c r="CV61" s="589"/>
      <c r="CW61" s="589"/>
      <c r="CX61" s="589"/>
      <c r="CY61" s="589"/>
      <c r="CZ61" s="589"/>
      <c r="DA61" s="589"/>
      <c r="DB61" s="589"/>
      <c r="DC61" s="589"/>
      <c r="DD61" s="589"/>
      <c r="DE61" s="589"/>
      <c r="DF61" s="589"/>
      <c r="DG61" s="589"/>
      <c r="DH61" s="589"/>
      <c r="DI61" s="589"/>
      <c r="DJ61" s="589"/>
      <c r="DK61" s="589"/>
      <c r="DL61" s="589"/>
      <c r="DM61" s="589"/>
      <c r="DN61" s="589"/>
      <c r="DO61" s="589"/>
      <c r="DP61" s="589"/>
      <c r="DQ61" s="589"/>
      <c r="DR61" s="589"/>
      <c r="DS61" s="589"/>
      <c r="DT61" s="589"/>
      <c r="DU61" s="589"/>
      <c r="DV61" s="589"/>
      <c r="DW61" s="589"/>
      <c r="DX61" s="589"/>
      <c r="DY61" s="589"/>
      <c r="DZ61" s="589"/>
      <c r="EA61" s="589"/>
      <c r="EB61" s="589"/>
      <c r="EC61" s="589"/>
      <c r="ED61" s="589"/>
      <c r="EE61" s="589"/>
      <c r="EF61" s="589"/>
      <c r="EG61" s="589"/>
      <c r="EH61" s="589"/>
      <c r="EI61" s="589"/>
      <c r="EJ61" s="589"/>
      <c r="EK61" s="589"/>
      <c r="EL61" s="589"/>
      <c r="EM61" s="589"/>
      <c r="EN61" s="589"/>
      <c r="EO61" s="589"/>
      <c r="EP61" s="589"/>
      <c r="EQ61" s="589"/>
      <c r="ER61" s="589"/>
      <c r="ES61" s="589"/>
      <c r="ET61" s="589"/>
      <c r="EU61" s="589"/>
      <c r="EV61" s="589"/>
      <c r="EW61" s="589"/>
      <c r="EX61" s="589"/>
      <c r="EY61" s="589"/>
      <c r="EZ61" s="589"/>
      <c r="FA61" s="589"/>
      <c r="FB61" s="589"/>
      <c r="FC61" s="589"/>
      <c r="FD61" s="589"/>
      <c r="FE61" s="589"/>
      <c r="FF61" s="589"/>
      <c r="FG61" s="589"/>
      <c r="FH61" s="589"/>
      <c r="FI61" s="589"/>
      <c r="FJ61" s="589"/>
      <c r="FK61" s="589"/>
      <c r="FL61" s="589"/>
      <c r="FM61" s="589"/>
      <c r="FN61" s="589"/>
      <c r="FO61" s="589"/>
      <c r="FP61" s="589"/>
      <c r="FQ61" s="589"/>
      <c r="FR61" s="589"/>
      <c r="FS61" s="589"/>
      <c r="FT61" s="589"/>
      <c r="FU61" s="589"/>
      <c r="FV61" s="589"/>
      <c r="FW61" s="589"/>
      <c r="FX61" s="589"/>
      <c r="FY61" s="589"/>
      <c r="FZ61" s="589"/>
      <c r="GA61" s="589"/>
      <c r="GB61" s="589"/>
      <c r="GC61" s="589"/>
      <c r="GD61" s="589"/>
      <c r="GE61" s="589"/>
      <c r="GF61" s="589"/>
      <c r="GG61" s="589"/>
      <c r="GH61" s="589"/>
      <c r="GI61" s="589"/>
      <c r="GJ61" s="589"/>
      <c r="GK61" s="589"/>
      <c r="GL61" s="589"/>
      <c r="GM61" s="589"/>
      <c r="GN61" s="589"/>
      <c r="GO61" s="589"/>
      <c r="GP61" s="589"/>
      <c r="GQ61" s="589"/>
      <c r="GR61" s="589"/>
      <c r="GS61" s="589"/>
      <c r="GT61" s="589"/>
      <c r="GU61" s="589"/>
      <c r="GV61" s="589"/>
      <c r="GW61" s="589"/>
      <c r="GX61" s="589"/>
      <c r="GY61" s="589"/>
      <c r="GZ61" s="589"/>
      <c r="HA61" s="589"/>
      <c r="HB61" s="589"/>
      <c r="HC61" s="589"/>
      <c r="HD61" s="589"/>
      <c r="HE61" s="589"/>
      <c r="HF61" s="589"/>
      <c r="HG61" s="589"/>
      <c r="HH61" s="589"/>
      <c r="HI61" s="589"/>
      <c r="HJ61" s="589"/>
      <c r="HK61" s="589"/>
      <c r="HL61" s="589"/>
      <c r="HM61" s="589"/>
      <c r="HN61" s="589"/>
      <c r="HO61" s="589"/>
      <c r="HP61" s="589"/>
      <c r="HQ61" s="589"/>
      <c r="HR61" s="589"/>
      <c r="HS61" s="589"/>
      <c r="HT61" s="589"/>
      <c r="HU61" s="589"/>
      <c r="HV61" s="589"/>
      <c r="HW61" s="589"/>
      <c r="HX61" s="589"/>
      <c r="HY61" s="589"/>
      <c r="HZ61" s="589"/>
      <c r="IA61" s="589"/>
      <c r="IB61" s="589"/>
      <c r="IC61" s="589"/>
      <c r="ID61" s="589"/>
      <c r="IE61" s="589"/>
      <c r="IF61" s="589"/>
      <c r="IG61" s="589"/>
      <c r="IH61" s="589"/>
      <c r="II61" s="589"/>
      <c r="IJ61" s="589"/>
      <c r="IK61" s="590"/>
    </row>
    <row r="62" spans="1:245" ht="12.95" hidden="1" customHeight="1" x14ac:dyDescent="0.25">
      <c r="A62" s="588"/>
      <c r="B62" s="589"/>
      <c r="C62" s="589"/>
      <c r="D62" s="589"/>
      <c r="E62" s="589"/>
      <c r="F62" s="589"/>
      <c r="G62" s="589"/>
      <c r="H62" s="589"/>
      <c r="I62" s="589"/>
      <c r="J62" s="589"/>
      <c r="K62" s="589"/>
      <c r="L62" s="589"/>
      <c r="M62" s="589"/>
      <c r="N62" s="589"/>
      <c r="O62" s="589"/>
      <c r="P62" s="589"/>
      <c r="Q62" s="589"/>
      <c r="R62" s="589"/>
      <c r="S62" s="589"/>
      <c r="T62" s="589"/>
      <c r="U62" s="589"/>
      <c r="V62" s="589"/>
      <c r="W62" s="589"/>
      <c r="X62" s="589"/>
      <c r="Y62" s="589"/>
      <c r="Z62" s="589"/>
      <c r="AA62" s="589"/>
      <c r="AB62" s="589"/>
      <c r="AC62" s="589"/>
      <c r="AD62" s="589"/>
      <c r="AE62" s="589"/>
      <c r="AF62" s="589"/>
      <c r="AG62" s="589"/>
      <c r="AH62" s="589"/>
      <c r="AI62" s="589"/>
      <c r="AJ62" s="589"/>
      <c r="AK62" s="589"/>
      <c r="AL62" s="589"/>
      <c r="AM62" s="589"/>
      <c r="AN62" s="589"/>
      <c r="AO62" s="589"/>
      <c r="AP62" s="589"/>
      <c r="AQ62" s="589"/>
      <c r="AR62" s="589"/>
      <c r="AS62" s="589"/>
      <c r="AT62" s="589"/>
      <c r="AU62" s="589"/>
      <c r="AV62" s="589"/>
      <c r="AW62" s="589"/>
      <c r="AX62" s="589"/>
      <c r="AY62" s="589"/>
      <c r="AZ62" s="589"/>
      <c r="BA62" s="589"/>
      <c r="BB62" s="589"/>
      <c r="BC62" s="589"/>
      <c r="BD62" s="589"/>
      <c r="BE62" s="589"/>
      <c r="BF62" s="589"/>
      <c r="BG62" s="589"/>
      <c r="BH62" s="589"/>
      <c r="BI62" s="589"/>
      <c r="BJ62" s="589"/>
      <c r="BK62" s="589"/>
      <c r="BL62" s="589"/>
      <c r="BM62" s="589"/>
      <c r="BN62" s="589"/>
      <c r="BO62" s="589"/>
      <c r="BP62" s="589"/>
      <c r="BQ62" s="589"/>
      <c r="BR62" s="589"/>
      <c r="BS62" s="589"/>
      <c r="BT62" s="589"/>
      <c r="BU62" s="589"/>
      <c r="BV62" s="589"/>
      <c r="BW62" s="589"/>
      <c r="BX62" s="589"/>
      <c r="BY62" s="589"/>
      <c r="BZ62" s="589"/>
      <c r="CA62" s="589"/>
      <c r="CB62" s="589"/>
      <c r="CC62" s="589"/>
      <c r="CD62" s="589"/>
      <c r="CE62" s="589"/>
      <c r="CF62" s="589"/>
      <c r="CG62" s="589"/>
      <c r="CH62" s="589"/>
      <c r="CI62" s="589"/>
      <c r="CJ62" s="589"/>
      <c r="CK62" s="589"/>
      <c r="CL62" s="589"/>
      <c r="CM62" s="589"/>
      <c r="CN62" s="589"/>
      <c r="CO62" s="589"/>
      <c r="CP62" s="589"/>
      <c r="CQ62" s="589"/>
      <c r="CR62" s="589"/>
      <c r="CS62" s="589"/>
      <c r="CT62" s="589"/>
      <c r="CU62" s="589"/>
      <c r="CV62" s="589"/>
      <c r="CW62" s="589"/>
      <c r="CX62" s="589"/>
      <c r="CY62" s="589"/>
      <c r="CZ62" s="589"/>
      <c r="DA62" s="589"/>
      <c r="DB62" s="589"/>
      <c r="DC62" s="589"/>
      <c r="DD62" s="589"/>
      <c r="DE62" s="589"/>
      <c r="DF62" s="589"/>
      <c r="DG62" s="589"/>
      <c r="DH62" s="589"/>
      <c r="DI62" s="589"/>
      <c r="DJ62" s="589"/>
      <c r="DK62" s="589"/>
      <c r="DL62" s="589"/>
      <c r="DM62" s="589"/>
      <c r="DN62" s="589"/>
      <c r="DO62" s="589"/>
      <c r="DP62" s="589"/>
      <c r="DQ62" s="589"/>
      <c r="DR62" s="589"/>
      <c r="DS62" s="589"/>
      <c r="DT62" s="589"/>
      <c r="DU62" s="589"/>
      <c r="DV62" s="589"/>
      <c r="DW62" s="589"/>
      <c r="DX62" s="589"/>
      <c r="DY62" s="589"/>
      <c r="DZ62" s="589"/>
      <c r="EA62" s="589"/>
      <c r="EB62" s="589"/>
      <c r="EC62" s="589"/>
      <c r="ED62" s="589"/>
      <c r="EE62" s="589"/>
      <c r="EF62" s="589"/>
      <c r="EG62" s="589"/>
      <c r="EH62" s="589"/>
      <c r="EI62" s="589"/>
      <c r="EJ62" s="589"/>
      <c r="EK62" s="589"/>
      <c r="EL62" s="589"/>
      <c r="EM62" s="589"/>
      <c r="EN62" s="589"/>
      <c r="EO62" s="589"/>
      <c r="EP62" s="589"/>
      <c r="EQ62" s="589"/>
      <c r="ER62" s="589"/>
      <c r="ES62" s="589"/>
      <c r="ET62" s="589"/>
      <c r="EU62" s="589"/>
      <c r="EV62" s="589"/>
      <c r="EW62" s="589"/>
      <c r="EX62" s="589"/>
      <c r="EY62" s="589"/>
      <c r="EZ62" s="589"/>
      <c r="FA62" s="589"/>
      <c r="FB62" s="589"/>
      <c r="FC62" s="589"/>
      <c r="FD62" s="589"/>
      <c r="FE62" s="589"/>
      <c r="FF62" s="589"/>
      <c r="FG62" s="589"/>
      <c r="FH62" s="589"/>
      <c r="FI62" s="589"/>
      <c r="FJ62" s="589"/>
      <c r="FK62" s="589"/>
      <c r="FL62" s="589"/>
      <c r="FM62" s="589"/>
      <c r="FN62" s="589"/>
      <c r="FO62" s="589"/>
      <c r="FP62" s="589"/>
      <c r="FQ62" s="589"/>
      <c r="FR62" s="589"/>
      <c r="FS62" s="589"/>
      <c r="FT62" s="589"/>
      <c r="FU62" s="589"/>
      <c r="FV62" s="589"/>
      <c r="FW62" s="589"/>
      <c r="FX62" s="589"/>
      <c r="FY62" s="589"/>
      <c r="FZ62" s="589"/>
      <c r="GA62" s="589"/>
      <c r="GB62" s="589"/>
      <c r="GC62" s="589"/>
      <c r="GD62" s="589"/>
      <c r="GE62" s="589"/>
      <c r="GF62" s="589"/>
      <c r="GG62" s="589"/>
      <c r="GH62" s="589"/>
      <c r="GI62" s="589"/>
      <c r="GJ62" s="589"/>
      <c r="GK62" s="589"/>
      <c r="GL62" s="589"/>
      <c r="GM62" s="589"/>
      <c r="GN62" s="589"/>
      <c r="GO62" s="589"/>
      <c r="GP62" s="589"/>
      <c r="GQ62" s="589"/>
      <c r="GR62" s="589"/>
      <c r="GS62" s="589"/>
      <c r="GT62" s="589"/>
      <c r="GU62" s="589"/>
      <c r="GV62" s="589"/>
      <c r="GW62" s="589"/>
      <c r="GX62" s="589"/>
      <c r="GY62" s="589"/>
      <c r="GZ62" s="589"/>
      <c r="HA62" s="589"/>
      <c r="HB62" s="589"/>
      <c r="HC62" s="589"/>
      <c r="HD62" s="589"/>
      <c r="HE62" s="589"/>
      <c r="HF62" s="589"/>
      <c r="HG62" s="589"/>
      <c r="HH62" s="589"/>
      <c r="HI62" s="589"/>
      <c r="HJ62" s="589"/>
      <c r="HK62" s="589"/>
      <c r="HL62" s="589"/>
      <c r="HM62" s="589"/>
      <c r="HN62" s="589"/>
      <c r="HO62" s="589"/>
      <c r="HP62" s="589"/>
      <c r="HQ62" s="589"/>
      <c r="HR62" s="589"/>
      <c r="HS62" s="589"/>
      <c r="HT62" s="589"/>
      <c r="HU62" s="589"/>
      <c r="HV62" s="589"/>
      <c r="HW62" s="589"/>
      <c r="HX62" s="589"/>
      <c r="HY62" s="589"/>
      <c r="HZ62" s="589"/>
      <c r="IA62" s="589"/>
      <c r="IB62" s="589"/>
      <c r="IC62" s="589"/>
      <c r="ID62" s="589"/>
      <c r="IE62" s="589"/>
      <c r="IF62" s="589"/>
      <c r="IG62" s="589"/>
      <c r="IH62" s="589"/>
      <c r="II62" s="589"/>
      <c r="IJ62" s="589"/>
      <c r="IK62" s="590"/>
    </row>
    <row r="63" spans="1:245" ht="12.95" hidden="1" customHeight="1" x14ac:dyDescent="0.25">
      <c r="A63" s="588"/>
      <c r="B63" s="589"/>
      <c r="C63" s="589"/>
      <c r="D63" s="589"/>
      <c r="E63" s="589"/>
      <c r="F63" s="589"/>
      <c r="G63" s="589"/>
      <c r="H63" s="589"/>
      <c r="I63" s="589"/>
      <c r="J63" s="589"/>
      <c r="K63" s="589"/>
      <c r="L63" s="589"/>
      <c r="M63" s="589"/>
      <c r="N63" s="589"/>
      <c r="O63" s="589"/>
      <c r="P63" s="589"/>
      <c r="Q63" s="589"/>
      <c r="R63" s="589"/>
      <c r="S63" s="589"/>
      <c r="T63" s="589"/>
      <c r="U63" s="589"/>
      <c r="V63" s="589"/>
      <c r="W63" s="589"/>
      <c r="X63" s="589"/>
      <c r="Y63" s="589"/>
      <c r="Z63" s="589"/>
      <c r="AA63" s="589"/>
      <c r="AB63" s="589"/>
      <c r="AC63" s="589"/>
      <c r="AD63" s="589"/>
      <c r="AE63" s="589"/>
      <c r="AF63" s="589"/>
      <c r="AG63" s="589"/>
      <c r="AH63" s="589"/>
      <c r="AI63" s="589"/>
      <c r="AJ63" s="589"/>
      <c r="AK63" s="589"/>
      <c r="AL63" s="589"/>
      <c r="AM63" s="589"/>
      <c r="AN63" s="589"/>
      <c r="AO63" s="589"/>
      <c r="AP63" s="589"/>
      <c r="AQ63" s="589"/>
      <c r="AR63" s="589"/>
      <c r="AS63" s="589"/>
      <c r="AT63" s="589"/>
      <c r="AU63" s="589"/>
      <c r="AV63" s="589"/>
      <c r="AW63" s="589"/>
      <c r="AX63" s="589"/>
      <c r="AY63" s="589"/>
      <c r="AZ63" s="589"/>
      <c r="BA63" s="589"/>
      <c r="BB63" s="589"/>
      <c r="BC63" s="589"/>
      <c r="BD63" s="589"/>
      <c r="BE63" s="589"/>
      <c r="BF63" s="589"/>
      <c r="BG63" s="589"/>
      <c r="BH63" s="589"/>
      <c r="BI63" s="589"/>
      <c r="BJ63" s="589"/>
      <c r="BK63" s="589"/>
      <c r="BL63" s="589"/>
      <c r="BM63" s="589"/>
      <c r="BN63" s="589"/>
      <c r="BO63" s="589"/>
      <c r="BP63" s="589"/>
      <c r="BQ63" s="589"/>
      <c r="BR63" s="589"/>
      <c r="BS63" s="589"/>
      <c r="BT63" s="589"/>
      <c r="BU63" s="589"/>
      <c r="BV63" s="589"/>
      <c r="BW63" s="589"/>
      <c r="BX63" s="589"/>
      <c r="BY63" s="589"/>
      <c r="BZ63" s="589"/>
      <c r="CA63" s="589"/>
      <c r="CB63" s="589"/>
      <c r="CC63" s="589"/>
      <c r="CD63" s="589"/>
      <c r="CE63" s="589"/>
      <c r="CF63" s="589"/>
      <c r="CG63" s="589"/>
      <c r="CH63" s="589"/>
      <c r="CI63" s="589"/>
      <c r="CJ63" s="589"/>
      <c r="CK63" s="589"/>
      <c r="CL63" s="589"/>
      <c r="CM63" s="589"/>
      <c r="CN63" s="589"/>
      <c r="CO63" s="589"/>
      <c r="CP63" s="589"/>
      <c r="CQ63" s="589"/>
      <c r="CR63" s="589"/>
      <c r="CS63" s="589"/>
      <c r="CT63" s="589"/>
      <c r="CU63" s="589"/>
      <c r="CV63" s="589"/>
      <c r="CW63" s="589"/>
      <c r="CX63" s="589"/>
      <c r="CY63" s="589"/>
      <c r="CZ63" s="589"/>
      <c r="DA63" s="589"/>
      <c r="DB63" s="589"/>
      <c r="DC63" s="589"/>
      <c r="DD63" s="589"/>
      <c r="DE63" s="589"/>
      <c r="DF63" s="589"/>
      <c r="DG63" s="589"/>
      <c r="DH63" s="589"/>
      <c r="DI63" s="589"/>
      <c r="DJ63" s="589"/>
      <c r="DK63" s="589"/>
      <c r="DL63" s="589"/>
      <c r="DM63" s="589"/>
      <c r="DN63" s="589"/>
      <c r="DO63" s="589"/>
      <c r="DP63" s="589"/>
      <c r="DQ63" s="589"/>
      <c r="DR63" s="589"/>
      <c r="DS63" s="589"/>
      <c r="DT63" s="589"/>
      <c r="DU63" s="589"/>
      <c r="DV63" s="589"/>
      <c r="DW63" s="589"/>
      <c r="DX63" s="589"/>
      <c r="DY63" s="589"/>
      <c r="DZ63" s="589"/>
      <c r="EA63" s="589"/>
      <c r="EB63" s="589"/>
      <c r="EC63" s="589"/>
      <c r="ED63" s="589"/>
      <c r="EE63" s="589"/>
      <c r="EF63" s="589"/>
      <c r="EG63" s="589"/>
      <c r="EH63" s="589"/>
      <c r="EI63" s="589"/>
      <c r="EJ63" s="589"/>
      <c r="EK63" s="589"/>
      <c r="EL63" s="589"/>
      <c r="EM63" s="589"/>
      <c r="EN63" s="589"/>
      <c r="EO63" s="589"/>
      <c r="EP63" s="589"/>
      <c r="EQ63" s="589"/>
      <c r="ER63" s="589"/>
      <c r="ES63" s="589"/>
      <c r="ET63" s="589"/>
      <c r="EU63" s="589"/>
      <c r="EV63" s="589"/>
      <c r="EW63" s="589"/>
      <c r="EX63" s="589"/>
      <c r="EY63" s="589"/>
      <c r="EZ63" s="589"/>
      <c r="FA63" s="589"/>
      <c r="FB63" s="589"/>
      <c r="FC63" s="589"/>
      <c r="FD63" s="589"/>
      <c r="FE63" s="589"/>
      <c r="FF63" s="589"/>
      <c r="FG63" s="589"/>
      <c r="FH63" s="589"/>
      <c r="FI63" s="589"/>
      <c r="FJ63" s="589"/>
      <c r="FK63" s="589"/>
      <c r="FL63" s="589"/>
      <c r="FM63" s="589"/>
      <c r="FN63" s="589"/>
      <c r="FO63" s="589"/>
      <c r="FP63" s="589"/>
      <c r="FQ63" s="589"/>
      <c r="FR63" s="589"/>
      <c r="FS63" s="589"/>
      <c r="FT63" s="589"/>
      <c r="FU63" s="589"/>
      <c r="FV63" s="589"/>
      <c r="FW63" s="589"/>
      <c r="FX63" s="589"/>
      <c r="FY63" s="589"/>
      <c r="FZ63" s="589"/>
      <c r="GA63" s="589"/>
      <c r="GB63" s="589"/>
      <c r="GC63" s="589"/>
      <c r="GD63" s="589"/>
      <c r="GE63" s="589"/>
      <c r="GF63" s="589"/>
      <c r="GG63" s="589"/>
      <c r="GH63" s="589"/>
      <c r="GI63" s="589"/>
      <c r="GJ63" s="589"/>
      <c r="GK63" s="589"/>
      <c r="GL63" s="589"/>
      <c r="GM63" s="589"/>
      <c r="GN63" s="589"/>
      <c r="GO63" s="589"/>
      <c r="GP63" s="589"/>
      <c r="GQ63" s="589"/>
      <c r="GR63" s="589"/>
      <c r="GS63" s="589"/>
      <c r="GT63" s="589"/>
      <c r="GU63" s="589"/>
      <c r="GV63" s="589"/>
      <c r="GW63" s="589"/>
      <c r="GX63" s="589"/>
      <c r="GY63" s="589"/>
      <c r="GZ63" s="589"/>
      <c r="HA63" s="589"/>
      <c r="HB63" s="589"/>
      <c r="HC63" s="589"/>
      <c r="HD63" s="589"/>
      <c r="HE63" s="589"/>
      <c r="HF63" s="589"/>
      <c r="HG63" s="589"/>
      <c r="HH63" s="589"/>
      <c r="HI63" s="589"/>
      <c r="HJ63" s="589"/>
      <c r="HK63" s="589"/>
      <c r="HL63" s="589"/>
      <c r="HM63" s="589"/>
      <c r="HN63" s="589"/>
      <c r="HO63" s="589"/>
      <c r="HP63" s="589"/>
      <c r="HQ63" s="589"/>
      <c r="HR63" s="589"/>
      <c r="HS63" s="589"/>
      <c r="HT63" s="589"/>
      <c r="HU63" s="589"/>
      <c r="HV63" s="589"/>
      <c r="HW63" s="589"/>
      <c r="HX63" s="589"/>
      <c r="HY63" s="589"/>
      <c r="HZ63" s="589"/>
      <c r="IA63" s="589"/>
      <c r="IB63" s="589"/>
      <c r="IC63" s="589"/>
      <c r="ID63" s="589"/>
      <c r="IE63" s="589"/>
      <c r="IF63" s="589"/>
      <c r="IG63" s="589"/>
      <c r="IH63" s="589"/>
      <c r="II63" s="589"/>
      <c r="IJ63" s="589"/>
      <c r="IK63" s="590"/>
    </row>
    <row r="64" spans="1:245" ht="12.95" hidden="1" customHeight="1" x14ac:dyDescent="0.25">
      <c r="A64" s="588"/>
      <c r="B64" s="589"/>
      <c r="C64" s="589"/>
      <c r="D64" s="589"/>
      <c r="E64" s="589"/>
      <c r="F64" s="589"/>
      <c r="G64" s="589"/>
      <c r="H64" s="589"/>
      <c r="I64" s="589"/>
      <c r="J64" s="589"/>
      <c r="K64" s="589"/>
      <c r="L64" s="589"/>
      <c r="M64" s="589"/>
      <c r="N64" s="589"/>
      <c r="O64" s="589"/>
      <c r="P64" s="589"/>
      <c r="Q64" s="589"/>
      <c r="R64" s="589"/>
      <c r="S64" s="589"/>
      <c r="T64" s="589"/>
      <c r="U64" s="589"/>
      <c r="V64" s="589"/>
      <c r="W64" s="589"/>
      <c r="X64" s="589"/>
      <c r="Y64" s="589"/>
      <c r="Z64" s="589"/>
      <c r="AA64" s="589"/>
      <c r="AB64" s="589"/>
      <c r="AC64" s="589"/>
      <c r="AD64" s="589"/>
      <c r="AE64" s="589"/>
      <c r="AF64" s="589"/>
      <c r="AG64" s="589"/>
      <c r="AH64" s="589"/>
      <c r="AI64" s="589"/>
      <c r="AJ64" s="589"/>
      <c r="AK64" s="589"/>
      <c r="AL64" s="589"/>
      <c r="AM64" s="589"/>
      <c r="AN64" s="589"/>
      <c r="AO64" s="589"/>
      <c r="AP64" s="589"/>
      <c r="AQ64" s="589"/>
      <c r="AR64" s="589"/>
      <c r="AS64" s="589"/>
      <c r="AT64" s="589"/>
      <c r="AU64" s="589"/>
      <c r="AV64" s="589"/>
      <c r="AW64" s="589"/>
      <c r="AX64" s="589"/>
      <c r="AY64" s="589"/>
      <c r="AZ64" s="589"/>
      <c r="BA64" s="589"/>
      <c r="BB64" s="589"/>
      <c r="BC64" s="589"/>
      <c r="BD64" s="589"/>
      <c r="BE64" s="589"/>
      <c r="BF64" s="589"/>
      <c r="BG64" s="589"/>
      <c r="BH64" s="589"/>
      <c r="BI64" s="589"/>
      <c r="BJ64" s="589"/>
      <c r="BK64" s="589"/>
      <c r="BL64" s="589"/>
      <c r="BM64" s="589"/>
      <c r="BN64" s="589"/>
      <c r="BO64" s="589"/>
      <c r="BP64" s="589"/>
      <c r="BQ64" s="589"/>
      <c r="BR64" s="589"/>
      <c r="BS64" s="589"/>
      <c r="BT64" s="589"/>
      <c r="BU64" s="589"/>
      <c r="BV64" s="589"/>
      <c r="BW64" s="589"/>
      <c r="BX64" s="589"/>
      <c r="BY64" s="589"/>
      <c r="BZ64" s="589"/>
      <c r="CA64" s="589"/>
      <c r="CB64" s="589"/>
      <c r="CC64" s="589"/>
      <c r="CD64" s="589"/>
      <c r="CE64" s="589"/>
      <c r="CF64" s="589"/>
      <c r="CG64" s="589"/>
      <c r="CH64" s="589"/>
      <c r="CI64" s="589"/>
      <c r="CJ64" s="589"/>
      <c r="CK64" s="589"/>
      <c r="CL64" s="589"/>
      <c r="CM64" s="589"/>
      <c r="CN64" s="589"/>
      <c r="CO64" s="589"/>
      <c r="CP64" s="589"/>
      <c r="CQ64" s="589"/>
      <c r="CR64" s="589"/>
      <c r="CS64" s="589"/>
      <c r="CT64" s="589"/>
      <c r="CU64" s="589"/>
      <c r="CV64" s="589"/>
      <c r="CW64" s="589"/>
      <c r="CX64" s="589"/>
      <c r="CY64" s="589"/>
      <c r="CZ64" s="589"/>
      <c r="DA64" s="589"/>
      <c r="DB64" s="589"/>
      <c r="DC64" s="589"/>
      <c r="DD64" s="589"/>
      <c r="DE64" s="589"/>
      <c r="DF64" s="589"/>
      <c r="DG64" s="589"/>
      <c r="DH64" s="589"/>
      <c r="DI64" s="589"/>
      <c r="DJ64" s="589"/>
      <c r="DK64" s="589"/>
      <c r="DL64" s="589"/>
      <c r="DM64" s="589"/>
      <c r="DN64" s="589"/>
      <c r="DO64" s="589"/>
      <c r="DP64" s="589"/>
      <c r="DQ64" s="589"/>
      <c r="DR64" s="589"/>
      <c r="DS64" s="589"/>
      <c r="DT64" s="589"/>
      <c r="DU64" s="589"/>
      <c r="DV64" s="589"/>
      <c r="DW64" s="589"/>
      <c r="DX64" s="589"/>
      <c r="DY64" s="589"/>
      <c r="DZ64" s="589"/>
      <c r="EA64" s="589"/>
      <c r="EB64" s="589"/>
      <c r="EC64" s="589"/>
      <c r="ED64" s="589"/>
      <c r="EE64" s="589"/>
      <c r="EF64" s="589"/>
      <c r="EG64" s="589"/>
      <c r="EH64" s="589"/>
      <c r="EI64" s="589"/>
      <c r="EJ64" s="589"/>
      <c r="EK64" s="589"/>
      <c r="EL64" s="589"/>
      <c r="EM64" s="589"/>
      <c r="EN64" s="589"/>
      <c r="EO64" s="589"/>
      <c r="EP64" s="589"/>
      <c r="EQ64" s="589"/>
      <c r="ER64" s="589"/>
      <c r="ES64" s="589"/>
      <c r="ET64" s="589"/>
      <c r="EU64" s="589"/>
      <c r="EV64" s="589"/>
      <c r="EW64" s="589"/>
      <c r="EX64" s="589"/>
      <c r="EY64" s="589"/>
      <c r="EZ64" s="589"/>
      <c r="FA64" s="589"/>
      <c r="FB64" s="589"/>
      <c r="FC64" s="589"/>
      <c r="FD64" s="589"/>
      <c r="FE64" s="589"/>
      <c r="FF64" s="589"/>
      <c r="FG64" s="589"/>
      <c r="FH64" s="589"/>
      <c r="FI64" s="589"/>
      <c r="FJ64" s="589"/>
      <c r="FK64" s="589"/>
      <c r="FL64" s="589"/>
      <c r="FM64" s="589"/>
      <c r="FN64" s="589"/>
      <c r="FO64" s="589"/>
      <c r="FP64" s="589"/>
      <c r="FQ64" s="589"/>
      <c r="FR64" s="589"/>
      <c r="FS64" s="589"/>
      <c r="FT64" s="589"/>
      <c r="FU64" s="589"/>
      <c r="FV64" s="589"/>
      <c r="FW64" s="589"/>
      <c r="FX64" s="589"/>
      <c r="FY64" s="589"/>
      <c r="FZ64" s="589"/>
      <c r="GA64" s="589"/>
      <c r="GB64" s="589"/>
      <c r="GC64" s="589"/>
      <c r="GD64" s="589"/>
      <c r="GE64" s="589"/>
      <c r="GF64" s="589"/>
      <c r="GG64" s="589"/>
      <c r="GH64" s="589"/>
      <c r="GI64" s="589"/>
      <c r="GJ64" s="589"/>
      <c r="GK64" s="589"/>
      <c r="GL64" s="589"/>
      <c r="GM64" s="589"/>
      <c r="GN64" s="589"/>
      <c r="GO64" s="589"/>
      <c r="GP64" s="589"/>
      <c r="GQ64" s="589"/>
      <c r="GR64" s="589"/>
      <c r="GS64" s="589"/>
      <c r="GT64" s="589"/>
      <c r="GU64" s="589"/>
      <c r="GV64" s="589"/>
      <c r="GW64" s="589"/>
      <c r="GX64" s="589"/>
      <c r="GY64" s="589"/>
      <c r="GZ64" s="589"/>
      <c r="HA64" s="589"/>
      <c r="HB64" s="589"/>
      <c r="HC64" s="589"/>
      <c r="HD64" s="589"/>
      <c r="HE64" s="589"/>
      <c r="HF64" s="589"/>
      <c r="HG64" s="589"/>
      <c r="HH64" s="589"/>
      <c r="HI64" s="589"/>
      <c r="HJ64" s="589"/>
      <c r="HK64" s="589"/>
      <c r="HL64" s="589"/>
      <c r="HM64" s="589"/>
      <c r="HN64" s="589"/>
      <c r="HO64" s="589"/>
      <c r="HP64" s="589"/>
      <c r="HQ64" s="589"/>
      <c r="HR64" s="589"/>
      <c r="HS64" s="589"/>
      <c r="HT64" s="589"/>
      <c r="HU64" s="589"/>
      <c r="HV64" s="589"/>
      <c r="HW64" s="589"/>
      <c r="HX64" s="589"/>
      <c r="HY64" s="589"/>
      <c r="HZ64" s="589"/>
      <c r="IA64" s="589"/>
      <c r="IB64" s="589"/>
      <c r="IC64" s="589"/>
      <c r="ID64" s="589"/>
      <c r="IE64" s="589"/>
      <c r="IF64" s="589"/>
      <c r="IG64" s="589"/>
      <c r="IH64" s="589"/>
      <c r="II64" s="589"/>
      <c r="IJ64" s="589"/>
      <c r="IK64" s="590"/>
    </row>
    <row r="65" spans="1:245" ht="12.95" hidden="1" customHeight="1" x14ac:dyDescent="0.25">
      <c r="A65" s="588"/>
      <c r="B65" s="589"/>
      <c r="C65" s="589"/>
      <c r="D65" s="589"/>
      <c r="E65" s="589"/>
      <c r="F65" s="589"/>
      <c r="G65" s="589"/>
      <c r="H65" s="589"/>
      <c r="I65" s="589"/>
      <c r="J65" s="589"/>
      <c r="K65" s="589"/>
      <c r="L65" s="589"/>
      <c r="M65" s="589"/>
      <c r="N65" s="589"/>
      <c r="O65" s="589"/>
      <c r="P65" s="589"/>
      <c r="Q65" s="589"/>
      <c r="R65" s="589"/>
      <c r="S65" s="589"/>
      <c r="T65" s="589"/>
      <c r="U65" s="589"/>
      <c r="V65" s="589"/>
      <c r="W65" s="589"/>
      <c r="X65" s="589"/>
      <c r="Y65" s="589"/>
      <c r="Z65" s="589"/>
      <c r="AA65" s="589"/>
      <c r="AB65" s="589"/>
      <c r="AC65" s="589"/>
      <c r="AD65" s="589"/>
      <c r="AE65" s="589"/>
      <c r="AF65" s="589"/>
      <c r="AG65" s="589"/>
      <c r="AH65" s="589"/>
      <c r="AI65" s="589"/>
      <c r="AJ65" s="589"/>
      <c r="AK65" s="589"/>
      <c r="AL65" s="589"/>
      <c r="AM65" s="589"/>
      <c r="AN65" s="589"/>
      <c r="AO65" s="589"/>
      <c r="AP65" s="589"/>
      <c r="AQ65" s="589"/>
      <c r="AR65" s="589"/>
      <c r="AS65" s="589"/>
      <c r="AT65" s="589"/>
      <c r="AU65" s="589"/>
      <c r="AV65" s="589"/>
      <c r="AW65" s="589"/>
      <c r="AX65" s="589"/>
      <c r="AY65" s="589"/>
      <c r="AZ65" s="589"/>
      <c r="BA65" s="589"/>
      <c r="BB65" s="589"/>
      <c r="BC65" s="589"/>
      <c r="BD65" s="589"/>
      <c r="BE65" s="589"/>
      <c r="BF65" s="589"/>
      <c r="BG65" s="589"/>
      <c r="BH65" s="589"/>
      <c r="BI65" s="589"/>
      <c r="BJ65" s="589"/>
      <c r="BK65" s="589"/>
      <c r="BL65" s="589"/>
      <c r="BM65" s="589"/>
      <c r="BN65" s="589"/>
      <c r="BO65" s="589"/>
      <c r="BP65" s="589"/>
      <c r="BQ65" s="589"/>
      <c r="BR65" s="589"/>
      <c r="BS65" s="589"/>
      <c r="BT65" s="589"/>
      <c r="BU65" s="589"/>
      <c r="BV65" s="589"/>
      <c r="BW65" s="589"/>
      <c r="BX65" s="589"/>
      <c r="BY65" s="589"/>
      <c r="BZ65" s="589"/>
      <c r="CA65" s="589"/>
      <c r="CB65" s="589"/>
      <c r="CC65" s="589"/>
      <c r="CD65" s="589"/>
      <c r="CE65" s="589"/>
      <c r="CF65" s="589"/>
      <c r="CG65" s="589"/>
      <c r="CH65" s="589"/>
      <c r="CI65" s="589"/>
      <c r="CJ65" s="589"/>
      <c r="CK65" s="589"/>
      <c r="CL65" s="589"/>
      <c r="CM65" s="589"/>
      <c r="CN65" s="589"/>
      <c r="CO65" s="589"/>
      <c r="CP65" s="589"/>
      <c r="CQ65" s="589"/>
      <c r="CR65" s="589"/>
      <c r="CS65" s="589"/>
      <c r="CT65" s="589"/>
      <c r="CU65" s="589"/>
      <c r="CV65" s="589"/>
      <c r="CW65" s="589"/>
      <c r="CX65" s="589"/>
      <c r="CY65" s="589"/>
      <c r="CZ65" s="589"/>
      <c r="DA65" s="589"/>
      <c r="DB65" s="589"/>
      <c r="DC65" s="589"/>
      <c r="DD65" s="589"/>
      <c r="DE65" s="589"/>
      <c r="DF65" s="589"/>
      <c r="DG65" s="589"/>
      <c r="DH65" s="589"/>
      <c r="DI65" s="589"/>
      <c r="DJ65" s="589"/>
      <c r="DK65" s="589"/>
      <c r="DL65" s="589"/>
      <c r="DM65" s="589"/>
      <c r="DN65" s="589"/>
      <c r="DO65" s="589"/>
      <c r="DP65" s="589"/>
      <c r="DQ65" s="589"/>
      <c r="DR65" s="589"/>
      <c r="DS65" s="589"/>
      <c r="DT65" s="589"/>
      <c r="DU65" s="589"/>
      <c r="DV65" s="589"/>
      <c r="DW65" s="589"/>
      <c r="DX65" s="589"/>
      <c r="DY65" s="589"/>
      <c r="DZ65" s="589"/>
      <c r="EA65" s="589"/>
      <c r="EB65" s="589"/>
      <c r="EC65" s="589"/>
      <c r="ED65" s="589"/>
      <c r="EE65" s="589"/>
      <c r="EF65" s="589"/>
      <c r="EG65" s="589"/>
      <c r="EH65" s="589"/>
      <c r="EI65" s="589"/>
      <c r="EJ65" s="589"/>
      <c r="EK65" s="589"/>
      <c r="EL65" s="589"/>
      <c r="EM65" s="589"/>
      <c r="EN65" s="589"/>
      <c r="EO65" s="589"/>
      <c r="EP65" s="589"/>
      <c r="EQ65" s="589"/>
      <c r="ER65" s="589"/>
      <c r="ES65" s="589"/>
      <c r="ET65" s="589"/>
      <c r="EU65" s="589"/>
      <c r="EV65" s="589"/>
      <c r="EW65" s="589"/>
      <c r="EX65" s="589"/>
      <c r="EY65" s="589"/>
      <c r="EZ65" s="589"/>
      <c r="FA65" s="589"/>
      <c r="FB65" s="589"/>
      <c r="FC65" s="589"/>
      <c r="FD65" s="589"/>
      <c r="FE65" s="589"/>
      <c r="FF65" s="589"/>
      <c r="FG65" s="589"/>
      <c r="FH65" s="589"/>
      <c r="FI65" s="589"/>
      <c r="FJ65" s="589"/>
      <c r="FK65" s="589"/>
      <c r="FL65" s="589"/>
      <c r="FM65" s="589"/>
      <c r="FN65" s="589"/>
      <c r="FO65" s="589"/>
      <c r="FP65" s="589"/>
      <c r="FQ65" s="589"/>
      <c r="FR65" s="589"/>
      <c r="FS65" s="589"/>
      <c r="FT65" s="589"/>
      <c r="FU65" s="589"/>
      <c r="FV65" s="589"/>
      <c r="FW65" s="589"/>
      <c r="FX65" s="589"/>
      <c r="FY65" s="589"/>
      <c r="FZ65" s="589"/>
      <c r="GA65" s="589"/>
      <c r="GB65" s="589"/>
      <c r="GC65" s="589"/>
      <c r="GD65" s="589"/>
      <c r="GE65" s="589"/>
      <c r="GF65" s="589"/>
      <c r="GG65" s="589"/>
      <c r="GH65" s="589"/>
      <c r="GI65" s="589"/>
      <c r="GJ65" s="589"/>
      <c r="GK65" s="589"/>
      <c r="GL65" s="589"/>
      <c r="GM65" s="589"/>
      <c r="GN65" s="589"/>
      <c r="GO65" s="589"/>
      <c r="GP65" s="589"/>
      <c r="GQ65" s="589"/>
      <c r="GR65" s="589"/>
      <c r="GS65" s="589"/>
      <c r="GT65" s="589"/>
      <c r="GU65" s="589"/>
      <c r="GV65" s="589"/>
      <c r="GW65" s="589"/>
      <c r="GX65" s="589"/>
      <c r="GY65" s="589"/>
      <c r="GZ65" s="589"/>
      <c r="HA65" s="589"/>
      <c r="HB65" s="589"/>
      <c r="HC65" s="589"/>
      <c r="HD65" s="589"/>
      <c r="HE65" s="589"/>
      <c r="HF65" s="589"/>
      <c r="HG65" s="589"/>
      <c r="HH65" s="589"/>
      <c r="HI65" s="589"/>
      <c r="HJ65" s="589"/>
      <c r="HK65" s="589"/>
      <c r="HL65" s="589"/>
      <c r="HM65" s="589"/>
      <c r="HN65" s="589"/>
      <c r="HO65" s="589"/>
      <c r="HP65" s="589"/>
      <c r="HQ65" s="589"/>
      <c r="HR65" s="589"/>
      <c r="HS65" s="589"/>
      <c r="HT65" s="589"/>
      <c r="HU65" s="589"/>
      <c r="HV65" s="589"/>
      <c r="HW65" s="589"/>
      <c r="HX65" s="589"/>
      <c r="HY65" s="589"/>
      <c r="HZ65" s="589"/>
      <c r="IA65" s="589"/>
      <c r="IB65" s="589"/>
      <c r="IC65" s="589"/>
      <c r="ID65" s="589"/>
      <c r="IE65" s="589"/>
      <c r="IF65" s="589"/>
      <c r="IG65" s="589"/>
      <c r="IH65" s="589"/>
      <c r="II65" s="589"/>
      <c r="IJ65" s="589"/>
      <c r="IK65" s="590"/>
    </row>
    <row r="66" spans="1:245" ht="12.95" hidden="1" customHeight="1" x14ac:dyDescent="0.25">
      <c r="A66" s="588"/>
      <c r="B66" s="589"/>
      <c r="C66" s="589"/>
      <c r="D66" s="589"/>
      <c r="E66" s="589"/>
      <c r="F66" s="589"/>
      <c r="G66" s="589"/>
      <c r="H66" s="589"/>
      <c r="I66" s="589"/>
      <c r="J66" s="589"/>
      <c r="K66" s="589"/>
      <c r="L66" s="589"/>
      <c r="M66" s="589"/>
      <c r="N66" s="589"/>
      <c r="O66" s="589"/>
      <c r="P66" s="589"/>
      <c r="Q66" s="589"/>
      <c r="R66" s="589"/>
      <c r="S66" s="589"/>
      <c r="T66" s="589"/>
      <c r="U66" s="589"/>
      <c r="V66" s="589"/>
      <c r="W66" s="589"/>
      <c r="X66" s="589"/>
      <c r="Y66" s="589"/>
      <c r="Z66" s="589"/>
      <c r="AA66" s="589"/>
      <c r="AB66" s="589"/>
      <c r="AC66" s="589"/>
      <c r="AD66" s="589"/>
      <c r="AE66" s="589"/>
      <c r="AF66" s="589"/>
      <c r="AG66" s="589"/>
      <c r="AH66" s="589"/>
      <c r="AI66" s="589"/>
      <c r="AJ66" s="589"/>
      <c r="AK66" s="589"/>
      <c r="AL66" s="589"/>
      <c r="AM66" s="589"/>
      <c r="AN66" s="589"/>
      <c r="AO66" s="589"/>
      <c r="AP66" s="589"/>
      <c r="AQ66" s="589"/>
      <c r="AR66" s="589"/>
      <c r="AS66" s="589"/>
      <c r="AT66" s="589"/>
      <c r="AU66" s="589"/>
      <c r="AV66" s="589"/>
      <c r="AW66" s="589"/>
      <c r="AX66" s="589"/>
      <c r="AY66" s="589"/>
      <c r="AZ66" s="589"/>
      <c r="BA66" s="589"/>
      <c r="BB66" s="589"/>
      <c r="BC66" s="589"/>
      <c r="BD66" s="589"/>
      <c r="BE66" s="589"/>
      <c r="BF66" s="589"/>
      <c r="BG66" s="589"/>
      <c r="BH66" s="589"/>
      <c r="BI66" s="589"/>
      <c r="BJ66" s="589"/>
      <c r="BK66" s="589"/>
      <c r="BL66" s="589"/>
      <c r="BM66" s="589"/>
      <c r="BN66" s="589"/>
      <c r="BO66" s="589"/>
      <c r="BP66" s="589"/>
      <c r="BQ66" s="589"/>
      <c r="BR66" s="589"/>
      <c r="BS66" s="589"/>
      <c r="BT66" s="589"/>
      <c r="BU66" s="589"/>
      <c r="BV66" s="589"/>
      <c r="BW66" s="589"/>
      <c r="BX66" s="589"/>
      <c r="BY66" s="589"/>
      <c r="BZ66" s="589"/>
      <c r="CA66" s="589"/>
      <c r="CB66" s="589"/>
      <c r="CC66" s="589"/>
      <c r="CD66" s="589"/>
      <c r="CE66" s="589"/>
      <c r="CF66" s="589"/>
      <c r="CG66" s="589"/>
      <c r="CH66" s="589"/>
      <c r="CI66" s="589"/>
      <c r="CJ66" s="589"/>
      <c r="CK66" s="589"/>
      <c r="CL66" s="589"/>
      <c r="CM66" s="589"/>
      <c r="CN66" s="589"/>
      <c r="CO66" s="589"/>
      <c r="CP66" s="589"/>
      <c r="CQ66" s="589"/>
      <c r="CR66" s="589"/>
      <c r="CS66" s="589"/>
      <c r="CT66" s="589"/>
      <c r="CU66" s="589"/>
      <c r="CV66" s="589"/>
      <c r="CW66" s="589"/>
      <c r="CX66" s="589"/>
      <c r="CY66" s="589"/>
      <c r="CZ66" s="589"/>
      <c r="DA66" s="589"/>
      <c r="DB66" s="589"/>
      <c r="DC66" s="589"/>
      <c r="DD66" s="589"/>
      <c r="DE66" s="589"/>
      <c r="DF66" s="589"/>
      <c r="DG66" s="589"/>
      <c r="DH66" s="589"/>
      <c r="DI66" s="589"/>
      <c r="DJ66" s="589"/>
      <c r="DK66" s="589"/>
      <c r="DL66" s="589"/>
      <c r="DM66" s="589"/>
      <c r="DN66" s="589"/>
      <c r="DO66" s="589"/>
      <c r="DP66" s="589"/>
      <c r="DQ66" s="589"/>
      <c r="DR66" s="589"/>
      <c r="DS66" s="589"/>
      <c r="DT66" s="589"/>
      <c r="DU66" s="589"/>
      <c r="DV66" s="589"/>
      <c r="DW66" s="589"/>
      <c r="DX66" s="589"/>
      <c r="DY66" s="589"/>
      <c r="DZ66" s="589"/>
      <c r="EA66" s="589"/>
      <c r="EB66" s="589"/>
      <c r="EC66" s="589"/>
      <c r="ED66" s="589"/>
      <c r="EE66" s="589"/>
      <c r="EF66" s="589"/>
      <c r="EG66" s="589"/>
      <c r="EH66" s="589"/>
      <c r="EI66" s="589"/>
      <c r="EJ66" s="589"/>
      <c r="EK66" s="589"/>
      <c r="EL66" s="589"/>
      <c r="EM66" s="589"/>
      <c r="EN66" s="589"/>
      <c r="EO66" s="589"/>
      <c r="EP66" s="589"/>
      <c r="EQ66" s="589"/>
      <c r="ER66" s="589"/>
      <c r="ES66" s="589"/>
      <c r="ET66" s="589"/>
      <c r="EU66" s="589"/>
      <c r="EV66" s="589"/>
      <c r="EW66" s="589"/>
      <c r="EX66" s="589"/>
      <c r="EY66" s="589"/>
      <c r="EZ66" s="589"/>
      <c r="FA66" s="589"/>
      <c r="FB66" s="589"/>
      <c r="FC66" s="589"/>
      <c r="FD66" s="589"/>
      <c r="FE66" s="589"/>
      <c r="FF66" s="589"/>
      <c r="FG66" s="589"/>
      <c r="FH66" s="589"/>
      <c r="FI66" s="589"/>
      <c r="FJ66" s="589"/>
      <c r="FK66" s="589"/>
      <c r="FL66" s="589"/>
      <c r="FM66" s="589"/>
      <c r="FN66" s="589"/>
      <c r="FO66" s="589"/>
      <c r="FP66" s="589"/>
      <c r="FQ66" s="589"/>
      <c r="FR66" s="589"/>
      <c r="FS66" s="589"/>
      <c r="FT66" s="589"/>
      <c r="FU66" s="589"/>
      <c r="FV66" s="589"/>
      <c r="FW66" s="589"/>
      <c r="FX66" s="589"/>
      <c r="FY66" s="589"/>
      <c r="FZ66" s="589"/>
      <c r="GA66" s="589"/>
      <c r="GB66" s="589"/>
      <c r="GC66" s="589"/>
      <c r="GD66" s="589"/>
      <c r="GE66" s="589"/>
      <c r="GF66" s="589"/>
      <c r="GG66" s="589"/>
      <c r="GH66" s="589"/>
      <c r="GI66" s="589"/>
      <c r="GJ66" s="589"/>
      <c r="GK66" s="589"/>
      <c r="GL66" s="589"/>
      <c r="GM66" s="589"/>
      <c r="GN66" s="589"/>
      <c r="GO66" s="589"/>
      <c r="GP66" s="589"/>
      <c r="GQ66" s="589"/>
      <c r="GR66" s="589"/>
      <c r="GS66" s="589"/>
      <c r="GT66" s="589"/>
      <c r="GU66" s="589"/>
      <c r="GV66" s="589"/>
      <c r="GW66" s="589"/>
      <c r="GX66" s="589"/>
      <c r="GY66" s="589"/>
      <c r="GZ66" s="589"/>
      <c r="HA66" s="589"/>
      <c r="HB66" s="589"/>
      <c r="HC66" s="589"/>
      <c r="HD66" s="589"/>
      <c r="HE66" s="589"/>
      <c r="HF66" s="589"/>
      <c r="HG66" s="589"/>
      <c r="HH66" s="589"/>
      <c r="HI66" s="589"/>
      <c r="HJ66" s="589"/>
      <c r="HK66" s="589"/>
      <c r="HL66" s="589"/>
      <c r="HM66" s="589"/>
      <c r="HN66" s="589"/>
      <c r="HO66" s="589"/>
      <c r="HP66" s="589"/>
      <c r="HQ66" s="589"/>
      <c r="HR66" s="589"/>
      <c r="HS66" s="589"/>
      <c r="HT66" s="589"/>
      <c r="HU66" s="589"/>
      <c r="HV66" s="589"/>
      <c r="HW66" s="589"/>
      <c r="HX66" s="589"/>
      <c r="HY66" s="589"/>
      <c r="HZ66" s="589"/>
      <c r="IA66" s="589"/>
      <c r="IB66" s="589"/>
      <c r="IC66" s="589"/>
      <c r="ID66" s="589"/>
      <c r="IE66" s="589"/>
      <c r="IF66" s="589"/>
      <c r="IG66" s="589"/>
      <c r="IH66" s="589"/>
      <c r="II66" s="589"/>
      <c r="IJ66" s="589"/>
      <c r="IK66" s="590"/>
    </row>
    <row r="67" spans="1:245" ht="12.95" hidden="1" customHeight="1" x14ac:dyDescent="0.25">
      <c r="A67" s="588"/>
      <c r="B67" s="589"/>
      <c r="C67" s="589"/>
      <c r="D67" s="589"/>
      <c r="E67" s="589"/>
      <c r="F67" s="589"/>
      <c r="G67" s="589"/>
      <c r="H67" s="589"/>
      <c r="I67" s="589"/>
      <c r="J67" s="589"/>
      <c r="K67" s="589"/>
      <c r="L67" s="589"/>
      <c r="M67" s="589"/>
      <c r="N67" s="589"/>
      <c r="O67" s="589"/>
      <c r="P67" s="589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89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  <c r="BG67" s="589"/>
      <c r="BH67" s="589"/>
      <c r="BI67" s="589"/>
      <c r="BJ67" s="589"/>
      <c r="BK67" s="589"/>
      <c r="BL67" s="589"/>
      <c r="BM67" s="589"/>
      <c r="BN67" s="589"/>
      <c r="BO67" s="589"/>
      <c r="BP67" s="589"/>
      <c r="BQ67" s="589"/>
      <c r="BR67" s="589"/>
      <c r="BS67" s="589"/>
      <c r="BT67" s="589"/>
      <c r="BU67" s="589"/>
      <c r="BV67" s="589"/>
      <c r="BW67" s="589"/>
      <c r="BX67" s="589"/>
      <c r="BY67" s="589"/>
      <c r="BZ67" s="589"/>
      <c r="CA67" s="589"/>
      <c r="CB67" s="589"/>
      <c r="CC67" s="589"/>
      <c r="CD67" s="589"/>
      <c r="CE67" s="589"/>
      <c r="CF67" s="589"/>
      <c r="CG67" s="589"/>
      <c r="CH67" s="589"/>
      <c r="CI67" s="589"/>
      <c r="CJ67" s="589"/>
      <c r="CK67" s="589"/>
      <c r="CL67" s="589"/>
      <c r="CM67" s="589"/>
      <c r="CN67" s="589"/>
      <c r="CO67" s="589"/>
      <c r="CP67" s="589"/>
      <c r="CQ67" s="589"/>
      <c r="CR67" s="589"/>
      <c r="CS67" s="589"/>
      <c r="CT67" s="589"/>
      <c r="CU67" s="589"/>
      <c r="CV67" s="589"/>
      <c r="CW67" s="589"/>
      <c r="CX67" s="589"/>
      <c r="CY67" s="589"/>
      <c r="CZ67" s="589"/>
      <c r="DA67" s="589"/>
      <c r="DB67" s="589"/>
      <c r="DC67" s="589"/>
      <c r="DD67" s="589"/>
      <c r="DE67" s="589"/>
      <c r="DF67" s="589"/>
      <c r="DG67" s="589"/>
      <c r="DH67" s="589"/>
      <c r="DI67" s="589"/>
      <c r="DJ67" s="589"/>
      <c r="DK67" s="589"/>
      <c r="DL67" s="589"/>
      <c r="DM67" s="589"/>
      <c r="DN67" s="589"/>
      <c r="DO67" s="589"/>
      <c r="DP67" s="589"/>
      <c r="DQ67" s="589"/>
      <c r="DR67" s="589"/>
      <c r="DS67" s="589"/>
      <c r="DT67" s="589"/>
      <c r="DU67" s="589"/>
      <c r="DV67" s="589"/>
      <c r="DW67" s="589"/>
      <c r="DX67" s="589"/>
      <c r="DY67" s="589"/>
      <c r="DZ67" s="589"/>
      <c r="EA67" s="589"/>
      <c r="EB67" s="589"/>
      <c r="EC67" s="589"/>
      <c r="ED67" s="589"/>
      <c r="EE67" s="589"/>
      <c r="EF67" s="589"/>
      <c r="EG67" s="589"/>
      <c r="EH67" s="589"/>
      <c r="EI67" s="589"/>
      <c r="EJ67" s="589"/>
      <c r="EK67" s="589"/>
      <c r="EL67" s="589"/>
      <c r="EM67" s="589"/>
      <c r="EN67" s="589"/>
      <c r="EO67" s="589"/>
      <c r="EP67" s="589"/>
      <c r="EQ67" s="589"/>
      <c r="ER67" s="589"/>
      <c r="ES67" s="589"/>
      <c r="ET67" s="589"/>
      <c r="EU67" s="589"/>
      <c r="EV67" s="589"/>
      <c r="EW67" s="589"/>
      <c r="EX67" s="589"/>
      <c r="EY67" s="589"/>
      <c r="EZ67" s="589"/>
      <c r="FA67" s="589"/>
      <c r="FB67" s="589"/>
      <c r="FC67" s="589"/>
      <c r="FD67" s="589"/>
      <c r="FE67" s="589"/>
      <c r="FF67" s="589"/>
      <c r="FG67" s="589"/>
      <c r="FH67" s="589"/>
      <c r="FI67" s="589"/>
      <c r="FJ67" s="589"/>
      <c r="FK67" s="589"/>
      <c r="FL67" s="589"/>
      <c r="FM67" s="589"/>
      <c r="FN67" s="589"/>
      <c r="FO67" s="589"/>
      <c r="FP67" s="589"/>
      <c r="FQ67" s="589"/>
      <c r="FR67" s="589"/>
      <c r="FS67" s="589"/>
      <c r="FT67" s="589"/>
      <c r="FU67" s="589"/>
      <c r="FV67" s="589"/>
      <c r="FW67" s="589"/>
      <c r="FX67" s="589"/>
      <c r="FY67" s="589"/>
      <c r="FZ67" s="589"/>
      <c r="GA67" s="589"/>
      <c r="GB67" s="589"/>
      <c r="GC67" s="589"/>
      <c r="GD67" s="589"/>
      <c r="GE67" s="589"/>
      <c r="GF67" s="589"/>
      <c r="GG67" s="589"/>
      <c r="GH67" s="589"/>
      <c r="GI67" s="589"/>
      <c r="GJ67" s="589"/>
      <c r="GK67" s="589"/>
      <c r="GL67" s="589"/>
      <c r="GM67" s="589"/>
      <c r="GN67" s="589"/>
      <c r="GO67" s="589"/>
      <c r="GP67" s="589"/>
      <c r="GQ67" s="589"/>
      <c r="GR67" s="589"/>
      <c r="GS67" s="589"/>
      <c r="GT67" s="589"/>
      <c r="GU67" s="589"/>
      <c r="GV67" s="589"/>
      <c r="GW67" s="589"/>
      <c r="GX67" s="589"/>
      <c r="GY67" s="589"/>
      <c r="GZ67" s="589"/>
      <c r="HA67" s="589"/>
      <c r="HB67" s="589"/>
      <c r="HC67" s="589"/>
      <c r="HD67" s="589"/>
      <c r="HE67" s="589"/>
      <c r="HF67" s="589"/>
      <c r="HG67" s="589"/>
      <c r="HH67" s="589"/>
      <c r="HI67" s="589"/>
      <c r="HJ67" s="589"/>
      <c r="HK67" s="589"/>
      <c r="HL67" s="589"/>
      <c r="HM67" s="589"/>
      <c r="HN67" s="589"/>
      <c r="HO67" s="589"/>
      <c r="HP67" s="589"/>
      <c r="HQ67" s="589"/>
      <c r="HR67" s="589"/>
      <c r="HS67" s="589"/>
      <c r="HT67" s="589"/>
      <c r="HU67" s="589"/>
      <c r="HV67" s="589"/>
      <c r="HW67" s="589"/>
      <c r="HX67" s="589"/>
      <c r="HY67" s="589"/>
      <c r="HZ67" s="589"/>
      <c r="IA67" s="589"/>
      <c r="IB67" s="589"/>
      <c r="IC67" s="589"/>
      <c r="ID67" s="589"/>
      <c r="IE67" s="589"/>
      <c r="IF67" s="589"/>
      <c r="IG67" s="589"/>
      <c r="IH67" s="589"/>
      <c r="II67" s="589"/>
      <c r="IJ67" s="589"/>
      <c r="IK67" s="590"/>
    </row>
    <row r="68" spans="1:245" ht="12.95" hidden="1" customHeight="1" x14ac:dyDescent="0.25">
      <c r="A68" s="588"/>
      <c r="B68" s="589"/>
      <c r="C68" s="589"/>
      <c r="D68" s="589"/>
      <c r="E68" s="589"/>
      <c r="F68" s="589"/>
      <c r="G68" s="589"/>
      <c r="H68" s="589"/>
      <c r="I68" s="589"/>
      <c r="J68" s="589"/>
      <c r="K68" s="589"/>
      <c r="L68" s="589"/>
      <c r="M68" s="589"/>
      <c r="N68" s="589"/>
      <c r="O68" s="589"/>
      <c r="P68" s="589"/>
      <c r="Q68" s="589"/>
      <c r="R68" s="589"/>
      <c r="S68" s="589"/>
      <c r="T68" s="589"/>
      <c r="U68" s="589"/>
      <c r="V68" s="589"/>
      <c r="W68" s="589"/>
      <c r="X68" s="589"/>
      <c r="Y68" s="589"/>
      <c r="Z68" s="589"/>
      <c r="AA68" s="589"/>
      <c r="AB68" s="589"/>
      <c r="AC68" s="589"/>
      <c r="AD68" s="589"/>
      <c r="AE68" s="589"/>
      <c r="AF68" s="589"/>
      <c r="AG68" s="589"/>
      <c r="AH68" s="589"/>
      <c r="AI68" s="589"/>
      <c r="AJ68" s="589"/>
      <c r="AK68" s="589"/>
      <c r="AL68" s="589"/>
      <c r="AM68" s="589"/>
      <c r="AN68" s="589"/>
      <c r="AO68" s="589"/>
      <c r="AP68" s="589"/>
      <c r="AQ68" s="589"/>
      <c r="AR68" s="589"/>
      <c r="AS68" s="589"/>
      <c r="AT68" s="589"/>
      <c r="AU68" s="589"/>
      <c r="AV68" s="589"/>
      <c r="AW68" s="589"/>
      <c r="AX68" s="589"/>
      <c r="AY68" s="589"/>
      <c r="AZ68" s="589"/>
      <c r="BA68" s="589"/>
      <c r="BB68" s="589"/>
      <c r="BC68" s="589"/>
      <c r="BD68" s="589"/>
      <c r="BE68" s="589"/>
      <c r="BF68" s="589"/>
      <c r="BG68" s="589"/>
      <c r="BH68" s="589"/>
      <c r="BI68" s="589"/>
      <c r="BJ68" s="589"/>
      <c r="BK68" s="589"/>
      <c r="BL68" s="589"/>
      <c r="BM68" s="589"/>
      <c r="BN68" s="589"/>
      <c r="BO68" s="589"/>
      <c r="BP68" s="589"/>
      <c r="BQ68" s="589"/>
      <c r="BR68" s="589"/>
      <c r="BS68" s="589"/>
      <c r="BT68" s="589"/>
      <c r="BU68" s="589"/>
      <c r="BV68" s="589"/>
      <c r="BW68" s="589"/>
      <c r="BX68" s="589"/>
      <c r="BY68" s="589"/>
      <c r="BZ68" s="589"/>
      <c r="CA68" s="589"/>
      <c r="CB68" s="589"/>
      <c r="CC68" s="589"/>
      <c r="CD68" s="589"/>
      <c r="CE68" s="589"/>
      <c r="CF68" s="589"/>
      <c r="CG68" s="589"/>
      <c r="CH68" s="589"/>
      <c r="CI68" s="589"/>
      <c r="CJ68" s="589"/>
      <c r="CK68" s="589"/>
      <c r="CL68" s="589"/>
      <c r="CM68" s="589"/>
      <c r="CN68" s="589"/>
      <c r="CO68" s="589"/>
      <c r="CP68" s="589"/>
      <c r="CQ68" s="589"/>
      <c r="CR68" s="589"/>
      <c r="CS68" s="589"/>
      <c r="CT68" s="589"/>
      <c r="CU68" s="589"/>
      <c r="CV68" s="589"/>
      <c r="CW68" s="589"/>
      <c r="CX68" s="589"/>
      <c r="CY68" s="589"/>
      <c r="CZ68" s="589"/>
      <c r="DA68" s="589"/>
      <c r="DB68" s="589"/>
      <c r="DC68" s="589"/>
      <c r="DD68" s="589"/>
      <c r="DE68" s="589"/>
      <c r="DF68" s="589"/>
      <c r="DG68" s="589"/>
      <c r="DH68" s="589"/>
      <c r="DI68" s="589"/>
      <c r="DJ68" s="589"/>
      <c r="DK68" s="589"/>
      <c r="DL68" s="589"/>
      <c r="DM68" s="589"/>
      <c r="DN68" s="589"/>
      <c r="DO68" s="589"/>
      <c r="DP68" s="589"/>
      <c r="DQ68" s="589"/>
      <c r="DR68" s="589"/>
      <c r="DS68" s="589"/>
      <c r="DT68" s="589"/>
      <c r="DU68" s="589"/>
      <c r="DV68" s="589"/>
      <c r="DW68" s="589"/>
      <c r="DX68" s="589"/>
      <c r="DY68" s="589"/>
      <c r="DZ68" s="589"/>
      <c r="EA68" s="589"/>
      <c r="EB68" s="589"/>
      <c r="EC68" s="589"/>
      <c r="ED68" s="589"/>
      <c r="EE68" s="589"/>
      <c r="EF68" s="589"/>
      <c r="EG68" s="589"/>
      <c r="EH68" s="589"/>
      <c r="EI68" s="589"/>
      <c r="EJ68" s="589"/>
      <c r="EK68" s="589"/>
      <c r="EL68" s="589"/>
      <c r="EM68" s="589"/>
      <c r="EN68" s="589"/>
      <c r="EO68" s="589"/>
      <c r="EP68" s="589"/>
      <c r="EQ68" s="589"/>
      <c r="ER68" s="589"/>
      <c r="ES68" s="589"/>
      <c r="ET68" s="589"/>
      <c r="EU68" s="589"/>
      <c r="EV68" s="589"/>
      <c r="EW68" s="589"/>
      <c r="EX68" s="589"/>
      <c r="EY68" s="589"/>
      <c r="EZ68" s="589"/>
      <c r="FA68" s="589"/>
      <c r="FB68" s="589"/>
      <c r="FC68" s="589"/>
      <c r="FD68" s="589"/>
      <c r="FE68" s="589"/>
      <c r="FF68" s="589"/>
      <c r="FG68" s="589"/>
      <c r="FH68" s="589"/>
      <c r="FI68" s="589"/>
      <c r="FJ68" s="589"/>
      <c r="FK68" s="589"/>
      <c r="FL68" s="589"/>
      <c r="FM68" s="589"/>
      <c r="FN68" s="589"/>
      <c r="FO68" s="589"/>
      <c r="FP68" s="589"/>
      <c r="FQ68" s="589"/>
      <c r="FR68" s="589"/>
      <c r="FS68" s="589"/>
      <c r="FT68" s="589"/>
      <c r="FU68" s="589"/>
      <c r="FV68" s="589"/>
      <c r="FW68" s="589"/>
      <c r="FX68" s="589"/>
      <c r="FY68" s="589"/>
      <c r="FZ68" s="589"/>
      <c r="GA68" s="589"/>
      <c r="GB68" s="589"/>
      <c r="GC68" s="589"/>
      <c r="GD68" s="589"/>
      <c r="GE68" s="589"/>
      <c r="GF68" s="589"/>
      <c r="GG68" s="589"/>
      <c r="GH68" s="589"/>
      <c r="GI68" s="589"/>
      <c r="GJ68" s="589"/>
      <c r="GK68" s="589"/>
      <c r="GL68" s="589"/>
      <c r="GM68" s="589"/>
      <c r="GN68" s="589"/>
      <c r="GO68" s="589"/>
      <c r="GP68" s="589"/>
      <c r="GQ68" s="589"/>
      <c r="GR68" s="589"/>
      <c r="GS68" s="589"/>
      <c r="GT68" s="589"/>
      <c r="GU68" s="589"/>
      <c r="GV68" s="589"/>
      <c r="GW68" s="589"/>
      <c r="GX68" s="589"/>
      <c r="GY68" s="589"/>
      <c r="GZ68" s="589"/>
      <c r="HA68" s="589"/>
      <c r="HB68" s="589"/>
      <c r="HC68" s="589"/>
      <c r="HD68" s="589"/>
      <c r="HE68" s="589"/>
      <c r="HF68" s="589"/>
      <c r="HG68" s="589"/>
      <c r="HH68" s="589"/>
      <c r="HI68" s="589"/>
      <c r="HJ68" s="589"/>
      <c r="HK68" s="589"/>
      <c r="HL68" s="589"/>
      <c r="HM68" s="589"/>
      <c r="HN68" s="589"/>
      <c r="HO68" s="589"/>
      <c r="HP68" s="589"/>
      <c r="HQ68" s="589"/>
      <c r="HR68" s="589"/>
      <c r="HS68" s="589"/>
      <c r="HT68" s="589"/>
      <c r="HU68" s="589"/>
      <c r="HV68" s="589"/>
      <c r="HW68" s="589"/>
      <c r="HX68" s="589"/>
      <c r="HY68" s="589"/>
      <c r="HZ68" s="589"/>
      <c r="IA68" s="589"/>
      <c r="IB68" s="589"/>
      <c r="IC68" s="589"/>
      <c r="ID68" s="589"/>
      <c r="IE68" s="589"/>
      <c r="IF68" s="589"/>
      <c r="IG68" s="589"/>
      <c r="IH68" s="589"/>
      <c r="II68" s="589"/>
      <c r="IJ68" s="589"/>
      <c r="IK68" s="590"/>
    </row>
    <row r="69" spans="1:245" ht="12.95" hidden="1" customHeight="1" x14ac:dyDescent="0.25">
      <c r="A69" s="588"/>
      <c r="B69" s="589"/>
      <c r="C69" s="589"/>
      <c r="D69" s="589"/>
      <c r="E69" s="589"/>
      <c r="F69" s="589"/>
      <c r="G69" s="589"/>
      <c r="H69" s="589"/>
      <c r="I69" s="589"/>
      <c r="J69" s="589"/>
      <c r="K69" s="589"/>
      <c r="L69" s="589"/>
      <c r="M69" s="589"/>
      <c r="N69" s="589"/>
      <c r="O69" s="589"/>
      <c r="P69" s="589"/>
      <c r="Q69" s="589"/>
      <c r="R69" s="589"/>
      <c r="S69" s="589"/>
      <c r="T69" s="589"/>
      <c r="U69" s="589"/>
      <c r="V69" s="589"/>
      <c r="W69" s="589"/>
      <c r="X69" s="589"/>
      <c r="Y69" s="589"/>
      <c r="Z69" s="589"/>
      <c r="AA69" s="589"/>
      <c r="AB69" s="589"/>
      <c r="AC69" s="589"/>
      <c r="AD69" s="589"/>
      <c r="AE69" s="589"/>
      <c r="AF69" s="589"/>
      <c r="AG69" s="589"/>
      <c r="AH69" s="589"/>
      <c r="AI69" s="589"/>
      <c r="AJ69" s="589"/>
      <c r="AK69" s="589"/>
      <c r="AL69" s="589"/>
      <c r="AM69" s="589"/>
      <c r="AN69" s="589"/>
      <c r="AO69" s="589"/>
      <c r="AP69" s="589"/>
      <c r="AQ69" s="589"/>
      <c r="AR69" s="589"/>
      <c r="AS69" s="589"/>
      <c r="AT69" s="589"/>
      <c r="AU69" s="589"/>
      <c r="AV69" s="589"/>
      <c r="AW69" s="589"/>
      <c r="AX69" s="589"/>
      <c r="AY69" s="589"/>
      <c r="AZ69" s="589"/>
      <c r="BA69" s="589"/>
      <c r="BB69" s="589"/>
      <c r="BC69" s="589"/>
      <c r="BD69" s="589"/>
      <c r="BE69" s="589"/>
      <c r="BF69" s="589"/>
      <c r="BG69" s="589"/>
      <c r="BH69" s="589"/>
      <c r="BI69" s="589"/>
      <c r="BJ69" s="589"/>
      <c r="BK69" s="589"/>
      <c r="BL69" s="589"/>
      <c r="BM69" s="589"/>
      <c r="BN69" s="589"/>
      <c r="BO69" s="589"/>
      <c r="BP69" s="589"/>
      <c r="BQ69" s="589"/>
      <c r="BR69" s="589"/>
      <c r="BS69" s="589"/>
      <c r="BT69" s="589"/>
      <c r="BU69" s="589"/>
      <c r="BV69" s="589"/>
      <c r="BW69" s="589"/>
      <c r="BX69" s="589"/>
      <c r="BY69" s="589"/>
      <c r="BZ69" s="589"/>
      <c r="CA69" s="589"/>
      <c r="CB69" s="589"/>
      <c r="CC69" s="589"/>
      <c r="CD69" s="589"/>
      <c r="CE69" s="589"/>
      <c r="CF69" s="589"/>
      <c r="CG69" s="589"/>
      <c r="CH69" s="589"/>
      <c r="CI69" s="589"/>
      <c r="CJ69" s="589"/>
      <c r="CK69" s="589"/>
      <c r="CL69" s="589"/>
      <c r="CM69" s="589"/>
      <c r="CN69" s="589"/>
      <c r="CO69" s="589"/>
      <c r="CP69" s="589"/>
      <c r="CQ69" s="589"/>
      <c r="CR69" s="589"/>
      <c r="CS69" s="589"/>
      <c r="CT69" s="589"/>
      <c r="CU69" s="589"/>
      <c r="CV69" s="589"/>
      <c r="CW69" s="589"/>
      <c r="CX69" s="589"/>
      <c r="CY69" s="589"/>
      <c r="CZ69" s="589"/>
      <c r="DA69" s="589"/>
      <c r="DB69" s="589"/>
      <c r="DC69" s="589"/>
      <c r="DD69" s="589"/>
      <c r="DE69" s="589"/>
      <c r="DF69" s="589"/>
      <c r="DG69" s="589"/>
      <c r="DH69" s="589"/>
      <c r="DI69" s="589"/>
      <c r="DJ69" s="589"/>
      <c r="DK69" s="589"/>
      <c r="DL69" s="589"/>
      <c r="DM69" s="589"/>
      <c r="DN69" s="589"/>
      <c r="DO69" s="589"/>
      <c r="DP69" s="589"/>
      <c r="DQ69" s="589"/>
      <c r="DR69" s="589"/>
      <c r="DS69" s="589"/>
      <c r="DT69" s="589"/>
      <c r="DU69" s="589"/>
      <c r="DV69" s="589"/>
      <c r="DW69" s="589"/>
      <c r="DX69" s="589"/>
      <c r="DY69" s="589"/>
      <c r="DZ69" s="589"/>
      <c r="EA69" s="589"/>
      <c r="EB69" s="589"/>
      <c r="EC69" s="589"/>
      <c r="ED69" s="589"/>
      <c r="EE69" s="589"/>
      <c r="EF69" s="589"/>
      <c r="EG69" s="589"/>
      <c r="EH69" s="589"/>
      <c r="EI69" s="589"/>
      <c r="EJ69" s="589"/>
      <c r="EK69" s="589"/>
      <c r="EL69" s="589"/>
      <c r="EM69" s="589"/>
      <c r="EN69" s="589"/>
      <c r="EO69" s="589"/>
      <c r="EP69" s="589"/>
      <c r="EQ69" s="589"/>
      <c r="ER69" s="589"/>
      <c r="ES69" s="589"/>
      <c r="ET69" s="589"/>
      <c r="EU69" s="589"/>
      <c r="EV69" s="589"/>
      <c r="EW69" s="589"/>
      <c r="EX69" s="589"/>
      <c r="EY69" s="589"/>
      <c r="EZ69" s="589"/>
      <c r="FA69" s="589"/>
      <c r="FB69" s="589"/>
      <c r="FC69" s="589"/>
      <c r="FD69" s="589"/>
      <c r="FE69" s="589"/>
      <c r="FF69" s="589"/>
      <c r="FG69" s="589"/>
      <c r="FH69" s="589"/>
      <c r="FI69" s="589"/>
      <c r="FJ69" s="589"/>
      <c r="FK69" s="589"/>
      <c r="FL69" s="589"/>
      <c r="FM69" s="589"/>
      <c r="FN69" s="589"/>
      <c r="FO69" s="589"/>
      <c r="FP69" s="589"/>
      <c r="FQ69" s="589"/>
      <c r="FR69" s="589"/>
      <c r="FS69" s="589"/>
      <c r="FT69" s="589"/>
      <c r="FU69" s="589"/>
      <c r="FV69" s="589"/>
      <c r="FW69" s="589"/>
      <c r="FX69" s="589"/>
      <c r="FY69" s="589"/>
      <c r="FZ69" s="589"/>
      <c r="GA69" s="589"/>
      <c r="GB69" s="589"/>
      <c r="GC69" s="589"/>
      <c r="GD69" s="589"/>
      <c r="GE69" s="589"/>
      <c r="GF69" s="589"/>
      <c r="GG69" s="589"/>
      <c r="GH69" s="589"/>
      <c r="GI69" s="589"/>
      <c r="GJ69" s="589"/>
      <c r="GK69" s="589"/>
      <c r="GL69" s="589"/>
      <c r="GM69" s="589"/>
      <c r="GN69" s="589"/>
      <c r="GO69" s="589"/>
      <c r="GP69" s="589"/>
      <c r="GQ69" s="589"/>
      <c r="GR69" s="589"/>
      <c r="GS69" s="589"/>
      <c r="GT69" s="589"/>
      <c r="GU69" s="589"/>
      <c r="GV69" s="589"/>
      <c r="GW69" s="589"/>
      <c r="GX69" s="589"/>
      <c r="GY69" s="589"/>
      <c r="GZ69" s="589"/>
      <c r="HA69" s="589"/>
      <c r="HB69" s="589"/>
      <c r="HC69" s="589"/>
      <c r="HD69" s="589"/>
      <c r="HE69" s="589"/>
      <c r="HF69" s="589"/>
      <c r="HG69" s="589"/>
      <c r="HH69" s="589"/>
      <c r="HI69" s="589"/>
      <c r="HJ69" s="589"/>
      <c r="HK69" s="589"/>
      <c r="HL69" s="589"/>
      <c r="HM69" s="589"/>
      <c r="HN69" s="589"/>
      <c r="HO69" s="589"/>
      <c r="HP69" s="589"/>
      <c r="HQ69" s="589"/>
      <c r="HR69" s="589"/>
      <c r="HS69" s="589"/>
      <c r="HT69" s="589"/>
      <c r="HU69" s="589"/>
      <c r="HV69" s="589"/>
      <c r="HW69" s="589"/>
      <c r="HX69" s="589"/>
      <c r="HY69" s="589"/>
      <c r="HZ69" s="589"/>
      <c r="IA69" s="589"/>
      <c r="IB69" s="589"/>
      <c r="IC69" s="589"/>
      <c r="ID69" s="589"/>
      <c r="IE69" s="589"/>
      <c r="IF69" s="589"/>
      <c r="IG69" s="589"/>
      <c r="IH69" s="589"/>
      <c r="II69" s="589"/>
      <c r="IJ69" s="589"/>
      <c r="IK69" s="590"/>
    </row>
    <row r="70" spans="1:245" ht="12.95" hidden="1" customHeight="1" x14ac:dyDescent="0.25">
      <c r="A70" s="588"/>
      <c r="B70" s="589"/>
      <c r="C70" s="589"/>
      <c r="D70" s="589"/>
      <c r="E70" s="589"/>
      <c r="F70" s="589"/>
      <c r="G70" s="589"/>
      <c r="H70" s="589"/>
      <c r="I70" s="589"/>
      <c r="J70" s="589"/>
      <c r="K70" s="589"/>
      <c r="L70" s="589"/>
      <c r="M70" s="589"/>
      <c r="N70" s="589"/>
      <c r="O70" s="589"/>
      <c r="P70" s="589"/>
      <c r="Q70" s="589"/>
      <c r="R70" s="589"/>
      <c r="S70" s="589"/>
      <c r="T70" s="589"/>
      <c r="U70" s="589"/>
      <c r="V70" s="589"/>
      <c r="W70" s="589"/>
      <c r="X70" s="589"/>
      <c r="Y70" s="589"/>
      <c r="Z70" s="589"/>
      <c r="AA70" s="589"/>
      <c r="AB70" s="589"/>
      <c r="AC70" s="589"/>
      <c r="AD70" s="589"/>
      <c r="AE70" s="589"/>
      <c r="AF70" s="589"/>
      <c r="AG70" s="589"/>
      <c r="AH70" s="589"/>
      <c r="AI70" s="589"/>
      <c r="AJ70" s="589"/>
      <c r="AK70" s="589"/>
      <c r="AL70" s="589"/>
      <c r="AM70" s="589"/>
      <c r="AN70" s="589"/>
      <c r="AO70" s="589"/>
      <c r="AP70" s="589"/>
      <c r="AQ70" s="589"/>
      <c r="AR70" s="589"/>
      <c r="AS70" s="589"/>
      <c r="AT70" s="589"/>
      <c r="AU70" s="589"/>
      <c r="AV70" s="589"/>
      <c r="AW70" s="589"/>
      <c r="AX70" s="589"/>
      <c r="AY70" s="589"/>
      <c r="AZ70" s="589"/>
      <c r="BA70" s="589"/>
      <c r="BB70" s="589"/>
      <c r="BC70" s="589"/>
      <c r="BD70" s="589"/>
      <c r="BE70" s="589"/>
      <c r="BF70" s="589"/>
      <c r="BG70" s="589"/>
      <c r="BH70" s="589"/>
      <c r="BI70" s="589"/>
      <c r="BJ70" s="589"/>
      <c r="BK70" s="589"/>
      <c r="BL70" s="589"/>
      <c r="BM70" s="589"/>
      <c r="BN70" s="589"/>
      <c r="BO70" s="589"/>
      <c r="BP70" s="589"/>
      <c r="BQ70" s="589"/>
      <c r="BR70" s="589"/>
      <c r="BS70" s="589"/>
      <c r="BT70" s="589"/>
      <c r="BU70" s="589"/>
      <c r="BV70" s="589"/>
      <c r="BW70" s="589"/>
      <c r="BX70" s="589"/>
      <c r="BY70" s="589"/>
      <c r="BZ70" s="589"/>
      <c r="CA70" s="589"/>
      <c r="CB70" s="589"/>
      <c r="CC70" s="589"/>
      <c r="CD70" s="589"/>
      <c r="CE70" s="589"/>
      <c r="CF70" s="589"/>
      <c r="CG70" s="589"/>
      <c r="CH70" s="589"/>
      <c r="CI70" s="589"/>
      <c r="CJ70" s="589"/>
      <c r="CK70" s="589"/>
      <c r="CL70" s="589"/>
      <c r="CM70" s="589"/>
      <c r="CN70" s="589"/>
      <c r="CO70" s="589"/>
      <c r="CP70" s="589"/>
      <c r="CQ70" s="589"/>
      <c r="CR70" s="589"/>
      <c r="CS70" s="589"/>
      <c r="CT70" s="589"/>
      <c r="CU70" s="589"/>
      <c r="CV70" s="589"/>
      <c r="CW70" s="589"/>
      <c r="CX70" s="589"/>
      <c r="CY70" s="589"/>
      <c r="CZ70" s="589"/>
      <c r="DA70" s="589"/>
      <c r="DB70" s="589"/>
      <c r="DC70" s="589"/>
      <c r="DD70" s="589"/>
      <c r="DE70" s="589"/>
      <c r="DF70" s="589"/>
      <c r="DG70" s="589"/>
      <c r="DH70" s="589"/>
      <c r="DI70" s="589"/>
      <c r="DJ70" s="589"/>
      <c r="DK70" s="589"/>
      <c r="DL70" s="589"/>
      <c r="DM70" s="589"/>
      <c r="DN70" s="589"/>
      <c r="DO70" s="589"/>
      <c r="DP70" s="589"/>
      <c r="DQ70" s="589"/>
      <c r="DR70" s="589"/>
      <c r="DS70" s="589"/>
      <c r="DT70" s="589"/>
      <c r="DU70" s="589"/>
      <c r="DV70" s="589"/>
      <c r="DW70" s="589"/>
      <c r="DX70" s="589"/>
      <c r="DY70" s="589"/>
      <c r="DZ70" s="589"/>
      <c r="EA70" s="589"/>
      <c r="EB70" s="589"/>
      <c r="EC70" s="589"/>
      <c r="ED70" s="589"/>
      <c r="EE70" s="589"/>
      <c r="EF70" s="589"/>
      <c r="EG70" s="589"/>
      <c r="EH70" s="589"/>
      <c r="EI70" s="589"/>
      <c r="EJ70" s="589"/>
      <c r="EK70" s="589"/>
      <c r="EL70" s="589"/>
      <c r="EM70" s="589"/>
      <c r="EN70" s="589"/>
      <c r="EO70" s="589"/>
      <c r="EP70" s="589"/>
      <c r="EQ70" s="589"/>
      <c r="ER70" s="589"/>
      <c r="ES70" s="589"/>
      <c r="ET70" s="589"/>
      <c r="EU70" s="589"/>
      <c r="EV70" s="589"/>
      <c r="EW70" s="589"/>
      <c r="EX70" s="589"/>
      <c r="EY70" s="589"/>
      <c r="EZ70" s="589"/>
      <c r="FA70" s="589"/>
      <c r="FB70" s="589"/>
      <c r="FC70" s="589"/>
      <c r="FD70" s="589"/>
      <c r="FE70" s="589"/>
      <c r="FF70" s="589"/>
      <c r="FG70" s="589"/>
      <c r="FH70" s="589"/>
      <c r="FI70" s="589"/>
      <c r="FJ70" s="589"/>
      <c r="FK70" s="589"/>
      <c r="FL70" s="589"/>
      <c r="FM70" s="589"/>
      <c r="FN70" s="589"/>
      <c r="FO70" s="589"/>
      <c r="FP70" s="589"/>
      <c r="FQ70" s="589"/>
      <c r="FR70" s="589"/>
      <c r="FS70" s="589"/>
      <c r="FT70" s="589"/>
      <c r="FU70" s="589"/>
      <c r="FV70" s="589"/>
      <c r="FW70" s="589"/>
      <c r="FX70" s="589"/>
      <c r="FY70" s="589"/>
      <c r="FZ70" s="589"/>
      <c r="GA70" s="589"/>
      <c r="GB70" s="589"/>
      <c r="GC70" s="589"/>
      <c r="GD70" s="589"/>
      <c r="GE70" s="589"/>
      <c r="GF70" s="589"/>
      <c r="GG70" s="589"/>
      <c r="GH70" s="589"/>
      <c r="GI70" s="589"/>
      <c r="GJ70" s="589"/>
      <c r="GK70" s="589"/>
      <c r="GL70" s="589"/>
      <c r="GM70" s="589"/>
      <c r="GN70" s="589"/>
      <c r="GO70" s="589"/>
      <c r="GP70" s="589"/>
      <c r="GQ70" s="589"/>
      <c r="GR70" s="589"/>
      <c r="GS70" s="589"/>
      <c r="GT70" s="589"/>
      <c r="GU70" s="589"/>
      <c r="GV70" s="589"/>
      <c r="GW70" s="589"/>
      <c r="GX70" s="589"/>
      <c r="GY70" s="589"/>
      <c r="GZ70" s="589"/>
      <c r="HA70" s="589"/>
      <c r="HB70" s="589"/>
      <c r="HC70" s="589"/>
      <c r="HD70" s="589"/>
      <c r="HE70" s="589"/>
      <c r="HF70" s="589"/>
      <c r="HG70" s="589"/>
      <c r="HH70" s="589"/>
      <c r="HI70" s="589"/>
      <c r="HJ70" s="589"/>
      <c r="HK70" s="589"/>
      <c r="HL70" s="589"/>
      <c r="HM70" s="589"/>
      <c r="HN70" s="589"/>
      <c r="HO70" s="589"/>
      <c r="HP70" s="589"/>
      <c r="HQ70" s="589"/>
      <c r="HR70" s="589"/>
      <c r="HS70" s="589"/>
      <c r="HT70" s="589"/>
      <c r="HU70" s="589"/>
      <c r="HV70" s="589"/>
      <c r="HW70" s="589"/>
      <c r="HX70" s="589"/>
      <c r="HY70" s="589"/>
      <c r="HZ70" s="589"/>
      <c r="IA70" s="589"/>
      <c r="IB70" s="589"/>
      <c r="IC70" s="589"/>
      <c r="ID70" s="589"/>
      <c r="IE70" s="589"/>
      <c r="IF70" s="589"/>
      <c r="IG70" s="589"/>
      <c r="IH70" s="589"/>
      <c r="II70" s="589"/>
      <c r="IJ70" s="589"/>
      <c r="IK70" s="590"/>
    </row>
    <row r="71" spans="1:245" ht="12.95" hidden="1" customHeight="1" x14ac:dyDescent="0.25">
      <c r="A71" s="588"/>
      <c r="B71" s="589"/>
      <c r="C71" s="589"/>
      <c r="D71" s="589"/>
      <c r="E71" s="589"/>
      <c r="F71" s="589"/>
      <c r="G71" s="589"/>
      <c r="H71" s="589"/>
      <c r="I71" s="589"/>
      <c r="J71" s="589"/>
      <c r="K71" s="589"/>
      <c r="L71" s="589"/>
      <c r="M71" s="589"/>
      <c r="N71" s="589"/>
      <c r="O71" s="589"/>
      <c r="P71" s="589"/>
      <c r="Q71" s="589"/>
      <c r="R71" s="589"/>
      <c r="S71" s="589"/>
      <c r="T71" s="589"/>
      <c r="U71" s="589"/>
      <c r="V71" s="589"/>
      <c r="W71" s="589"/>
      <c r="X71" s="589"/>
      <c r="Y71" s="589"/>
      <c r="Z71" s="589"/>
      <c r="AA71" s="589"/>
      <c r="AB71" s="589"/>
      <c r="AC71" s="589"/>
      <c r="AD71" s="589"/>
      <c r="AE71" s="589"/>
      <c r="AF71" s="589"/>
      <c r="AG71" s="589"/>
      <c r="AH71" s="589"/>
      <c r="AI71" s="589"/>
      <c r="AJ71" s="589"/>
      <c r="AK71" s="589"/>
      <c r="AL71" s="589"/>
      <c r="AM71" s="589"/>
      <c r="AN71" s="589"/>
      <c r="AO71" s="589"/>
      <c r="AP71" s="589"/>
      <c r="AQ71" s="589"/>
      <c r="AR71" s="589"/>
      <c r="AS71" s="589"/>
      <c r="AT71" s="589"/>
      <c r="AU71" s="589"/>
      <c r="AV71" s="589"/>
      <c r="AW71" s="589"/>
      <c r="AX71" s="589"/>
      <c r="AY71" s="589"/>
      <c r="AZ71" s="589"/>
      <c r="BA71" s="589"/>
      <c r="BB71" s="589"/>
      <c r="BC71" s="589"/>
      <c r="BD71" s="589"/>
      <c r="BE71" s="589"/>
      <c r="BF71" s="589"/>
      <c r="BG71" s="589"/>
      <c r="BH71" s="589"/>
      <c r="BI71" s="589"/>
      <c r="BJ71" s="589"/>
      <c r="BK71" s="589"/>
      <c r="BL71" s="589"/>
      <c r="BM71" s="589"/>
      <c r="BN71" s="589"/>
      <c r="BO71" s="589"/>
      <c r="BP71" s="589"/>
      <c r="BQ71" s="589"/>
      <c r="BR71" s="589"/>
      <c r="BS71" s="589"/>
      <c r="BT71" s="589"/>
      <c r="BU71" s="589"/>
      <c r="BV71" s="589"/>
      <c r="BW71" s="589"/>
      <c r="BX71" s="589"/>
      <c r="BY71" s="589"/>
      <c r="BZ71" s="589"/>
      <c r="CA71" s="589"/>
      <c r="CB71" s="589"/>
      <c r="CC71" s="589"/>
      <c r="CD71" s="589"/>
      <c r="CE71" s="589"/>
      <c r="CF71" s="589"/>
      <c r="CG71" s="589"/>
      <c r="CH71" s="589"/>
      <c r="CI71" s="589"/>
      <c r="CJ71" s="589"/>
      <c r="CK71" s="589"/>
      <c r="CL71" s="589"/>
      <c r="CM71" s="589"/>
      <c r="CN71" s="589"/>
      <c r="CO71" s="589"/>
      <c r="CP71" s="589"/>
      <c r="CQ71" s="589"/>
      <c r="CR71" s="589"/>
      <c r="CS71" s="589"/>
      <c r="CT71" s="589"/>
      <c r="CU71" s="589"/>
      <c r="CV71" s="589"/>
      <c r="CW71" s="589"/>
      <c r="CX71" s="589"/>
      <c r="CY71" s="589"/>
      <c r="CZ71" s="589"/>
      <c r="DA71" s="589"/>
      <c r="DB71" s="589"/>
      <c r="DC71" s="589"/>
      <c r="DD71" s="589"/>
      <c r="DE71" s="589"/>
      <c r="DF71" s="589"/>
      <c r="DG71" s="589"/>
      <c r="DH71" s="589"/>
      <c r="DI71" s="589"/>
      <c r="DJ71" s="589"/>
      <c r="DK71" s="589"/>
      <c r="DL71" s="589"/>
      <c r="DM71" s="589"/>
      <c r="DN71" s="589"/>
      <c r="DO71" s="589"/>
      <c r="DP71" s="589"/>
      <c r="DQ71" s="589"/>
      <c r="DR71" s="589"/>
      <c r="DS71" s="589"/>
      <c r="DT71" s="589"/>
      <c r="DU71" s="589"/>
      <c r="DV71" s="589"/>
      <c r="DW71" s="589"/>
      <c r="DX71" s="589"/>
      <c r="DY71" s="589"/>
      <c r="DZ71" s="589"/>
      <c r="EA71" s="589"/>
      <c r="EB71" s="589"/>
      <c r="EC71" s="589"/>
      <c r="ED71" s="589"/>
      <c r="EE71" s="589"/>
      <c r="EF71" s="589"/>
      <c r="EG71" s="589"/>
      <c r="EH71" s="589"/>
      <c r="EI71" s="589"/>
      <c r="EJ71" s="589"/>
      <c r="EK71" s="589"/>
      <c r="EL71" s="589"/>
      <c r="EM71" s="589"/>
      <c r="EN71" s="589"/>
      <c r="EO71" s="589"/>
      <c r="EP71" s="589"/>
      <c r="EQ71" s="589"/>
      <c r="ER71" s="589"/>
      <c r="ES71" s="589"/>
      <c r="ET71" s="589"/>
      <c r="EU71" s="589"/>
      <c r="EV71" s="589"/>
      <c r="EW71" s="589"/>
      <c r="EX71" s="589"/>
      <c r="EY71" s="589"/>
      <c r="EZ71" s="589"/>
      <c r="FA71" s="589"/>
      <c r="FB71" s="589"/>
      <c r="FC71" s="589"/>
      <c r="FD71" s="589"/>
      <c r="FE71" s="589"/>
      <c r="FF71" s="589"/>
      <c r="FG71" s="589"/>
      <c r="FH71" s="589"/>
      <c r="FI71" s="589"/>
      <c r="FJ71" s="589"/>
      <c r="FK71" s="589"/>
      <c r="FL71" s="589"/>
      <c r="FM71" s="589"/>
      <c r="FN71" s="589"/>
      <c r="FO71" s="589"/>
      <c r="FP71" s="589"/>
      <c r="FQ71" s="589"/>
      <c r="FR71" s="589"/>
      <c r="FS71" s="589"/>
      <c r="FT71" s="589"/>
      <c r="FU71" s="589"/>
      <c r="FV71" s="589"/>
      <c r="FW71" s="589"/>
      <c r="FX71" s="589"/>
      <c r="FY71" s="589"/>
      <c r="FZ71" s="589"/>
      <c r="GA71" s="589"/>
      <c r="GB71" s="589"/>
      <c r="GC71" s="589"/>
      <c r="GD71" s="589"/>
      <c r="GE71" s="589"/>
      <c r="GF71" s="589"/>
      <c r="GG71" s="589"/>
      <c r="GH71" s="589"/>
      <c r="GI71" s="589"/>
      <c r="GJ71" s="589"/>
      <c r="GK71" s="589"/>
      <c r="GL71" s="589"/>
      <c r="GM71" s="589"/>
      <c r="GN71" s="589"/>
      <c r="GO71" s="589"/>
      <c r="GP71" s="589"/>
      <c r="GQ71" s="589"/>
      <c r="GR71" s="589"/>
      <c r="GS71" s="589"/>
      <c r="GT71" s="589"/>
      <c r="GU71" s="589"/>
      <c r="GV71" s="589"/>
      <c r="GW71" s="589"/>
      <c r="GX71" s="589"/>
      <c r="GY71" s="589"/>
      <c r="GZ71" s="589"/>
      <c r="HA71" s="589"/>
      <c r="HB71" s="589"/>
      <c r="HC71" s="589"/>
      <c r="HD71" s="589"/>
      <c r="HE71" s="589"/>
      <c r="HF71" s="589"/>
      <c r="HG71" s="589"/>
      <c r="HH71" s="589"/>
      <c r="HI71" s="589"/>
      <c r="HJ71" s="589"/>
      <c r="HK71" s="589"/>
      <c r="HL71" s="589"/>
      <c r="HM71" s="589"/>
      <c r="HN71" s="589"/>
      <c r="HO71" s="589"/>
      <c r="HP71" s="589"/>
      <c r="HQ71" s="589"/>
      <c r="HR71" s="589"/>
      <c r="HS71" s="589"/>
      <c r="HT71" s="589"/>
      <c r="HU71" s="589"/>
      <c r="HV71" s="589"/>
      <c r="HW71" s="589"/>
      <c r="HX71" s="589"/>
      <c r="HY71" s="589"/>
      <c r="HZ71" s="589"/>
      <c r="IA71" s="589"/>
      <c r="IB71" s="589"/>
      <c r="IC71" s="589"/>
      <c r="ID71" s="589"/>
      <c r="IE71" s="589"/>
      <c r="IF71" s="589"/>
      <c r="IG71" s="589"/>
      <c r="IH71" s="589"/>
      <c r="II71" s="589"/>
      <c r="IJ71" s="589"/>
      <c r="IK71" s="590"/>
    </row>
    <row r="72" spans="1:245" ht="12.95" hidden="1" customHeight="1" x14ac:dyDescent="0.25">
      <c r="A72" s="588"/>
      <c r="B72" s="589"/>
      <c r="C72" s="589"/>
      <c r="D72" s="589"/>
      <c r="E72" s="589"/>
      <c r="F72" s="589"/>
      <c r="G72" s="589"/>
      <c r="H72" s="589"/>
      <c r="I72" s="589"/>
      <c r="J72" s="589"/>
      <c r="K72" s="589"/>
      <c r="L72" s="589"/>
      <c r="M72" s="589"/>
      <c r="N72" s="589"/>
      <c r="O72" s="589"/>
      <c r="P72" s="589"/>
      <c r="Q72" s="589"/>
      <c r="R72" s="589"/>
      <c r="S72" s="589"/>
      <c r="T72" s="589"/>
      <c r="U72" s="589"/>
      <c r="V72" s="589"/>
      <c r="W72" s="589"/>
      <c r="X72" s="589"/>
      <c r="Y72" s="589"/>
      <c r="Z72" s="589"/>
      <c r="AA72" s="589"/>
      <c r="AB72" s="589"/>
      <c r="AC72" s="589"/>
      <c r="AD72" s="589"/>
      <c r="AE72" s="589"/>
      <c r="AF72" s="589"/>
      <c r="AG72" s="589"/>
      <c r="AH72" s="589"/>
      <c r="AI72" s="589"/>
      <c r="AJ72" s="589"/>
      <c r="AK72" s="589"/>
      <c r="AL72" s="589"/>
      <c r="AM72" s="589"/>
      <c r="AN72" s="589"/>
      <c r="AO72" s="589"/>
      <c r="AP72" s="589"/>
      <c r="AQ72" s="589"/>
      <c r="AR72" s="589"/>
      <c r="AS72" s="589"/>
      <c r="AT72" s="589"/>
      <c r="AU72" s="589"/>
      <c r="AV72" s="589"/>
      <c r="AW72" s="589"/>
      <c r="AX72" s="589"/>
      <c r="AY72" s="589"/>
      <c r="AZ72" s="589"/>
      <c r="BA72" s="589"/>
      <c r="BB72" s="589"/>
      <c r="BC72" s="589"/>
      <c r="BD72" s="589"/>
      <c r="BE72" s="589"/>
      <c r="BF72" s="589"/>
      <c r="BG72" s="589"/>
      <c r="BH72" s="589"/>
      <c r="BI72" s="589"/>
      <c r="BJ72" s="589"/>
      <c r="BK72" s="589"/>
      <c r="BL72" s="589"/>
      <c r="BM72" s="589"/>
      <c r="BN72" s="589"/>
      <c r="BO72" s="589"/>
      <c r="BP72" s="589"/>
      <c r="BQ72" s="589"/>
      <c r="BR72" s="589"/>
      <c r="BS72" s="589"/>
      <c r="BT72" s="589"/>
      <c r="BU72" s="589"/>
      <c r="BV72" s="589"/>
      <c r="BW72" s="589"/>
      <c r="BX72" s="589"/>
      <c r="BY72" s="589"/>
      <c r="BZ72" s="589"/>
      <c r="CA72" s="589"/>
      <c r="CB72" s="589"/>
      <c r="CC72" s="589"/>
      <c r="CD72" s="589"/>
      <c r="CE72" s="589"/>
      <c r="CF72" s="589"/>
      <c r="CG72" s="589"/>
      <c r="CH72" s="589"/>
      <c r="CI72" s="589"/>
      <c r="CJ72" s="589"/>
      <c r="CK72" s="589"/>
      <c r="CL72" s="589"/>
      <c r="CM72" s="589"/>
      <c r="CN72" s="589"/>
      <c r="CO72" s="589"/>
      <c r="CP72" s="589"/>
      <c r="CQ72" s="589"/>
      <c r="CR72" s="589"/>
      <c r="CS72" s="589"/>
      <c r="CT72" s="589"/>
      <c r="CU72" s="589"/>
      <c r="CV72" s="589"/>
      <c r="CW72" s="589"/>
      <c r="CX72" s="589"/>
      <c r="CY72" s="589"/>
      <c r="CZ72" s="589"/>
      <c r="DA72" s="589"/>
      <c r="DB72" s="589"/>
      <c r="DC72" s="589"/>
      <c r="DD72" s="589"/>
      <c r="DE72" s="589"/>
      <c r="DF72" s="589"/>
      <c r="DG72" s="589"/>
      <c r="DH72" s="589"/>
      <c r="DI72" s="589"/>
      <c r="DJ72" s="589"/>
      <c r="DK72" s="589"/>
      <c r="DL72" s="589"/>
      <c r="DM72" s="589"/>
      <c r="DN72" s="589"/>
      <c r="DO72" s="589"/>
      <c r="DP72" s="589"/>
      <c r="DQ72" s="589"/>
      <c r="DR72" s="589"/>
      <c r="DS72" s="589"/>
      <c r="DT72" s="589"/>
      <c r="DU72" s="589"/>
      <c r="DV72" s="589"/>
      <c r="DW72" s="589"/>
      <c r="DX72" s="589"/>
      <c r="DY72" s="589"/>
      <c r="DZ72" s="589"/>
      <c r="EA72" s="589"/>
      <c r="EB72" s="589"/>
      <c r="EC72" s="589"/>
      <c r="ED72" s="589"/>
      <c r="EE72" s="589"/>
      <c r="EF72" s="589"/>
      <c r="EG72" s="589"/>
      <c r="EH72" s="589"/>
      <c r="EI72" s="589"/>
      <c r="EJ72" s="589"/>
      <c r="EK72" s="589"/>
      <c r="EL72" s="589"/>
      <c r="EM72" s="589"/>
      <c r="EN72" s="589"/>
      <c r="EO72" s="589"/>
      <c r="EP72" s="589"/>
      <c r="EQ72" s="589"/>
      <c r="ER72" s="589"/>
      <c r="ES72" s="589"/>
      <c r="ET72" s="589"/>
      <c r="EU72" s="589"/>
      <c r="EV72" s="589"/>
      <c r="EW72" s="589"/>
      <c r="EX72" s="589"/>
      <c r="EY72" s="589"/>
      <c r="EZ72" s="589"/>
      <c r="FA72" s="589"/>
      <c r="FB72" s="589"/>
      <c r="FC72" s="589"/>
      <c r="FD72" s="589"/>
      <c r="FE72" s="589"/>
      <c r="FF72" s="589"/>
      <c r="FG72" s="589"/>
      <c r="FH72" s="589"/>
      <c r="FI72" s="589"/>
      <c r="FJ72" s="589"/>
      <c r="FK72" s="589"/>
      <c r="FL72" s="589"/>
      <c r="FM72" s="589"/>
      <c r="FN72" s="589"/>
      <c r="FO72" s="589"/>
      <c r="FP72" s="589"/>
      <c r="FQ72" s="589"/>
      <c r="FR72" s="589"/>
      <c r="FS72" s="589"/>
      <c r="FT72" s="589"/>
      <c r="FU72" s="589"/>
      <c r="FV72" s="589"/>
      <c r="FW72" s="589"/>
      <c r="FX72" s="589"/>
      <c r="FY72" s="589"/>
      <c r="FZ72" s="589"/>
      <c r="GA72" s="589"/>
      <c r="GB72" s="589"/>
      <c r="GC72" s="589"/>
      <c r="GD72" s="589"/>
      <c r="GE72" s="589"/>
      <c r="GF72" s="589"/>
      <c r="GG72" s="589"/>
      <c r="GH72" s="589"/>
      <c r="GI72" s="589"/>
      <c r="GJ72" s="589"/>
      <c r="GK72" s="589"/>
      <c r="GL72" s="589"/>
      <c r="GM72" s="589"/>
      <c r="GN72" s="589"/>
      <c r="GO72" s="589"/>
      <c r="GP72" s="589"/>
      <c r="GQ72" s="589"/>
      <c r="GR72" s="589"/>
      <c r="GS72" s="589"/>
      <c r="GT72" s="589"/>
      <c r="GU72" s="589"/>
      <c r="GV72" s="589"/>
      <c r="GW72" s="589"/>
      <c r="GX72" s="589"/>
      <c r="GY72" s="589"/>
      <c r="GZ72" s="589"/>
      <c r="HA72" s="589"/>
      <c r="HB72" s="589"/>
      <c r="HC72" s="589"/>
      <c r="HD72" s="589"/>
      <c r="HE72" s="589"/>
      <c r="HF72" s="589"/>
      <c r="HG72" s="589"/>
      <c r="HH72" s="589"/>
      <c r="HI72" s="589"/>
      <c r="HJ72" s="589"/>
      <c r="HK72" s="589"/>
      <c r="HL72" s="589"/>
      <c r="HM72" s="589"/>
      <c r="HN72" s="589"/>
      <c r="HO72" s="589"/>
      <c r="HP72" s="589"/>
      <c r="HQ72" s="589"/>
      <c r="HR72" s="589"/>
      <c r="HS72" s="589"/>
      <c r="HT72" s="589"/>
      <c r="HU72" s="589"/>
      <c r="HV72" s="589"/>
      <c r="HW72" s="589"/>
      <c r="HX72" s="589"/>
      <c r="HY72" s="589"/>
      <c r="HZ72" s="589"/>
      <c r="IA72" s="589"/>
      <c r="IB72" s="589"/>
      <c r="IC72" s="589"/>
      <c r="ID72" s="589"/>
      <c r="IE72" s="589"/>
      <c r="IF72" s="589"/>
      <c r="IG72" s="589"/>
      <c r="IH72" s="589"/>
      <c r="II72" s="589"/>
      <c r="IJ72" s="589"/>
      <c r="IK72" s="590"/>
    </row>
    <row r="73" spans="1:245" ht="12.95" hidden="1" customHeight="1" x14ac:dyDescent="0.25">
      <c r="A73" s="588"/>
      <c r="B73" s="589"/>
      <c r="C73" s="589"/>
      <c r="D73" s="589"/>
      <c r="E73" s="589"/>
      <c r="F73" s="589"/>
      <c r="G73" s="589"/>
      <c r="H73" s="589"/>
      <c r="I73" s="589"/>
      <c r="J73" s="589"/>
      <c r="K73" s="589"/>
      <c r="L73" s="589"/>
      <c r="M73" s="589"/>
      <c r="N73" s="589"/>
      <c r="O73" s="589"/>
      <c r="P73" s="589"/>
      <c r="Q73" s="589"/>
      <c r="R73" s="589"/>
      <c r="S73" s="589"/>
      <c r="T73" s="589"/>
      <c r="U73" s="589"/>
      <c r="V73" s="589"/>
      <c r="W73" s="589"/>
      <c r="X73" s="589"/>
      <c r="Y73" s="589"/>
      <c r="Z73" s="589"/>
      <c r="AA73" s="589"/>
      <c r="AB73" s="589"/>
      <c r="AC73" s="589"/>
      <c r="AD73" s="589"/>
      <c r="AE73" s="589"/>
      <c r="AF73" s="589"/>
      <c r="AG73" s="589"/>
      <c r="AH73" s="589"/>
      <c r="AI73" s="589"/>
      <c r="AJ73" s="589"/>
      <c r="AK73" s="589"/>
      <c r="AL73" s="589"/>
      <c r="AM73" s="589"/>
      <c r="AN73" s="589"/>
      <c r="AO73" s="589"/>
      <c r="AP73" s="589"/>
      <c r="AQ73" s="589"/>
      <c r="AR73" s="589"/>
      <c r="AS73" s="589"/>
      <c r="AT73" s="589"/>
      <c r="AU73" s="589"/>
      <c r="AV73" s="589"/>
      <c r="AW73" s="589"/>
      <c r="AX73" s="589"/>
      <c r="AY73" s="589"/>
      <c r="AZ73" s="589"/>
      <c r="BA73" s="589"/>
      <c r="BB73" s="589"/>
      <c r="BC73" s="589"/>
      <c r="BD73" s="589"/>
      <c r="BE73" s="589"/>
      <c r="BF73" s="589"/>
      <c r="BG73" s="589"/>
      <c r="BH73" s="589"/>
      <c r="BI73" s="589"/>
      <c r="BJ73" s="589"/>
      <c r="BK73" s="589"/>
      <c r="BL73" s="589"/>
      <c r="BM73" s="589"/>
      <c r="BN73" s="589"/>
      <c r="BO73" s="589"/>
      <c r="BP73" s="589"/>
      <c r="BQ73" s="589"/>
      <c r="BR73" s="589"/>
      <c r="BS73" s="589"/>
      <c r="BT73" s="589"/>
      <c r="BU73" s="589"/>
      <c r="BV73" s="589"/>
      <c r="BW73" s="589"/>
      <c r="BX73" s="589"/>
      <c r="BY73" s="589"/>
      <c r="BZ73" s="589"/>
      <c r="CA73" s="589"/>
      <c r="CB73" s="589"/>
      <c r="CC73" s="589"/>
      <c r="CD73" s="589"/>
      <c r="CE73" s="589"/>
      <c r="CF73" s="589"/>
      <c r="CG73" s="589"/>
      <c r="CH73" s="589"/>
      <c r="CI73" s="589"/>
      <c r="CJ73" s="589"/>
      <c r="CK73" s="589"/>
      <c r="CL73" s="589"/>
      <c r="CM73" s="589"/>
      <c r="CN73" s="589"/>
      <c r="CO73" s="589"/>
      <c r="CP73" s="589"/>
      <c r="CQ73" s="589"/>
      <c r="CR73" s="589"/>
      <c r="CS73" s="589"/>
      <c r="CT73" s="589"/>
      <c r="CU73" s="589"/>
      <c r="CV73" s="589"/>
      <c r="CW73" s="589"/>
      <c r="CX73" s="589"/>
      <c r="CY73" s="589"/>
      <c r="CZ73" s="589"/>
      <c r="DA73" s="589"/>
      <c r="DB73" s="589"/>
      <c r="DC73" s="589"/>
      <c r="DD73" s="589"/>
      <c r="DE73" s="589"/>
      <c r="DF73" s="589"/>
      <c r="DG73" s="589"/>
      <c r="DH73" s="589"/>
      <c r="DI73" s="589"/>
      <c r="DJ73" s="589"/>
      <c r="DK73" s="589"/>
      <c r="DL73" s="589"/>
      <c r="DM73" s="589"/>
      <c r="DN73" s="589"/>
      <c r="DO73" s="589"/>
      <c r="DP73" s="589"/>
      <c r="DQ73" s="589"/>
      <c r="DR73" s="589"/>
      <c r="DS73" s="589"/>
      <c r="DT73" s="589"/>
      <c r="DU73" s="589"/>
      <c r="DV73" s="589"/>
      <c r="DW73" s="589"/>
      <c r="DX73" s="589"/>
      <c r="DY73" s="589"/>
      <c r="DZ73" s="589"/>
      <c r="EA73" s="589"/>
      <c r="EB73" s="589"/>
      <c r="EC73" s="589"/>
      <c r="ED73" s="589"/>
      <c r="EE73" s="589"/>
      <c r="EF73" s="589"/>
      <c r="EG73" s="589"/>
      <c r="EH73" s="589"/>
      <c r="EI73" s="589"/>
      <c r="EJ73" s="589"/>
      <c r="EK73" s="589"/>
      <c r="EL73" s="589"/>
      <c r="EM73" s="589"/>
      <c r="EN73" s="589"/>
      <c r="EO73" s="589"/>
      <c r="EP73" s="589"/>
      <c r="EQ73" s="589"/>
      <c r="ER73" s="589"/>
      <c r="ES73" s="589"/>
      <c r="ET73" s="589"/>
      <c r="EU73" s="589"/>
      <c r="EV73" s="589"/>
      <c r="EW73" s="589"/>
      <c r="EX73" s="589"/>
      <c r="EY73" s="589"/>
      <c r="EZ73" s="589"/>
      <c r="FA73" s="589"/>
      <c r="FB73" s="589"/>
      <c r="FC73" s="589"/>
      <c r="FD73" s="589"/>
      <c r="FE73" s="589"/>
      <c r="FF73" s="589"/>
      <c r="FG73" s="589"/>
      <c r="FH73" s="589"/>
      <c r="FI73" s="589"/>
      <c r="FJ73" s="589"/>
      <c r="FK73" s="589"/>
      <c r="FL73" s="589"/>
      <c r="FM73" s="589"/>
      <c r="FN73" s="589"/>
      <c r="FO73" s="589"/>
      <c r="FP73" s="589"/>
      <c r="FQ73" s="589"/>
      <c r="FR73" s="589"/>
      <c r="FS73" s="589"/>
      <c r="FT73" s="589"/>
      <c r="FU73" s="589"/>
      <c r="FV73" s="589"/>
      <c r="FW73" s="589"/>
      <c r="FX73" s="589"/>
      <c r="FY73" s="589"/>
      <c r="FZ73" s="589"/>
      <c r="GA73" s="589"/>
      <c r="GB73" s="589"/>
      <c r="GC73" s="589"/>
      <c r="GD73" s="589"/>
      <c r="GE73" s="589"/>
      <c r="GF73" s="589"/>
      <c r="GG73" s="589"/>
      <c r="GH73" s="589"/>
      <c r="GI73" s="589"/>
      <c r="GJ73" s="589"/>
      <c r="GK73" s="589"/>
      <c r="GL73" s="589"/>
      <c r="GM73" s="589"/>
      <c r="GN73" s="589"/>
      <c r="GO73" s="589"/>
      <c r="GP73" s="589"/>
      <c r="GQ73" s="589"/>
      <c r="GR73" s="589"/>
      <c r="GS73" s="589"/>
      <c r="GT73" s="589"/>
      <c r="GU73" s="589"/>
      <c r="GV73" s="589"/>
      <c r="GW73" s="589"/>
      <c r="GX73" s="589"/>
      <c r="GY73" s="589"/>
      <c r="GZ73" s="589"/>
      <c r="HA73" s="589"/>
      <c r="HB73" s="589"/>
      <c r="HC73" s="589"/>
      <c r="HD73" s="589"/>
      <c r="HE73" s="589"/>
      <c r="HF73" s="589"/>
      <c r="HG73" s="589"/>
      <c r="HH73" s="589"/>
      <c r="HI73" s="589"/>
      <c r="HJ73" s="589"/>
      <c r="HK73" s="589"/>
      <c r="HL73" s="589"/>
      <c r="HM73" s="589"/>
      <c r="HN73" s="589"/>
      <c r="HO73" s="589"/>
      <c r="HP73" s="589"/>
      <c r="HQ73" s="589"/>
      <c r="HR73" s="589"/>
      <c r="HS73" s="589"/>
      <c r="HT73" s="589"/>
      <c r="HU73" s="589"/>
      <c r="HV73" s="589"/>
      <c r="HW73" s="589"/>
      <c r="HX73" s="589"/>
      <c r="HY73" s="589"/>
      <c r="HZ73" s="589"/>
      <c r="IA73" s="589"/>
      <c r="IB73" s="589"/>
      <c r="IC73" s="589"/>
      <c r="ID73" s="589"/>
      <c r="IE73" s="589"/>
      <c r="IF73" s="589"/>
      <c r="IG73" s="589"/>
      <c r="IH73" s="589"/>
      <c r="II73" s="589"/>
      <c r="IJ73" s="589"/>
      <c r="IK73" s="590"/>
    </row>
    <row r="74" spans="1:245" ht="12.95" hidden="1" customHeight="1" x14ac:dyDescent="0.25">
      <c r="A74" s="588"/>
      <c r="B74" s="589"/>
      <c r="C74" s="589"/>
      <c r="D74" s="589"/>
      <c r="E74" s="589"/>
      <c r="F74" s="589"/>
      <c r="G74" s="589"/>
      <c r="H74" s="589"/>
      <c r="I74" s="589"/>
      <c r="J74" s="589"/>
      <c r="K74" s="589"/>
      <c r="L74" s="589"/>
      <c r="M74" s="589"/>
      <c r="N74" s="589"/>
      <c r="O74" s="589"/>
      <c r="P74" s="589"/>
      <c r="Q74" s="589"/>
      <c r="R74" s="589"/>
      <c r="S74" s="589"/>
      <c r="T74" s="589"/>
      <c r="U74" s="589"/>
      <c r="V74" s="589"/>
      <c r="W74" s="589"/>
      <c r="X74" s="589"/>
      <c r="Y74" s="589"/>
      <c r="Z74" s="589"/>
      <c r="AA74" s="589"/>
      <c r="AB74" s="589"/>
      <c r="AC74" s="589"/>
      <c r="AD74" s="589"/>
      <c r="AE74" s="589"/>
      <c r="AF74" s="589"/>
      <c r="AG74" s="589"/>
      <c r="AH74" s="589"/>
      <c r="AI74" s="589"/>
      <c r="AJ74" s="589"/>
      <c r="AK74" s="589"/>
      <c r="AL74" s="589"/>
      <c r="AM74" s="589"/>
      <c r="AN74" s="589"/>
      <c r="AO74" s="589"/>
      <c r="AP74" s="589"/>
      <c r="AQ74" s="589"/>
      <c r="AR74" s="589"/>
      <c r="AS74" s="589"/>
      <c r="AT74" s="589"/>
      <c r="AU74" s="589"/>
      <c r="AV74" s="589"/>
      <c r="AW74" s="589"/>
      <c r="AX74" s="589"/>
      <c r="AY74" s="589"/>
      <c r="AZ74" s="589"/>
      <c r="BA74" s="589"/>
      <c r="BB74" s="589"/>
      <c r="BC74" s="589"/>
      <c r="BD74" s="589"/>
      <c r="BE74" s="589"/>
      <c r="BF74" s="589"/>
      <c r="BG74" s="589"/>
      <c r="BH74" s="589"/>
      <c r="BI74" s="589"/>
      <c r="BJ74" s="589"/>
      <c r="BK74" s="589"/>
      <c r="BL74" s="589"/>
      <c r="BM74" s="589"/>
      <c r="BN74" s="589"/>
      <c r="BO74" s="589"/>
      <c r="BP74" s="589"/>
      <c r="BQ74" s="589"/>
      <c r="BR74" s="589"/>
      <c r="BS74" s="589"/>
      <c r="BT74" s="589"/>
      <c r="BU74" s="589"/>
      <c r="BV74" s="589"/>
      <c r="BW74" s="589"/>
      <c r="BX74" s="589"/>
      <c r="BY74" s="589"/>
      <c r="BZ74" s="589"/>
      <c r="CA74" s="589"/>
      <c r="CB74" s="589"/>
      <c r="CC74" s="589"/>
      <c r="CD74" s="589"/>
      <c r="CE74" s="589"/>
      <c r="CF74" s="589"/>
      <c r="CG74" s="589"/>
      <c r="CH74" s="589"/>
      <c r="CI74" s="589"/>
      <c r="CJ74" s="589"/>
      <c r="CK74" s="589"/>
      <c r="CL74" s="589"/>
      <c r="CM74" s="589"/>
      <c r="CN74" s="589"/>
      <c r="CO74" s="589"/>
      <c r="CP74" s="589"/>
      <c r="CQ74" s="589"/>
      <c r="CR74" s="589"/>
      <c r="CS74" s="589"/>
      <c r="CT74" s="589"/>
      <c r="CU74" s="589"/>
      <c r="CV74" s="589"/>
      <c r="CW74" s="589"/>
      <c r="CX74" s="589"/>
      <c r="CY74" s="589"/>
      <c r="CZ74" s="589"/>
      <c r="DA74" s="589"/>
      <c r="DB74" s="589"/>
      <c r="DC74" s="589"/>
      <c r="DD74" s="589"/>
      <c r="DE74" s="589"/>
      <c r="DF74" s="589"/>
      <c r="DG74" s="589"/>
      <c r="DH74" s="589"/>
      <c r="DI74" s="589"/>
      <c r="DJ74" s="589"/>
      <c r="DK74" s="589"/>
      <c r="DL74" s="589"/>
      <c r="DM74" s="589"/>
      <c r="DN74" s="589"/>
      <c r="DO74" s="589"/>
      <c r="DP74" s="589"/>
      <c r="DQ74" s="589"/>
      <c r="DR74" s="589"/>
      <c r="DS74" s="589"/>
      <c r="DT74" s="589"/>
      <c r="DU74" s="589"/>
      <c r="DV74" s="589"/>
      <c r="DW74" s="589"/>
      <c r="DX74" s="589"/>
      <c r="DY74" s="589"/>
      <c r="DZ74" s="589"/>
      <c r="EA74" s="589"/>
      <c r="EB74" s="589"/>
      <c r="EC74" s="589"/>
      <c r="ED74" s="589"/>
      <c r="EE74" s="589"/>
      <c r="EF74" s="589"/>
      <c r="EG74" s="589"/>
      <c r="EH74" s="589"/>
      <c r="EI74" s="589"/>
      <c r="EJ74" s="589"/>
      <c r="EK74" s="589"/>
      <c r="EL74" s="589"/>
      <c r="EM74" s="589"/>
      <c r="EN74" s="589"/>
      <c r="EO74" s="589"/>
      <c r="EP74" s="589"/>
      <c r="EQ74" s="589"/>
      <c r="ER74" s="589"/>
      <c r="ES74" s="589"/>
      <c r="ET74" s="589"/>
      <c r="EU74" s="589"/>
      <c r="EV74" s="589"/>
      <c r="EW74" s="589"/>
      <c r="EX74" s="589"/>
      <c r="EY74" s="589"/>
      <c r="EZ74" s="589"/>
      <c r="FA74" s="589"/>
      <c r="FB74" s="589"/>
      <c r="FC74" s="589"/>
      <c r="FD74" s="589"/>
      <c r="FE74" s="589"/>
      <c r="FF74" s="589"/>
      <c r="FG74" s="589"/>
      <c r="FH74" s="589"/>
      <c r="FI74" s="589"/>
      <c r="FJ74" s="589"/>
      <c r="FK74" s="589"/>
      <c r="FL74" s="589"/>
      <c r="FM74" s="589"/>
      <c r="FN74" s="589"/>
      <c r="FO74" s="589"/>
      <c r="FP74" s="589"/>
      <c r="FQ74" s="589"/>
      <c r="FR74" s="589"/>
      <c r="FS74" s="589"/>
      <c r="FT74" s="589"/>
      <c r="FU74" s="589"/>
      <c r="FV74" s="589"/>
      <c r="FW74" s="589"/>
      <c r="FX74" s="589"/>
      <c r="FY74" s="589"/>
      <c r="FZ74" s="589"/>
      <c r="GA74" s="589"/>
      <c r="GB74" s="589"/>
      <c r="GC74" s="589"/>
      <c r="GD74" s="589"/>
      <c r="GE74" s="589"/>
      <c r="GF74" s="589"/>
      <c r="GG74" s="589"/>
      <c r="GH74" s="589"/>
      <c r="GI74" s="589"/>
      <c r="GJ74" s="589"/>
      <c r="GK74" s="589"/>
      <c r="GL74" s="589"/>
      <c r="GM74" s="589"/>
      <c r="GN74" s="589"/>
      <c r="GO74" s="589"/>
      <c r="GP74" s="589"/>
      <c r="GQ74" s="589"/>
      <c r="GR74" s="589"/>
      <c r="GS74" s="589"/>
      <c r="GT74" s="589"/>
      <c r="GU74" s="589"/>
      <c r="GV74" s="589"/>
      <c r="GW74" s="589"/>
      <c r="GX74" s="589"/>
      <c r="GY74" s="589"/>
      <c r="GZ74" s="589"/>
      <c r="HA74" s="589"/>
      <c r="HB74" s="589"/>
      <c r="HC74" s="589"/>
      <c r="HD74" s="589"/>
      <c r="HE74" s="589"/>
      <c r="HF74" s="589"/>
      <c r="HG74" s="589"/>
      <c r="HH74" s="589"/>
      <c r="HI74" s="589"/>
      <c r="HJ74" s="589"/>
      <c r="HK74" s="589"/>
      <c r="HL74" s="589"/>
      <c r="HM74" s="589"/>
      <c r="HN74" s="589"/>
      <c r="HO74" s="589"/>
      <c r="HP74" s="589"/>
      <c r="HQ74" s="589"/>
      <c r="HR74" s="589"/>
      <c r="HS74" s="589"/>
      <c r="HT74" s="589"/>
      <c r="HU74" s="589"/>
      <c r="HV74" s="589"/>
      <c r="HW74" s="589"/>
      <c r="HX74" s="589"/>
      <c r="HY74" s="589"/>
      <c r="HZ74" s="589"/>
      <c r="IA74" s="589"/>
      <c r="IB74" s="589"/>
      <c r="IC74" s="589"/>
      <c r="ID74" s="589"/>
      <c r="IE74" s="589"/>
      <c r="IF74" s="589"/>
      <c r="IG74" s="589"/>
      <c r="IH74" s="589"/>
      <c r="II74" s="589"/>
      <c r="IJ74" s="589"/>
      <c r="IK74" s="590"/>
    </row>
    <row r="75" spans="1:245" ht="12.95" hidden="1" customHeight="1" x14ac:dyDescent="0.25">
      <c r="A75" s="588"/>
      <c r="B75" s="589"/>
      <c r="C75" s="589"/>
      <c r="D75" s="589"/>
      <c r="E75" s="589"/>
      <c r="F75" s="589"/>
      <c r="G75" s="589"/>
      <c r="H75" s="589"/>
      <c r="I75" s="589"/>
      <c r="J75" s="589"/>
      <c r="K75" s="589"/>
      <c r="L75" s="589"/>
      <c r="M75" s="589"/>
      <c r="N75" s="589"/>
      <c r="O75" s="589"/>
      <c r="P75" s="589"/>
      <c r="Q75" s="589"/>
      <c r="R75" s="589"/>
      <c r="S75" s="589"/>
      <c r="T75" s="589"/>
      <c r="U75" s="589"/>
      <c r="V75" s="589"/>
      <c r="W75" s="589"/>
      <c r="X75" s="589"/>
      <c r="Y75" s="589"/>
      <c r="Z75" s="589"/>
      <c r="AA75" s="589"/>
      <c r="AB75" s="589"/>
      <c r="AC75" s="589"/>
      <c r="AD75" s="589"/>
      <c r="AE75" s="589"/>
      <c r="AF75" s="589"/>
      <c r="AG75" s="589"/>
      <c r="AH75" s="589"/>
      <c r="AI75" s="589"/>
      <c r="AJ75" s="589"/>
      <c r="AK75" s="589"/>
      <c r="AL75" s="589"/>
      <c r="AM75" s="589"/>
      <c r="AN75" s="589"/>
      <c r="AO75" s="589"/>
      <c r="AP75" s="589"/>
      <c r="AQ75" s="589"/>
      <c r="AR75" s="589"/>
      <c r="AS75" s="589"/>
      <c r="AT75" s="589"/>
      <c r="AU75" s="589"/>
      <c r="AV75" s="589"/>
      <c r="AW75" s="589"/>
      <c r="AX75" s="589"/>
      <c r="AY75" s="589"/>
      <c r="AZ75" s="589"/>
      <c r="BA75" s="589"/>
      <c r="BB75" s="589"/>
      <c r="BC75" s="589"/>
      <c r="BD75" s="589"/>
      <c r="BE75" s="589"/>
      <c r="BF75" s="589"/>
      <c r="BG75" s="589"/>
      <c r="BH75" s="589"/>
      <c r="BI75" s="589"/>
      <c r="BJ75" s="589"/>
      <c r="BK75" s="589"/>
      <c r="BL75" s="589"/>
      <c r="BM75" s="589"/>
      <c r="BN75" s="589"/>
      <c r="BO75" s="589"/>
      <c r="BP75" s="589"/>
      <c r="BQ75" s="589"/>
      <c r="BR75" s="589"/>
      <c r="BS75" s="589"/>
      <c r="BT75" s="589"/>
      <c r="BU75" s="589"/>
      <c r="BV75" s="589"/>
      <c r="BW75" s="589"/>
      <c r="BX75" s="589"/>
      <c r="BY75" s="589"/>
      <c r="BZ75" s="589"/>
      <c r="CA75" s="589"/>
      <c r="CB75" s="589"/>
      <c r="CC75" s="589"/>
      <c r="CD75" s="589"/>
      <c r="CE75" s="589"/>
      <c r="CF75" s="589"/>
      <c r="CG75" s="589"/>
      <c r="CH75" s="589"/>
      <c r="CI75" s="589"/>
      <c r="CJ75" s="589"/>
      <c r="CK75" s="589"/>
      <c r="CL75" s="589"/>
      <c r="CM75" s="589"/>
      <c r="CN75" s="589"/>
      <c r="CO75" s="589"/>
      <c r="CP75" s="589"/>
      <c r="CQ75" s="589"/>
      <c r="CR75" s="589"/>
      <c r="CS75" s="589"/>
      <c r="CT75" s="589"/>
      <c r="CU75" s="589"/>
      <c r="CV75" s="589"/>
      <c r="CW75" s="589"/>
      <c r="CX75" s="589"/>
      <c r="CY75" s="589"/>
      <c r="CZ75" s="589"/>
      <c r="DA75" s="589"/>
      <c r="DB75" s="589"/>
      <c r="DC75" s="589"/>
      <c r="DD75" s="589"/>
      <c r="DE75" s="589"/>
      <c r="DF75" s="589"/>
      <c r="DG75" s="589"/>
      <c r="DH75" s="589"/>
      <c r="DI75" s="589"/>
      <c r="DJ75" s="589"/>
      <c r="DK75" s="589"/>
      <c r="DL75" s="589"/>
      <c r="DM75" s="589"/>
      <c r="DN75" s="589"/>
      <c r="DO75" s="589"/>
      <c r="DP75" s="589"/>
      <c r="DQ75" s="589"/>
      <c r="DR75" s="589"/>
      <c r="DS75" s="589"/>
      <c r="DT75" s="589"/>
      <c r="DU75" s="589"/>
      <c r="DV75" s="589"/>
      <c r="DW75" s="589"/>
      <c r="DX75" s="589"/>
      <c r="DY75" s="589"/>
      <c r="DZ75" s="589"/>
      <c r="EA75" s="589"/>
      <c r="EB75" s="589"/>
      <c r="EC75" s="589"/>
      <c r="ED75" s="589"/>
      <c r="EE75" s="589"/>
      <c r="EF75" s="589"/>
      <c r="EG75" s="589"/>
      <c r="EH75" s="589"/>
      <c r="EI75" s="589"/>
      <c r="EJ75" s="589"/>
      <c r="EK75" s="589"/>
      <c r="EL75" s="589"/>
      <c r="EM75" s="589"/>
      <c r="EN75" s="589"/>
      <c r="EO75" s="589"/>
      <c r="EP75" s="589"/>
      <c r="EQ75" s="589"/>
      <c r="ER75" s="589"/>
      <c r="ES75" s="589"/>
      <c r="ET75" s="589"/>
      <c r="EU75" s="589"/>
      <c r="EV75" s="589"/>
      <c r="EW75" s="589"/>
      <c r="EX75" s="589"/>
      <c r="EY75" s="589"/>
      <c r="EZ75" s="589"/>
      <c r="FA75" s="589"/>
      <c r="FB75" s="589"/>
      <c r="FC75" s="589"/>
      <c r="FD75" s="589"/>
      <c r="FE75" s="589"/>
      <c r="FF75" s="589"/>
      <c r="FG75" s="589"/>
      <c r="FH75" s="589"/>
      <c r="FI75" s="589"/>
      <c r="FJ75" s="589"/>
      <c r="FK75" s="589"/>
      <c r="FL75" s="589"/>
      <c r="FM75" s="589"/>
      <c r="FN75" s="589"/>
      <c r="FO75" s="589"/>
      <c r="FP75" s="589"/>
      <c r="FQ75" s="589"/>
      <c r="FR75" s="589"/>
      <c r="FS75" s="589"/>
      <c r="FT75" s="589"/>
      <c r="FU75" s="589"/>
      <c r="FV75" s="589"/>
      <c r="FW75" s="589"/>
      <c r="FX75" s="589"/>
      <c r="FY75" s="589"/>
      <c r="FZ75" s="589"/>
      <c r="GA75" s="589"/>
      <c r="GB75" s="589"/>
      <c r="GC75" s="589"/>
      <c r="GD75" s="589"/>
      <c r="GE75" s="589"/>
      <c r="GF75" s="589"/>
      <c r="GG75" s="589"/>
      <c r="GH75" s="589"/>
      <c r="GI75" s="589"/>
      <c r="GJ75" s="589"/>
      <c r="GK75" s="589"/>
      <c r="GL75" s="589"/>
      <c r="GM75" s="589"/>
      <c r="GN75" s="589"/>
      <c r="GO75" s="589"/>
      <c r="GP75" s="589"/>
      <c r="GQ75" s="589"/>
      <c r="GR75" s="589"/>
      <c r="GS75" s="589"/>
      <c r="GT75" s="589"/>
      <c r="GU75" s="589"/>
      <c r="GV75" s="589"/>
      <c r="GW75" s="589"/>
      <c r="GX75" s="589"/>
      <c r="GY75" s="589"/>
      <c r="GZ75" s="589"/>
      <c r="HA75" s="589"/>
      <c r="HB75" s="589"/>
      <c r="HC75" s="589"/>
      <c r="HD75" s="589"/>
      <c r="HE75" s="589"/>
      <c r="HF75" s="589"/>
      <c r="HG75" s="589"/>
      <c r="HH75" s="589"/>
      <c r="HI75" s="589"/>
      <c r="HJ75" s="589"/>
      <c r="HK75" s="589"/>
      <c r="HL75" s="589"/>
      <c r="HM75" s="589"/>
      <c r="HN75" s="589"/>
      <c r="HO75" s="589"/>
      <c r="HP75" s="589"/>
      <c r="HQ75" s="589"/>
      <c r="HR75" s="589"/>
      <c r="HS75" s="589"/>
      <c r="HT75" s="589"/>
      <c r="HU75" s="589"/>
      <c r="HV75" s="589"/>
      <c r="HW75" s="589"/>
      <c r="HX75" s="589"/>
      <c r="HY75" s="589"/>
      <c r="HZ75" s="589"/>
      <c r="IA75" s="589"/>
      <c r="IB75" s="589"/>
      <c r="IC75" s="589"/>
      <c r="ID75" s="589"/>
      <c r="IE75" s="589"/>
      <c r="IF75" s="589"/>
      <c r="IG75" s="589"/>
      <c r="IH75" s="589"/>
      <c r="II75" s="589"/>
      <c r="IJ75" s="589"/>
      <c r="IK75" s="590"/>
    </row>
    <row r="76" spans="1:245" ht="12.95" hidden="1" customHeight="1" x14ac:dyDescent="0.25">
      <c r="A76" s="588"/>
      <c r="B76" s="589"/>
      <c r="C76" s="589"/>
      <c r="D76" s="589"/>
      <c r="E76" s="589"/>
      <c r="F76" s="589"/>
      <c r="G76" s="589"/>
      <c r="H76" s="589"/>
      <c r="I76" s="589"/>
      <c r="J76" s="589"/>
      <c r="K76" s="589"/>
      <c r="L76" s="589"/>
      <c r="M76" s="589"/>
      <c r="N76" s="589"/>
      <c r="O76" s="589"/>
      <c r="P76" s="589"/>
      <c r="Q76" s="589"/>
      <c r="R76" s="589"/>
      <c r="S76" s="589"/>
      <c r="T76" s="589"/>
      <c r="U76" s="589"/>
      <c r="V76" s="589"/>
      <c r="W76" s="589"/>
      <c r="X76" s="589"/>
      <c r="Y76" s="589"/>
      <c r="Z76" s="589"/>
      <c r="AA76" s="589"/>
      <c r="AB76" s="589"/>
      <c r="AC76" s="589"/>
      <c r="AD76" s="589"/>
      <c r="AE76" s="589"/>
      <c r="AF76" s="589"/>
      <c r="AG76" s="589"/>
      <c r="AH76" s="589"/>
      <c r="AI76" s="589"/>
      <c r="AJ76" s="589"/>
      <c r="AK76" s="589"/>
      <c r="AL76" s="589"/>
      <c r="AM76" s="589"/>
      <c r="AN76" s="589"/>
      <c r="AO76" s="589"/>
      <c r="AP76" s="589"/>
      <c r="AQ76" s="589"/>
      <c r="AR76" s="589"/>
      <c r="AS76" s="589"/>
      <c r="AT76" s="589"/>
      <c r="AU76" s="589"/>
      <c r="AV76" s="589"/>
      <c r="AW76" s="589"/>
      <c r="AX76" s="589"/>
      <c r="AY76" s="589"/>
      <c r="AZ76" s="589"/>
      <c r="BA76" s="589"/>
      <c r="BB76" s="589"/>
      <c r="BC76" s="589"/>
      <c r="BD76" s="589"/>
      <c r="BE76" s="589"/>
      <c r="BF76" s="589"/>
      <c r="BG76" s="589"/>
      <c r="BH76" s="589"/>
      <c r="BI76" s="589"/>
      <c r="BJ76" s="589"/>
      <c r="BK76" s="589"/>
      <c r="BL76" s="589"/>
      <c r="BM76" s="589"/>
      <c r="BN76" s="589"/>
      <c r="BO76" s="589"/>
      <c r="BP76" s="589"/>
      <c r="BQ76" s="589"/>
      <c r="BR76" s="589"/>
      <c r="BS76" s="589"/>
      <c r="BT76" s="589"/>
      <c r="BU76" s="589"/>
      <c r="BV76" s="589"/>
      <c r="BW76" s="589"/>
      <c r="BX76" s="589"/>
      <c r="BY76" s="589"/>
      <c r="BZ76" s="589"/>
      <c r="CA76" s="589"/>
      <c r="CB76" s="589"/>
      <c r="CC76" s="589"/>
      <c r="CD76" s="589"/>
      <c r="CE76" s="589"/>
      <c r="CF76" s="589"/>
      <c r="CG76" s="589"/>
      <c r="CH76" s="589"/>
      <c r="CI76" s="589"/>
      <c r="CJ76" s="589"/>
      <c r="CK76" s="589"/>
      <c r="CL76" s="589"/>
      <c r="CM76" s="589"/>
      <c r="CN76" s="589"/>
      <c r="CO76" s="589"/>
      <c r="CP76" s="589"/>
      <c r="CQ76" s="589"/>
      <c r="CR76" s="589"/>
      <c r="CS76" s="589"/>
      <c r="CT76" s="589"/>
      <c r="CU76" s="589"/>
      <c r="CV76" s="589"/>
      <c r="CW76" s="589"/>
      <c r="CX76" s="589"/>
      <c r="CY76" s="589"/>
      <c r="CZ76" s="589"/>
      <c r="DA76" s="589"/>
      <c r="DB76" s="589"/>
      <c r="DC76" s="589"/>
      <c r="DD76" s="589"/>
      <c r="DE76" s="589"/>
      <c r="DF76" s="589"/>
      <c r="DG76" s="589"/>
      <c r="DH76" s="589"/>
      <c r="DI76" s="589"/>
      <c r="DJ76" s="589"/>
      <c r="DK76" s="589"/>
      <c r="DL76" s="589"/>
      <c r="DM76" s="589"/>
      <c r="DN76" s="589"/>
      <c r="DO76" s="589"/>
      <c r="DP76" s="589"/>
      <c r="DQ76" s="589"/>
      <c r="DR76" s="589"/>
      <c r="DS76" s="589"/>
      <c r="DT76" s="589"/>
      <c r="DU76" s="589"/>
      <c r="DV76" s="589"/>
      <c r="DW76" s="589"/>
      <c r="DX76" s="589"/>
      <c r="DY76" s="589"/>
      <c r="DZ76" s="589"/>
      <c r="EA76" s="589"/>
      <c r="EB76" s="589"/>
      <c r="EC76" s="589"/>
      <c r="ED76" s="589"/>
      <c r="EE76" s="589"/>
      <c r="EF76" s="589"/>
      <c r="EG76" s="589"/>
      <c r="EH76" s="589"/>
      <c r="EI76" s="589"/>
      <c r="EJ76" s="589"/>
      <c r="EK76" s="589"/>
      <c r="EL76" s="589"/>
      <c r="EM76" s="589"/>
      <c r="EN76" s="589"/>
      <c r="EO76" s="589"/>
      <c r="EP76" s="589"/>
      <c r="EQ76" s="589"/>
      <c r="ER76" s="589"/>
      <c r="ES76" s="589"/>
      <c r="ET76" s="589"/>
      <c r="EU76" s="589"/>
      <c r="EV76" s="589"/>
      <c r="EW76" s="589"/>
      <c r="EX76" s="589"/>
      <c r="EY76" s="589"/>
      <c r="EZ76" s="589"/>
      <c r="FA76" s="589"/>
      <c r="FB76" s="589"/>
      <c r="FC76" s="589"/>
      <c r="FD76" s="589"/>
      <c r="FE76" s="589"/>
      <c r="FF76" s="589"/>
      <c r="FG76" s="589"/>
      <c r="FH76" s="589"/>
      <c r="FI76" s="589"/>
      <c r="FJ76" s="589"/>
      <c r="FK76" s="589"/>
      <c r="FL76" s="589"/>
      <c r="FM76" s="589"/>
      <c r="FN76" s="589"/>
      <c r="FO76" s="589"/>
      <c r="FP76" s="589"/>
      <c r="FQ76" s="589"/>
      <c r="FR76" s="589"/>
      <c r="FS76" s="589"/>
      <c r="FT76" s="589"/>
      <c r="FU76" s="589"/>
      <c r="FV76" s="589"/>
      <c r="FW76" s="589"/>
      <c r="FX76" s="589"/>
      <c r="FY76" s="589"/>
      <c r="FZ76" s="589"/>
      <c r="GA76" s="589"/>
      <c r="GB76" s="589"/>
      <c r="GC76" s="589"/>
      <c r="GD76" s="589"/>
      <c r="GE76" s="589"/>
      <c r="GF76" s="589"/>
      <c r="GG76" s="589"/>
      <c r="GH76" s="589"/>
      <c r="GI76" s="589"/>
      <c r="GJ76" s="589"/>
      <c r="GK76" s="589"/>
      <c r="GL76" s="589"/>
      <c r="GM76" s="589"/>
      <c r="GN76" s="589"/>
      <c r="GO76" s="589"/>
      <c r="GP76" s="589"/>
      <c r="GQ76" s="589"/>
      <c r="GR76" s="589"/>
      <c r="GS76" s="589"/>
      <c r="GT76" s="589"/>
      <c r="GU76" s="589"/>
      <c r="GV76" s="589"/>
      <c r="GW76" s="589"/>
      <c r="GX76" s="589"/>
      <c r="GY76" s="589"/>
      <c r="GZ76" s="589"/>
      <c r="HA76" s="589"/>
      <c r="HB76" s="589"/>
      <c r="HC76" s="589"/>
      <c r="HD76" s="589"/>
      <c r="HE76" s="589"/>
      <c r="HF76" s="589"/>
      <c r="HG76" s="589"/>
      <c r="HH76" s="589"/>
      <c r="HI76" s="589"/>
      <c r="HJ76" s="589"/>
      <c r="HK76" s="589"/>
      <c r="HL76" s="589"/>
      <c r="HM76" s="589"/>
      <c r="HN76" s="589"/>
      <c r="HO76" s="589"/>
      <c r="HP76" s="589"/>
      <c r="HQ76" s="589"/>
      <c r="HR76" s="589"/>
      <c r="HS76" s="589"/>
      <c r="HT76" s="589"/>
      <c r="HU76" s="589"/>
      <c r="HV76" s="589"/>
      <c r="HW76" s="589"/>
      <c r="HX76" s="589"/>
      <c r="HY76" s="589"/>
      <c r="HZ76" s="589"/>
      <c r="IA76" s="589"/>
      <c r="IB76" s="589"/>
      <c r="IC76" s="589"/>
      <c r="ID76" s="589"/>
      <c r="IE76" s="589"/>
      <c r="IF76" s="589"/>
      <c r="IG76" s="589"/>
      <c r="IH76" s="589"/>
      <c r="II76" s="589"/>
      <c r="IJ76" s="589"/>
      <c r="IK76" s="590"/>
    </row>
    <row r="77" spans="1:245" ht="12.95" hidden="1" customHeight="1" x14ac:dyDescent="0.25">
      <c r="A77" s="588"/>
      <c r="B77" s="589"/>
      <c r="C77" s="589"/>
      <c r="D77" s="589"/>
      <c r="E77" s="589"/>
      <c r="F77" s="589"/>
      <c r="G77" s="589"/>
      <c r="H77" s="589"/>
      <c r="I77" s="589"/>
      <c r="J77" s="589"/>
      <c r="K77" s="589"/>
      <c r="L77" s="589"/>
      <c r="M77" s="589"/>
      <c r="N77" s="589"/>
      <c r="O77" s="589"/>
      <c r="P77" s="589"/>
      <c r="Q77" s="589"/>
      <c r="R77" s="589"/>
      <c r="S77" s="589"/>
      <c r="T77" s="589"/>
      <c r="U77" s="589"/>
      <c r="V77" s="589"/>
      <c r="W77" s="589"/>
      <c r="X77" s="589"/>
      <c r="Y77" s="589"/>
      <c r="Z77" s="589"/>
      <c r="AA77" s="589"/>
      <c r="AB77" s="589"/>
      <c r="AC77" s="589"/>
      <c r="AD77" s="589"/>
      <c r="AE77" s="589"/>
      <c r="AF77" s="589"/>
      <c r="AG77" s="589"/>
      <c r="AH77" s="589"/>
      <c r="AI77" s="589"/>
      <c r="AJ77" s="589"/>
      <c r="AK77" s="589"/>
      <c r="AL77" s="589"/>
      <c r="AM77" s="589"/>
      <c r="AN77" s="589"/>
      <c r="AO77" s="589"/>
      <c r="AP77" s="589"/>
      <c r="AQ77" s="589"/>
      <c r="AR77" s="589"/>
      <c r="AS77" s="589"/>
      <c r="AT77" s="589"/>
      <c r="AU77" s="589"/>
      <c r="AV77" s="589"/>
      <c r="AW77" s="589"/>
      <c r="AX77" s="589"/>
      <c r="AY77" s="589"/>
      <c r="AZ77" s="589"/>
      <c r="BA77" s="589"/>
      <c r="BB77" s="589"/>
      <c r="BC77" s="589"/>
      <c r="BD77" s="589"/>
      <c r="BE77" s="589"/>
      <c r="BF77" s="589"/>
      <c r="BG77" s="589"/>
      <c r="BH77" s="589"/>
      <c r="BI77" s="589"/>
      <c r="BJ77" s="589"/>
      <c r="BK77" s="589"/>
      <c r="BL77" s="589"/>
      <c r="BM77" s="589"/>
      <c r="BN77" s="589"/>
      <c r="BO77" s="589"/>
      <c r="BP77" s="589"/>
      <c r="BQ77" s="589"/>
      <c r="BR77" s="589"/>
      <c r="BS77" s="589"/>
      <c r="BT77" s="589"/>
      <c r="BU77" s="589"/>
      <c r="BV77" s="589"/>
      <c r="BW77" s="589"/>
      <c r="BX77" s="589"/>
      <c r="BY77" s="589"/>
      <c r="BZ77" s="589"/>
      <c r="CA77" s="589"/>
      <c r="CB77" s="589"/>
      <c r="CC77" s="589"/>
      <c r="CD77" s="589"/>
      <c r="CE77" s="589"/>
      <c r="CF77" s="589"/>
      <c r="CG77" s="589"/>
      <c r="CH77" s="589"/>
      <c r="CI77" s="589"/>
      <c r="CJ77" s="589"/>
      <c r="CK77" s="589"/>
      <c r="CL77" s="589"/>
      <c r="CM77" s="589"/>
      <c r="CN77" s="589"/>
      <c r="CO77" s="589"/>
      <c r="CP77" s="589"/>
      <c r="CQ77" s="589"/>
      <c r="CR77" s="589"/>
      <c r="CS77" s="589"/>
      <c r="CT77" s="589"/>
      <c r="CU77" s="589"/>
      <c r="CV77" s="589"/>
      <c r="CW77" s="589"/>
      <c r="CX77" s="589"/>
      <c r="CY77" s="589"/>
      <c r="CZ77" s="589"/>
      <c r="DA77" s="589"/>
      <c r="DB77" s="589"/>
      <c r="DC77" s="589"/>
      <c r="DD77" s="589"/>
      <c r="DE77" s="589"/>
      <c r="DF77" s="589"/>
      <c r="DG77" s="589"/>
      <c r="DH77" s="589"/>
      <c r="DI77" s="589"/>
      <c r="DJ77" s="589"/>
      <c r="DK77" s="589"/>
      <c r="DL77" s="589"/>
      <c r="DM77" s="589"/>
      <c r="DN77" s="589"/>
      <c r="DO77" s="589"/>
      <c r="DP77" s="589"/>
      <c r="DQ77" s="589"/>
      <c r="DR77" s="589"/>
      <c r="DS77" s="589"/>
      <c r="DT77" s="589"/>
      <c r="DU77" s="589"/>
      <c r="DV77" s="589"/>
      <c r="DW77" s="589"/>
      <c r="DX77" s="589"/>
      <c r="DY77" s="589"/>
      <c r="DZ77" s="589"/>
      <c r="EA77" s="589"/>
      <c r="EB77" s="589"/>
      <c r="EC77" s="589"/>
      <c r="ED77" s="589"/>
      <c r="EE77" s="589"/>
      <c r="EF77" s="589"/>
      <c r="EG77" s="589"/>
      <c r="EH77" s="589"/>
      <c r="EI77" s="589"/>
      <c r="EJ77" s="589"/>
      <c r="EK77" s="589"/>
      <c r="EL77" s="589"/>
      <c r="EM77" s="589"/>
      <c r="EN77" s="589"/>
      <c r="EO77" s="589"/>
      <c r="EP77" s="589"/>
      <c r="EQ77" s="589"/>
      <c r="ER77" s="589"/>
      <c r="ES77" s="589"/>
      <c r="ET77" s="589"/>
      <c r="EU77" s="589"/>
      <c r="EV77" s="589"/>
      <c r="EW77" s="589"/>
      <c r="EX77" s="589"/>
      <c r="EY77" s="589"/>
      <c r="EZ77" s="589"/>
      <c r="FA77" s="589"/>
      <c r="FB77" s="589"/>
      <c r="FC77" s="589"/>
      <c r="FD77" s="589"/>
      <c r="FE77" s="589"/>
      <c r="FF77" s="589"/>
      <c r="FG77" s="589"/>
      <c r="FH77" s="589"/>
      <c r="FI77" s="589"/>
      <c r="FJ77" s="589"/>
      <c r="FK77" s="589"/>
      <c r="FL77" s="589"/>
      <c r="FM77" s="589"/>
      <c r="FN77" s="589"/>
      <c r="FO77" s="589"/>
      <c r="FP77" s="589"/>
      <c r="FQ77" s="589"/>
      <c r="FR77" s="589"/>
      <c r="FS77" s="589"/>
      <c r="FT77" s="589"/>
      <c r="FU77" s="589"/>
      <c r="FV77" s="589"/>
      <c r="FW77" s="589"/>
      <c r="FX77" s="589"/>
      <c r="FY77" s="589"/>
      <c r="FZ77" s="589"/>
      <c r="GA77" s="589"/>
      <c r="GB77" s="589"/>
      <c r="GC77" s="589"/>
      <c r="GD77" s="589"/>
      <c r="GE77" s="589"/>
      <c r="GF77" s="589"/>
      <c r="GG77" s="589"/>
      <c r="GH77" s="589"/>
      <c r="GI77" s="589"/>
      <c r="GJ77" s="589"/>
      <c r="GK77" s="589"/>
      <c r="GL77" s="589"/>
      <c r="GM77" s="589"/>
      <c r="GN77" s="589"/>
      <c r="GO77" s="589"/>
      <c r="GP77" s="589"/>
      <c r="GQ77" s="589"/>
      <c r="GR77" s="589"/>
      <c r="GS77" s="589"/>
      <c r="GT77" s="589"/>
      <c r="GU77" s="589"/>
      <c r="GV77" s="589"/>
      <c r="GW77" s="589"/>
      <c r="GX77" s="589"/>
      <c r="GY77" s="589"/>
      <c r="GZ77" s="589"/>
      <c r="HA77" s="589"/>
      <c r="HB77" s="589"/>
      <c r="HC77" s="589"/>
      <c r="HD77" s="589"/>
      <c r="HE77" s="589"/>
      <c r="HF77" s="589"/>
      <c r="HG77" s="589"/>
      <c r="HH77" s="589"/>
      <c r="HI77" s="589"/>
      <c r="HJ77" s="589"/>
      <c r="HK77" s="589"/>
      <c r="HL77" s="589"/>
      <c r="HM77" s="589"/>
      <c r="HN77" s="589"/>
      <c r="HO77" s="589"/>
      <c r="HP77" s="589"/>
      <c r="HQ77" s="589"/>
      <c r="HR77" s="589"/>
      <c r="HS77" s="589"/>
      <c r="HT77" s="589"/>
      <c r="HU77" s="589"/>
      <c r="HV77" s="589"/>
      <c r="HW77" s="589"/>
      <c r="HX77" s="589"/>
      <c r="HY77" s="589"/>
      <c r="HZ77" s="589"/>
      <c r="IA77" s="589"/>
      <c r="IB77" s="589"/>
      <c r="IC77" s="589"/>
      <c r="ID77" s="589"/>
      <c r="IE77" s="589"/>
      <c r="IF77" s="589"/>
      <c r="IG77" s="589"/>
      <c r="IH77" s="589"/>
      <c r="II77" s="589"/>
      <c r="IJ77" s="589"/>
      <c r="IK77" s="590"/>
    </row>
    <row r="78" spans="1:245" ht="12.95" hidden="1" customHeight="1" x14ac:dyDescent="0.25">
      <c r="A78" s="588"/>
      <c r="B78" s="589"/>
      <c r="C78" s="589"/>
      <c r="D78" s="589"/>
      <c r="E78" s="589"/>
      <c r="F78" s="589"/>
      <c r="G78" s="589"/>
      <c r="H78" s="589"/>
      <c r="I78" s="589"/>
      <c r="J78" s="589"/>
      <c r="K78" s="589"/>
      <c r="L78" s="589"/>
      <c r="M78" s="589"/>
      <c r="N78" s="589"/>
      <c r="O78" s="589"/>
      <c r="P78" s="589"/>
      <c r="Q78" s="589"/>
      <c r="R78" s="589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89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  <c r="BG78" s="589"/>
      <c r="BH78" s="589"/>
      <c r="BI78" s="589"/>
      <c r="BJ78" s="589"/>
      <c r="BK78" s="589"/>
      <c r="BL78" s="589"/>
      <c r="BM78" s="589"/>
      <c r="BN78" s="589"/>
      <c r="BO78" s="589"/>
      <c r="BP78" s="589"/>
      <c r="BQ78" s="589"/>
      <c r="BR78" s="589"/>
      <c r="BS78" s="589"/>
      <c r="BT78" s="589"/>
      <c r="BU78" s="589"/>
      <c r="BV78" s="589"/>
      <c r="BW78" s="589"/>
      <c r="BX78" s="589"/>
      <c r="BY78" s="589"/>
      <c r="BZ78" s="589"/>
      <c r="CA78" s="589"/>
      <c r="CB78" s="589"/>
      <c r="CC78" s="589"/>
      <c r="CD78" s="589"/>
      <c r="CE78" s="589"/>
      <c r="CF78" s="589"/>
      <c r="CG78" s="589"/>
      <c r="CH78" s="589"/>
      <c r="CI78" s="589"/>
      <c r="CJ78" s="589"/>
      <c r="CK78" s="589"/>
      <c r="CL78" s="589"/>
      <c r="CM78" s="589"/>
      <c r="CN78" s="589"/>
      <c r="CO78" s="589"/>
      <c r="CP78" s="589"/>
      <c r="CQ78" s="589"/>
      <c r="CR78" s="589"/>
      <c r="CS78" s="589"/>
      <c r="CT78" s="589"/>
      <c r="CU78" s="589"/>
      <c r="CV78" s="589"/>
      <c r="CW78" s="589"/>
      <c r="CX78" s="589"/>
      <c r="CY78" s="589"/>
      <c r="CZ78" s="589"/>
      <c r="DA78" s="589"/>
      <c r="DB78" s="589"/>
      <c r="DC78" s="589"/>
      <c r="DD78" s="589"/>
      <c r="DE78" s="589"/>
      <c r="DF78" s="589"/>
      <c r="DG78" s="589"/>
      <c r="DH78" s="589"/>
      <c r="DI78" s="589"/>
      <c r="DJ78" s="589"/>
      <c r="DK78" s="589"/>
      <c r="DL78" s="589"/>
      <c r="DM78" s="589"/>
      <c r="DN78" s="589"/>
      <c r="DO78" s="589"/>
      <c r="DP78" s="589"/>
      <c r="DQ78" s="589"/>
      <c r="DR78" s="589"/>
      <c r="DS78" s="589"/>
      <c r="DT78" s="589"/>
      <c r="DU78" s="589"/>
      <c r="DV78" s="589"/>
      <c r="DW78" s="589"/>
      <c r="DX78" s="589"/>
      <c r="DY78" s="589"/>
      <c r="DZ78" s="589"/>
      <c r="EA78" s="589"/>
      <c r="EB78" s="589"/>
      <c r="EC78" s="589"/>
      <c r="ED78" s="589"/>
      <c r="EE78" s="589"/>
      <c r="EF78" s="589"/>
      <c r="EG78" s="589"/>
      <c r="EH78" s="589"/>
      <c r="EI78" s="589"/>
      <c r="EJ78" s="589"/>
      <c r="EK78" s="589"/>
      <c r="EL78" s="589"/>
      <c r="EM78" s="589"/>
      <c r="EN78" s="589"/>
      <c r="EO78" s="589"/>
      <c r="EP78" s="589"/>
      <c r="EQ78" s="589"/>
      <c r="ER78" s="589"/>
      <c r="ES78" s="589"/>
      <c r="ET78" s="589"/>
      <c r="EU78" s="589"/>
      <c r="EV78" s="589"/>
      <c r="EW78" s="589"/>
      <c r="EX78" s="589"/>
      <c r="EY78" s="589"/>
      <c r="EZ78" s="589"/>
      <c r="FA78" s="589"/>
      <c r="FB78" s="589"/>
      <c r="FC78" s="589"/>
      <c r="FD78" s="589"/>
      <c r="FE78" s="589"/>
      <c r="FF78" s="589"/>
      <c r="FG78" s="589"/>
      <c r="FH78" s="589"/>
      <c r="FI78" s="589"/>
      <c r="FJ78" s="589"/>
      <c r="FK78" s="589"/>
      <c r="FL78" s="589"/>
      <c r="FM78" s="589"/>
      <c r="FN78" s="589"/>
      <c r="FO78" s="589"/>
      <c r="FP78" s="589"/>
      <c r="FQ78" s="589"/>
      <c r="FR78" s="589"/>
      <c r="FS78" s="589"/>
      <c r="FT78" s="589"/>
      <c r="FU78" s="589"/>
      <c r="FV78" s="589"/>
      <c r="FW78" s="589"/>
      <c r="FX78" s="589"/>
      <c r="FY78" s="589"/>
      <c r="FZ78" s="589"/>
      <c r="GA78" s="589"/>
      <c r="GB78" s="589"/>
      <c r="GC78" s="589"/>
      <c r="GD78" s="589"/>
      <c r="GE78" s="589"/>
      <c r="GF78" s="589"/>
      <c r="GG78" s="589"/>
      <c r="GH78" s="589"/>
      <c r="GI78" s="589"/>
      <c r="GJ78" s="589"/>
      <c r="GK78" s="589"/>
      <c r="GL78" s="589"/>
      <c r="GM78" s="589"/>
      <c r="GN78" s="589"/>
      <c r="GO78" s="589"/>
      <c r="GP78" s="589"/>
      <c r="GQ78" s="589"/>
      <c r="GR78" s="589"/>
      <c r="GS78" s="589"/>
      <c r="GT78" s="589"/>
      <c r="GU78" s="589"/>
      <c r="GV78" s="589"/>
      <c r="GW78" s="589"/>
      <c r="GX78" s="589"/>
      <c r="GY78" s="589"/>
      <c r="GZ78" s="589"/>
      <c r="HA78" s="589"/>
      <c r="HB78" s="589"/>
      <c r="HC78" s="589"/>
      <c r="HD78" s="589"/>
      <c r="HE78" s="589"/>
      <c r="HF78" s="589"/>
      <c r="HG78" s="589"/>
      <c r="HH78" s="589"/>
      <c r="HI78" s="589"/>
      <c r="HJ78" s="589"/>
      <c r="HK78" s="589"/>
      <c r="HL78" s="589"/>
      <c r="HM78" s="589"/>
      <c r="HN78" s="589"/>
      <c r="HO78" s="589"/>
      <c r="HP78" s="589"/>
      <c r="HQ78" s="589"/>
      <c r="HR78" s="589"/>
      <c r="HS78" s="589"/>
      <c r="HT78" s="589"/>
      <c r="HU78" s="589"/>
      <c r="HV78" s="589"/>
      <c r="HW78" s="589"/>
      <c r="HX78" s="589"/>
      <c r="HY78" s="589"/>
      <c r="HZ78" s="589"/>
      <c r="IA78" s="589"/>
      <c r="IB78" s="589"/>
      <c r="IC78" s="589"/>
      <c r="ID78" s="589"/>
      <c r="IE78" s="589"/>
      <c r="IF78" s="589"/>
      <c r="IG78" s="589"/>
      <c r="IH78" s="589"/>
      <c r="II78" s="589"/>
      <c r="IJ78" s="589"/>
      <c r="IK78" s="590"/>
    </row>
    <row r="79" spans="1:245" ht="12.95" hidden="1" customHeight="1" x14ac:dyDescent="0.25">
      <c r="A79" s="588"/>
      <c r="B79" s="589"/>
      <c r="C79" s="589"/>
      <c r="D79" s="589"/>
      <c r="E79" s="589"/>
      <c r="F79" s="589"/>
      <c r="G79" s="589"/>
      <c r="H79" s="589"/>
      <c r="I79" s="589"/>
      <c r="J79" s="589"/>
      <c r="K79" s="589"/>
      <c r="L79" s="589"/>
      <c r="M79" s="589"/>
      <c r="N79" s="589"/>
      <c r="O79" s="589"/>
      <c r="P79" s="589"/>
      <c r="Q79" s="589"/>
      <c r="R79" s="589"/>
      <c r="S79" s="589"/>
      <c r="T79" s="589"/>
      <c r="U79" s="589"/>
      <c r="V79" s="589"/>
      <c r="W79" s="589"/>
      <c r="X79" s="589"/>
      <c r="Y79" s="589"/>
      <c r="Z79" s="589"/>
      <c r="AA79" s="589"/>
      <c r="AB79" s="589"/>
      <c r="AC79" s="589"/>
      <c r="AD79" s="589"/>
      <c r="AE79" s="589"/>
      <c r="AF79" s="589"/>
      <c r="AG79" s="589"/>
      <c r="AH79" s="589"/>
      <c r="AI79" s="589"/>
      <c r="AJ79" s="589"/>
      <c r="AK79" s="589"/>
      <c r="AL79" s="589"/>
      <c r="AM79" s="589"/>
      <c r="AN79" s="589"/>
      <c r="AO79" s="589"/>
      <c r="AP79" s="589"/>
      <c r="AQ79" s="589"/>
      <c r="AR79" s="589"/>
      <c r="AS79" s="589"/>
      <c r="AT79" s="589"/>
      <c r="AU79" s="589"/>
      <c r="AV79" s="589"/>
      <c r="AW79" s="589"/>
      <c r="AX79" s="589"/>
      <c r="AY79" s="589"/>
      <c r="AZ79" s="589"/>
      <c r="BA79" s="589"/>
      <c r="BB79" s="589"/>
      <c r="BC79" s="589"/>
      <c r="BD79" s="589"/>
      <c r="BE79" s="589"/>
      <c r="BF79" s="589"/>
      <c r="BG79" s="589"/>
      <c r="BH79" s="589"/>
      <c r="BI79" s="589"/>
      <c r="BJ79" s="589"/>
      <c r="BK79" s="589"/>
      <c r="BL79" s="589"/>
      <c r="BM79" s="589"/>
      <c r="BN79" s="589"/>
      <c r="BO79" s="589"/>
      <c r="BP79" s="589"/>
      <c r="BQ79" s="589"/>
      <c r="BR79" s="589"/>
      <c r="BS79" s="589"/>
      <c r="BT79" s="589"/>
      <c r="BU79" s="589"/>
      <c r="BV79" s="589"/>
      <c r="BW79" s="589"/>
      <c r="BX79" s="589"/>
      <c r="BY79" s="589"/>
      <c r="BZ79" s="589"/>
      <c r="CA79" s="589"/>
      <c r="CB79" s="589"/>
      <c r="CC79" s="589"/>
      <c r="CD79" s="589"/>
      <c r="CE79" s="589"/>
      <c r="CF79" s="589"/>
      <c r="CG79" s="589"/>
      <c r="CH79" s="589"/>
      <c r="CI79" s="589"/>
      <c r="CJ79" s="589"/>
      <c r="CK79" s="589"/>
      <c r="CL79" s="589"/>
      <c r="CM79" s="589"/>
      <c r="CN79" s="589"/>
      <c r="CO79" s="589"/>
      <c r="CP79" s="589"/>
      <c r="CQ79" s="589"/>
      <c r="CR79" s="589"/>
      <c r="CS79" s="589"/>
      <c r="CT79" s="589"/>
      <c r="CU79" s="589"/>
      <c r="CV79" s="589"/>
      <c r="CW79" s="589"/>
      <c r="CX79" s="589"/>
      <c r="CY79" s="589"/>
      <c r="CZ79" s="589"/>
      <c r="DA79" s="589"/>
      <c r="DB79" s="589"/>
      <c r="DC79" s="589"/>
      <c r="DD79" s="589"/>
      <c r="DE79" s="589"/>
      <c r="DF79" s="589"/>
      <c r="DG79" s="589"/>
      <c r="DH79" s="589"/>
      <c r="DI79" s="589"/>
      <c r="DJ79" s="589"/>
      <c r="DK79" s="589"/>
      <c r="DL79" s="589"/>
      <c r="DM79" s="589"/>
      <c r="DN79" s="589"/>
      <c r="DO79" s="589"/>
      <c r="DP79" s="589"/>
      <c r="DQ79" s="589"/>
      <c r="DR79" s="589"/>
      <c r="DS79" s="589"/>
      <c r="DT79" s="589"/>
      <c r="DU79" s="589"/>
      <c r="DV79" s="589"/>
      <c r="DW79" s="589"/>
      <c r="DX79" s="589"/>
      <c r="DY79" s="589"/>
      <c r="DZ79" s="589"/>
      <c r="EA79" s="589"/>
      <c r="EB79" s="589"/>
      <c r="EC79" s="589"/>
      <c r="ED79" s="589"/>
      <c r="EE79" s="589"/>
      <c r="EF79" s="589"/>
      <c r="EG79" s="589"/>
      <c r="EH79" s="589"/>
      <c r="EI79" s="589"/>
      <c r="EJ79" s="589"/>
      <c r="EK79" s="589"/>
      <c r="EL79" s="589"/>
      <c r="EM79" s="589"/>
      <c r="EN79" s="589"/>
      <c r="EO79" s="589"/>
      <c r="EP79" s="589"/>
      <c r="EQ79" s="589"/>
      <c r="ER79" s="589"/>
      <c r="ES79" s="589"/>
      <c r="ET79" s="589"/>
      <c r="EU79" s="589"/>
      <c r="EV79" s="589"/>
      <c r="EW79" s="589"/>
      <c r="EX79" s="589"/>
      <c r="EY79" s="589"/>
      <c r="EZ79" s="589"/>
      <c r="FA79" s="589"/>
      <c r="FB79" s="589"/>
      <c r="FC79" s="589"/>
      <c r="FD79" s="589"/>
      <c r="FE79" s="589"/>
      <c r="FF79" s="589"/>
      <c r="FG79" s="589"/>
      <c r="FH79" s="589"/>
      <c r="FI79" s="589"/>
      <c r="FJ79" s="589"/>
      <c r="FK79" s="589"/>
      <c r="FL79" s="589"/>
      <c r="FM79" s="589"/>
      <c r="FN79" s="589"/>
      <c r="FO79" s="589"/>
      <c r="FP79" s="589"/>
      <c r="FQ79" s="589"/>
      <c r="FR79" s="589"/>
      <c r="FS79" s="589"/>
      <c r="FT79" s="589"/>
      <c r="FU79" s="589"/>
      <c r="FV79" s="589"/>
      <c r="FW79" s="589"/>
      <c r="FX79" s="589"/>
      <c r="FY79" s="589"/>
      <c r="FZ79" s="589"/>
      <c r="GA79" s="589"/>
      <c r="GB79" s="589"/>
      <c r="GC79" s="589"/>
      <c r="GD79" s="589"/>
      <c r="GE79" s="589"/>
      <c r="GF79" s="589"/>
      <c r="GG79" s="589"/>
      <c r="GH79" s="589"/>
      <c r="GI79" s="589"/>
      <c r="GJ79" s="589"/>
      <c r="GK79" s="589"/>
      <c r="GL79" s="589"/>
      <c r="GM79" s="589"/>
      <c r="GN79" s="589"/>
      <c r="GO79" s="589"/>
      <c r="GP79" s="589"/>
      <c r="GQ79" s="589"/>
      <c r="GR79" s="589"/>
      <c r="GS79" s="589"/>
      <c r="GT79" s="589"/>
      <c r="GU79" s="589"/>
      <c r="GV79" s="589"/>
      <c r="GW79" s="589"/>
      <c r="GX79" s="589"/>
      <c r="GY79" s="589"/>
      <c r="GZ79" s="589"/>
      <c r="HA79" s="589"/>
      <c r="HB79" s="589"/>
      <c r="HC79" s="589"/>
      <c r="HD79" s="589"/>
      <c r="HE79" s="589"/>
      <c r="HF79" s="589"/>
      <c r="HG79" s="589"/>
      <c r="HH79" s="589"/>
      <c r="HI79" s="589"/>
      <c r="HJ79" s="589"/>
      <c r="HK79" s="589"/>
      <c r="HL79" s="589"/>
      <c r="HM79" s="589"/>
      <c r="HN79" s="589"/>
      <c r="HO79" s="589"/>
      <c r="HP79" s="589"/>
      <c r="HQ79" s="589"/>
      <c r="HR79" s="589"/>
      <c r="HS79" s="589"/>
      <c r="HT79" s="589"/>
      <c r="HU79" s="589"/>
      <c r="HV79" s="589"/>
      <c r="HW79" s="589"/>
      <c r="HX79" s="589"/>
      <c r="HY79" s="589"/>
      <c r="HZ79" s="589"/>
      <c r="IA79" s="589"/>
      <c r="IB79" s="589"/>
      <c r="IC79" s="589"/>
      <c r="ID79" s="589"/>
      <c r="IE79" s="589"/>
      <c r="IF79" s="589"/>
      <c r="IG79" s="589"/>
      <c r="IH79" s="589"/>
      <c r="II79" s="589"/>
      <c r="IJ79" s="589"/>
      <c r="IK79" s="590"/>
    </row>
    <row r="80" spans="1:245" ht="12.95" hidden="1" customHeight="1" x14ac:dyDescent="0.25">
      <c r="A80" s="588"/>
      <c r="B80" s="589"/>
      <c r="C80" s="589"/>
      <c r="D80" s="589"/>
      <c r="E80" s="589"/>
      <c r="F80" s="589"/>
      <c r="G80" s="589"/>
      <c r="H80" s="589"/>
      <c r="I80" s="589"/>
      <c r="J80" s="589"/>
      <c r="K80" s="589"/>
      <c r="L80" s="589"/>
      <c r="M80" s="589"/>
      <c r="N80" s="589"/>
      <c r="O80" s="589"/>
      <c r="P80" s="589"/>
      <c r="Q80" s="589"/>
      <c r="R80" s="589"/>
      <c r="S80" s="589"/>
      <c r="T80" s="589"/>
      <c r="U80" s="589"/>
      <c r="V80" s="589"/>
      <c r="W80" s="589"/>
      <c r="X80" s="589"/>
      <c r="Y80" s="589"/>
      <c r="Z80" s="589"/>
      <c r="AA80" s="589"/>
      <c r="AB80" s="589"/>
      <c r="AC80" s="589"/>
      <c r="AD80" s="589"/>
      <c r="AE80" s="589"/>
      <c r="AF80" s="589"/>
      <c r="AG80" s="589"/>
      <c r="AH80" s="589"/>
      <c r="AI80" s="589"/>
      <c r="AJ80" s="589"/>
      <c r="AK80" s="589"/>
      <c r="AL80" s="589"/>
      <c r="AM80" s="589"/>
      <c r="AN80" s="589"/>
      <c r="AO80" s="589"/>
      <c r="AP80" s="589"/>
      <c r="AQ80" s="589"/>
      <c r="AR80" s="589"/>
      <c r="AS80" s="589"/>
      <c r="AT80" s="589"/>
      <c r="AU80" s="589"/>
      <c r="AV80" s="589"/>
      <c r="AW80" s="589"/>
      <c r="AX80" s="589"/>
      <c r="AY80" s="589"/>
      <c r="AZ80" s="589"/>
      <c r="BA80" s="589"/>
      <c r="BB80" s="589"/>
      <c r="BC80" s="589"/>
      <c r="BD80" s="589"/>
      <c r="BE80" s="589"/>
      <c r="BF80" s="589"/>
      <c r="BG80" s="589"/>
      <c r="BH80" s="589"/>
      <c r="BI80" s="589"/>
      <c r="BJ80" s="589"/>
      <c r="BK80" s="589"/>
      <c r="BL80" s="589"/>
      <c r="BM80" s="589"/>
      <c r="BN80" s="589"/>
      <c r="BO80" s="589"/>
      <c r="BP80" s="589"/>
      <c r="BQ80" s="589"/>
      <c r="BR80" s="589"/>
      <c r="BS80" s="589"/>
      <c r="BT80" s="589"/>
      <c r="BU80" s="589"/>
      <c r="BV80" s="589"/>
      <c r="BW80" s="589"/>
      <c r="BX80" s="589"/>
      <c r="BY80" s="589"/>
      <c r="BZ80" s="589"/>
      <c r="CA80" s="589"/>
      <c r="CB80" s="589"/>
      <c r="CC80" s="589"/>
      <c r="CD80" s="589"/>
      <c r="CE80" s="589"/>
      <c r="CF80" s="589"/>
      <c r="CG80" s="589"/>
      <c r="CH80" s="589"/>
      <c r="CI80" s="589"/>
      <c r="CJ80" s="589"/>
      <c r="CK80" s="589"/>
      <c r="CL80" s="589"/>
      <c r="CM80" s="589"/>
      <c r="CN80" s="589"/>
      <c r="CO80" s="589"/>
      <c r="CP80" s="589"/>
      <c r="CQ80" s="589"/>
      <c r="CR80" s="589"/>
      <c r="CS80" s="589"/>
      <c r="CT80" s="589"/>
      <c r="CU80" s="589"/>
      <c r="CV80" s="589"/>
      <c r="CW80" s="589"/>
      <c r="CX80" s="589"/>
      <c r="CY80" s="589"/>
      <c r="CZ80" s="589"/>
      <c r="DA80" s="589"/>
      <c r="DB80" s="589"/>
      <c r="DC80" s="589"/>
      <c r="DD80" s="589"/>
      <c r="DE80" s="589"/>
      <c r="DF80" s="589"/>
      <c r="DG80" s="589"/>
      <c r="DH80" s="589"/>
      <c r="DI80" s="589"/>
      <c r="DJ80" s="589"/>
      <c r="DK80" s="589"/>
      <c r="DL80" s="589"/>
      <c r="DM80" s="589"/>
      <c r="DN80" s="589"/>
      <c r="DO80" s="589"/>
      <c r="DP80" s="589"/>
      <c r="DQ80" s="589"/>
      <c r="DR80" s="589"/>
      <c r="DS80" s="589"/>
      <c r="DT80" s="589"/>
      <c r="DU80" s="589"/>
      <c r="DV80" s="589"/>
      <c r="DW80" s="589"/>
      <c r="DX80" s="589"/>
      <c r="DY80" s="589"/>
      <c r="DZ80" s="589"/>
      <c r="EA80" s="589"/>
      <c r="EB80" s="589"/>
      <c r="EC80" s="589"/>
      <c r="ED80" s="589"/>
      <c r="EE80" s="589"/>
      <c r="EF80" s="589"/>
      <c r="EG80" s="589"/>
      <c r="EH80" s="589"/>
      <c r="EI80" s="589"/>
      <c r="EJ80" s="589"/>
      <c r="EK80" s="589"/>
      <c r="EL80" s="589"/>
      <c r="EM80" s="589"/>
      <c r="EN80" s="589"/>
      <c r="EO80" s="589"/>
      <c r="EP80" s="589"/>
      <c r="EQ80" s="589"/>
      <c r="ER80" s="589"/>
      <c r="ES80" s="589"/>
      <c r="ET80" s="589"/>
      <c r="EU80" s="589"/>
      <c r="EV80" s="589"/>
      <c r="EW80" s="589"/>
      <c r="EX80" s="589"/>
      <c r="EY80" s="589"/>
      <c r="EZ80" s="589"/>
      <c r="FA80" s="589"/>
      <c r="FB80" s="589"/>
      <c r="FC80" s="589"/>
      <c r="FD80" s="589"/>
      <c r="FE80" s="589"/>
      <c r="FF80" s="589"/>
      <c r="FG80" s="589"/>
      <c r="FH80" s="589"/>
      <c r="FI80" s="589"/>
      <c r="FJ80" s="589"/>
      <c r="FK80" s="589"/>
      <c r="FL80" s="589"/>
      <c r="FM80" s="589"/>
      <c r="FN80" s="589"/>
      <c r="FO80" s="589"/>
      <c r="FP80" s="589"/>
      <c r="FQ80" s="589"/>
      <c r="FR80" s="589"/>
      <c r="FS80" s="589"/>
      <c r="FT80" s="589"/>
      <c r="FU80" s="589"/>
      <c r="FV80" s="589"/>
      <c r="FW80" s="589"/>
      <c r="FX80" s="589"/>
      <c r="FY80" s="589"/>
      <c r="FZ80" s="589"/>
      <c r="GA80" s="589"/>
      <c r="GB80" s="589"/>
      <c r="GC80" s="589"/>
      <c r="GD80" s="589"/>
      <c r="GE80" s="589"/>
      <c r="GF80" s="589"/>
      <c r="GG80" s="589"/>
      <c r="GH80" s="589"/>
      <c r="GI80" s="589"/>
      <c r="GJ80" s="589"/>
      <c r="GK80" s="589"/>
      <c r="GL80" s="589"/>
      <c r="GM80" s="589"/>
      <c r="GN80" s="589"/>
      <c r="GO80" s="589"/>
      <c r="GP80" s="589"/>
      <c r="GQ80" s="589"/>
      <c r="GR80" s="589"/>
      <c r="GS80" s="589"/>
      <c r="GT80" s="589"/>
      <c r="GU80" s="589"/>
      <c r="GV80" s="589"/>
      <c r="GW80" s="589"/>
      <c r="GX80" s="589"/>
      <c r="GY80" s="589"/>
      <c r="GZ80" s="589"/>
      <c r="HA80" s="589"/>
      <c r="HB80" s="589"/>
      <c r="HC80" s="589"/>
      <c r="HD80" s="589"/>
      <c r="HE80" s="589"/>
      <c r="HF80" s="589"/>
      <c r="HG80" s="589"/>
      <c r="HH80" s="589"/>
      <c r="HI80" s="589"/>
      <c r="HJ80" s="589"/>
      <c r="HK80" s="589"/>
      <c r="HL80" s="589"/>
      <c r="HM80" s="589"/>
      <c r="HN80" s="589"/>
      <c r="HO80" s="589"/>
      <c r="HP80" s="589"/>
      <c r="HQ80" s="589"/>
      <c r="HR80" s="589"/>
      <c r="HS80" s="589"/>
      <c r="HT80" s="589"/>
      <c r="HU80" s="589"/>
      <c r="HV80" s="589"/>
      <c r="HW80" s="589"/>
      <c r="HX80" s="589"/>
      <c r="HY80" s="589"/>
      <c r="HZ80" s="589"/>
      <c r="IA80" s="589"/>
      <c r="IB80" s="589"/>
      <c r="IC80" s="589"/>
      <c r="ID80" s="589"/>
      <c r="IE80" s="589"/>
      <c r="IF80" s="589"/>
      <c r="IG80" s="589"/>
      <c r="IH80" s="589"/>
      <c r="II80" s="589"/>
      <c r="IJ80" s="589"/>
      <c r="IK80" s="590"/>
    </row>
    <row r="81" spans="1:245" ht="12.95" hidden="1" customHeight="1" x14ac:dyDescent="0.25">
      <c r="A81" s="588"/>
      <c r="B81" s="589"/>
      <c r="C81" s="589"/>
      <c r="D81" s="589"/>
      <c r="E81" s="589"/>
      <c r="F81" s="589"/>
      <c r="G81" s="589"/>
      <c r="H81" s="589"/>
      <c r="I81" s="589"/>
      <c r="J81" s="589"/>
      <c r="K81" s="589"/>
      <c r="L81" s="589"/>
      <c r="M81" s="589"/>
      <c r="N81" s="589"/>
      <c r="O81" s="589"/>
      <c r="P81" s="589"/>
      <c r="Q81" s="589"/>
      <c r="R81" s="589"/>
      <c r="S81" s="589"/>
      <c r="T81" s="589"/>
      <c r="U81" s="589"/>
      <c r="V81" s="589"/>
      <c r="W81" s="589"/>
      <c r="X81" s="589"/>
      <c r="Y81" s="589"/>
      <c r="Z81" s="589"/>
      <c r="AA81" s="589"/>
      <c r="AB81" s="589"/>
      <c r="AC81" s="589"/>
      <c r="AD81" s="589"/>
      <c r="AE81" s="589"/>
      <c r="AF81" s="589"/>
      <c r="AG81" s="589"/>
      <c r="AH81" s="589"/>
      <c r="AI81" s="589"/>
      <c r="AJ81" s="589"/>
      <c r="AK81" s="589"/>
      <c r="AL81" s="589"/>
      <c r="AM81" s="589"/>
      <c r="AN81" s="589"/>
      <c r="AO81" s="589"/>
      <c r="AP81" s="589"/>
      <c r="AQ81" s="589"/>
      <c r="AR81" s="589"/>
      <c r="AS81" s="589"/>
      <c r="AT81" s="589"/>
      <c r="AU81" s="589"/>
      <c r="AV81" s="589"/>
      <c r="AW81" s="589"/>
      <c r="AX81" s="589"/>
      <c r="AY81" s="589"/>
      <c r="AZ81" s="589"/>
      <c r="BA81" s="589"/>
      <c r="BB81" s="589"/>
      <c r="BC81" s="589"/>
      <c r="BD81" s="589"/>
      <c r="BE81" s="589"/>
      <c r="BF81" s="589"/>
      <c r="BG81" s="589"/>
      <c r="BH81" s="589"/>
      <c r="BI81" s="589"/>
      <c r="BJ81" s="589"/>
      <c r="BK81" s="589"/>
      <c r="BL81" s="589"/>
      <c r="BM81" s="589"/>
      <c r="BN81" s="589"/>
      <c r="BO81" s="589"/>
      <c r="BP81" s="589"/>
      <c r="BQ81" s="589"/>
      <c r="BR81" s="589"/>
      <c r="BS81" s="589"/>
      <c r="BT81" s="589"/>
      <c r="BU81" s="589"/>
      <c r="BV81" s="589"/>
      <c r="BW81" s="589"/>
      <c r="BX81" s="589"/>
      <c r="BY81" s="589"/>
      <c r="BZ81" s="589"/>
      <c r="CA81" s="589"/>
      <c r="CB81" s="589"/>
      <c r="CC81" s="589"/>
      <c r="CD81" s="589"/>
      <c r="CE81" s="589"/>
      <c r="CF81" s="589"/>
      <c r="CG81" s="589"/>
      <c r="CH81" s="589"/>
      <c r="CI81" s="589"/>
      <c r="CJ81" s="589"/>
      <c r="CK81" s="589"/>
      <c r="CL81" s="589"/>
      <c r="CM81" s="589"/>
      <c r="CN81" s="589"/>
      <c r="CO81" s="589"/>
      <c r="CP81" s="589"/>
      <c r="CQ81" s="589"/>
      <c r="CR81" s="589"/>
      <c r="CS81" s="589"/>
      <c r="CT81" s="589"/>
      <c r="CU81" s="589"/>
      <c r="CV81" s="589"/>
      <c r="CW81" s="589"/>
      <c r="CX81" s="589"/>
      <c r="CY81" s="589"/>
      <c r="CZ81" s="589"/>
      <c r="DA81" s="589"/>
      <c r="DB81" s="589"/>
      <c r="DC81" s="589"/>
      <c r="DD81" s="589"/>
      <c r="DE81" s="589"/>
      <c r="DF81" s="589"/>
      <c r="DG81" s="589"/>
      <c r="DH81" s="589"/>
      <c r="DI81" s="589"/>
      <c r="DJ81" s="589"/>
      <c r="DK81" s="589"/>
      <c r="DL81" s="589"/>
      <c r="DM81" s="589"/>
      <c r="DN81" s="589"/>
      <c r="DO81" s="589"/>
      <c r="DP81" s="589"/>
      <c r="DQ81" s="589"/>
      <c r="DR81" s="589"/>
      <c r="DS81" s="589"/>
      <c r="DT81" s="589"/>
      <c r="DU81" s="589"/>
      <c r="DV81" s="589"/>
      <c r="DW81" s="589"/>
      <c r="DX81" s="589"/>
      <c r="DY81" s="589"/>
      <c r="DZ81" s="589"/>
      <c r="EA81" s="589"/>
      <c r="EB81" s="589"/>
      <c r="EC81" s="589"/>
      <c r="ED81" s="589"/>
      <c r="EE81" s="589"/>
      <c r="EF81" s="589"/>
      <c r="EG81" s="589"/>
      <c r="EH81" s="589"/>
      <c r="EI81" s="589"/>
      <c r="EJ81" s="589"/>
      <c r="EK81" s="589"/>
      <c r="EL81" s="589"/>
      <c r="EM81" s="589"/>
      <c r="EN81" s="589"/>
      <c r="EO81" s="589"/>
      <c r="EP81" s="589"/>
      <c r="EQ81" s="589"/>
      <c r="ER81" s="589"/>
      <c r="ES81" s="589"/>
      <c r="ET81" s="589"/>
      <c r="EU81" s="589"/>
      <c r="EV81" s="589"/>
      <c r="EW81" s="589"/>
      <c r="EX81" s="589"/>
      <c r="EY81" s="589"/>
      <c r="EZ81" s="589"/>
      <c r="FA81" s="589"/>
      <c r="FB81" s="589"/>
      <c r="FC81" s="589"/>
      <c r="FD81" s="589"/>
      <c r="FE81" s="589"/>
      <c r="FF81" s="589"/>
      <c r="FG81" s="589"/>
      <c r="FH81" s="589"/>
      <c r="FI81" s="589"/>
      <c r="FJ81" s="589"/>
      <c r="FK81" s="589"/>
      <c r="FL81" s="589"/>
      <c r="FM81" s="589"/>
      <c r="FN81" s="589"/>
      <c r="FO81" s="589"/>
      <c r="FP81" s="589"/>
      <c r="FQ81" s="589"/>
      <c r="FR81" s="589"/>
      <c r="FS81" s="589"/>
      <c r="FT81" s="589"/>
      <c r="FU81" s="589"/>
      <c r="FV81" s="589"/>
      <c r="FW81" s="589"/>
      <c r="FX81" s="589"/>
      <c r="FY81" s="589"/>
      <c r="FZ81" s="589"/>
      <c r="GA81" s="589"/>
      <c r="GB81" s="589"/>
      <c r="GC81" s="589"/>
      <c r="GD81" s="589"/>
      <c r="GE81" s="589"/>
      <c r="GF81" s="589"/>
      <c r="GG81" s="589"/>
      <c r="GH81" s="589"/>
      <c r="GI81" s="589"/>
      <c r="GJ81" s="589"/>
      <c r="GK81" s="589"/>
      <c r="GL81" s="589"/>
      <c r="GM81" s="589"/>
      <c r="GN81" s="589"/>
      <c r="GO81" s="589"/>
      <c r="GP81" s="589"/>
      <c r="GQ81" s="589"/>
      <c r="GR81" s="589"/>
      <c r="GS81" s="589"/>
      <c r="GT81" s="589"/>
      <c r="GU81" s="589"/>
      <c r="GV81" s="589"/>
      <c r="GW81" s="589"/>
      <c r="GX81" s="589"/>
      <c r="GY81" s="589"/>
      <c r="GZ81" s="589"/>
      <c r="HA81" s="589"/>
      <c r="HB81" s="589"/>
      <c r="HC81" s="589"/>
      <c r="HD81" s="589"/>
      <c r="HE81" s="589"/>
      <c r="HF81" s="589"/>
      <c r="HG81" s="589"/>
      <c r="HH81" s="589"/>
      <c r="HI81" s="589"/>
      <c r="HJ81" s="589"/>
      <c r="HK81" s="589"/>
      <c r="HL81" s="589"/>
      <c r="HM81" s="589"/>
      <c r="HN81" s="589"/>
      <c r="HO81" s="589"/>
      <c r="HP81" s="589"/>
      <c r="HQ81" s="589"/>
      <c r="HR81" s="589"/>
      <c r="HS81" s="589"/>
      <c r="HT81" s="589"/>
      <c r="HU81" s="589"/>
      <c r="HV81" s="589"/>
      <c r="HW81" s="589"/>
      <c r="HX81" s="589"/>
      <c r="HY81" s="589"/>
      <c r="HZ81" s="589"/>
      <c r="IA81" s="589"/>
      <c r="IB81" s="589"/>
      <c r="IC81" s="589"/>
      <c r="ID81" s="589"/>
      <c r="IE81" s="589"/>
      <c r="IF81" s="589"/>
      <c r="IG81" s="589"/>
      <c r="IH81" s="589"/>
      <c r="II81" s="589"/>
      <c r="IJ81" s="589"/>
      <c r="IK81" s="590"/>
    </row>
    <row r="82" spans="1:245" ht="12.95" hidden="1" customHeight="1" x14ac:dyDescent="0.25">
      <c r="A82" s="588"/>
      <c r="B82" s="589"/>
      <c r="C82" s="589"/>
      <c r="D82" s="589"/>
      <c r="E82" s="589"/>
      <c r="F82" s="589"/>
      <c r="G82" s="589"/>
      <c r="H82" s="589"/>
      <c r="I82" s="589"/>
      <c r="J82" s="589"/>
      <c r="K82" s="589"/>
      <c r="L82" s="589"/>
      <c r="M82" s="589"/>
      <c r="N82" s="589"/>
      <c r="O82" s="589"/>
      <c r="P82" s="589"/>
      <c r="Q82" s="589"/>
      <c r="R82" s="589"/>
      <c r="S82" s="589"/>
      <c r="T82" s="589"/>
      <c r="U82" s="589"/>
      <c r="V82" s="589"/>
      <c r="W82" s="589"/>
      <c r="X82" s="589"/>
      <c r="Y82" s="589"/>
      <c r="Z82" s="589"/>
      <c r="AA82" s="589"/>
      <c r="AB82" s="589"/>
      <c r="AC82" s="589"/>
      <c r="AD82" s="589"/>
      <c r="AE82" s="589"/>
      <c r="AF82" s="589"/>
      <c r="AG82" s="589"/>
      <c r="AH82" s="589"/>
      <c r="AI82" s="589"/>
      <c r="AJ82" s="589"/>
      <c r="AK82" s="589"/>
      <c r="AL82" s="589"/>
      <c r="AM82" s="589"/>
      <c r="AN82" s="589"/>
      <c r="AO82" s="589"/>
      <c r="AP82" s="589"/>
      <c r="AQ82" s="589"/>
      <c r="AR82" s="589"/>
      <c r="AS82" s="589"/>
      <c r="AT82" s="589"/>
      <c r="AU82" s="589"/>
      <c r="AV82" s="589"/>
      <c r="AW82" s="589"/>
      <c r="AX82" s="589"/>
      <c r="AY82" s="589"/>
      <c r="AZ82" s="589"/>
      <c r="BA82" s="589"/>
      <c r="BB82" s="589"/>
      <c r="BC82" s="589"/>
      <c r="BD82" s="589"/>
      <c r="BE82" s="589"/>
      <c r="BF82" s="589"/>
      <c r="BG82" s="589"/>
      <c r="BH82" s="589"/>
      <c r="BI82" s="589"/>
      <c r="BJ82" s="589"/>
      <c r="BK82" s="589"/>
      <c r="BL82" s="589"/>
      <c r="BM82" s="589"/>
      <c r="BN82" s="589"/>
      <c r="BO82" s="589"/>
      <c r="BP82" s="589"/>
      <c r="BQ82" s="589"/>
      <c r="BR82" s="589"/>
      <c r="BS82" s="589"/>
      <c r="BT82" s="589"/>
      <c r="BU82" s="589"/>
      <c r="BV82" s="589"/>
      <c r="BW82" s="589"/>
      <c r="BX82" s="589"/>
      <c r="BY82" s="589"/>
      <c r="BZ82" s="589"/>
      <c r="CA82" s="589"/>
      <c r="CB82" s="589"/>
      <c r="CC82" s="589"/>
      <c r="CD82" s="589"/>
      <c r="CE82" s="589"/>
      <c r="CF82" s="589"/>
      <c r="CG82" s="589"/>
      <c r="CH82" s="589"/>
      <c r="CI82" s="589"/>
      <c r="CJ82" s="589"/>
      <c r="CK82" s="589"/>
      <c r="CL82" s="589"/>
      <c r="CM82" s="589"/>
      <c r="CN82" s="589"/>
      <c r="CO82" s="589"/>
      <c r="CP82" s="589"/>
      <c r="CQ82" s="589"/>
      <c r="CR82" s="589"/>
      <c r="CS82" s="589"/>
      <c r="CT82" s="589"/>
      <c r="CU82" s="589"/>
      <c r="CV82" s="589"/>
      <c r="CW82" s="589"/>
      <c r="CX82" s="589"/>
      <c r="CY82" s="589"/>
      <c r="CZ82" s="589"/>
      <c r="DA82" s="589"/>
      <c r="DB82" s="589"/>
      <c r="DC82" s="589"/>
      <c r="DD82" s="589"/>
      <c r="DE82" s="589"/>
      <c r="DF82" s="589"/>
      <c r="DG82" s="589"/>
      <c r="DH82" s="589"/>
      <c r="DI82" s="589"/>
      <c r="DJ82" s="589"/>
      <c r="DK82" s="589"/>
      <c r="DL82" s="589"/>
      <c r="DM82" s="589"/>
      <c r="DN82" s="589"/>
      <c r="DO82" s="589"/>
      <c r="DP82" s="589"/>
      <c r="DQ82" s="589"/>
      <c r="DR82" s="589"/>
      <c r="DS82" s="589"/>
      <c r="DT82" s="589"/>
      <c r="DU82" s="589"/>
      <c r="DV82" s="589"/>
      <c r="DW82" s="589"/>
      <c r="DX82" s="589"/>
      <c r="DY82" s="589"/>
      <c r="DZ82" s="589"/>
      <c r="EA82" s="589"/>
      <c r="EB82" s="589"/>
      <c r="EC82" s="589"/>
      <c r="ED82" s="589"/>
      <c r="EE82" s="589"/>
      <c r="EF82" s="589"/>
      <c r="EG82" s="589"/>
      <c r="EH82" s="589"/>
      <c r="EI82" s="589"/>
      <c r="EJ82" s="589"/>
      <c r="EK82" s="589"/>
      <c r="EL82" s="589"/>
      <c r="EM82" s="589"/>
      <c r="EN82" s="589"/>
      <c r="EO82" s="589"/>
      <c r="EP82" s="589"/>
      <c r="EQ82" s="589"/>
      <c r="ER82" s="589"/>
      <c r="ES82" s="589"/>
      <c r="ET82" s="589"/>
      <c r="EU82" s="589"/>
      <c r="EV82" s="589"/>
      <c r="EW82" s="589"/>
      <c r="EX82" s="589"/>
      <c r="EY82" s="589"/>
      <c r="EZ82" s="589"/>
      <c r="FA82" s="589"/>
      <c r="FB82" s="589"/>
      <c r="FC82" s="589"/>
      <c r="FD82" s="589"/>
      <c r="FE82" s="589"/>
      <c r="FF82" s="589"/>
      <c r="FG82" s="589"/>
      <c r="FH82" s="589"/>
      <c r="FI82" s="589"/>
      <c r="FJ82" s="589"/>
      <c r="FK82" s="589"/>
      <c r="FL82" s="589"/>
      <c r="FM82" s="589"/>
      <c r="FN82" s="589"/>
      <c r="FO82" s="589"/>
      <c r="FP82" s="589"/>
      <c r="FQ82" s="589"/>
      <c r="FR82" s="589"/>
      <c r="FS82" s="589"/>
      <c r="FT82" s="589"/>
      <c r="FU82" s="589"/>
      <c r="FV82" s="589"/>
      <c r="FW82" s="589"/>
      <c r="FX82" s="589"/>
      <c r="FY82" s="589"/>
      <c r="FZ82" s="589"/>
      <c r="GA82" s="589"/>
      <c r="GB82" s="589"/>
      <c r="GC82" s="589"/>
      <c r="GD82" s="589"/>
      <c r="GE82" s="589"/>
      <c r="GF82" s="589"/>
      <c r="GG82" s="589"/>
      <c r="GH82" s="589"/>
      <c r="GI82" s="589"/>
      <c r="GJ82" s="589"/>
      <c r="GK82" s="589"/>
      <c r="GL82" s="589"/>
      <c r="GM82" s="589"/>
      <c r="GN82" s="589"/>
      <c r="GO82" s="589"/>
      <c r="GP82" s="589"/>
      <c r="GQ82" s="589"/>
      <c r="GR82" s="589"/>
      <c r="GS82" s="589"/>
      <c r="GT82" s="589"/>
      <c r="GU82" s="589"/>
      <c r="GV82" s="589"/>
      <c r="GW82" s="589"/>
      <c r="GX82" s="589"/>
      <c r="GY82" s="589"/>
      <c r="GZ82" s="589"/>
      <c r="HA82" s="589"/>
      <c r="HB82" s="589"/>
      <c r="HC82" s="589"/>
      <c r="HD82" s="589"/>
      <c r="HE82" s="589"/>
      <c r="HF82" s="589"/>
      <c r="HG82" s="589"/>
      <c r="HH82" s="589"/>
      <c r="HI82" s="589"/>
      <c r="HJ82" s="589"/>
      <c r="HK82" s="589"/>
      <c r="HL82" s="589"/>
      <c r="HM82" s="589"/>
      <c r="HN82" s="589"/>
      <c r="HO82" s="589"/>
      <c r="HP82" s="589"/>
      <c r="HQ82" s="589"/>
      <c r="HR82" s="589"/>
      <c r="HS82" s="589"/>
      <c r="HT82" s="589"/>
      <c r="HU82" s="589"/>
      <c r="HV82" s="589"/>
      <c r="HW82" s="589"/>
      <c r="HX82" s="589"/>
      <c r="HY82" s="589"/>
      <c r="HZ82" s="589"/>
      <c r="IA82" s="589"/>
      <c r="IB82" s="589"/>
      <c r="IC82" s="589"/>
      <c r="ID82" s="589"/>
      <c r="IE82" s="589"/>
      <c r="IF82" s="589"/>
      <c r="IG82" s="589"/>
      <c r="IH82" s="589"/>
      <c r="II82" s="589"/>
      <c r="IJ82" s="589"/>
      <c r="IK82" s="590"/>
    </row>
    <row r="83" spans="1:245" ht="12.95" hidden="1" customHeight="1" x14ac:dyDescent="0.25">
      <c r="A83" s="588"/>
      <c r="B83" s="589"/>
      <c r="C83" s="589"/>
      <c r="D83" s="589"/>
      <c r="E83" s="589"/>
      <c r="F83" s="589"/>
      <c r="G83" s="589"/>
      <c r="H83" s="589"/>
      <c r="I83" s="589"/>
      <c r="J83" s="589"/>
      <c r="K83" s="589"/>
      <c r="L83" s="589"/>
      <c r="M83" s="589"/>
      <c r="N83" s="589"/>
      <c r="O83" s="589"/>
      <c r="P83" s="589"/>
      <c r="Q83" s="589"/>
      <c r="R83" s="589"/>
      <c r="S83" s="589"/>
      <c r="T83" s="589"/>
      <c r="U83" s="589"/>
      <c r="V83" s="589"/>
      <c r="W83" s="589"/>
      <c r="X83" s="589"/>
      <c r="Y83" s="589"/>
      <c r="Z83" s="589"/>
      <c r="AA83" s="589"/>
      <c r="AB83" s="589"/>
      <c r="AC83" s="589"/>
      <c r="AD83" s="589"/>
      <c r="AE83" s="589"/>
      <c r="AF83" s="589"/>
      <c r="AG83" s="589"/>
      <c r="AH83" s="589"/>
      <c r="AI83" s="589"/>
      <c r="AJ83" s="589"/>
      <c r="AK83" s="589"/>
      <c r="AL83" s="589"/>
      <c r="AM83" s="589"/>
      <c r="AN83" s="589"/>
      <c r="AO83" s="589"/>
      <c r="AP83" s="589"/>
      <c r="AQ83" s="589"/>
      <c r="AR83" s="589"/>
      <c r="AS83" s="589"/>
      <c r="AT83" s="589"/>
      <c r="AU83" s="589"/>
      <c r="AV83" s="589"/>
      <c r="AW83" s="589"/>
      <c r="AX83" s="589"/>
      <c r="AY83" s="589"/>
      <c r="AZ83" s="589"/>
      <c r="BA83" s="589"/>
      <c r="BB83" s="589"/>
      <c r="BC83" s="589"/>
      <c r="BD83" s="589"/>
      <c r="BE83" s="589"/>
      <c r="BF83" s="589"/>
      <c r="BG83" s="589"/>
      <c r="BH83" s="589"/>
      <c r="BI83" s="589"/>
      <c r="BJ83" s="589"/>
      <c r="BK83" s="589"/>
      <c r="BL83" s="589"/>
      <c r="BM83" s="589"/>
      <c r="BN83" s="589"/>
      <c r="BO83" s="589"/>
      <c r="BP83" s="589"/>
      <c r="BQ83" s="589"/>
      <c r="BR83" s="589"/>
      <c r="BS83" s="589"/>
      <c r="BT83" s="589"/>
      <c r="BU83" s="589"/>
      <c r="BV83" s="589"/>
      <c r="BW83" s="589"/>
      <c r="BX83" s="589"/>
      <c r="BY83" s="589"/>
      <c r="BZ83" s="589"/>
      <c r="CA83" s="589"/>
      <c r="CB83" s="589"/>
      <c r="CC83" s="589"/>
      <c r="CD83" s="589"/>
      <c r="CE83" s="589"/>
      <c r="CF83" s="589"/>
      <c r="CG83" s="589"/>
      <c r="CH83" s="589"/>
      <c r="CI83" s="589"/>
      <c r="CJ83" s="589"/>
      <c r="CK83" s="589"/>
      <c r="CL83" s="589"/>
      <c r="CM83" s="589"/>
      <c r="CN83" s="589"/>
      <c r="CO83" s="589"/>
      <c r="CP83" s="589"/>
      <c r="CQ83" s="589"/>
      <c r="CR83" s="589"/>
      <c r="CS83" s="589"/>
      <c r="CT83" s="589"/>
      <c r="CU83" s="589"/>
      <c r="CV83" s="589"/>
      <c r="CW83" s="589"/>
      <c r="CX83" s="589"/>
      <c r="CY83" s="589"/>
      <c r="CZ83" s="589"/>
      <c r="DA83" s="589"/>
      <c r="DB83" s="589"/>
      <c r="DC83" s="589"/>
      <c r="DD83" s="589"/>
      <c r="DE83" s="589"/>
      <c r="DF83" s="589"/>
      <c r="DG83" s="589"/>
      <c r="DH83" s="589"/>
      <c r="DI83" s="589"/>
      <c r="DJ83" s="589"/>
      <c r="DK83" s="589"/>
      <c r="DL83" s="589"/>
      <c r="DM83" s="589"/>
      <c r="DN83" s="589"/>
      <c r="DO83" s="589"/>
      <c r="DP83" s="589"/>
      <c r="DQ83" s="589"/>
      <c r="DR83" s="589"/>
      <c r="DS83" s="589"/>
      <c r="DT83" s="589"/>
      <c r="DU83" s="589"/>
      <c r="DV83" s="589"/>
      <c r="DW83" s="589"/>
      <c r="DX83" s="589"/>
      <c r="DY83" s="589"/>
      <c r="DZ83" s="589"/>
      <c r="EA83" s="589"/>
      <c r="EB83" s="589"/>
      <c r="EC83" s="589"/>
      <c r="ED83" s="589"/>
      <c r="EE83" s="589"/>
      <c r="EF83" s="589"/>
      <c r="EG83" s="589"/>
      <c r="EH83" s="589"/>
      <c r="EI83" s="589"/>
      <c r="EJ83" s="589"/>
      <c r="EK83" s="589"/>
      <c r="EL83" s="589"/>
      <c r="EM83" s="589"/>
      <c r="EN83" s="589"/>
      <c r="EO83" s="589"/>
      <c r="EP83" s="589"/>
      <c r="EQ83" s="589"/>
      <c r="ER83" s="589"/>
      <c r="ES83" s="589"/>
      <c r="ET83" s="589"/>
      <c r="EU83" s="589"/>
      <c r="EV83" s="589"/>
      <c r="EW83" s="589"/>
      <c r="EX83" s="589"/>
      <c r="EY83" s="589"/>
      <c r="EZ83" s="589"/>
      <c r="FA83" s="589"/>
      <c r="FB83" s="589"/>
      <c r="FC83" s="589"/>
      <c r="FD83" s="589"/>
      <c r="FE83" s="589"/>
      <c r="FF83" s="589"/>
      <c r="FG83" s="589"/>
      <c r="FH83" s="589"/>
      <c r="FI83" s="589"/>
      <c r="FJ83" s="589"/>
      <c r="FK83" s="589"/>
      <c r="FL83" s="589"/>
      <c r="FM83" s="589"/>
      <c r="FN83" s="589"/>
      <c r="FO83" s="589"/>
      <c r="FP83" s="589"/>
      <c r="FQ83" s="589"/>
      <c r="FR83" s="589"/>
      <c r="FS83" s="589"/>
      <c r="FT83" s="589"/>
      <c r="FU83" s="589"/>
      <c r="FV83" s="589"/>
      <c r="FW83" s="589"/>
      <c r="FX83" s="589"/>
      <c r="FY83" s="589"/>
      <c r="FZ83" s="589"/>
      <c r="GA83" s="589"/>
      <c r="GB83" s="589"/>
      <c r="GC83" s="589"/>
      <c r="GD83" s="589"/>
      <c r="GE83" s="589"/>
      <c r="GF83" s="589"/>
      <c r="GG83" s="589"/>
      <c r="GH83" s="589"/>
      <c r="GI83" s="589"/>
      <c r="GJ83" s="589"/>
      <c r="GK83" s="589"/>
      <c r="GL83" s="589"/>
      <c r="GM83" s="589"/>
      <c r="GN83" s="589"/>
      <c r="GO83" s="589"/>
      <c r="GP83" s="589"/>
      <c r="GQ83" s="589"/>
      <c r="GR83" s="589"/>
      <c r="GS83" s="589"/>
      <c r="GT83" s="589"/>
      <c r="GU83" s="589"/>
      <c r="GV83" s="589"/>
      <c r="GW83" s="589"/>
      <c r="GX83" s="589"/>
      <c r="GY83" s="589"/>
      <c r="GZ83" s="589"/>
      <c r="HA83" s="589"/>
      <c r="HB83" s="589"/>
      <c r="HC83" s="589"/>
      <c r="HD83" s="589"/>
      <c r="HE83" s="589"/>
      <c r="HF83" s="589"/>
      <c r="HG83" s="589"/>
      <c r="HH83" s="589"/>
      <c r="HI83" s="589"/>
      <c r="HJ83" s="589"/>
      <c r="HK83" s="589"/>
      <c r="HL83" s="589"/>
      <c r="HM83" s="589"/>
      <c r="HN83" s="589"/>
      <c r="HO83" s="589"/>
      <c r="HP83" s="589"/>
      <c r="HQ83" s="589"/>
      <c r="HR83" s="589"/>
      <c r="HS83" s="589"/>
      <c r="HT83" s="589"/>
      <c r="HU83" s="589"/>
      <c r="HV83" s="589"/>
      <c r="HW83" s="589"/>
      <c r="HX83" s="589"/>
      <c r="HY83" s="589"/>
      <c r="HZ83" s="589"/>
      <c r="IA83" s="589"/>
      <c r="IB83" s="589"/>
      <c r="IC83" s="589"/>
      <c r="ID83" s="589"/>
      <c r="IE83" s="589"/>
      <c r="IF83" s="589"/>
      <c r="IG83" s="589"/>
      <c r="IH83" s="589"/>
      <c r="II83" s="589"/>
      <c r="IJ83" s="589"/>
      <c r="IK83" s="590"/>
    </row>
    <row r="84" spans="1:245" ht="12.95" hidden="1" customHeight="1" x14ac:dyDescent="0.25">
      <c r="A84" s="588"/>
      <c r="B84" s="589"/>
      <c r="C84" s="589"/>
      <c r="D84" s="589"/>
      <c r="E84" s="589"/>
      <c r="F84" s="589"/>
      <c r="G84" s="589"/>
      <c r="H84" s="589"/>
      <c r="I84" s="589"/>
      <c r="J84" s="589"/>
      <c r="K84" s="589"/>
      <c r="L84" s="589"/>
      <c r="M84" s="589"/>
      <c r="N84" s="589"/>
      <c r="O84" s="589"/>
      <c r="P84" s="589"/>
      <c r="Q84" s="589"/>
      <c r="R84" s="589"/>
      <c r="S84" s="589"/>
      <c r="T84" s="589"/>
      <c r="U84" s="589"/>
      <c r="V84" s="589"/>
      <c r="W84" s="589"/>
      <c r="X84" s="589"/>
      <c r="Y84" s="589"/>
      <c r="Z84" s="589"/>
      <c r="AA84" s="589"/>
      <c r="AB84" s="589"/>
      <c r="AC84" s="589"/>
      <c r="AD84" s="589"/>
      <c r="AE84" s="589"/>
      <c r="AF84" s="589"/>
      <c r="AG84" s="589"/>
      <c r="AH84" s="589"/>
      <c r="AI84" s="589"/>
      <c r="AJ84" s="589"/>
      <c r="AK84" s="589"/>
      <c r="AL84" s="589"/>
      <c r="AM84" s="589"/>
      <c r="AN84" s="589"/>
      <c r="AO84" s="589"/>
      <c r="AP84" s="589"/>
      <c r="AQ84" s="589"/>
      <c r="AR84" s="589"/>
      <c r="AS84" s="589"/>
      <c r="AT84" s="589"/>
      <c r="AU84" s="589"/>
      <c r="AV84" s="589"/>
      <c r="AW84" s="589"/>
      <c r="AX84" s="589"/>
      <c r="AY84" s="589"/>
      <c r="AZ84" s="589"/>
      <c r="BA84" s="589"/>
      <c r="BB84" s="589"/>
      <c r="BC84" s="589"/>
      <c r="BD84" s="589"/>
      <c r="BE84" s="589"/>
      <c r="BF84" s="589"/>
      <c r="BG84" s="589"/>
      <c r="BH84" s="589"/>
      <c r="BI84" s="589"/>
      <c r="BJ84" s="589"/>
      <c r="BK84" s="589"/>
      <c r="BL84" s="589"/>
      <c r="BM84" s="589"/>
      <c r="BN84" s="589"/>
      <c r="BO84" s="589"/>
      <c r="BP84" s="589"/>
      <c r="BQ84" s="589"/>
      <c r="BR84" s="589"/>
      <c r="BS84" s="589"/>
      <c r="BT84" s="589"/>
      <c r="BU84" s="589"/>
      <c r="BV84" s="589"/>
      <c r="BW84" s="589"/>
      <c r="BX84" s="589"/>
      <c r="BY84" s="589"/>
      <c r="BZ84" s="589"/>
      <c r="CA84" s="589"/>
      <c r="CB84" s="589"/>
      <c r="CC84" s="589"/>
      <c r="CD84" s="589"/>
      <c r="CE84" s="589"/>
      <c r="CF84" s="589"/>
      <c r="CG84" s="589"/>
      <c r="CH84" s="589"/>
      <c r="CI84" s="589"/>
      <c r="CJ84" s="589"/>
      <c r="CK84" s="589"/>
      <c r="CL84" s="589"/>
      <c r="CM84" s="589"/>
      <c r="CN84" s="589"/>
      <c r="CO84" s="589"/>
      <c r="CP84" s="589"/>
      <c r="CQ84" s="589"/>
      <c r="CR84" s="589"/>
      <c r="CS84" s="589"/>
      <c r="CT84" s="589"/>
      <c r="CU84" s="589"/>
      <c r="CV84" s="589"/>
      <c r="CW84" s="589"/>
      <c r="CX84" s="589"/>
      <c r="CY84" s="589"/>
      <c r="CZ84" s="589"/>
      <c r="DA84" s="589"/>
      <c r="DB84" s="589"/>
      <c r="DC84" s="589"/>
      <c r="DD84" s="589"/>
      <c r="DE84" s="589"/>
      <c r="DF84" s="589"/>
      <c r="DG84" s="589"/>
      <c r="DH84" s="589"/>
      <c r="DI84" s="589"/>
      <c r="DJ84" s="589"/>
      <c r="DK84" s="589"/>
      <c r="DL84" s="589"/>
      <c r="DM84" s="589"/>
      <c r="DN84" s="589"/>
      <c r="DO84" s="589"/>
      <c r="DP84" s="589"/>
      <c r="DQ84" s="589"/>
      <c r="DR84" s="589"/>
      <c r="DS84" s="589"/>
      <c r="DT84" s="589"/>
      <c r="DU84" s="589"/>
      <c r="DV84" s="589"/>
      <c r="DW84" s="589"/>
      <c r="DX84" s="589"/>
      <c r="DY84" s="589"/>
      <c r="DZ84" s="589"/>
      <c r="EA84" s="589"/>
      <c r="EB84" s="589"/>
      <c r="EC84" s="589"/>
      <c r="ED84" s="589"/>
      <c r="EE84" s="589"/>
      <c r="EF84" s="589"/>
      <c r="EG84" s="589"/>
      <c r="EH84" s="589"/>
      <c r="EI84" s="589"/>
      <c r="EJ84" s="589"/>
      <c r="EK84" s="589"/>
      <c r="EL84" s="589"/>
      <c r="EM84" s="589"/>
      <c r="EN84" s="589"/>
      <c r="EO84" s="589"/>
      <c r="EP84" s="589"/>
      <c r="EQ84" s="589"/>
      <c r="ER84" s="589"/>
      <c r="ES84" s="589"/>
      <c r="ET84" s="589"/>
      <c r="EU84" s="589"/>
      <c r="EV84" s="589"/>
      <c r="EW84" s="589"/>
      <c r="EX84" s="589"/>
      <c r="EY84" s="589"/>
      <c r="EZ84" s="589"/>
      <c r="FA84" s="589"/>
      <c r="FB84" s="589"/>
      <c r="FC84" s="589"/>
      <c r="FD84" s="589"/>
      <c r="FE84" s="589"/>
      <c r="FF84" s="589"/>
      <c r="FG84" s="589"/>
      <c r="FH84" s="589"/>
      <c r="FI84" s="589"/>
      <c r="FJ84" s="589"/>
      <c r="FK84" s="589"/>
      <c r="FL84" s="589"/>
      <c r="FM84" s="589"/>
      <c r="FN84" s="589"/>
      <c r="FO84" s="589"/>
      <c r="FP84" s="589"/>
      <c r="FQ84" s="589"/>
      <c r="FR84" s="589"/>
      <c r="FS84" s="589"/>
      <c r="FT84" s="589"/>
      <c r="FU84" s="589"/>
      <c r="FV84" s="589"/>
      <c r="FW84" s="589"/>
      <c r="FX84" s="589"/>
      <c r="FY84" s="589"/>
      <c r="FZ84" s="589"/>
      <c r="GA84" s="589"/>
      <c r="GB84" s="589"/>
      <c r="GC84" s="589"/>
      <c r="GD84" s="589"/>
      <c r="GE84" s="589"/>
      <c r="GF84" s="589"/>
      <c r="GG84" s="589"/>
      <c r="GH84" s="589"/>
      <c r="GI84" s="589"/>
      <c r="GJ84" s="589"/>
      <c r="GK84" s="589"/>
      <c r="GL84" s="589"/>
      <c r="GM84" s="589"/>
      <c r="GN84" s="589"/>
      <c r="GO84" s="589"/>
      <c r="GP84" s="589"/>
      <c r="GQ84" s="589"/>
      <c r="GR84" s="589"/>
      <c r="GS84" s="589"/>
      <c r="GT84" s="589"/>
      <c r="GU84" s="589"/>
      <c r="GV84" s="589"/>
      <c r="GW84" s="589"/>
      <c r="GX84" s="589"/>
      <c r="GY84" s="589"/>
      <c r="GZ84" s="589"/>
      <c r="HA84" s="589"/>
      <c r="HB84" s="589"/>
      <c r="HC84" s="589"/>
      <c r="HD84" s="589"/>
      <c r="HE84" s="589"/>
      <c r="HF84" s="589"/>
      <c r="HG84" s="589"/>
      <c r="HH84" s="589"/>
      <c r="HI84" s="589"/>
      <c r="HJ84" s="589"/>
      <c r="HK84" s="589"/>
      <c r="HL84" s="589"/>
      <c r="HM84" s="589"/>
      <c r="HN84" s="589"/>
      <c r="HO84" s="589"/>
      <c r="HP84" s="589"/>
      <c r="HQ84" s="589"/>
      <c r="HR84" s="589"/>
      <c r="HS84" s="589"/>
      <c r="HT84" s="589"/>
      <c r="HU84" s="589"/>
      <c r="HV84" s="589"/>
      <c r="HW84" s="589"/>
      <c r="HX84" s="589"/>
      <c r="HY84" s="589"/>
      <c r="HZ84" s="589"/>
      <c r="IA84" s="589"/>
      <c r="IB84" s="589"/>
      <c r="IC84" s="589"/>
      <c r="ID84" s="589"/>
      <c r="IE84" s="589"/>
      <c r="IF84" s="589"/>
      <c r="IG84" s="589"/>
      <c r="IH84" s="589"/>
      <c r="II84" s="589"/>
      <c r="IJ84" s="589"/>
      <c r="IK84" s="590"/>
    </row>
    <row r="85" spans="1:245" ht="12.95" hidden="1" customHeight="1" x14ac:dyDescent="0.25">
      <c r="A85" s="588"/>
      <c r="B85" s="589"/>
      <c r="C85" s="589"/>
      <c r="D85" s="589"/>
      <c r="E85" s="589"/>
      <c r="F85" s="589"/>
      <c r="G85" s="589"/>
      <c r="H85" s="589"/>
      <c r="I85" s="589"/>
      <c r="J85" s="589"/>
      <c r="K85" s="589"/>
      <c r="L85" s="589"/>
      <c r="M85" s="589"/>
      <c r="N85" s="589"/>
      <c r="O85" s="589"/>
      <c r="P85" s="589"/>
      <c r="Q85" s="589"/>
      <c r="R85" s="589"/>
      <c r="S85" s="589"/>
      <c r="T85" s="589"/>
      <c r="U85" s="589"/>
      <c r="V85" s="589"/>
      <c r="W85" s="589"/>
      <c r="X85" s="589"/>
      <c r="Y85" s="589"/>
      <c r="Z85" s="589"/>
      <c r="AA85" s="589"/>
      <c r="AB85" s="589"/>
      <c r="AC85" s="589"/>
      <c r="AD85" s="589"/>
      <c r="AE85" s="589"/>
      <c r="AF85" s="589"/>
      <c r="AG85" s="589"/>
      <c r="AH85" s="589"/>
      <c r="AI85" s="589"/>
      <c r="AJ85" s="589"/>
      <c r="AK85" s="589"/>
      <c r="AL85" s="589"/>
      <c r="AM85" s="589"/>
      <c r="AN85" s="589"/>
      <c r="AO85" s="589"/>
      <c r="AP85" s="589"/>
      <c r="AQ85" s="589"/>
      <c r="AR85" s="589"/>
      <c r="AS85" s="589"/>
      <c r="AT85" s="589"/>
      <c r="AU85" s="589"/>
      <c r="AV85" s="589"/>
      <c r="AW85" s="589"/>
      <c r="AX85" s="589"/>
      <c r="AY85" s="589"/>
      <c r="AZ85" s="589"/>
      <c r="BA85" s="589"/>
      <c r="BB85" s="589"/>
      <c r="BC85" s="589"/>
      <c r="BD85" s="589"/>
      <c r="BE85" s="589"/>
      <c r="BF85" s="589"/>
      <c r="BG85" s="589"/>
      <c r="BH85" s="589"/>
      <c r="BI85" s="589"/>
      <c r="BJ85" s="589"/>
      <c r="BK85" s="589"/>
      <c r="BL85" s="589"/>
      <c r="BM85" s="589"/>
      <c r="BN85" s="589"/>
      <c r="BO85" s="589"/>
      <c r="BP85" s="589"/>
      <c r="BQ85" s="589"/>
      <c r="BR85" s="589"/>
      <c r="BS85" s="589"/>
      <c r="BT85" s="589"/>
      <c r="BU85" s="589"/>
      <c r="BV85" s="589"/>
      <c r="BW85" s="589"/>
      <c r="BX85" s="589"/>
      <c r="BY85" s="589"/>
      <c r="BZ85" s="589"/>
      <c r="CA85" s="589"/>
      <c r="CB85" s="589"/>
      <c r="CC85" s="589"/>
      <c r="CD85" s="589"/>
      <c r="CE85" s="589"/>
      <c r="CF85" s="589"/>
      <c r="CG85" s="589"/>
      <c r="CH85" s="589"/>
      <c r="CI85" s="589"/>
      <c r="CJ85" s="589"/>
      <c r="CK85" s="589"/>
      <c r="CL85" s="589"/>
      <c r="CM85" s="589"/>
      <c r="CN85" s="589"/>
      <c r="CO85" s="589"/>
      <c r="CP85" s="589"/>
      <c r="CQ85" s="589"/>
      <c r="CR85" s="589"/>
      <c r="CS85" s="589"/>
      <c r="CT85" s="589"/>
      <c r="CU85" s="589"/>
      <c r="CV85" s="589"/>
      <c r="CW85" s="589"/>
      <c r="CX85" s="589"/>
      <c r="CY85" s="589"/>
      <c r="CZ85" s="589"/>
      <c r="DA85" s="589"/>
      <c r="DB85" s="589"/>
      <c r="DC85" s="589"/>
      <c r="DD85" s="589"/>
      <c r="DE85" s="589"/>
      <c r="DF85" s="589"/>
      <c r="DG85" s="589"/>
      <c r="DH85" s="589"/>
      <c r="DI85" s="589"/>
      <c r="DJ85" s="589"/>
      <c r="DK85" s="589"/>
      <c r="DL85" s="589"/>
      <c r="DM85" s="589"/>
      <c r="DN85" s="589"/>
      <c r="DO85" s="589"/>
      <c r="DP85" s="589"/>
      <c r="DQ85" s="589"/>
      <c r="DR85" s="589"/>
      <c r="DS85" s="589"/>
      <c r="DT85" s="589"/>
      <c r="DU85" s="589"/>
      <c r="DV85" s="589"/>
      <c r="DW85" s="589"/>
      <c r="DX85" s="589"/>
      <c r="DY85" s="589"/>
      <c r="DZ85" s="589"/>
      <c r="EA85" s="589"/>
      <c r="EB85" s="589"/>
      <c r="EC85" s="589"/>
      <c r="ED85" s="589"/>
      <c r="EE85" s="589"/>
      <c r="EF85" s="589"/>
      <c r="EG85" s="589"/>
      <c r="EH85" s="589"/>
      <c r="EI85" s="589"/>
      <c r="EJ85" s="589"/>
      <c r="EK85" s="589"/>
      <c r="EL85" s="589"/>
      <c r="EM85" s="589"/>
      <c r="EN85" s="589"/>
      <c r="EO85" s="589"/>
      <c r="EP85" s="589"/>
      <c r="EQ85" s="589"/>
      <c r="ER85" s="589"/>
      <c r="ES85" s="589"/>
      <c r="ET85" s="589"/>
      <c r="EU85" s="589"/>
      <c r="EV85" s="589"/>
      <c r="EW85" s="589"/>
      <c r="EX85" s="589"/>
      <c r="EY85" s="589"/>
      <c r="EZ85" s="589"/>
      <c r="FA85" s="589"/>
      <c r="FB85" s="589"/>
      <c r="FC85" s="589"/>
      <c r="FD85" s="589"/>
      <c r="FE85" s="589"/>
      <c r="FF85" s="589"/>
      <c r="FG85" s="589"/>
      <c r="FH85" s="589"/>
      <c r="FI85" s="589"/>
      <c r="FJ85" s="589"/>
      <c r="FK85" s="589"/>
      <c r="FL85" s="589"/>
      <c r="FM85" s="589"/>
      <c r="FN85" s="589"/>
      <c r="FO85" s="589"/>
      <c r="FP85" s="589"/>
      <c r="FQ85" s="589"/>
      <c r="FR85" s="589"/>
      <c r="FS85" s="589"/>
      <c r="FT85" s="589"/>
      <c r="FU85" s="589"/>
      <c r="FV85" s="589"/>
      <c r="FW85" s="589"/>
      <c r="FX85" s="589"/>
      <c r="FY85" s="589"/>
      <c r="FZ85" s="589"/>
      <c r="GA85" s="589"/>
      <c r="GB85" s="589"/>
      <c r="GC85" s="589"/>
      <c r="GD85" s="589"/>
      <c r="GE85" s="589"/>
      <c r="GF85" s="589"/>
      <c r="GG85" s="589"/>
      <c r="GH85" s="589"/>
      <c r="GI85" s="589"/>
      <c r="GJ85" s="589"/>
      <c r="GK85" s="589"/>
      <c r="GL85" s="589"/>
      <c r="GM85" s="589"/>
      <c r="GN85" s="589"/>
      <c r="GO85" s="589"/>
      <c r="GP85" s="589"/>
      <c r="GQ85" s="589"/>
      <c r="GR85" s="589"/>
      <c r="GS85" s="589"/>
      <c r="GT85" s="589"/>
      <c r="GU85" s="589"/>
      <c r="GV85" s="589"/>
      <c r="GW85" s="589"/>
      <c r="GX85" s="589"/>
      <c r="GY85" s="589"/>
      <c r="GZ85" s="589"/>
      <c r="HA85" s="589"/>
      <c r="HB85" s="589"/>
      <c r="HC85" s="589"/>
      <c r="HD85" s="589"/>
      <c r="HE85" s="589"/>
      <c r="HF85" s="589"/>
      <c r="HG85" s="589"/>
      <c r="HH85" s="589"/>
      <c r="HI85" s="589"/>
      <c r="HJ85" s="589"/>
      <c r="HK85" s="589"/>
      <c r="HL85" s="589"/>
      <c r="HM85" s="589"/>
      <c r="HN85" s="589"/>
      <c r="HO85" s="589"/>
      <c r="HP85" s="589"/>
      <c r="HQ85" s="589"/>
      <c r="HR85" s="589"/>
      <c r="HS85" s="589"/>
      <c r="HT85" s="589"/>
      <c r="HU85" s="589"/>
      <c r="HV85" s="589"/>
      <c r="HW85" s="589"/>
      <c r="HX85" s="589"/>
      <c r="HY85" s="589"/>
      <c r="HZ85" s="589"/>
      <c r="IA85" s="589"/>
      <c r="IB85" s="589"/>
      <c r="IC85" s="589"/>
      <c r="ID85" s="589"/>
      <c r="IE85" s="589"/>
      <c r="IF85" s="589"/>
      <c r="IG85" s="589"/>
      <c r="IH85" s="589"/>
      <c r="II85" s="589"/>
      <c r="IJ85" s="589"/>
      <c r="IK85" s="590"/>
    </row>
    <row r="86" spans="1:245" ht="12.95" hidden="1" customHeight="1" x14ac:dyDescent="0.25">
      <c r="A86" s="588"/>
      <c r="B86" s="589"/>
      <c r="C86" s="589"/>
      <c r="D86" s="589"/>
      <c r="E86" s="589"/>
      <c r="F86" s="589"/>
      <c r="G86" s="589"/>
      <c r="H86" s="589"/>
      <c r="I86" s="589"/>
      <c r="J86" s="589"/>
      <c r="K86" s="589"/>
      <c r="L86" s="589"/>
      <c r="M86" s="589"/>
      <c r="N86" s="589"/>
      <c r="O86" s="589"/>
      <c r="P86" s="589"/>
      <c r="Q86" s="589"/>
      <c r="R86" s="589"/>
      <c r="S86" s="589"/>
      <c r="T86" s="589"/>
      <c r="U86" s="589"/>
      <c r="V86" s="589"/>
      <c r="W86" s="589"/>
      <c r="X86" s="589"/>
      <c r="Y86" s="589"/>
      <c r="Z86" s="589"/>
      <c r="AA86" s="589"/>
      <c r="AB86" s="589"/>
      <c r="AC86" s="589"/>
      <c r="AD86" s="589"/>
      <c r="AE86" s="589"/>
      <c r="AF86" s="589"/>
      <c r="AG86" s="589"/>
      <c r="AH86" s="589"/>
      <c r="AI86" s="589"/>
      <c r="AJ86" s="589"/>
      <c r="AK86" s="589"/>
      <c r="AL86" s="589"/>
      <c r="AM86" s="589"/>
      <c r="AN86" s="589"/>
      <c r="AO86" s="589"/>
      <c r="AP86" s="589"/>
      <c r="AQ86" s="589"/>
      <c r="AR86" s="589"/>
      <c r="AS86" s="589"/>
      <c r="AT86" s="589"/>
      <c r="AU86" s="589"/>
      <c r="AV86" s="589"/>
      <c r="AW86" s="589"/>
      <c r="AX86" s="589"/>
      <c r="AY86" s="589"/>
      <c r="AZ86" s="589"/>
      <c r="BA86" s="589"/>
      <c r="BB86" s="589"/>
      <c r="BC86" s="589"/>
      <c r="BD86" s="589"/>
      <c r="BE86" s="589"/>
      <c r="BF86" s="589"/>
      <c r="BG86" s="589"/>
      <c r="BH86" s="589"/>
      <c r="BI86" s="589"/>
      <c r="BJ86" s="589"/>
      <c r="BK86" s="589"/>
      <c r="BL86" s="589"/>
      <c r="BM86" s="589"/>
      <c r="BN86" s="589"/>
      <c r="BO86" s="589"/>
      <c r="BP86" s="589"/>
      <c r="BQ86" s="589"/>
      <c r="BR86" s="589"/>
      <c r="BS86" s="589"/>
      <c r="BT86" s="589"/>
      <c r="BU86" s="589"/>
      <c r="BV86" s="589"/>
      <c r="BW86" s="589"/>
      <c r="BX86" s="589"/>
      <c r="BY86" s="589"/>
      <c r="BZ86" s="589"/>
      <c r="CA86" s="589"/>
      <c r="CB86" s="589"/>
      <c r="CC86" s="589"/>
      <c r="CD86" s="589"/>
      <c r="CE86" s="589"/>
      <c r="CF86" s="589"/>
      <c r="CG86" s="589"/>
      <c r="CH86" s="589"/>
      <c r="CI86" s="589"/>
      <c r="CJ86" s="589"/>
      <c r="CK86" s="589"/>
      <c r="CL86" s="589"/>
      <c r="CM86" s="589"/>
      <c r="CN86" s="589"/>
      <c r="CO86" s="589"/>
      <c r="CP86" s="589"/>
      <c r="CQ86" s="589"/>
      <c r="CR86" s="589"/>
      <c r="CS86" s="589"/>
      <c r="CT86" s="589"/>
      <c r="CU86" s="589"/>
      <c r="CV86" s="589"/>
      <c r="CW86" s="589"/>
      <c r="CX86" s="589"/>
      <c r="CY86" s="589"/>
      <c r="CZ86" s="589"/>
      <c r="DA86" s="589"/>
      <c r="DB86" s="589"/>
      <c r="DC86" s="589"/>
      <c r="DD86" s="589"/>
      <c r="DE86" s="589"/>
      <c r="DF86" s="589"/>
      <c r="DG86" s="589"/>
      <c r="DH86" s="589"/>
      <c r="DI86" s="589"/>
      <c r="DJ86" s="589"/>
      <c r="DK86" s="589"/>
      <c r="DL86" s="589"/>
      <c r="DM86" s="589"/>
      <c r="DN86" s="589"/>
      <c r="DO86" s="589"/>
      <c r="DP86" s="589"/>
      <c r="DQ86" s="589"/>
      <c r="DR86" s="589"/>
      <c r="DS86" s="589"/>
      <c r="DT86" s="589"/>
      <c r="DU86" s="589"/>
      <c r="DV86" s="589"/>
      <c r="DW86" s="589"/>
      <c r="DX86" s="589"/>
      <c r="DY86" s="589"/>
      <c r="DZ86" s="589"/>
      <c r="EA86" s="589"/>
      <c r="EB86" s="589"/>
      <c r="EC86" s="589"/>
      <c r="ED86" s="589"/>
      <c r="EE86" s="589"/>
      <c r="EF86" s="589"/>
      <c r="EG86" s="589"/>
      <c r="EH86" s="589"/>
      <c r="EI86" s="589"/>
      <c r="EJ86" s="589"/>
      <c r="EK86" s="589"/>
      <c r="EL86" s="589"/>
      <c r="EM86" s="589"/>
      <c r="EN86" s="589"/>
      <c r="EO86" s="589"/>
      <c r="EP86" s="589"/>
      <c r="EQ86" s="589"/>
      <c r="ER86" s="589"/>
      <c r="ES86" s="589"/>
      <c r="ET86" s="589"/>
      <c r="EU86" s="589"/>
      <c r="EV86" s="589"/>
      <c r="EW86" s="589"/>
      <c r="EX86" s="589"/>
      <c r="EY86" s="589"/>
      <c r="EZ86" s="589"/>
      <c r="FA86" s="589"/>
      <c r="FB86" s="589"/>
      <c r="FC86" s="589"/>
      <c r="FD86" s="589"/>
      <c r="FE86" s="589"/>
      <c r="FF86" s="589"/>
      <c r="FG86" s="589"/>
      <c r="FH86" s="589"/>
      <c r="FI86" s="589"/>
      <c r="FJ86" s="589"/>
      <c r="FK86" s="589"/>
      <c r="FL86" s="589"/>
      <c r="FM86" s="589"/>
      <c r="FN86" s="589"/>
      <c r="FO86" s="589"/>
      <c r="FP86" s="589"/>
      <c r="FQ86" s="589"/>
      <c r="FR86" s="589"/>
      <c r="FS86" s="589"/>
      <c r="FT86" s="589"/>
      <c r="FU86" s="589"/>
      <c r="FV86" s="589"/>
      <c r="FW86" s="589"/>
      <c r="FX86" s="589"/>
      <c r="FY86" s="589"/>
      <c r="FZ86" s="589"/>
      <c r="GA86" s="589"/>
      <c r="GB86" s="589"/>
      <c r="GC86" s="589"/>
      <c r="GD86" s="589"/>
      <c r="GE86" s="589"/>
      <c r="GF86" s="589"/>
      <c r="GG86" s="589"/>
      <c r="GH86" s="589"/>
      <c r="GI86" s="589"/>
      <c r="GJ86" s="589"/>
      <c r="GK86" s="589"/>
      <c r="GL86" s="589"/>
      <c r="GM86" s="589"/>
      <c r="GN86" s="589"/>
      <c r="GO86" s="589"/>
      <c r="GP86" s="589"/>
      <c r="GQ86" s="589"/>
      <c r="GR86" s="589"/>
      <c r="GS86" s="589"/>
      <c r="GT86" s="589"/>
      <c r="GU86" s="589"/>
      <c r="GV86" s="589"/>
      <c r="GW86" s="589"/>
      <c r="GX86" s="589"/>
      <c r="GY86" s="589"/>
      <c r="GZ86" s="589"/>
      <c r="HA86" s="589"/>
      <c r="HB86" s="589"/>
      <c r="HC86" s="589"/>
      <c r="HD86" s="589"/>
      <c r="HE86" s="589"/>
      <c r="HF86" s="589"/>
      <c r="HG86" s="589"/>
      <c r="HH86" s="589"/>
      <c r="HI86" s="589"/>
      <c r="HJ86" s="589"/>
      <c r="HK86" s="589"/>
      <c r="HL86" s="589"/>
      <c r="HM86" s="589"/>
      <c r="HN86" s="589"/>
      <c r="HO86" s="589"/>
      <c r="HP86" s="589"/>
      <c r="HQ86" s="589"/>
      <c r="HR86" s="589"/>
      <c r="HS86" s="589"/>
      <c r="HT86" s="589"/>
      <c r="HU86" s="589"/>
      <c r="HV86" s="589"/>
      <c r="HW86" s="589"/>
      <c r="HX86" s="589"/>
      <c r="HY86" s="589"/>
      <c r="HZ86" s="589"/>
      <c r="IA86" s="589"/>
      <c r="IB86" s="589"/>
      <c r="IC86" s="589"/>
      <c r="ID86" s="589"/>
      <c r="IE86" s="589"/>
      <c r="IF86" s="589"/>
      <c r="IG86" s="589"/>
      <c r="IH86" s="589"/>
      <c r="II86" s="589"/>
      <c r="IJ86" s="589"/>
      <c r="IK86" s="590"/>
    </row>
    <row r="87" spans="1:245" ht="12.95" hidden="1" customHeight="1" x14ac:dyDescent="0.25">
      <c r="A87" s="588"/>
      <c r="B87" s="589"/>
      <c r="C87" s="589"/>
      <c r="D87" s="589"/>
      <c r="E87" s="589"/>
      <c r="F87" s="589"/>
      <c r="G87" s="589"/>
      <c r="H87" s="589"/>
      <c r="I87" s="589"/>
      <c r="J87" s="589"/>
      <c r="K87" s="589"/>
      <c r="L87" s="589"/>
      <c r="M87" s="589"/>
      <c r="N87" s="589"/>
      <c r="O87" s="589"/>
      <c r="P87" s="589"/>
      <c r="Q87" s="589"/>
      <c r="R87" s="589"/>
      <c r="S87" s="589"/>
      <c r="T87" s="589"/>
      <c r="U87" s="589"/>
      <c r="V87" s="589"/>
      <c r="W87" s="589"/>
      <c r="X87" s="589"/>
      <c r="Y87" s="589"/>
      <c r="Z87" s="589"/>
      <c r="AA87" s="589"/>
      <c r="AB87" s="589"/>
      <c r="AC87" s="589"/>
      <c r="AD87" s="589"/>
      <c r="AE87" s="589"/>
      <c r="AF87" s="589"/>
      <c r="AG87" s="589"/>
      <c r="AH87" s="589"/>
      <c r="AI87" s="589"/>
      <c r="AJ87" s="589"/>
      <c r="AK87" s="589"/>
      <c r="AL87" s="589"/>
      <c r="AM87" s="589"/>
      <c r="AN87" s="589"/>
      <c r="AO87" s="589"/>
      <c r="AP87" s="589"/>
      <c r="AQ87" s="589"/>
      <c r="AR87" s="589"/>
      <c r="AS87" s="589"/>
      <c r="AT87" s="589"/>
      <c r="AU87" s="589"/>
      <c r="AV87" s="589"/>
      <c r="AW87" s="589"/>
      <c r="AX87" s="589"/>
      <c r="AY87" s="589"/>
      <c r="AZ87" s="589"/>
      <c r="BA87" s="589"/>
      <c r="BB87" s="589"/>
      <c r="BC87" s="589"/>
      <c r="BD87" s="589"/>
      <c r="BE87" s="589"/>
      <c r="BF87" s="589"/>
      <c r="BG87" s="589"/>
      <c r="BH87" s="589"/>
      <c r="BI87" s="589"/>
      <c r="BJ87" s="589"/>
      <c r="BK87" s="589"/>
      <c r="BL87" s="589"/>
      <c r="BM87" s="589"/>
      <c r="BN87" s="589"/>
      <c r="BO87" s="589"/>
      <c r="BP87" s="589"/>
      <c r="BQ87" s="589"/>
      <c r="BR87" s="589"/>
      <c r="BS87" s="589"/>
      <c r="BT87" s="589"/>
      <c r="BU87" s="589"/>
      <c r="BV87" s="589"/>
      <c r="BW87" s="589"/>
      <c r="BX87" s="589"/>
      <c r="BY87" s="589"/>
      <c r="BZ87" s="589"/>
      <c r="CA87" s="589"/>
      <c r="CB87" s="589"/>
      <c r="CC87" s="589"/>
      <c r="CD87" s="589"/>
      <c r="CE87" s="589"/>
      <c r="CF87" s="589"/>
      <c r="CG87" s="589"/>
      <c r="CH87" s="589"/>
      <c r="CI87" s="589"/>
      <c r="CJ87" s="589"/>
      <c r="CK87" s="589"/>
      <c r="CL87" s="589"/>
      <c r="CM87" s="589"/>
      <c r="CN87" s="589"/>
      <c r="CO87" s="589"/>
      <c r="CP87" s="589"/>
      <c r="CQ87" s="589"/>
      <c r="CR87" s="589"/>
      <c r="CS87" s="589"/>
      <c r="CT87" s="589"/>
      <c r="CU87" s="589"/>
      <c r="CV87" s="589"/>
      <c r="CW87" s="589"/>
      <c r="CX87" s="589"/>
      <c r="CY87" s="589"/>
      <c r="CZ87" s="589"/>
      <c r="DA87" s="589"/>
      <c r="DB87" s="589"/>
      <c r="DC87" s="589"/>
      <c r="DD87" s="589"/>
      <c r="DE87" s="589"/>
      <c r="DF87" s="589"/>
      <c r="DG87" s="589"/>
      <c r="DH87" s="589"/>
      <c r="DI87" s="589"/>
      <c r="DJ87" s="589"/>
      <c r="DK87" s="589"/>
      <c r="DL87" s="589"/>
      <c r="DM87" s="589"/>
      <c r="DN87" s="589"/>
      <c r="DO87" s="589"/>
      <c r="DP87" s="589"/>
      <c r="DQ87" s="589"/>
      <c r="DR87" s="589"/>
      <c r="DS87" s="589"/>
      <c r="DT87" s="589"/>
      <c r="DU87" s="589"/>
      <c r="DV87" s="589"/>
      <c r="DW87" s="589"/>
      <c r="DX87" s="589"/>
      <c r="DY87" s="589"/>
      <c r="DZ87" s="589"/>
      <c r="EA87" s="589"/>
      <c r="EB87" s="589"/>
      <c r="EC87" s="589"/>
      <c r="ED87" s="589"/>
      <c r="EE87" s="589"/>
      <c r="EF87" s="589"/>
      <c r="EG87" s="589"/>
      <c r="EH87" s="589"/>
      <c r="EI87" s="589"/>
      <c r="EJ87" s="589"/>
      <c r="EK87" s="589"/>
      <c r="EL87" s="589"/>
      <c r="EM87" s="589"/>
      <c r="EN87" s="589"/>
      <c r="EO87" s="589"/>
      <c r="EP87" s="589"/>
      <c r="EQ87" s="589"/>
      <c r="ER87" s="589"/>
      <c r="ES87" s="589"/>
      <c r="ET87" s="589"/>
      <c r="EU87" s="589"/>
      <c r="EV87" s="589"/>
      <c r="EW87" s="589"/>
      <c r="EX87" s="589"/>
      <c r="EY87" s="589"/>
      <c r="EZ87" s="589"/>
      <c r="FA87" s="589"/>
      <c r="FB87" s="589"/>
      <c r="FC87" s="589"/>
      <c r="FD87" s="589"/>
      <c r="FE87" s="589"/>
      <c r="FF87" s="589"/>
      <c r="FG87" s="589"/>
      <c r="FH87" s="589"/>
      <c r="FI87" s="589"/>
      <c r="FJ87" s="589"/>
      <c r="FK87" s="589"/>
      <c r="FL87" s="589"/>
      <c r="FM87" s="589"/>
      <c r="FN87" s="589"/>
      <c r="FO87" s="589"/>
      <c r="FP87" s="589"/>
      <c r="FQ87" s="589"/>
      <c r="FR87" s="589"/>
      <c r="FS87" s="589"/>
      <c r="FT87" s="589"/>
      <c r="FU87" s="589"/>
      <c r="FV87" s="589"/>
      <c r="FW87" s="589"/>
      <c r="FX87" s="589"/>
      <c r="FY87" s="589"/>
      <c r="FZ87" s="589"/>
      <c r="GA87" s="589"/>
      <c r="GB87" s="589"/>
      <c r="GC87" s="589"/>
      <c r="GD87" s="589"/>
      <c r="GE87" s="589"/>
      <c r="GF87" s="589"/>
      <c r="GG87" s="589"/>
      <c r="GH87" s="589"/>
      <c r="GI87" s="589"/>
      <c r="GJ87" s="589"/>
      <c r="GK87" s="589"/>
      <c r="GL87" s="589"/>
      <c r="GM87" s="589"/>
      <c r="GN87" s="589"/>
      <c r="GO87" s="589"/>
      <c r="GP87" s="589"/>
      <c r="GQ87" s="589"/>
      <c r="GR87" s="589"/>
      <c r="GS87" s="589"/>
      <c r="GT87" s="589"/>
      <c r="GU87" s="589"/>
      <c r="GV87" s="589"/>
      <c r="GW87" s="589"/>
      <c r="GX87" s="589"/>
      <c r="GY87" s="589"/>
      <c r="GZ87" s="589"/>
      <c r="HA87" s="589"/>
      <c r="HB87" s="589"/>
      <c r="HC87" s="589"/>
      <c r="HD87" s="589"/>
      <c r="HE87" s="589"/>
      <c r="HF87" s="589"/>
      <c r="HG87" s="589"/>
      <c r="HH87" s="589"/>
      <c r="HI87" s="589"/>
      <c r="HJ87" s="589"/>
      <c r="HK87" s="589"/>
      <c r="HL87" s="589"/>
      <c r="HM87" s="589"/>
      <c r="HN87" s="589"/>
      <c r="HO87" s="589"/>
      <c r="HP87" s="589"/>
      <c r="HQ87" s="589"/>
      <c r="HR87" s="589"/>
      <c r="HS87" s="589"/>
      <c r="HT87" s="589"/>
      <c r="HU87" s="589"/>
      <c r="HV87" s="589"/>
      <c r="HW87" s="589"/>
      <c r="HX87" s="589"/>
      <c r="HY87" s="589"/>
      <c r="HZ87" s="589"/>
      <c r="IA87" s="589"/>
      <c r="IB87" s="589"/>
      <c r="IC87" s="589"/>
      <c r="ID87" s="589"/>
      <c r="IE87" s="589"/>
      <c r="IF87" s="589"/>
      <c r="IG87" s="589"/>
      <c r="IH87" s="589"/>
      <c r="II87" s="589"/>
      <c r="IJ87" s="589"/>
      <c r="IK87" s="590"/>
    </row>
    <row r="88" spans="1:245" ht="12.95" hidden="1" customHeight="1" x14ac:dyDescent="0.25">
      <c r="A88" s="588"/>
      <c r="B88" s="589"/>
      <c r="C88" s="589"/>
      <c r="D88" s="589"/>
      <c r="E88" s="589"/>
      <c r="F88" s="589"/>
      <c r="G88" s="589"/>
      <c r="H88" s="589"/>
      <c r="I88" s="589"/>
      <c r="J88" s="589"/>
      <c r="K88" s="589"/>
      <c r="L88" s="589"/>
      <c r="M88" s="589"/>
      <c r="N88" s="589"/>
      <c r="O88" s="589"/>
      <c r="P88" s="589"/>
      <c r="Q88" s="589"/>
      <c r="R88" s="589"/>
      <c r="S88" s="589"/>
      <c r="T88" s="589"/>
      <c r="U88" s="589"/>
      <c r="V88" s="589"/>
      <c r="W88" s="589"/>
      <c r="X88" s="589"/>
      <c r="Y88" s="589"/>
      <c r="Z88" s="589"/>
      <c r="AA88" s="589"/>
      <c r="AB88" s="589"/>
      <c r="AC88" s="589"/>
      <c r="AD88" s="589"/>
      <c r="AE88" s="589"/>
      <c r="AF88" s="589"/>
      <c r="AG88" s="589"/>
      <c r="AH88" s="589"/>
      <c r="AI88" s="589"/>
      <c r="AJ88" s="589"/>
      <c r="AK88" s="589"/>
      <c r="AL88" s="589"/>
      <c r="AM88" s="589"/>
      <c r="AN88" s="589"/>
      <c r="AO88" s="589"/>
      <c r="AP88" s="589"/>
      <c r="AQ88" s="589"/>
      <c r="AR88" s="589"/>
      <c r="AS88" s="589"/>
      <c r="AT88" s="589"/>
      <c r="AU88" s="589"/>
      <c r="AV88" s="589"/>
      <c r="AW88" s="589"/>
      <c r="AX88" s="589"/>
      <c r="AY88" s="589"/>
      <c r="AZ88" s="589"/>
      <c r="BA88" s="589"/>
      <c r="BB88" s="589"/>
      <c r="BC88" s="589"/>
      <c r="BD88" s="589"/>
      <c r="BE88" s="589"/>
      <c r="BF88" s="589"/>
      <c r="BG88" s="589"/>
      <c r="BH88" s="589"/>
      <c r="BI88" s="589"/>
      <c r="BJ88" s="589"/>
      <c r="BK88" s="589"/>
      <c r="BL88" s="589"/>
      <c r="BM88" s="589"/>
      <c r="BN88" s="589"/>
      <c r="BO88" s="589"/>
      <c r="BP88" s="589"/>
      <c r="BQ88" s="589"/>
      <c r="BR88" s="589"/>
      <c r="BS88" s="589"/>
      <c r="BT88" s="589"/>
      <c r="BU88" s="589"/>
      <c r="BV88" s="589"/>
      <c r="BW88" s="589"/>
      <c r="BX88" s="589"/>
      <c r="BY88" s="589"/>
      <c r="BZ88" s="589"/>
      <c r="CA88" s="589"/>
      <c r="CB88" s="589"/>
      <c r="CC88" s="589"/>
      <c r="CD88" s="589"/>
      <c r="CE88" s="589"/>
      <c r="CF88" s="589"/>
      <c r="CG88" s="589"/>
      <c r="CH88" s="589"/>
      <c r="CI88" s="589"/>
      <c r="CJ88" s="589"/>
      <c r="CK88" s="589"/>
      <c r="CL88" s="589"/>
      <c r="CM88" s="589"/>
      <c r="CN88" s="589"/>
      <c r="CO88" s="589"/>
      <c r="CP88" s="589"/>
      <c r="CQ88" s="589"/>
      <c r="CR88" s="589"/>
      <c r="CS88" s="589"/>
      <c r="CT88" s="589"/>
      <c r="CU88" s="589"/>
      <c r="CV88" s="589"/>
      <c r="CW88" s="589"/>
      <c r="CX88" s="589"/>
      <c r="CY88" s="589"/>
      <c r="CZ88" s="589"/>
      <c r="DA88" s="589"/>
      <c r="DB88" s="589"/>
      <c r="DC88" s="589"/>
      <c r="DD88" s="589"/>
      <c r="DE88" s="589"/>
      <c r="DF88" s="589"/>
      <c r="DG88" s="589"/>
      <c r="DH88" s="589"/>
      <c r="DI88" s="589"/>
      <c r="DJ88" s="589"/>
      <c r="DK88" s="589"/>
      <c r="DL88" s="589"/>
      <c r="DM88" s="589"/>
      <c r="DN88" s="589"/>
      <c r="DO88" s="589"/>
      <c r="DP88" s="589"/>
      <c r="DQ88" s="589"/>
      <c r="DR88" s="589"/>
      <c r="DS88" s="589"/>
      <c r="DT88" s="589"/>
      <c r="DU88" s="589"/>
      <c r="DV88" s="589"/>
      <c r="DW88" s="589"/>
      <c r="DX88" s="589"/>
      <c r="DY88" s="589"/>
      <c r="DZ88" s="589"/>
      <c r="EA88" s="589"/>
      <c r="EB88" s="589"/>
      <c r="EC88" s="589"/>
      <c r="ED88" s="589"/>
      <c r="EE88" s="589"/>
      <c r="EF88" s="589"/>
      <c r="EG88" s="589"/>
      <c r="EH88" s="589"/>
      <c r="EI88" s="589"/>
      <c r="EJ88" s="589"/>
      <c r="EK88" s="589"/>
      <c r="EL88" s="589"/>
      <c r="EM88" s="589"/>
      <c r="EN88" s="589"/>
      <c r="EO88" s="589"/>
      <c r="EP88" s="589"/>
      <c r="EQ88" s="589"/>
      <c r="ER88" s="589"/>
      <c r="ES88" s="589"/>
      <c r="ET88" s="589"/>
      <c r="EU88" s="589"/>
      <c r="EV88" s="589"/>
      <c r="EW88" s="589"/>
      <c r="EX88" s="589"/>
      <c r="EY88" s="589"/>
      <c r="EZ88" s="589"/>
      <c r="FA88" s="589"/>
      <c r="FB88" s="589"/>
      <c r="FC88" s="589"/>
      <c r="FD88" s="589"/>
      <c r="FE88" s="589"/>
      <c r="FF88" s="589"/>
      <c r="FG88" s="589"/>
      <c r="FH88" s="589"/>
      <c r="FI88" s="589"/>
      <c r="FJ88" s="589"/>
      <c r="FK88" s="589"/>
      <c r="FL88" s="589"/>
      <c r="FM88" s="589"/>
      <c r="FN88" s="589"/>
      <c r="FO88" s="589"/>
      <c r="FP88" s="589"/>
      <c r="FQ88" s="589"/>
      <c r="FR88" s="589"/>
      <c r="FS88" s="589"/>
      <c r="FT88" s="589"/>
      <c r="FU88" s="589"/>
      <c r="FV88" s="589"/>
      <c r="FW88" s="589"/>
      <c r="FX88" s="589"/>
      <c r="FY88" s="589"/>
      <c r="FZ88" s="589"/>
      <c r="GA88" s="589"/>
      <c r="GB88" s="589"/>
      <c r="GC88" s="589"/>
      <c r="GD88" s="589"/>
      <c r="GE88" s="589"/>
      <c r="GF88" s="589"/>
      <c r="GG88" s="589"/>
      <c r="GH88" s="589"/>
      <c r="GI88" s="589"/>
      <c r="GJ88" s="589"/>
      <c r="GK88" s="589"/>
      <c r="GL88" s="589"/>
      <c r="GM88" s="589"/>
      <c r="GN88" s="589"/>
      <c r="GO88" s="589"/>
      <c r="GP88" s="589"/>
      <c r="GQ88" s="589"/>
      <c r="GR88" s="589"/>
      <c r="GS88" s="589"/>
      <c r="GT88" s="589"/>
      <c r="GU88" s="589"/>
      <c r="GV88" s="589"/>
      <c r="GW88" s="589"/>
      <c r="GX88" s="589"/>
      <c r="GY88" s="589"/>
      <c r="GZ88" s="589"/>
      <c r="HA88" s="589"/>
      <c r="HB88" s="589"/>
      <c r="HC88" s="589"/>
      <c r="HD88" s="589"/>
      <c r="HE88" s="589"/>
      <c r="HF88" s="589"/>
      <c r="HG88" s="589"/>
      <c r="HH88" s="589"/>
      <c r="HI88" s="589"/>
      <c r="HJ88" s="589"/>
      <c r="HK88" s="589"/>
      <c r="HL88" s="589"/>
      <c r="HM88" s="589"/>
      <c r="HN88" s="589"/>
      <c r="HO88" s="589"/>
      <c r="HP88" s="589"/>
      <c r="HQ88" s="589"/>
      <c r="HR88" s="589"/>
      <c r="HS88" s="589"/>
      <c r="HT88" s="589"/>
      <c r="HU88" s="589"/>
      <c r="HV88" s="589"/>
      <c r="HW88" s="589"/>
      <c r="HX88" s="589"/>
      <c r="HY88" s="589"/>
      <c r="HZ88" s="589"/>
      <c r="IA88" s="589"/>
      <c r="IB88" s="589"/>
      <c r="IC88" s="589"/>
      <c r="ID88" s="589"/>
      <c r="IE88" s="589"/>
      <c r="IF88" s="589"/>
      <c r="IG88" s="589"/>
      <c r="IH88" s="589"/>
      <c r="II88" s="589"/>
      <c r="IJ88" s="589"/>
      <c r="IK88" s="590"/>
    </row>
    <row r="89" spans="1:245" ht="12.95" hidden="1" customHeight="1" x14ac:dyDescent="0.25">
      <c r="A89" s="588"/>
      <c r="B89" s="589"/>
      <c r="C89" s="589"/>
      <c r="D89" s="589"/>
      <c r="E89" s="589"/>
      <c r="F89" s="589"/>
      <c r="G89" s="589"/>
      <c r="H89" s="589"/>
      <c r="I89" s="589"/>
      <c r="J89" s="589"/>
      <c r="K89" s="589"/>
      <c r="L89" s="589"/>
      <c r="M89" s="589"/>
      <c r="N89" s="589"/>
      <c r="O89" s="589"/>
      <c r="P89" s="589"/>
      <c r="Q89" s="589"/>
      <c r="R89" s="589"/>
      <c r="S89" s="589"/>
      <c r="T89" s="589"/>
      <c r="U89" s="589"/>
      <c r="V89" s="589"/>
      <c r="W89" s="589"/>
      <c r="X89" s="589"/>
      <c r="Y89" s="589"/>
      <c r="Z89" s="589"/>
      <c r="AA89" s="589"/>
      <c r="AB89" s="589"/>
      <c r="AC89" s="589"/>
      <c r="AD89" s="589"/>
      <c r="AE89" s="589"/>
      <c r="AF89" s="589"/>
      <c r="AG89" s="589"/>
      <c r="AH89" s="589"/>
      <c r="AI89" s="589"/>
      <c r="AJ89" s="589"/>
      <c r="AK89" s="589"/>
      <c r="AL89" s="589"/>
      <c r="AM89" s="589"/>
      <c r="AN89" s="589"/>
      <c r="AO89" s="589"/>
      <c r="AP89" s="589"/>
      <c r="AQ89" s="589"/>
      <c r="AR89" s="589"/>
      <c r="AS89" s="589"/>
      <c r="AT89" s="589"/>
      <c r="AU89" s="589"/>
      <c r="AV89" s="589"/>
      <c r="AW89" s="589"/>
      <c r="AX89" s="589"/>
      <c r="AY89" s="589"/>
      <c r="AZ89" s="589"/>
      <c r="BA89" s="589"/>
      <c r="BB89" s="589"/>
      <c r="BC89" s="589"/>
      <c r="BD89" s="589"/>
      <c r="BE89" s="589"/>
      <c r="BF89" s="589"/>
      <c r="BG89" s="589"/>
      <c r="BH89" s="589"/>
      <c r="BI89" s="589"/>
      <c r="BJ89" s="589"/>
      <c r="BK89" s="589"/>
      <c r="BL89" s="589"/>
      <c r="BM89" s="589"/>
      <c r="BN89" s="589"/>
      <c r="BO89" s="589"/>
      <c r="BP89" s="589"/>
      <c r="BQ89" s="589"/>
      <c r="BR89" s="589"/>
      <c r="BS89" s="589"/>
      <c r="BT89" s="589"/>
      <c r="BU89" s="589"/>
      <c r="BV89" s="589"/>
      <c r="BW89" s="589"/>
      <c r="BX89" s="589"/>
      <c r="BY89" s="589"/>
      <c r="BZ89" s="589"/>
      <c r="CA89" s="589"/>
      <c r="CB89" s="589"/>
      <c r="CC89" s="589"/>
      <c r="CD89" s="589"/>
      <c r="CE89" s="589"/>
      <c r="CF89" s="589"/>
      <c r="CG89" s="589"/>
      <c r="CH89" s="589"/>
      <c r="CI89" s="589"/>
      <c r="CJ89" s="589"/>
      <c r="CK89" s="589"/>
      <c r="CL89" s="589"/>
      <c r="CM89" s="589"/>
      <c r="CN89" s="589"/>
      <c r="CO89" s="589"/>
      <c r="CP89" s="589"/>
      <c r="CQ89" s="589"/>
      <c r="CR89" s="589"/>
      <c r="CS89" s="589"/>
      <c r="CT89" s="589"/>
      <c r="CU89" s="589"/>
      <c r="CV89" s="589"/>
      <c r="CW89" s="589"/>
      <c r="CX89" s="589"/>
      <c r="CY89" s="589"/>
      <c r="CZ89" s="589"/>
      <c r="DA89" s="589"/>
      <c r="DB89" s="589"/>
      <c r="DC89" s="589"/>
      <c r="DD89" s="589"/>
      <c r="DE89" s="589"/>
      <c r="DF89" s="589"/>
      <c r="DG89" s="589"/>
      <c r="DH89" s="589"/>
      <c r="DI89" s="589"/>
      <c r="DJ89" s="589"/>
      <c r="DK89" s="589"/>
      <c r="DL89" s="589"/>
      <c r="DM89" s="589"/>
      <c r="DN89" s="589"/>
      <c r="DO89" s="589"/>
      <c r="DP89" s="589"/>
      <c r="DQ89" s="589"/>
      <c r="DR89" s="589"/>
      <c r="DS89" s="589"/>
      <c r="DT89" s="589"/>
      <c r="DU89" s="589"/>
      <c r="DV89" s="589"/>
      <c r="DW89" s="589"/>
      <c r="DX89" s="589"/>
      <c r="DY89" s="589"/>
      <c r="DZ89" s="589"/>
      <c r="EA89" s="589"/>
      <c r="EB89" s="589"/>
      <c r="EC89" s="589"/>
      <c r="ED89" s="589"/>
      <c r="EE89" s="589"/>
      <c r="EF89" s="589"/>
      <c r="EG89" s="589"/>
      <c r="EH89" s="589"/>
      <c r="EI89" s="589"/>
      <c r="EJ89" s="589"/>
      <c r="EK89" s="589"/>
      <c r="EL89" s="589"/>
      <c r="EM89" s="589"/>
      <c r="EN89" s="589"/>
      <c r="EO89" s="589"/>
      <c r="EP89" s="589"/>
      <c r="EQ89" s="589"/>
      <c r="ER89" s="589"/>
      <c r="ES89" s="589"/>
      <c r="ET89" s="589"/>
      <c r="EU89" s="589"/>
      <c r="EV89" s="589"/>
      <c r="EW89" s="589"/>
      <c r="EX89" s="589"/>
      <c r="EY89" s="589"/>
      <c r="EZ89" s="589"/>
      <c r="FA89" s="589"/>
      <c r="FB89" s="589"/>
      <c r="FC89" s="589"/>
      <c r="FD89" s="589"/>
      <c r="FE89" s="589"/>
      <c r="FF89" s="589"/>
      <c r="FG89" s="589"/>
      <c r="FH89" s="589"/>
      <c r="FI89" s="589"/>
      <c r="FJ89" s="589"/>
      <c r="FK89" s="589"/>
      <c r="FL89" s="589"/>
      <c r="FM89" s="589"/>
      <c r="FN89" s="589"/>
      <c r="FO89" s="589"/>
      <c r="FP89" s="589"/>
      <c r="FQ89" s="589"/>
      <c r="FR89" s="589"/>
      <c r="FS89" s="589"/>
      <c r="FT89" s="589"/>
      <c r="FU89" s="589"/>
      <c r="FV89" s="589"/>
      <c r="FW89" s="589"/>
      <c r="FX89" s="589"/>
      <c r="FY89" s="589"/>
      <c r="FZ89" s="589"/>
      <c r="GA89" s="589"/>
      <c r="GB89" s="589"/>
      <c r="GC89" s="589"/>
      <c r="GD89" s="589"/>
      <c r="GE89" s="589"/>
      <c r="GF89" s="589"/>
      <c r="GG89" s="589"/>
      <c r="GH89" s="589"/>
      <c r="GI89" s="589"/>
      <c r="GJ89" s="589"/>
      <c r="GK89" s="589"/>
      <c r="GL89" s="589"/>
      <c r="GM89" s="589"/>
      <c r="GN89" s="589"/>
      <c r="GO89" s="589"/>
      <c r="GP89" s="589"/>
      <c r="GQ89" s="589"/>
      <c r="GR89" s="589"/>
      <c r="GS89" s="589"/>
      <c r="GT89" s="589"/>
      <c r="GU89" s="589"/>
      <c r="GV89" s="589"/>
      <c r="GW89" s="589"/>
      <c r="GX89" s="589"/>
      <c r="GY89" s="589"/>
      <c r="GZ89" s="589"/>
      <c r="HA89" s="589"/>
      <c r="HB89" s="589"/>
      <c r="HC89" s="589"/>
      <c r="HD89" s="589"/>
      <c r="HE89" s="589"/>
      <c r="HF89" s="589"/>
      <c r="HG89" s="589"/>
      <c r="HH89" s="589"/>
      <c r="HI89" s="589"/>
      <c r="HJ89" s="589"/>
      <c r="HK89" s="589"/>
      <c r="HL89" s="589"/>
      <c r="HM89" s="589"/>
      <c r="HN89" s="589"/>
      <c r="HO89" s="589"/>
      <c r="HP89" s="589"/>
      <c r="HQ89" s="589"/>
      <c r="HR89" s="589"/>
      <c r="HS89" s="589"/>
      <c r="HT89" s="589"/>
      <c r="HU89" s="589"/>
      <c r="HV89" s="589"/>
      <c r="HW89" s="589"/>
      <c r="HX89" s="589"/>
      <c r="HY89" s="589"/>
      <c r="HZ89" s="589"/>
      <c r="IA89" s="589"/>
      <c r="IB89" s="589"/>
      <c r="IC89" s="589"/>
      <c r="ID89" s="589"/>
      <c r="IE89" s="589"/>
      <c r="IF89" s="589"/>
      <c r="IG89" s="589"/>
      <c r="IH89" s="589"/>
      <c r="II89" s="589"/>
      <c r="IJ89" s="589"/>
      <c r="IK89" s="590"/>
    </row>
    <row r="90" spans="1:245" ht="12.95" hidden="1" customHeight="1" x14ac:dyDescent="0.25">
      <c r="A90" s="588"/>
      <c r="B90" s="589"/>
      <c r="C90" s="589"/>
      <c r="D90" s="589"/>
      <c r="E90" s="589"/>
      <c r="F90" s="589"/>
      <c r="G90" s="589"/>
      <c r="H90" s="589"/>
      <c r="I90" s="589"/>
      <c r="J90" s="589"/>
      <c r="K90" s="589"/>
      <c r="L90" s="589"/>
      <c r="M90" s="589"/>
      <c r="N90" s="589"/>
      <c r="O90" s="589"/>
      <c r="P90" s="589"/>
      <c r="Q90" s="589"/>
      <c r="R90" s="589"/>
      <c r="S90" s="589"/>
      <c r="T90" s="589"/>
      <c r="U90" s="589"/>
      <c r="V90" s="589"/>
      <c r="W90" s="589"/>
      <c r="X90" s="589"/>
      <c r="Y90" s="589"/>
      <c r="Z90" s="589"/>
      <c r="AA90" s="589"/>
      <c r="AB90" s="589"/>
      <c r="AC90" s="589"/>
      <c r="AD90" s="589"/>
      <c r="AE90" s="589"/>
      <c r="AF90" s="589"/>
      <c r="AG90" s="589"/>
      <c r="AH90" s="589"/>
      <c r="AI90" s="589"/>
      <c r="AJ90" s="589"/>
      <c r="AK90" s="589"/>
      <c r="AL90" s="589"/>
      <c r="AM90" s="589"/>
      <c r="AN90" s="589"/>
      <c r="AO90" s="589"/>
      <c r="AP90" s="589"/>
      <c r="AQ90" s="589"/>
      <c r="AR90" s="589"/>
      <c r="AS90" s="589"/>
      <c r="AT90" s="589"/>
      <c r="AU90" s="589"/>
      <c r="AV90" s="589"/>
      <c r="AW90" s="589"/>
      <c r="AX90" s="589"/>
      <c r="AY90" s="589"/>
      <c r="AZ90" s="589"/>
      <c r="BA90" s="589"/>
      <c r="BB90" s="589"/>
      <c r="BC90" s="589"/>
      <c r="BD90" s="589"/>
      <c r="BE90" s="589"/>
      <c r="BF90" s="589"/>
      <c r="BG90" s="589"/>
      <c r="BH90" s="589"/>
      <c r="BI90" s="589"/>
      <c r="BJ90" s="589"/>
      <c r="BK90" s="589"/>
      <c r="BL90" s="589"/>
      <c r="BM90" s="589"/>
      <c r="BN90" s="589"/>
      <c r="BO90" s="589"/>
      <c r="BP90" s="589"/>
      <c r="BQ90" s="589"/>
      <c r="BR90" s="589"/>
      <c r="BS90" s="589"/>
      <c r="BT90" s="589"/>
      <c r="BU90" s="589"/>
      <c r="BV90" s="589"/>
      <c r="BW90" s="589"/>
      <c r="BX90" s="589"/>
      <c r="BY90" s="589"/>
      <c r="BZ90" s="589"/>
      <c r="CA90" s="589"/>
      <c r="CB90" s="589"/>
      <c r="CC90" s="589"/>
      <c r="CD90" s="589"/>
      <c r="CE90" s="589"/>
      <c r="CF90" s="589"/>
      <c r="CG90" s="589"/>
      <c r="CH90" s="589"/>
      <c r="CI90" s="589"/>
      <c r="CJ90" s="589"/>
      <c r="CK90" s="589"/>
      <c r="CL90" s="589"/>
      <c r="CM90" s="589"/>
      <c r="CN90" s="589"/>
      <c r="CO90" s="589"/>
      <c r="CP90" s="589"/>
      <c r="CQ90" s="589"/>
      <c r="CR90" s="589"/>
      <c r="CS90" s="589"/>
      <c r="CT90" s="589"/>
      <c r="CU90" s="589"/>
      <c r="CV90" s="589"/>
      <c r="CW90" s="589"/>
      <c r="CX90" s="589"/>
      <c r="CY90" s="589"/>
      <c r="CZ90" s="589"/>
      <c r="DA90" s="589"/>
      <c r="DB90" s="589"/>
      <c r="DC90" s="589"/>
      <c r="DD90" s="589"/>
      <c r="DE90" s="589"/>
      <c r="DF90" s="589"/>
      <c r="DG90" s="589"/>
      <c r="DH90" s="589"/>
      <c r="DI90" s="589"/>
      <c r="DJ90" s="589"/>
      <c r="DK90" s="589"/>
      <c r="DL90" s="589"/>
      <c r="DM90" s="589"/>
      <c r="DN90" s="589"/>
      <c r="DO90" s="589"/>
      <c r="DP90" s="589"/>
      <c r="DQ90" s="589"/>
      <c r="DR90" s="589"/>
      <c r="DS90" s="589"/>
      <c r="DT90" s="589"/>
      <c r="DU90" s="589"/>
      <c r="DV90" s="589"/>
      <c r="DW90" s="589"/>
      <c r="DX90" s="589"/>
      <c r="DY90" s="589"/>
      <c r="DZ90" s="589"/>
      <c r="EA90" s="589"/>
      <c r="EB90" s="589"/>
      <c r="EC90" s="589"/>
      <c r="ED90" s="589"/>
      <c r="EE90" s="589"/>
      <c r="EF90" s="589"/>
      <c r="EG90" s="589"/>
      <c r="EH90" s="589"/>
      <c r="EI90" s="589"/>
      <c r="EJ90" s="589"/>
      <c r="EK90" s="589"/>
      <c r="EL90" s="589"/>
      <c r="EM90" s="589"/>
      <c r="EN90" s="589"/>
      <c r="EO90" s="589"/>
      <c r="EP90" s="589"/>
      <c r="EQ90" s="589"/>
      <c r="ER90" s="589"/>
      <c r="ES90" s="589"/>
      <c r="ET90" s="589"/>
      <c r="EU90" s="589"/>
      <c r="EV90" s="589"/>
      <c r="EW90" s="589"/>
      <c r="EX90" s="589"/>
      <c r="EY90" s="589"/>
      <c r="EZ90" s="589"/>
      <c r="FA90" s="589"/>
      <c r="FB90" s="589"/>
      <c r="FC90" s="589"/>
      <c r="FD90" s="589"/>
      <c r="FE90" s="589"/>
      <c r="FF90" s="589"/>
      <c r="FG90" s="589"/>
      <c r="FH90" s="589"/>
      <c r="FI90" s="589"/>
      <c r="FJ90" s="589"/>
      <c r="FK90" s="589"/>
      <c r="FL90" s="589"/>
      <c r="FM90" s="589"/>
      <c r="FN90" s="589"/>
      <c r="FO90" s="589"/>
      <c r="FP90" s="589"/>
      <c r="FQ90" s="589"/>
      <c r="FR90" s="589"/>
      <c r="FS90" s="589"/>
      <c r="FT90" s="589"/>
      <c r="FU90" s="589"/>
      <c r="FV90" s="589"/>
      <c r="FW90" s="589"/>
      <c r="FX90" s="589"/>
      <c r="FY90" s="589"/>
      <c r="FZ90" s="589"/>
      <c r="GA90" s="589"/>
      <c r="GB90" s="589"/>
      <c r="GC90" s="589"/>
      <c r="GD90" s="589"/>
      <c r="GE90" s="589"/>
      <c r="GF90" s="589"/>
      <c r="GG90" s="589"/>
      <c r="GH90" s="589"/>
      <c r="GI90" s="589"/>
      <c r="GJ90" s="589"/>
      <c r="GK90" s="589"/>
      <c r="GL90" s="589"/>
      <c r="GM90" s="589"/>
      <c r="GN90" s="589"/>
      <c r="GO90" s="589"/>
      <c r="GP90" s="589"/>
      <c r="GQ90" s="589"/>
      <c r="GR90" s="589"/>
      <c r="GS90" s="589"/>
      <c r="GT90" s="589"/>
      <c r="GU90" s="589"/>
      <c r="GV90" s="589"/>
      <c r="GW90" s="589"/>
      <c r="GX90" s="589"/>
      <c r="GY90" s="589"/>
      <c r="GZ90" s="589"/>
      <c r="HA90" s="589"/>
      <c r="HB90" s="589"/>
      <c r="HC90" s="589"/>
      <c r="HD90" s="589"/>
      <c r="HE90" s="589"/>
      <c r="HF90" s="589"/>
      <c r="HG90" s="589"/>
      <c r="HH90" s="589"/>
      <c r="HI90" s="589"/>
      <c r="HJ90" s="589"/>
      <c r="HK90" s="589"/>
      <c r="HL90" s="589"/>
      <c r="HM90" s="589"/>
      <c r="HN90" s="589"/>
      <c r="HO90" s="589"/>
      <c r="HP90" s="589"/>
      <c r="HQ90" s="589"/>
      <c r="HR90" s="589"/>
      <c r="HS90" s="589"/>
      <c r="HT90" s="589"/>
      <c r="HU90" s="589"/>
      <c r="HV90" s="589"/>
      <c r="HW90" s="589"/>
      <c r="HX90" s="589"/>
      <c r="HY90" s="589"/>
      <c r="HZ90" s="589"/>
      <c r="IA90" s="589"/>
      <c r="IB90" s="589"/>
      <c r="IC90" s="589"/>
      <c r="ID90" s="589"/>
      <c r="IE90" s="589"/>
      <c r="IF90" s="589"/>
      <c r="IG90" s="589"/>
      <c r="IH90" s="589"/>
      <c r="II90" s="589"/>
      <c r="IJ90" s="589"/>
      <c r="IK90" s="590"/>
    </row>
    <row r="91" spans="1:245" ht="12.95" hidden="1" customHeight="1" x14ac:dyDescent="0.25">
      <c r="A91" s="588"/>
      <c r="B91" s="589"/>
      <c r="C91" s="589"/>
      <c r="D91" s="589"/>
      <c r="E91" s="589"/>
      <c r="F91" s="589"/>
      <c r="G91" s="589"/>
      <c r="H91" s="589"/>
      <c r="I91" s="589"/>
      <c r="J91" s="589"/>
      <c r="K91" s="589"/>
      <c r="L91" s="589"/>
      <c r="M91" s="589"/>
      <c r="N91" s="589"/>
      <c r="O91" s="589"/>
      <c r="P91" s="589"/>
      <c r="Q91" s="589"/>
      <c r="R91" s="589"/>
      <c r="S91" s="589"/>
      <c r="T91" s="589"/>
      <c r="U91" s="589"/>
      <c r="V91" s="589"/>
      <c r="W91" s="589"/>
      <c r="X91" s="589"/>
      <c r="Y91" s="589"/>
      <c r="Z91" s="589"/>
      <c r="AA91" s="589"/>
      <c r="AB91" s="589"/>
      <c r="AC91" s="589"/>
      <c r="AD91" s="589"/>
      <c r="AE91" s="589"/>
      <c r="AF91" s="589"/>
      <c r="AG91" s="589"/>
      <c r="AH91" s="589"/>
      <c r="AI91" s="589"/>
      <c r="AJ91" s="589"/>
      <c r="AK91" s="589"/>
      <c r="AL91" s="589"/>
      <c r="AM91" s="589"/>
      <c r="AN91" s="589"/>
      <c r="AO91" s="589"/>
      <c r="AP91" s="589"/>
      <c r="AQ91" s="589"/>
      <c r="AR91" s="589"/>
      <c r="AS91" s="589"/>
      <c r="AT91" s="589"/>
      <c r="AU91" s="589"/>
      <c r="AV91" s="589"/>
      <c r="AW91" s="589"/>
      <c r="AX91" s="589"/>
      <c r="AY91" s="589"/>
      <c r="AZ91" s="589"/>
      <c r="BA91" s="589"/>
      <c r="BB91" s="589"/>
      <c r="BC91" s="589"/>
      <c r="BD91" s="589"/>
      <c r="BE91" s="589"/>
      <c r="BF91" s="589"/>
      <c r="BG91" s="589"/>
      <c r="BH91" s="589"/>
      <c r="BI91" s="589"/>
      <c r="BJ91" s="589"/>
      <c r="BK91" s="589"/>
      <c r="BL91" s="589"/>
      <c r="BM91" s="589"/>
      <c r="BN91" s="589"/>
      <c r="BO91" s="589"/>
      <c r="BP91" s="589"/>
      <c r="BQ91" s="589"/>
      <c r="BR91" s="589"/>
      <c r="BS91" s="589"/>
      <c r="BT91" s="589"/>
      <c r="BU91" s="589"/>
      <c r="BV91" s="589"/>
      <c r="BW91" s="589"/>
      <c r="BX91" s="589"/>
      <c r="BY91" s="589"/>
      <c r="BZ91" s="589"/>
      <c r="CA91" s="589"/>
      <c r="CB91" s="589"/>
      <c r="CC91" s="589"/>
      <c r="CD91" s="589"/>
      <c r="CE91" s="589"/>
      <c r="CF91" s="589"/>
      <c r="CG91" s="589"/>
      <c r="CH91" s="589"/>
      <c r="CI91" s="589"/>
      <c r="CJ91" s="589"/>
      <c r="CK91" s="589"/>
      <c r="CL91" s="589"/>
      <c r="CM91" s="589"/>
      <c r="CN91" s="589"/>
      <c r="CO91" s="589"/>
      <c r="CP91" s="589"/>
      <c r="CQ91" s="589"/>
      <c r="CR91" s="589"/>
      <c r="CS91" s="589"/>
      <c r="CT91" s="589"/>
      <c r="CU91" s="589"/>
      <c r="CV91" s="589"/>
      <c r="CW91" s="589"/>
      <c r="CX91" s="589"/>
      <c r="CY91" s="589"/>
      <c r="CZ91" s="589"/>
      <c r="DA91" s="589"/>
      <c r="DB91" s="589"/>
      <c r="DC91" s="589"/>
      <c r="DD91" s="589"/>
      <c r="DE91" s="589"/>
      <c r="DF91" s="589"/>
      <c r="DG91" s="589"/>
      <c r="DH91" s="589"/>
      <c r="DI91" s="589"/>
      <c r="DJ91" s="589"/>
      <c r="DK91" s="589"/>
      <c r="DL91" s="589"/>
      <c r="DM91" s="589"/>
      <c r="DN91" s="589"/>
      <c r="DO91" s="589"/>
      <c r="DP91" s="589"/>
      <c r="DQ91" s="589"/>
      <c r="DR91" s="589"/>
      <c r="DS91" s="589"/>
      <c r="DT91" s="589"/>
      <c r="DU91" s="589"/>
      <c r="DV91" s="589"/>
      <c r="DW91" s="589"/>
      <c r="DX91" s="589"/>
      <c r="DY91" s="589"/>
      <c r="DZ91" s="589"/>
      <c r="EA91" s="589"/>
      <c r="EB91" s="589"/>
      <c r="EC91" s="589"/>
      <c r="ED91" s="589"/>
      <c r="EE91" s="589"/>
      <c r="EF91" s="589"/>
      <c r="EG91" s="589"/>
      <c r="EH91" s="589"/>
      <c r="EI91" s="589"/>
      <c r="EJ91" s="589"/>
      <c r="EK91" s="589"/>
      <c r="EL91" s="589"/>
      <c r="EM91" s="589"/>
      <c r="EN91" s="589"/>
      <c r="EO91" s="589"/>
      <c r="EP91" s="589"/>
      <c r="EQ91" s="589"/>
      <c r="ER91" s="589"/>
      <c r="ES91" s="589"/>
      <c r="ET91" s="589"/>
      <c r="EU91" s="589"/>
      <c r="EV91" s="589"/>
      <c r="EW91" s="589"/>
      <c r="EX91" s="589"/>
      <c r="EY91" s="589"/>
      <c r="EZ91" s="589"/>
      <c r="FA91" s="589"/>
      <c r="FB91" s="589"/>
      <c r="FC91" s="589"/>
      <c r="FD91" s="589"/>
      <c r="FE91" s="589"/>
      <c r="FF91" s="589"/>
      <c r="FG91" s="589"/>
      <c r="FH91" s="589"/>
      <c r="FI91" s="589"/>
      <c r="FJ91" s="589"/>
      <c r="FK91" s="589"/>
      <c r="FL91" s="589"/>
      <c r="FM91" s="589"/>
      <c r="FN91" s="589"/>
      <c r="FO91" s="589"/>
      <c r="FP91" s="589"/>
      <c r="FQ91" s="589"/>
      <c r="FR91" s="589"/>
      <c r="FS91" s="589"/>
      <c r="FT91" s="589"/>
      <c r="FU91" s="589"/>
      <c r="FV91" s="589"/>
      <c r="FW91" s="589"/>
      <c r="FX91" s="589"/>
      <c r="FY91" s="589"/>
      <c r="FZ91" s="589"/>
      <c r="GA91" s="589"/>
      <c r="GB91" s="589"/>
      <c r="GC91" s="589"/>
      <c r="GD91" s="589"/>
      <c r="GE91" s="589"/>
      <c r="GF91" s="589"/>
      <c r="GG91" s="589"/>
      <c r="GH91" s="589"/>
      <c r="GI91" s="589"/>
      <c r="GJ91" s="589"/>
      <c r="GK91" s="589"/>
      <c r="GL91" s="589"/>
      <c r="GM91" s="589"/>
      <c r="GN91" s="589"/>
      <c r="GO91" s="589"/>
      <c r="GP91" s="589"/>
      <c r="GQ91" s="589"/>
      <c r="GR91" s="589"/>
      <c r="GS91" s="589"/>
      <c r="GT91" s="589"/>
      <c r="GU91" s="589"/>
      <c r="GV91" s="589"/>
      <c r="GW91" s="589"/>
      <c r="GX91" s="589"/>
      <c r="GY91" s="589"/>
      <c r="GZ91" s="589"/>
      <c r="HA91" s="589"/>
      <c r="HB91" s="589"/>
      <c r="HC91" s="589"/>
      <c r="HD91" s="589"/>
      <c r="HE91" s="589"/>
      <c r="HF91" s="589"/>
      <c r="HG91" s="589"/>
      <c r="HH91" s="589"/>
      <c r="HI91" s="589"/>
      <c r="HJ91" s="589"/>
      <c r="HK91" s="589"/>
      <c r="HL91" s="589"/>
      <c r="HM91" s="589"/>
      <c r="HN91" s="589"/>
      <c r="HO91" s="589"/>
      <c r="HP91" s="589"/>
      <c r="HQ91" s="589"/>
      <c r="HR91" s="589"/>
      <c r="HS91" s="589"/>
      <c r="HT91" s="589"/>
      <c r="HU91" s="589"/>
      <c r="HV91" s="589"/>
      <c r="HW91" s="589"/>
      <c r="HX91" s="589"/>
      <c r="HY91" s="589"/>
      <c r="HZ91" s="589"/>
      <c r="IA91" s="589"/>
      <c r="IB91" s="589"/>
      <c r="IC91" s="589"/>
      <c r="ID91" s="589"/>
      <c r="IE91" s="589"/>
      <c r="IF91" s="589"/>
      <c r="IG91" s="589"/>
      <c r="IH91" s="589"/>
      <c r="II91" s="589"/>
      <c r="IJ91" s="589"/>
      <c r="IK91" s="590"/>
    </row>
    <row r="92" spans="1:245" ht="12.95" hidden="1" customHeight="1" x14ac:dyDescent="0.25">
      <c r="A92" s="588"/>
      <c r="B92" s="589"/>
      <c r="C92" s="589"/>
      <c r="D92" s="589"/>
      <c r="E92" s="589"/>
      <c r="F92" s="589"/>
      <c r="G92" s="589"/>
      <c r="H92" s="589"/>
      <c r="I92" s="589"/>
      <c r="J92" s="589"/>
      <c r="K92" s="589"/>
      <c r="L92" s="589"/>
      <c r="M92" s="589"/>
      <c r="N92" s="589"/>
      <c r="O92" s="589"/>
      <c r="P92" s="589"/>
      <c r="Q92" s="589"/>
      <c r="R92" s="589"/>
      <c r="S92" s="589"/>
      <c r="T92" s="589"/>
      <c r="U92" s="589"/>
      <c r="V92" s="589"/>
      <c r="W92" s="589"/>
      <c r="X92" s="589"/>
      <c r="Y92" s="589"/>
      <c r="Z92" s="589"/>
      <c r="AA92" s="589"/>
      <c r="AB92" s="589"/>
      <c r="AC92" s="589"/>
      <c r="AD92" s="589"/>
      <c r="AE92" s="589"/>
      <c r="AF92" s="589"/>
      <c r="AG92" s="589"/>
      <c r="AH92" s="589"/>
      <c r="AI92" s="589"/>
      <c r="AJ92" s="589"/>
      <c r="AK92" s="589"/>
      <c r="AL92" s="589"/>
      <c r="AM92" s="589"/>
      <c r="AN92" s="589"/>
      <c r="AO92" s="589"/>
      <c r="AP92" s="589"/>
      <c r="AQ92" s="589"/>
      <c r="AR92" s="589"/>
      <c r="AS92" s="589"/>
      <c r="AT92" s="589"/>
      <c r="AU92" s="589"/>
      <c r="AV92" s="589"/>
      <c r="AW92" s="589"/>
      <c r="AX92" s="589"/>
      <c r="AY92" s="589"/>
      <c r="AZ92" s="589"/>
      <c r="BA92" s="589"/>
      <c r="BB92" s="589"/>
      <c r="BC92" s="589"/>
      <c r="BD92" s="589"/>
      <c r="BE92" s="589"/>
      <c r="BF92" s="589"/>
      <c r="BG92" s="589"/>
      <c r="BH92" s="589"/>
      <c r="BI92" s="589"/>
      <c r="BJ92" s="589"/>
      <c r="BK92" s="589"/>
      <c r="BL92" s="589"/>
      <c r="BM92" s="589"/>
      <c r="BN92" s="589"/>
      <c r="BO92" s="589"/>
      <c r="BP92" s="589"/>
      <c r="BQ92" s="589"/>
      <c r="BR92" s="589"/>
      <c r="BS92" s="589"/>
      <c r="BT92" s="589"/>
      <c r="BU92" s="589"/>
      <c r="BV92" s="589"/>
      <c r="BW92" s="589"/>
      <c r="BX92" s="589"/>
      <c r="BY92" s="589"/>
      <c r="BZ92" s="589"/>
      <c r="CA92" s="589"/>
      <c r="CB92" s="589"/>
      <c r="CC92" s="589"/>
      <c r="CD92" s="589"/>
      <c r="CE92" s="589"/>
      <c r="CF92" s="589"/>
      <c r="CG92" s="589"/>
      <c r="CH92" s="589"/>
      <c r="CI92" s="589"/>
      <c r="CJ92" s="589"/>
      <c r="CK92" s="589"/>
      <c r="CL92" s="589"/>
      <c r="CM92" s="589"/>
      <c r="CN92" s="589"/>
      <c r="CO92" s="589"/>
      <c r="CP92" s="589"/>
      <c r="CQ92" s="589"/>
      <c r="CR92" s="589"/>
      <c r="CS92" s="589"/>
      <c r="CT92" s="589"/>
      <c r="CU92" s="589"/>
      <c r="CV92" s="589"/>
      <c r="CW92" s="589"/>
      <c r="CX92" s="589"/>
      <c r="CY92" s="589"/>
      <c r="CZ92" s="589"/>
      <c r="DA92" s="589"/>
      <c r="DB92" s="589"/>
      <c r="DC92" s="589"/>
      <c r="DD92" s="589"/>
      <c r="DE92" s="589"/>
      <c r="DF92" s="589"/>
      <c r="DG92" s="589"/>
      <c r="DH92" s="589"/>
      <c r="DI92" s="589"/>
      <c r="DJ92" s="589"/>
      <c r="DK92" s="589"/>
      <c r="DL92" s="589"/>
      <c r="DM92" s="589"/>
      <c r="DN92" s="589"/>
      <c r="DO92" s="589"/>
      <c r="DP92" s="589"/>
      <c r="DQ92" s="589"/>
      <c r="DR92" s="589"/>
      <c r="DS92" s="589"/>
      <c r="DT92" s="589"/>
      <c r="DU92" s="589"/>
      <c r="DV92" s="589"/>
      <c r="DW92" s="589"/>
      <c r="DX92" s="589"/>
      <c r="DY92" s="589"/>
      <c r="DZ92" s="589"/>
      <c r="EA92" s="589"/>
      <c r="EB92" s="589"/>
      <c r="EC92" s="589"/>
      <c r="ED92" s="589"/>
      <c r="EE92" s="589"/>
      <c r="EF92" s="589"/>
      <c r="EG92" s="589"/>
      <c r="EH92" s="589"/>
      <c r="EI92" s="589"/>
      <c r="EJ92" s="589"/>
      <c r="EK92" s="589"/>
      <c r="EL92" s="589"/>
      <c r="EM92" s="589"/>
      <c r="EN92" s="589"/>
      <c r="EO92" s="589"/>
      <c r="EP92" s="589"/>
      <c r="EQ92" s="589"/>
      <c r="ER92" s="589"/>
      <c r="ES92" s="589"/>
      <c r="ET92" s="589"/>
      <c r="EU92" s="589"/>
      <c r="EV92" s="589"/>
      <c r="EW92" s="589"/>
      <c r="EX92" s="589"/>
      <c r="EY92" s="589"/>
      <c r="EZ92" s="589"/>
      <c r="FA92" s="589"/>
      <c r="FB92" s="589"/>
      <c r="FC92" s="589"/>
      <c r="FD92" s="589"/>
      <c r="FE92" s="589"/>
      <c r="FF92" s="589"/>
      <c r="FG92" s="589"/>
      <c r="FH92" s="589"/>
      <c r="FI92" s="589"/>
      <c r="FJ92" s="589"/>
      <c r="FK92" s="589"/>
      <c r="FL92" s="589"/>
      <c r="FM92" s="589"/>
      <c r="FN92" s="589"/>
      <c r="FO92" s="589"/>
      <c r="FP92" s="589"/>
      <c r="FQ92" s="589"/>
      <c r="FR92" s="589"/>
      <c r="FS92" s="589"/>
      <c r="FT92" s="589"/>
      <c r="FU92" s="589"/>
      <c r="FV92" s="589"/>
      <c r="FW92" s="589"/>
      <c r="FX92" s="589"/>
      <c r="FY92" s="589"/>
      <c r="FZ92" s="589"/>
      <c r="GA92" s="589"/>
      <c r="GB92" s="589"/>
      <c r="GC92" s="589"/>
      <c r="GD92" s="589"/>
      <c r="GE92" s="589"/>
      <c r="GF92" s="589"/>
      <c r="GG92" s="589"/>
      <c r="GH92" s="589"/>
      <c r="GI92" s="589"/>
      <c r="GJ92" s="589"/>
      <c r="GK92" s="589"/>
      <c r="GL92" s="589"/>
      <c r="GM92" s="589"/>
      <c r="GN92" s="589"/>
      <c r="GO92" s="589"/>
      <c r="GP92" s="589"/>
      <c r="GQ92" s="589"/>
      <c r="GR92" s="589"/>
      <c r="GS92" s="589"/>
      <c r="GT92" s="589"/>
      <c r="GU92" s="589"/>
      <c r="GV92" s="589"/>
      <c r="GW92" s="589"/>
      <c r="GX92" s="589"/>
      <c r="GY92" s="589"/>
      <c r="GZ92" s="589"/>
      <c r="HA92" s="589"/>
      <c r="HB92" s="589"/>
      <c r="HC92" s="589"/>
      <c r="HD92" s="589"/>
      <c r="HE92" s="589"/>
      <c r="HF92" s="589"/>
      <c r="HG92" s="589"/>
      <c r="HH92" s="589"/>
      <c r="HI92" s="589"/>
      <c r="HJ92" s="589"/>
      <c r="HK92" s="589"/>
      <c r="HL92" s="589"/>
      <c r="HM92" s="589"/>
      <c r="HN92" s="589"/>
      <c r="HO92" s="589"/>
      <c r="HP92" s="589"/>
      <c r="HQ92" s="589"/>
      <c r="HR92" s="589"/>
      <c r="HS92" s="589"/>
      <c r="HT92" s="589"/>
      <c r="HU92" s="589"/>
      <c r="HV92" s="589"/>
      <c r="HW92" s="589"/>
      <c r="HX92" s="589"/>
      <c r="HY92" s="589"/>
      <c r="HZ92" s="589"/>
      <c r="IA92" s="589"/>
      <c r="IB92" s="589"/>
      <c r="IC92" s="589"/>
      <c r="ID92" s="589"/>
      <c r="IE92" s="589"/>
      <c r="IF92" s="589"/>
      <c r="IG92" s="589"/>
      <c r="IH92" s="589"/>
      <c r="II92" s="589"/>
      <c r="IJ92" s="589"/>
      <c r="IK92" s="590"/>
    </row>
    <row r="93" spans="1:245" ht="12.95" hidden="1" customHeight="1" x14ac:dyDescent="0.25">
      <c r="A93" s="588"/>
      <c r="B93" s="589"/>
      <c r="C93" s="589"/>
      <c r="D93" s="589"/>
      <c r="E93" s="589"/>
      <c r="F93" s="589"/>
      <c r="G93" s="589"/>
      <c r="H93" s="589"/>
      <c r="I93" s="589"/>
      <c r="J93" s="589"/>
      <c r="K93" s="589"/>
      <c r="L93" s="589"/>
      <c r="M93" s="589"/>
      <c r="N93" s="589"/>
      <c r="O93" s="589"/>
      <c r="P93" s="589"/>
      <c r="Q93" s="589"/>
      <c r="R93" s="589"/>
      <c r="S93" s="589"/>
      <c r="T93" s="589"/>
      <c r="U93" s="589"/>
      <c r="V93" s="589"/>
      <c r="W93" s="589"/>
      <c r="X93" s="589"/>
      <c r="Y93" s="589"/>
      <c r="Z93" s="589"/>
      <c r="AA93" s="589"/>
      <c r="AB93" s="589"/>
      <c r="AC93" s="589"/>
      <c r="AD93" s="589"/>
      <c r="AE93" s="589"/>
      <c r="AF93" s="589"/>
      <c r="AG93" s="589"/>
      <c r="AH93" s="589"/>
      <c r="AI93" s="589"/>
      <c r="AJ93" s="589"/>
      <c r="AK93" s="589"/>
      <c r="AL93" s="589"/>
      <c r="AM93" s="589"/>
      <c r="AN93" s="589"/>
      <c r="AO93" s="589"/>
      <c r="AP93" s="589"/>
      <c r="AQ93" s="589"/>
      <c r="AR93" s="589"/>
      <c r="AS93" s="589"/>
      <c r="AT93" s="589"/>
      <c r="AU93" s="589"/>
      <c r="AV93" s="589"/>
      <c r="AW93" s="589"/>
      <c r="AX93" s="589"/>
      <c r="AY93" s="589"/>
      <c r="AZ93" s="589"/>
      <c r="BA93" s="589"/>
      <c r="BB93" s="589"/>
      <c r="BC93" s="589"/>
      <c r="BD93" s="589"/>
      <c r="BE93" s="589"/>
      <c r="BF93" s="589"/>
      <c r="BG93" s="589"/>
      <c r="BH93" s="589"/>
      <c r="BI93" s="589"/>
      <c r="BJ93" s="589"/>
      <c r="BK93" s="589"/>
      <c r="BL93" s="589"/>
      <c r="BM93" s="589"/>
      <c r="BN93" s="589"/>
      <c r="BO93" s="589"/>
      <c r="BP93" s="589"/>
      <c r="BQ93" s="589"/>
      <c r="BR93" s="589"/>
      <c r="BS93" s="589"/>
      <c r="BT93" s="589"/>
      <c r="BU93" s="589"/>
      <c r="BV93" s="589"/>
      <c r="BW93" s="589"/>
      <c r="BX93" s="589"/>
      <c r="BY93" s="589"/>
      <c r="BZ93" s="589"/>
      <c r="CA93" s="589"/>
      <c r="CB93" s="589"/>
      <c r="CC93" s="589"/>
      <c r="CD93" s="589"/>
      <c r="CE93" s="589"/>
      <c r="CF93" s="589"/>
      <c r="CG93" s="589"/>
      <c r="CH93" s="589"/>
      <c r="CI93" s="589"/>
      <c r="CJ93" s="589"/>
      <c r="CK93" s="589"/>
      <c r="CL93" s="589"/>
      <c r="CM93" s="589"/>
      <c r="CN93" s="589"/>
      <c r="CO93" s="589"/>
      <c r="CP93" s="589"/>
      <c r="CQ93" s="589"/>
      <c r="CR93" s="589"/>
      <c r="CS93" s="589"/>
      <c r="CT93" s="589"/>
      <c r="CU93" s="589"/>
      <c r="CV93" s="589"/>
      <c r="CW93" s="589"/>
      <c r="CX93" s="589"/>
      <c r="CY93" s="589"/>
      <c r="CZ93" s="589"/>
      <c r="DA93" s="589"/>
      <c r="DB93" s="589"/>
      <c r="DC93" s="589"/>
      <c r="DD93" s="589"/>
      <c r="DE93" s="589"/>
      <c r="DF93" s="589"/>
      <c r="DG93" s="589"/>
      <c r="DH93" s="589"/>
      <c r="DI93" s="589"/>
      <c r="DJ93" s="589"/>
      <c r="DK93" s="589"/>
      <c r="DL93" s="589"/>
      <c r="DM93" s="589"/>
      <c r="DN93" s="589"/>
      <c r="DO93" s="589"/>
      <c r="DP93" s="589"/>
      <c r="DQ93" s="589"/>
      <c r="DR93" s="589"/>
      <c r="DS93" s="589"/>
      <c r="DT93" s="589"/>
      <c r="DU93" s="589"/>
      <c r="DV93" s="589"/>
      <c r="DW93" s="589"/>
      <c r="DX93" s="589"/>
      <c r="DY93" s="589"/>
      <c r="DZ93" s="589"/>
      <c r="EA93" s="589"/>
      <c r="EB93" s="589"/>
      <c r="EC93" s="589"/>
      <c r="ED93" s="589"/>
      <c r="EE93" s="589"/>
      <c r="EF93" s="589"/>
      <c r="EG93" s="589"/>
      <c r="EH93" s="589"/>
      <c r="EI93" s="589"/>
      <c r="EJ93" s="589"/>
      <c r="EK93" s="589"/>
      <c r="EL93" s="589"/>
      <c r="EM93" s="589"/>
      <c r="EN93" s="589"/>
      <c r="EO93" s="589"/>
      <c r="EP93" s="589"/>
      <c r="EQ93" s="589"/>
      <c r="ER93" s="589"/>
      <c r="ES93" s="589"/>
      <c r="ET93" s="589"/>
      <c r="EU93" s="589"/>
      <c r="EV93" s="589"/>
      <c r="EW93" s="589"/>
      <c r="EX93" s="589"/>
      <c r="EY93" s="589"/>
      <c r="EZ93" s="589"/>
      <c r="FA93" s="589"/>
      <c r="FB93" s="589"/>
      <c r="FC93" s="589"/>
      <c r="FD93" s="589"/>
      <c r="FE93" s="589"/>
      <c r="FF93" s="589"/>
      <c r="FG93" s="589"/>
      <c r="FH93" s="589"/>
      <c r="FI93" s="589"/>
      <c r="FJ93" s="589"/>
      <c r="FK93" s="589"/>
      <c r="FL93" s="589"/>
      <c r="FM93" s="589"/>
      <c r="FN93" s="589"/>
      <c r="FO93" s="589"/>
      <c r="FP93" s="589"/>
      <c r="FQ93" s="589"/>
      <c r="FR93" s="589"/>
      <c r="FS93" s="589"/>
      <c r="FT93" s="589"/>
      <c r="FU93" s="589"/>
      <c r="FV93" s="589"/>
      <c r="FW93" s="589"/>
      <c r="FX93" s="589"/>
      <c r="FY93" s="589"/>
      <c r="FZ93" s="589"/>
      <c r="GA93" s="589"/>
      <c r="GB93" s="589"/>
      <c r="GC93" s="589"/>
      <c r="GD93" s="589"/>
      <c r="GE93" s="589"/>
      <c r="GF93" s="589"/>
      <c r="GG93" s="589"/>
      <c r="GH93" s="589"/>
      <c r="GI93" s="589"/>
      <c r="GJ93" s="589"/>
      <c r="GK93" s="589"/>
      <c r="GL93" s="589"/>
      <c r="GM93" s="589"/>
      <c r="GN93" s="589"/>
      <c r="GO93" s="589"/>
      <c r="GP93" s="589"/>
      <c r="GQ93" s="589"/>
      <c r="GR93" s="589"/>
      <c r="GS93" s="589"/>
      <c r="GT93" s="589"/>
      <c r="GU93" s="589"/>
      <c r="GV93" s="589"/>
      <c r="GW93" s="589"/>
      <c r="GX93" s="589"/>
      <c r="GY93" s="589"/>
      <c r="GZ93" s="589"/>
      <c r="HA93" s="589"/>
      <c r="HB93" s="589"/>
      <c r="HC93" s="589"/>
      <c r="HD93" s="589"/>
      <c r="HE93" s="589"/>
      <c r="HF93" s="589"/>
      <c r="HG93" s="589"/>
      <c r="HH93" s="589"/>
      <c r="HI93" s="589"/>
      <c r="HJ93" s="589"/>
      <c r="HK93" s="589"/>
      <c r="HL93" s="589"/>
      <c r="HM93" s="589"/>
      <c r="HN93" s="589"/>
      <c r="HO93" s="589"/>
      <c r="HP93" s="589"/>
      <c r="HQ93" s="589"/>
      <c r="HR93" s="589"/>
      <c r="HS93" s="589"/>
      <c r="HT93" s="589"/>
      <c r="HU93" s="589"/>
      <c r="HV93" s="589"/>
      <c r="HW93" s="589"/>
      <c r="HX93" s="589"/>
      <c r="HY93" s="589"/>
      <c r="HZ93" s="589"/>
      <c r="IA93" s="589"/>
      <c r="IB93" s="589"/>
      <c r="IC93" s="589"/>
      <c r="ID93" s="589"/>
      <c r="IE93" s="589"/>
      <c r="IF93" s="589"/>
      <c r="IG93" s="589"/>
      <c r="IH93" s="589"/>
      <c r="II93" s="589"/>
      <c r="IJ93" s="589"/>
      <c r="IK93" s="590"/>
    </row>
    <row r="94" spans="1:245" ht="12.95" hidden="1" customHeight="1" x14ac:dyDescent="0.25">
      <c r="A94" s="588"/>
      <c r="B94" s="589"/>
      <c r="C94" s="589"/>
      <c r="D94" s="589"/>
      <c r="E94" s="589"/>
      <c r="F94" s="589"/>
      <c r="G94" s="589"/>
      <c r="H94" s="589"/>
      <c r="I94" s="589"/>
      <c r="J94" s="589"/>
      <c r="K94" s="589"/>
      <c r="L94" s="589"/>
      <c r="M94" s="589"/>
      <c r="N94" s="589"/>
      <c r="O94" s="589"/>
      <c r="P94" s="589"/>
      <c r="Q94" s="589"/>
      <c r="R94" s="589"/>
      <c r="S94" s="589"/>
      <c r="T94" s="589"/>
      <c r="U94" s="589"/>
      <c r="V94" s="589"/>
      <c r="W94" s="589"/>
      <c r="X94" s="589"/>
      <c r="Y94" s="589"/>
      <c r="Z94" s="589"/>
      <c r="AA94" s="589"/>
      <c r="AB94" s="589"/>
      <c r="AC94" s="589"/>
      <c r="AD94" s="589"/>
      <c r="AE94" s="589"/>
      <c r="AF94" s="589"/>
      <c r="AG94" s="589"/>
      <c r="AH94" s="589"/>
      <c r="AI94" s="589"/>
      <c r="AJ94" s="589"/>
      <c r="AK94" s="589"/>
      <c r="AL94" s="589"/>
      <c r="AM94" s="589"/>
      <c r="AN94" s="589"/>
      <c r="AO94" s="589"/>
      <c r="AP94" s="589"/>
      <c r="AQ94" s="589"/>
      <c r="AR94" s="589"/>
      <c r="AS94" s="589"/>
      <c r="AT94" s="589"/>
      <c r="AU94" s="589"/>
      <c r="AV94" s="589"/>
      <c r="AW94" s="589"/>
      <c r="AX94" s="589"/>
      <c r="AY94" s="589"/>
      <c r="AZ94" s="589"/>
      <c r="BA94" s="589"/>
      <c r="BB94" s="589"/>
      <c r="BC94" s="589"/>
      <c r="BD94" s="589"/>
      <c r="BE94" s="589"/>
      <c r="BF94" s="589"/>
      <c r="BG94" s="589"/>
      <c r="BH94" s="589"/>
      <c r="BI94" s="589"/>
      <c r="BJ94" s="589"/>
      <c r="BK94" s="589"/>
      <c r="BL94" s="589"/>
      <c r="BM94" s="589"/>
      <c r="BN94" s="589"/>
      <c r="BO94" s="589"/>
      <c r="BP94" s="589"/>
      <c r="BQ94" s="589"/>
      <c r="BR94" s="589"/>
      <c r="BS94" s="589"/>
      <c r="BT94" s="589"/>
      <c r="BU94" s="589"/>
      <c r="BV94" s="589"/>
      <c r="BW94" s="589"/>
      <c r="BX94" s="589"/>
      <c r="BY94" s="589"/>
      <c r="BZ94" s="589"/>
      <c r="CA94" s="589"/>
      <c r="CB94" s="589"/>
      <c r="CC94" s="589"/>
      <c r="CD94" s="589"/>
      <c r="CE94" s="589"/>
      <c r="CF94" s="589"/>
      <c r="CG94" s="589"/>
      <c r="CH94" s="589"/>
      <c r="CI94" s="589"/>
      <c r="CJ94" s="589"/>
      <c r="CK94" s="589"/>
      <c r="CL94" s="589"/>
      <c r="CM94" s="589"/>
      <c r="CN94" s="589"/>
      <c r="CO94" s="589"/>
      <c r="CP94" s="589"/>
      <c r="CQ94" s="589"/>
      <c r="CR94" s="589"/>
      <c r="CS94" s="589"/>
      <c r="CT94" s="589"/>
      <c r="CU94" s="589"/>
      <c r="CV94" s="589"/>
      <c r="CW94" s="589"/>
      <c r="CX94" s="589"/>
      <c r="CY94" s="589"/>
      <c r="CZ94" s="589"/>
      <c r="DA94" s="589"/>
      <c r="DB94" s="589"/>
      <c r="DC94" s="589"/>
      <c r="DD94" s="589"/>
      <c r="DE94" s="589"/>
      <c r="DF94" s="589"/>
      <c r="DG94" s="589"/>
      <c r="DH94" s="589"/>
      <c r="DI94" s="589"/>
      <c r="DJ94" s="589"/>
      <c r="DK94" s="589"/>
      <c r="DL94" s="589"/>
      <c r="DM94" s="589"/>
      <c r="DN94" s="589"/>
      <c r="DO94" s="589"/>
      <c r="DP94" s="589"/>
      <c r="DQ94" s="589"/>
      <c r="DR94" s="589"/>
      <c r="DS94" s="589"/>
      <c r="DT94" s="589"/>
      <c r="DU94" s="589"/>
      <c r="DV94" s="589"/>
      <c r="DW94" s="589"/>
      <c r="DX94" s="589"/>
      <c r="DY94" s="589"/>
      <c r="DZ94" s="589"/>
      <c r="EA94" s="589"/>
      <c r="EB94" s="589"/>
      <c r="EC94" s="589"/>
      <c r="ED94" s="589"/>
      <c r="EE94" s="589"/>
      <c r="EF94" s="589"/>
      <c r="EG94" s="589"/>
      <c r="EH94" s="589"/>
      <c r="EI94" s="589"/>
      <c r="EJ94" s="589"/>
      <c r="EK94" s="589"/>
      <c r="EL94" s="589"/>
      <c r="EM94" s="589"/>
      <c r="EN94" s="589"/>
      <c r="EO94" s="589"/>
      <c r="EP94" s="589"/>
      <c r="EQ94" s="589"/>
      <c r="ER94" s="589"/>
      <c r="ES94" s="589"/>
      <c r="ET94" s="589"/>
      <c r="EU94" s="589"/>
      <c r="EV94" s="589"/>
      <c r="EW94" s="589"/>
      <c r="EX94" s="589"/>
      <c r="EY94" s="589"/>
      <c r="EZ94" s="589"/>
      <c r="FA94" s="589"/>
      <c r="FB94" s="589"/>
      <c r="FC94" s="589"/>
      <c r="FD94" s="589"/>
      <c r="FE94" s="589"/>
      <c r="FF94" s="589"/>
      <c r="FG94" s="589"/>
      <c r="FH94" s="589"/>
      <c r="FI94" s="589"/>
      <c r="FJ94" s="589"/>
      <c r="FK94" s="589"/>
      <c r="FL94" s="589"/>
      <c r="FM94" s="589"/>
      <c r="FN94" s="589"/>
      <c r="FO94" s="589"/>
      <c r="FP94" s="589"/>
      <c r="FQ94" s="589"/>
      <c r="FR94" s="589"/>
      <c r="FS94" s="589"/>
      <c r="FT94" s="589"/>
      <c r="FU94" s="589"/>
      <c r="FV94" s="589"/>
      <c r="FW94" s="589"/>
      <c r="FX94" s="589"/>
      <c r="FY94" s="589"/>
      <c r="FZ94" s="589"/>
      <c r="GA94" s="589"/>
      <c r="GB94" s="589"/>
      <c r="GC94" s="589"/>
      <c r="GD94" s="589"/>
      <c r="GE94" s="589"/>
      <c r="GF94" s="589"/>
      <c r="GG94" s="589"/>
      <c r="GH94" s="589"/>
      <c r="GI94" s="589"/>
      <c r="GJ94" s="589"/>
      <c r="GK94" s="589"/>
      <c r="GL94" s="589"/>
      <c r="GM94" s="589"/>
      <c r="GN94" s="589"/>
      <c r="GO94" s="589"/>
      <c r="GP94" s="589"/>
      <c r="GQ94" s="589"/>
      <c r="GR94" s="589"/>
      <c r="GS94" s="589"/>
      <c r="GT94" s="589"/>
      <c r="GU94" s="589"/>
      <c r="GV94" s="589"/>
      <c r="GW94" s="589"/>
      <c r="GX94" s="589"/>
      <c r="GY94" s="589"/>
      <c r="GZ94" s="589"/>
      <c r="HA94" s="589"/>
      <c r="HB94" s="589"/>
      <c r="HC94" s="589"/>
      <c r="HD94" s="589"/>
      <c r="HE94" s="589"/>
      <c r="HF94" s="589"/>
      <c r="HG94" s="589"/>
      <c r="HH94" s="589"/>
      <c r="HI94" s="589"/>
      <c r="HJ94" s="589"/>
      <c r="HK94" s="589"/>
      <c r="HL94" s="589"/>
      <c r="HM94" s="589"/>
      <c r="HN94" s="589"/>
      <c r="HO94" s="589"/>
      <c r="HP94" s="589"/>
      <c r="HQ94" s="589"/>
      <c r="HR94" s="589"/>
      <c r="HS94" s="589"/>
      <c r="HT94" s="589"/>
      <c r="HU94" s="589"/>
      <c r="HV94" s="589"/>
      <c r="HW94" s="589"/>
      <c r="HX94" s="589"/>
      <c r="HY94" s="589"/>
      <c r="HZ94" s="589"/>
      <c r="IA94" s="589"/>
      <c r="IB94" s="589"/>
      <c r="IC94" s="589"/>
      <c r="ID94" s="589"/>
      <c r="IE94" s="589"/>
      <c r="IF94" s="589"/>
      <c r="IG94" s="589"/>
      <c r="IH94" s="589"/>
      <c r="II94" s="589"/>
      <c r="IJ94" s="589"/>
      <c r="IK94" s="590"/>
    </row>
    <row r="95" spans="1:245" ht="12.95" hidden="1" customHeight="1" x14ac:dyDescent="0.25">
      <c r="A95" s="588"/>
      <c r="B95" s="589"/>
      <c r="C95" s="589"/>
      <c r="D95" s="589"/>
      <c r="E95" s="589"/>
      <c r="F95" s="589"/>
      <c r="G95" s="589"/>
      <c r="H95" s="589"/>
      <c r="I95" s="589"/>
      <c r="J95" s="589"/>
      <c r="K95" s="589"/>
      <c r="L95" s="589"/>
      <c r="M95" s="589"/>
      <c r="N95" s="589"/>
      <c r="O95" s="589"/>
      <c r="P95" s="589"/>
      <c r="Q95" s="589"/>
      <c r="R95" s="589"/>
      <c r="S95" s="589"/>
      <c r="T95" s="589"/>
      <c r="U95" s="589"/>
      <c r="V95" s="589"/>
      <c r="W95" s="589"/>
      <c r="X95" s="589"/>
      <c r="Y95" s="589"/>
      <c r="Z95" s="589"/>
      <c r="AA95" s="589"/>
      <c r="AB95" s="589"/>
      <c r="AC95" s="589"/>
      <c r="AD95" s="589"/>
      <c r="AE95" s="589"/>
      <c r="AF95" s="589"/>
      <c r="AG95" s="589"/>
      <c r="AH95" s="589"/>
      <c r="AI95" s="589"/>
      <c r="AJ95" s="589"/>
      <c r="AK95" s="589"/>
      <c r="AL95" s="589"/>
      <c r="AM95" s="589"/>
      <c r="AN95" s="589"/>
      <c r="AO95" s="589"/>
      <c r="AP95" s="589"/>
      <c r="AQ95" s="589"/>
      <c r="AR95" s="589"/>
      <c r="AS95" s="589"/>
      <c r="AT95" s="589"/>
      <c r="AU95" s="589"/>
      <c r="AV95" s="589"/>
      <c r="AW95" s="589"/>
      <c r="AX95" s="589"/>
      <c r="AY95" s="589"/>
      <c r="AZ95" s="589"/>
      <c r="BA95" s="589"/>
      <c r="BB95" s="589"/>
      <c r="BC95" s="589"/>
      <c r="BD95" s="589"/>
      <c r="BE95" s="589"/>
      <c r="BF95" s="589"/>
      <c r="BG95" s="589"/>
      <c r="BH95" s="589"/>
      <c r="BI95" s="589"/>
      <c r="BJ95" s="589"/>
      <c r="BK95" s="589"/>
      <c r="BL95" s="589"/>
      <c r="BM95" s="589"/>
      <c r="BN95" s="589"/>
      <c r="BO95" s="589"/>
      <c r="BP95" s="589"/>
      <c r="BQ95" s="589"/>
      <c r="BR95" s="589"/>
      <c r="BS95" s="589"/>
      <c r="BT95" s="589"/>
      <c r="BU95" s="589"/>
      <c r="BV95" s="589"/>
      <c r="BW95" s="589"/>
      <c r="BX95" s="589"/>
      <c r="BY95" s="589"/>
      <c r="BZ95" s="589"/>
      <c r="CA95" s="589"/>
      <c r="CB95" s="589"/>
      <c r="CC95" s="589"/>
      <c r="CD95" s="589"/>
      <c r="CE95" s="589"/>
      <c r="CF95" s="589"/>
      <c r="CG95" s="589"/>
      <c r="CH95" s="589"/>
      <c r="CI95" s="589"/>
      <c r="CJ95" s="589"/>
      <c r="CK95" s="589"/>
      <c r="CL95" s="589"/>
      <c r="CM95" s="589"/>
      <c r="CN95" s="589"/>
      <c r="CO95" s="589"/>
      <c r="CP95" s="589"/>
      <c r="CQ95" s="589"/>
      <c r="CR95" s="589"/>
      <c r="CS95" s="589"/>
      <c r="CT95" s="589"/>
      <c r="CU95" s="589"/>
      <c r="CV95" s="589"/>
      <c r="CW95" s="589"/>
      <c r="CX95" s="589"/>
      <c r="CY95" s="589"/>
      <c r="CZ95" s="589"/>
      <c r="DA95" s="589"/>
      <c r="DB95" s="589"/>
      <c r="DC95" s="589"/>
      <c r="DD95" s="589"/>
      <c r="DE95" s="589"/>
      <c r="DF95" s="589"/>
      <c r="DG95" s="589"/>
      <c r="DH95" s="589"/>
      <c r="DI95" s="589"/>
      <c r="DJ95" s="589"/>
      <c r="DK95" s="589"/>
      <c r="DL95" s="589"/>
      <c r="DM95" s="589"/>
      <c r="DN95" s="589"/>
      <c r="DO95" s="589"/>
      <c r="DP95" s="589"/>
      <c r="DQ95" s="589"/>
      <c r="DR95" s="589"/>
      <c r="DS95" s="589"/>
      <c r="DT95" s="589"/>
      <c r="DU95" s="589"/>
      <c r="DV95" s="589"/>
      <c r="DW95" s="589"/>
      <c r="DX95" s="589"/>
      <c r="DY95" s="589"/>
      <c r="DZ95" s="589"/>
      <c r="EA95" s="589"/>
      <c r="EB95" s="589"/>
      <c r="EC95" s="589"/>
      <c r="ED95" s="589"/>
      <c r="EE95" s="589"/>
      <c r="EF95" s="589"/>
      <c r="EG95" s="589"/>
      <c r="EH95" s="589"/>
      <c r="EI95" s="589"/>
      <c r="EJ95" s="589"/>
      <c r="EK95" s="589"/>
      <c r="EL95" s="589"/>
      <c r="EM95" s="589"/>
      <c r="EN95" s="589"/>
      <c r="EO95" s="589"/>
      <c r="EP95" s="589"/>
      <c r="EQ95" s="589"/>
      <c r="ER95" s="589"/>
      <c r="ES95" s="589"/>
      <c r="ET95" s="589"/>
      <c r="EU95" s="589"/>
      <c r="EV95" s="589"/>
      <c r="EW95" s="589"/>
      <c r="EX95" s="589"/>
      <c r="EY95" s="589"/>
      <c r="EZ95" s="589"/>
      <c r="FA95" s="589"/>
      <c r="FB95" s="589"/>
      <c r="FC95" s="589"/>
      <c r="FD95" s="589"/>
      <c r="FE95" s="589"/>
      <c r="FF95" s="589"/>
      <c r="FG95" s="589"/>
      <c r="FH95" s="589"/>
      <c r="FI95" s="589"/>
      <c r="FJ95" s="589"/>
      <c r="FK95" s="589"/>
      <c r="FL95" s="589"/>
      <c r="FM95" s="589"/>
      <c r="FN95" s="589"/>
      <c r="FO95" s="589"/>
      <c r="FP95" s="589"/>
      <c r="FQ95" s="589"/>
      <c r="FR95" s="589"/>
      <c r="FS95" s="589"/>
      <c r="FT95" s="589"/>
      <c r="FU95" s="589"/>
      <c r="FV95" s="589"/>
      <c r="FW95" s="589"/>
      <c r="FX95" s="589"/>
      <c r="FY95" s="589"/>
      <c r="FZ95" s="589"/>
      <c r="GA95" s="589"/>
      <c r="GB95" s="589"/>
      <c r="GC95" s="589"/>
      <c r="GD95" s="589"/>
      <c r="GE95" s="589"/>
      <c r="GF95" s="589"/>
      <c r="GG95" s="589"/>
      <c r="GH95" s="589"/>
      <c r="GI95" s="589"/>
      <c r="GJ95" s="589"/>
      <c r="GK95" s="589"/>
      <c r="GL95" s="589"/>
      <c r="GM95" s="589"/>
      <c r="GN95" s="589"/>
      <c r="GO95" s="589"/>
      <c r="GP95" s="589"/>
      <c r="GQ95" s="589"/>
      <c r="GR95" s="589"/>
      <c r="GS95" s="589"/>
      <c r="GT95" s="589"/>
      <c r="GU95" s="589"/>
      <c r="GV95" s="589"/>
      <c r="GW95" s="589"/>
      <c r="GX95" s="589"/>
      <c r="GY95" s="589"/>
      <c r="GZ95" s="589"/>
      <c r="HA95" s="589"/>
      <c r="HB95" s="589"/>
      <c r="HC95" s="589"/>
      <c r="HD95" s="589"/>
      <c r="HE95" s="589"/>
      <c r="HF95" s="589"/>
      <c r="HG95" s="589"/>
      <c r="HH95" s="589"/>
      <c r="HI95" s="589"/>
      <c r="HJ95" s="589"/>
      <c r="HK95" s="589"/>
      <c r="HL95" s="589"/>
      <c r="HM95" s="589"/>
      <c r="HN95" s="589"/>
      <c r="HO95" s="589"/>
      <c r="HP95" s="589"/>
      <c r="HQ95" s="589"/>
      <c r="HR95" s="589"/>
      <c r="HS95" s="589"/>
      <c r="HT95" s="589"/>
      <c r="HU95" s="589"/>
      <c r="HV95" s="589"/>
      <c r="HW95" s="589"/>
      <c r="HX95" s="589"/>
      <c r="HY95" s="589"/>
      <c r="HZ95" s="589"/>
      <c r="IA95" s="589"/>
      <c r="IB95" s="589"/>
      <c r="IC95" s="589"/>
      <c r="ID95" s="589"/>
      <c r="IE95" s="589"/>
      <c r="IF95" s="589"/>
      <c r="IG95" s="589"/>
      <c r="IH95" s="589"/>
      <c r="II95" s="589"/>
      <c r="IJ95" s="589"/>
      <c r="IK95" s="590"/>
    </row>
    <row r="96" spans="1:245" ht="12.95" hidden="1" customHeight="1" x14ac:dyDescent="0.25">
      <c r="A96" s="588"/>
      <c r="B96" s="589"/>
      <c r="C96" s="589"/>
      <c r="D96" s="589"/>
      <c r="E96" s="589"/>
      <c r="F96" s="589"/>
      <c r="G96" s="589"/>
      <c r="H96" s="589"/>
      <c r="I96" s="589"/>
      <c r="J96" s="589"/>
      <c r="K96" s="589"/>
      <c r="L96" s="589"/>
      <c r="M96" s="589"/>
      <c r="N96" s="589"/>
      <c r="O96" s="589"/>
      <c r="P96" s="589"/>
      <c r="Q96" s="589"/>
      <c r="R96" s="589"/>
      <c r="S96" s="589"/>
      <c r="T96" s="589"/>
      <c r="U96" s="589"/>
      <c r="V96" s="589"/>
      <c r="W96" s="589"/>
      <c r="X96" s="589"/>
      <c r="Y96" s="589"/>
      <c r="Z96" s="589"/>
      <c r="AA96" s="589"/>
      <c r="AB96" s="589"/>
      <c r="AC96" s="589"/>
      <c r="AD96" s="589"/>
      <c r="AE96" s="589"/>
      <c r="AF96" s="589"/>
      <c r="AG96" s="589"/>
      <c r="AH96" s="589"/>
      <c r="AI96" s="589"/>
      <c r="AJ96" s="589"/>
      <c r="AK96" s="589"/>
      <c r="AL96" s="589"/>
      <c r="AM96" s="589"/>
      <c r="AN96" s="589"/>
      <c r="AO96" s="589"/>
      <c r="AP96" s="589"/>
      <c r="AQ96" s="589"/>
      <c r="AR96" s="589"/>
      <c r="AS96" s="589"/>
      <c r="AT96" s="589"/>
      <c r="AU96" s="589"/>
      <c r="AV96" s="589"/>
      <c r="AW96" s="589"/>
      <c r="AX96" s="589"/>
      <c r="AY96" s="589"/>
      <c r="AZ96" s="589"/>
      <c r="BA96" s="589"/>
      <c r="BB96" s="589"/>
      <c r="BC96" s="589"/>
      <c r="BD96" s="589"/>
      <c r="BE96" s="589"/>
      <c r="BF96" s="589"/>
      <c r="BG96" s="589"/>
      <c r="BH96" s="589"/>
      <c r="BI96" s="589"/>
      <c r="BJ96" s="589"/>
      <c r="BK96" s="589"/>
      <c r="BL96" s="589"/>
      <c r="BM96" s="589"/>
      <c r="BN96" s="589"/>
      <c r="BO96" s="589"/>
      <c r="BP96" s="589"/>
      <c r="BQ96" s="589"/>
      <c r="BR96" s="589"/>
      <c r="BS96" s="589"/>
      <c r="BT96" s="589"/>
      <c r="BU96" s="589"/>
      <c r="BV96" s="589"/>
      <c r="BW96" s="589"/>
      <c r="BX96" s="589"/>
      <c r="BY96" s="589"/>
      <c r="BZ96" s="589"/>
      <c r="CA96" s="589"/>
      <c r="CB96" s="589"/>
      <c r="CC96" s="589"/>
      <c r="CD96" s="589"/>
      <c r="CE96" s="589"/>
      <c r="CF96" s="589"/>
      <c r="CG96" s="589"/>
      <c r="CH96" s="589"/>
      <c r="CI96" s="589"/>
      <c r="CJ96" s="589"/>
      <c r="CK96" s="589"/>
      <c r="CL96" s="589"/>
      <c r="CM96" s="589"/>
      <c r="CN96" s="589"/>
      <c r="CO96" s="589"/>
      <c r="CP96" s="589"/>
      <c r="CQ96" s="589"/>
      <c r="CR96" s="589"/>
      <c r="CS96" s="589"/>
      <c r="CT96" s="589"/>
      <c r="CU96" s="589"/>
      <c r="CV96" s="589"/>
      <c r="CW96" s="589"/>
      <c r="CX96" s="589"/>
      <c r="CY96" s="589"/>
      <c r="CZ96" s="589"/>
      <c r="DA96" s="589"/>
      <c r="DB96" s="589"/>
      <c r="DC96" s="589"/>
      <c r="DD96" s="589"/>
      <c r="DE96" s="589"/>
      <c r="DF96" s="589"/>
      <c r="DG96" s="589"/>
      <c r="DH96" s="589"/>
      <c r="DI96" s="589"/>
      <c r="DJ96" s="589"/>
      <c r="DK96" s="589"/>
      <c r="DL96" s="589"/>
      <c r="DM96" s="589"/>
      <c r="DN96" s="589"/>
      <c r="DO96" s="589"/>
      <c r="DP96" s="589"/>
      <c r="DQ96" s="589"/>
      <c r="DR96" s="589"/>
      <c r="DS96" s="589"/>
      <c r="DT96" s="589"/>
      <c r="DU96" s="589"/>
      <c r="DV96" s="589"/>
      <c r="DW96" s="589"/>
      <c r="DX96" s="589"/>
      <c r="DY96" s="589"/>
      <c r="DZ96" s="589"/>
      <c r="EA96" s="589"/>
      <c r="EB96" s="589"/>
      <c r="EC96" s="589"/>
      <c r="ED96" s="589"/>
      <c r="EE96" s="589"/>
      <c r="EF96" s="589"/>
      <c r="EG96" s="589"/>
      <c r="EH96" s="589"/>
      <c r="EI96" s="589"/>
      <c r="EJ96" s="589"/>
      <c r="EK96" s="589"/>
      <c r="EL96" s="589"/>
      <c r="EM96" s="589"/>
      <c r="EN96" s="589"/>
      <c r="EO96" s="589"/>
      <c r="EP96" s="589"/>
      <c r="EQ96" s="589"/>
      <c r="ER96" s="589"/>
      <c r="ES96" s="589"/>
      <c r="ET96" s="589"/>
      <c r="EU96" s="589"/>
      <c r="EV96" s="589"/>
      <c r="EW96" s="589"/>
      <c r="EX96" s="589"/>
      <c r="EY96" s="589"/>
      <c r="EZ96" s="589"/>
      <c r="FA96" s="589"/>
      <c r="FB96" s="589"/>
      <c r="FC96" s="589"/>
      <c r="FD96" s="589"/>
      <c r="FE96" s="589"/>
      <c r="FF96" s="589"/>
      <c r="FG96" s="589"/>
      <c r="FH96" s="589"/>
      <c r="FI96" s="589"/>
      <c r="FJ96" s="589"/>
      <c r="FK96" s="589"/>
      <c r="FL96" s="589"/>
      <c r="FM96" s="589"/>
      <c r="FN96" s="589"/>
      <c r="FO96" s="589"/>
      <c r="FP96" s="589"/>
      <c r="FQ96" s="589"/>
      <c r="FR96" s="589"/>
      <c r="FS96" s="589"/>
      <c r="FT96" s="589"/>
      <c r="FU96" s="589"/>
      <c r="FV96" s="589"/>
      <c r="FW96" s="589"/>
      <c r="FX96" s="589"/>
      <c r="FY96" s="589"/>
      <c r="FZ96" s="589"/>
      <c r="GA96" s="589"/>
      <c r="GB96" s="589"/>
      <c r="GC96" s="589"/>
      <c r="GD96" s="589"/>
      <c r="GE96" s="589"/>
      <c r="GF96" s="589"/>
      <c r="GG96" s="589"/>
      <c r="GH96" s="589"/>
      <c r="GI96" s="589"/>
      <c r="GJ96" s="589"/>
      <c r="GK96" s="589"/>
      <c r="GL96" s="589"/>
      <c r="GM96" s="589"/>
      <c r="GN96" s="589"/>
      <c r="GO96" s="589"/>
      <c r="GP96" s="589"/>
      <c r="GQ96" s="589"/>
      <c r="GR96" s="589"/>
      <c r="GS96" s="589"/>
      <c r="GT96" s="589"/>
      <c r="GU96" s="589"/>
      <c r="GV96" s="589"/>
      <c r="GW96" s="589"/>
      <c r="GX96" s="589"/>
      <c r="GY96" s="589"/>
      <c r="GZ96" s="589"/>
      <c r="HA96" s="589"/>
      <c r="HB96" s="589"/>
      <c r="HC96" s="589"/>
      <c r="HD96" s="589"/>
      <c r="HE96" s="589"/>
      <c r="HF96" s="589"/>
      <c r="HG96" s="589"/>
      <c r="HH96" s="589"/>
      <c r="HI96" s="589"/>
      <c r="HJ96" s="589"/>
      <c r="HK96" s="589"/>
      <c r="HL96" s="589"/>
      <c r="HM96" s="589"/>
      <c r="HN96" s="589"/>
      <c r="HO96" s="589"/>
      <c r="HP96" s="589"/>
      <c r="HQ96" s="589"/>
      <c r="HR96" s="589"/>
      <c r="HS96" s="589"/>
      <c r="HT96" s="589"/>
      <c r="HU96" s="589"/>
      <c r="HV96" s="589"/>
      <c r="HW96" s="589"/>
      <c r="HX96" s="589"/>
      <c r="HY96" s="589"/>
      <c r="HZ96" s="589"/>
      <c r="IA96" s="589"/>
      <c r="IB96" s="589"/>
      <c r="IC96" s="589"/>
      <c r="ID96" s="589"/>
      <c r="IE96" s="589"/>
      <c r="IF96" s="589"/>
      <c r="IG96" s="589"/>
      <c r="IH96" s="589"/>
      <c r="II96" s="589"/>
      <c r="IJ96" s="589"/>
      <c r="IK96" s="590"/>
    </row>
    <row r="97" spans="1:245" ht="12.95" hidden="1" customHeight="1" x14ac:dyDescent="0.25">
      <c r="A97" s="588"/>
      <c r="B97" s="589"/>
      <c r="C97" s="589"/>
      <c r="D97" s="589"/>
      <c r="E97" s="589"/>
      <c r="F97" s="589"/>
      <c r="G97" s="589"/>
      <c r="H97" s="589"/>
      <c r="I97" s="589"/>
      <c r="J97" s="589"/>
      <c r="K97" s="589"/>
      <c r="L97" s="589"/>
      <c r="M97" s="589"/>
      <c r="N97" s="589"/>
      <c r="O97" s="589"/>
      <c r="P97" s="589"/>
      <c r="Q97" s="589"/>
      <c r="R97" s="589"/>
      <c r="S97" s="589"/>
      <c r="T97" s="589"/>
      <c r="U97" s="589"/>
      <c r="V97" s="589"/>
      <c r="W97" s="589"/>
      <c r="X97" s="589"/>
      <c r="Y97" s="589"/>
      <c r="Z97" s="589"/>
      <c r="AA97" s="589"/>
      <c r="AB97" s="589"/>
      <c r="AC97" s="589"/>
      <c r="AD97" s="589"/>
      <c r="AE97" s="589"/>
      <c r="AF97" s="589"/>
      <c r="AG97" s="589"/>
      <c r="AH97" s="589"/>
      <c r="AI97" s="589"/>
      <c r="AJ97" s="589"/>
      <c r="AK97" s="589"/>
      <c r="AL97" s="589"/>
      <c r="AM97" s="589"/>
      <c r="AN97" s="589"/>
      <c r="AO97" s="589"/>
      <c r="AP97" s="589"/>
      <c r="AQ97" s="589"/>
      <c r="AR97" s="589"/>
      <c r="AS97" s="589"/>
      <c r="AT97" s="589"/>
      <c r="AU97" s="589"/>
      <c r="AV97" s="589"/>
      <c r="AW97" s="589"/>
      <c r="AX97" s="589"/>
      <c r="AY97" s="589"/>
      <c r="AZ97" s="589"/>
      <c r="BA97" s="589"/>
      <c r="BB97" s="589"/>
      <c r="BC97" s="589"/>
      <c r="BD97" s="589"/>
      <c r="BE97" s="589"/>
      <c r="BF97" s="589"/>
      <c r="BG97" s="589"/>
      <c r="BH97" s="589"/>
      <c r="BI97" s="589"/>
      <c r="BJ97" s="589"/>
      <c r="BK97" s="589"/>
      <c r="BL97" s="589"/>
      <c r="BM97" s="589"/>
      <c r="BN97" s="589"/>
      <c r="BO97" s="589"/>
      <c r="BP97" s="589"/>
      <c r="BQ97" s="589"/>
      <c r="BR97" s="589"/>
      <c r="BS97" s="589"/>
      <c r="BT97" s="589"/>
      <c r="BU97" s="589"/>
      <c r="BV97" s="589"/>
      <c r="BW97" s="589"/>
      <c r="BX97" s="589"/>
      <c r="BY97" s="589"/>
      <c r="BZ97" s="589"/>
      <c r="CA97" s="589"/>
      <c r="CB97" s="589"/>
      <c r="CC97" s="589"/>
      <c r="CD97" s="589"/>
      <c r="CE97" s="589"/>
      <c r="CF97" s="589"/>
      <c r="CG97" s="589"/>
      <c r="CH97" s="589"/>
      <c r="CI97" s="589"/>
      <c r="CJ97" s="589"/>
      <c r="CK97" s="589"/>
      <c r="CL97" s="589"/>
      <c r="CM97" s="589"/>
      <c r="CN97" s="589"/>
      <c r="CO97" s="589"/>
      <c r="CP97" s="589"/>
      <c r="CQ97" s="589"/>
      <c r="CR97" s="589"/>
      <c r="CS97" s="589"/>
      <c r="CT97" s="589"/>
      <c r="CU97" s="589"/>
      <c r="CV97" s="589"/>
      <c r="CW97" s="589"/>
      <c r="CX97" s="589"/>
      <c r="CY97" s="589"/>
      <c r="CZ97" s="589"/>
      <c r="DA97" s="589"/>
      <c r="DB97" s="589"/>
      <c r="DC97" s="589"/>
      <c r="DD97" s="589"/>
      <c r="DE97" s="589"/>
      <c r="DF97" s="589"/>
      <c r="DG97" s="589"/>
      <c r="DH97" s="589"/>
      <c r="DI97" s="589"/>
      <c r="DJ97" s="589"/>
      <c r="DK97" s="589"/>
      <c r="DL97" s="589"/>
      <c r="DM97" s="589"/>
      <c r="DN97" s="589"/>
      <c r="DO97" s="589"/>
      <c r="DP97" s="589"/>
      <c r="DQ97" s="589"/>
      <c r="DR97" s="589"/>
      <c r="DS97" s="589"/>
      <c r="DT97" s="589"/>
      <c r="DU97" s="589"/>
      <c r="DV97" s="589"/>
      <c r="DW97" s="589"/>
      <c r="DX97" s="589"/>
      <c r="DY97" s="589"/>
      <c r="DZ97" s="589"/>
      <c r="EA97" s="589"/>
      <c r="EB97" s="589"/>
      <c r="EC97" s="589"/>
      <c r="ED97" s="589"/>
      <c r="EE97" s="589"/>
      <c r="EF97" s="589"/>
      <c r="EG97" s="589"/>
      <c r="EH97" s="589"/>
      <c r="EI97" s="589"/>
      <c r="EJ97" s="589"/>
      <c r="EK97" s="589"/>
      <c r="EL97" s="589"/>
      <c r="EM97" s="589"/>
      <c r="EN97" s="589"/>
      <c r="EO97" s="589"/>
      <c r="EP97" s="589"/>
      <c r="EQ97" s="589"/>
      <c r="ER97" s="589"/>
      <c r="ES97" s="589"/>
      <c r="ET97" s="589"/>
      <c r="EU97" s="589"/>
      <c r="EV97" s="589"/>
      <c r="EW97" s="589"/>
      <c r="EX97" s="589"/>
      <c r="EY97" s="589"/>
      <c r="EZ97" s="589"/>
      <c r="FA97" s="589"/>
      <c r="FB97" s="589"/>
      <c r="FC97" s="589"/>
      <c r="FD97" s="589"/>
      <c r="FE97" s="589"/>
      <c r="FF97" s="589"/>
      <c r="FG97" s="589"/>
      <c r="FH97" s="589"/>
      <c r="FI97" s="589"/>
      <c r="FJ97" s="589"/>
      <c r="FK97" s="589"/>
      <c r="FL97" s="589"/>
      <c r="FM97" s="589"/>
      <c r="FN97" s="589"/>
      <c r="FO97" s="589"/>
      <c r="FP97" s="589"/>
      <c r="FQ97" s="589"/>
      <c r="FR97" s="589"/>
      <c r="FS97" s="589"/>
      <c r="FT97" s="589"/>
      <c r="FU97" s="589"/>
      <c r="FV97" s="589"/>
      <c r="FW97" s="589"/>
      <c r="FX97" s="589"/>
      <c r="FY97" s="589"/>
      <c r="FZ97" s="589"/>
      <c r="GA97" s="589"/>
      <c r="GB97" s="589"/>
      <c r="GC97" s="589"/>
      <c r="GD97" s="589"/>
      <c r="GE97" s="589"/>
      <c r="GF97" s="589"/>
      <c r="GG97" s="589"/>
      <c r="GH97" s="589"/>
      <c r="GI97" s="589"/>
      <c r="GJ97" s="589"/>
      <c r="GK97" s="589"/>
      <c r="GL97" s="589"/>
      <c r="GM97" s="589"/>
      <c r="GN97" s="589"/>
      <c r="GO97" s="589"/>
      <c r="GP97" s="589"/>
      <c r="GQ97" s="589"/>
      <c r="GR97" s="589"/>
      <c r="GS97" s="589"/>
      <c r="GT97" s="589"/>
      <c r="GU97" s="589"/>
      <c r="GV97" s="589"/>
      <c r="GW97" s="589"/>
      <c r="GX97" s="589"/>
      <c r="GY97" s="589"/>
      <c r="GZ97" s="589"/>
      <c r="HA97" s="589"/>
      <c r="HB97" s="589"/>
      <c r="HC97" s="589"/>
      <c r="HD97" s="589"/>
      <c r="HE97" s="589"/>
      <c r="HF97" s="589"/>
      <c r="HG97" s="589"/>
      <c r="HH97" s="589"/>
      <c r="HI97" s="589"/>
      <c r="HJ97" s="589"/>
      <c r="HK97" s="589"/>
      <c r="HL97" s="589"/>
      <c r="HM97" s="589"/>
      <c r="HN97" s="589"/>
      <c r="HO97" s="589"/>
      <c r="HP97" s="589"/>
      <c r="HQ97" s="589"/>
      <c r="HR97" s="589"/>
      <c r="HS97" s="589"/>
      <c r="HT97" s="589"/>
      <c r="HU97" s="589"/>
      <c r="HV97" s="589"/>
      <c r="HW97" s="589"/>
      <c r="HX97" s="589"/>
      <c r="HY97" s="589"/>
      <c r="HZ97" s="589"/>
      <c r="IA97" s="589"/>
      <c r="IB97" s="589"/>
      <c r="IC97" s="589"/>
      <c r="ID97" s="589"/>
      <c r="IE97" s="589"/>
      <c r="IF97" s="589"/>
      <c r="IG97" s="589"/>
      <c r="IH97" s="589"/>
      <c r="II97" s="589"/>
      <c r="IJ97" s="589"/>
      <c r="IK97" s="590"/>
    </row>
    <row r="98" spans="1:245" ht="12.95" hidden="1" customHeight="1" x14ac:dyDescent="0.25">
      <c r="A98" s="588"/>
      <c r="B98" s="589"/>
      <c r="C98" s="589"/>
      <c r="D98" s="589"/>
      <c r="E98" s="589"/>
      <c r="F98" s="589"/>
      <c r="G98" s="589"/>
      <c r="H98" s="589"/>
      <c r="I98" s="589"/>
      <c r="J98" s="589"/>
      <c r="K98" s="589"/>
      <c r="L98" s="589"/>
      <c r="M98" s="589"/>
      <c r="N98" s="589"/>
      <c r="O98" s="589"/>
      <c r="P98" s="589"/>
      <c r="Q98" s="589"/>
      <c r="R98" s="589"/>
      <c r="S98" s="589"/>
      <c r="T98" s="589"/>
      <c r="U98" s="589"/>
      <c r="V98" s="589"/>
      <c r="W98" s="589"/>
      <c r="X98" s="589"/>
      <c r="Y98" s="589"/>
      <c r="Z98" s="589"/>
      <c r="AA98" s="589"/>
      <c r="AB98" s="589"/>
      <c r="AC98" s="589"/>
      <c r="AD98" s="589"/>
      <c r="AE98" s="589"/>
      <c r="AF98" s="589"/>
      <c r="AG98" s="589"/>
      <c r="AH98" s="589"/>
      <c r="AI98" s="589"/>
      <c r="AJ98" s="589"/>
      <c r="AK98" s="589"/>
      <c r="AL98" s="589"/>
      <c r="AM98" s="589"/>
      <c r="AN98" s="589"/>
      <c r="AO98" s="589"/>
      <c r="AP98" s="589"/>
      <c r="AQ98" s="589"/>
      <c r="AR98" s="589"/>
      <c r="AS98" s="589"/>
      <c r="AT98" s="589"/>
      <c r="AU98" s="589"/>
      <c r="AV98" s="589"/>
      <c r="AW98" s="589"/>
      <c r="AX98" s="589"/>
      <c r="AY98" s="589"/>
      <c r="AZ98" s="589"/>
      <c r="BA98" s="589"/>
      <c r="BB98" s="589"/>
      <c r="BC98" s="589"/>
      <c r="BD98" s="589"/>
      <c r="BE98" s="589"/>
      <c r="BF98" s="589"/>
      <c r="BG98" s="589"/>
      <c r="BH98" s="589"/>
      <c r="BI98" s="589"/>
      <c r="BJ98" s="589"/>
      <c r="BK98" s="589"/>
      <c r="BL98" s="589"/>
      <c r="BM98" s="589"/>
      <c r="BN98" s="589"/>
      <c r="BO98" s="589"/>
      <c r="BP98" s="589"/>
      <c r="BQ98" s="589"/>
      <c r="BR98" s="589"/>
      <c r="BS98" s="589"/>
      <c r="BT98" s="589"/>
      <c r="BU98" s="589"/>
      <c r="BV98" s="589"/>
      <c r="BW98" s="589"/>
      <c r="BX98" s="589"/>
      <c r="BY98" s="589"/>
      <c r="BZ98" s="589"/>
      <c r="CA98" s="589"/>
      <c r="CB98" s="589"/>
      <c r="CC98" s="589"/>
      <c r="CD98" s="589"/>
      <c r="CE98" s="589"/>
      <c r="CF98" s="589"/>
      <c r="CG98" s="589"/>
      <c r="CH98" s="589"/>
      <c r="CI98" s="589"/>
      <c r="CJ98" s="589"/>
      <c r="CK98" s="589"/>
      <c r="CL98" s="589"/>
      <c r="CM98" s="589"/>
      <c r="CN98" s="589"/>
      <c r="CO98" s="589"/>
      <c r="CP98" s="589"/>
      <c r="CQ98" s="589"/>
      <c r="CR98" s="589"/>
      <c r="CS98" s="589"/>
      <c r="CT98" s="589"/>
      <c r="CU98" s="589"/>
      <c r="CV98" s="589"/>
      <c r="CW98" s="589"/>
      <c r="CX98" s="589"/>
      <c r="CY98" s="589"/>
      <c r="CZ98" s="589"/>
      <c r="DA98" s="589"/>
      <c r="DB98" s="589"/>
      <c r="DC98" s="589"/>
      <c r="DD98" s="589"/>
      <c r="DE98" s="589"/>
      <c r="DF98" s="589"/>
      <c r="DG98" s="589"/>
      <c r="DH98" s="589"/>
      <c r="DI98" s="589"/>
      <c r="DJ98" s="589"/>
      <c r="DK98" s="589"/>
      <c r="DL98" s="589"/>
      <c r="DM98" s="589"/>
      <c r="DN98" s="589"/>
      <c r="DO98" s="589"/>
      <c r="DP98" s="589"/>
      <c r="DQ98" s="589"/>
      <c r="DR98" s="589"/>
      <c r="DS98" s="589"/>
      <c r="DT98" s="589"/>
      <c r="DU98" s="589"/>
      <c r="DV98" s="589"/>
      <c r="DW98" s="589"/>
      <c r="DX98" s="589"/>
      <c r="DY98" s="589"/>
      <c r="DZ98" s="589"/>
      <c r="EA98" s="589"/>
      <c r="EB98" s="589"/>
      <c r="EC98" s="589"/>
      <c r="ED98" s="589"/>
      <c r="EE98" s="589"/>
      <c r="EF98" s="589"/>
      <c r="EG98" s="589"/>
      <c r="EH98" s="589"/>
      <c r="EI98" s="589"/>
      <c r="EJ98" s="589"/>
      <c r="EK98" s="589"/>
      <c r="EL98" s="589"/>
      <c r="EM98" s="589"/>
      <c r="EN98" s="589"/>
      <c r="EO98" s="589"/>
      <c r="EP98" s="589"/>
      <c r="EQ98" s="589"/>
      <c r="ER98" s="589"/>
      <c r="ES98" s="589"/>
      <c r="ET98" s="589"/>
      <c r="EU98" s="589"/>
      <c r="EV98" s="589"/>
      <c r="EW98" s="589"/>
      <c r="EX98" s="589"/>
      <c r="EY98" s="589"/>
      <c r="EZ98" s="589"/>
      <c r="FA98" s="589"/>
      <c r="FB98" s="589"/>
      <c r="FC98" s="589"/>
      <c r="FD98" s="589"/>
      <c r="FE98" s="589"/>
      <c r="FF98" s="589"/>
      <c r="FG98" s="589"/>
      <c r="FH98" s="589"/>
      <c r="FI98" s="589"/>
      <c r="FJ98" s="589"/>
      <c r="FK98" s="589"/>
      <c r="FL98" s="589"/>
      <c r="FM98" s="589"/>
      <c r="FN98" s="589"/>
      <c r="FO98" s="589"/>
      <c r="FP98" s="589"/>
      <c r="FQ98" s="589"/>
      <c r="FR98" s="589"/>
      <c r="FS98" s="589"/>
      <c r="FT98" s="589"/>
      <c r="FU98" s="589"/>
      <c r="FV98" s="589"/>
      <c r="FW98" s="589"/>
      <c r="FX98" s="589"/>
      <c r="FY98" s="589"/>
      <c r="FZ98" s="589"/>
      <c r="GA98" s="589"/>
      <c r="GB98" s="589"/>
      <c r="GC98" s="589"/>
      <c r="GD98" s="589"/>
      <c r="GE98" s="589"/>
      <c r="GF98" s="589"/>
      <c r="GG98" s="589"/>
      <c r="GH98" s="589"/>
      <c r="GI98" s="589"/>
      <c r="GJ98" s="589"/>
      <c r="GK98" s="589"/>
      <c r="GL98" s="589"/>
      <c r="GM98" s="589"/>
      <c r="GN98" s="589"/>
      <c r="GO98" s="589"/>
      <c r="GP98" s="589"/>
      <c r="GQ98" s="589"/>
      <c r="GR98" s="589"/>
      <c r="GS98" s="589"/>
      <c r="GT98" s="589"/>
      <c r="GU98" s="589"/>
      <c r="GV98" s="589"/>
      <c r="GW98" s="589"/>
      <c r="GX98" s="589"/>
      <c r="GY98" s="589"/>
      <c r="GZ98" s="589"/>
      <c r="HA98" s="589"/>
      <c r="HB98" s="589"/>
      <c r="HC98" s="589"/>
      <c r="HD98" s="589"/>
      <c r="HE98" s="589"/>
      <c r="HF98" s="589"/>
      <c r="HG98" s="589"/>
      <c r="HH98" s="589"/>
      <c r="HI98" s="589"/>
      <c r="HJ98" s="589"/>
      <c r="HK98" s="589"/>
      <c r="HL98" s="589"/>
      <c r="HM98" s="589"/>
      <c r="HN98" s="589"/>
      <c r="HO98" s="589"/>
      <c r="HP98" s="589"/>
      <c r="HQ98" s="589"/>
      <c r="HR98" s="589"/>
      <c r="HS98" s="589"/>
      <c r="HT98" s="589"/>
      <c r="HU98" s="589"/>
      <c r="HV98" s="589"/>
      <c r="HW98" s="589"/>
      <c r="HX98" s="589"/>
      <c r="HY98" s="589"/>
      <c r="HZ98" s="589"/>
      <c r="IA98" s="589"/>
      <c r="IB98" s="589"/>
      <c r="IC98" s="589"/>
      <c r="ID98" s="589"/>
      <c r="IE98" s="589"/>
      <c r="IF98" s="589"/>
      <c r="IG98" s="589"/>
      <c r="IH98" s="589"/>
      <c r="II98" s="589"/>
      <c r="IJ98" s="589"/>
      <c r="IK98" s="590"/>
    </row>
    <row r="99" spans="1:245" ht="12.95" hidden="1" customHeight="1" x14ac:dyDescent="0.25">
      <c r="A99" s="588"/>
      <c r="B99" s="589"/>
      <c r="C99" s="589"/>
      <c r="D99" s="589"/>
      <c r="E99" s="589"/>
      <c r="F99" s="589"/>
      <c r="G99" s="589"/>
      <c r="H99" s="589"/>
      <c r="I99" s="589"/>
      <c r="J99" s="589"/>
      <c r="K99" s="589"/>
      <c r="L99" s="589"/>
      <c r="M99" s="589"/>
      <c r="N99" s="589"/>
      <c r="O99" s="589"/>
      <c r="P99" s="589"/>
      <c r="Q99" s="589"/>
      <c r="R99" s="589"/>
      <c r="S99" s="589"/>
      <c r="T99" s="589"/>
      <c r="U99" s="589"/>
      <c r="V99" s="589"/>
      <c r="W99" s="589"/>
      <c r="X99" s="589"/>
      <c r="Y99" s="589"/>
      <c r="Z99" s="589"/>
      <c r="AA99" s="589"/>
      <c r="AB99" s="589"/>
      <c r="AC99" s="589"/>
      <c r="AD99" s="589"/>
      <c r="AE99" s="589"/>
      <c r="AF99" s="589"/>
      <c r="AG99" s="589"/>
      <c r="AH99" s="589"/>
      <c r="AI99" s="589"/>
      <c r="AJ99" s="589"/>
      <c r="AK99" s="589"/>
      <c r="AL99" s="589"/>
      <c r="AM99" s="589"/>
      <c r="AN99" s="589"/>
      <c r="AO99" s="589"/>
      <c r="AP99" s="589"/>
      <c r="AQ99" s="589"/>
      <c r="AR99" s="589"/>
      <c r="AS99" s="589"/>
      <c r="AT99" s="589"/>
      <c r="AU99" s="589"/>
      <c r="AV99" s="589"/>
      <c r="AW99" s="589"/>
      <c r="AX99" s="589"/>
      <c r="AY99" s="589"/>
      <c r="AZ99" s="589"/>
      <c r="BA99" s="589"/>
      <c r="BB99" s="589"/>
      <c r="BC99" s="589"/>
      <c r="BD99" s="589"/>
      <c r="BE99" s="589"/>
      <c r="BF99" s="589"/>
      <c r="BG99" s="589"/>
      <c r="BH99" s="589"/>
      <c r="BI99" s="589"/>
      <c r="BJ99" s="589"/>
      <c r="BK99" s="589"/>
      <c r="BL99" s="589"/>
      <c r="BM99" s="589"/>
      <c r="BN99" s="589"/>
      <c r="BO99" s="589"/>
      <c r="BP99" s="589"/>
      <c r="BQ99" s="589"/>
      <c r="BR99" s="589"/>
      <c r="BS99" s="589"/>
      <c r="BT99" s="589"/>
      <c r="BU99" s="589"/>
      <c r="BV99" s="589"/>
      <c r="BW99" s="589"/>
      <c r="BX99" s="589"/>
      <c r="BY99" s="589"/>
      <c r="BZ99" s="589"/>
      <c r="CA99" s="589"/>
      <c r="CB99" s="589"/>
      <c r="CC99" s="589"/>
      <c r="CD99" s="589"/>
      <c r="CE99" s="589"/>
      <c r="CF99" s="589"/>
      <c r="CG99" s="589"/>
      <c r="CH99" s="589"/>
      <c r="CI99" s="589"/>
      <c r="CJ99" s="589"/>
      <c r="CK99" s="589"/>
      <c r="CL99" s="589"/>
      <c r="CM99" s="589"/>
      <c r="CN99" s="589"/>
      <c r="CO99" s="589"/>
      <c r="CP99" s="589"/>
      <c r="CQ99" s="589"/>
      <c r="CR99" s="589"/>
      <c r="CS99" s="589"/>
      <c r="CT99" s="589"/>
      <c r="CU99" s="589"/>
      <c r="CV99" s="589"/>
      <c r="CW99" s="589"/>
      <c r="CX99" s="589"/>
      <c r="CY99" s="589"/>
      <c r="CZ99" s="589"/>
      <c r="DA99" s="589"/>
      <c r="DB99" s="589"/>
      <c r="DC99" s="589"/>
      <c r="DD99" s="589"/>
      <c r="DE99" s="589"/>
      <c r="DF99" s="589"/>
      <c r="DG99" s="589"/>
      <c r="DH99" s="589"/>
      <c r="DI99" s="589"/>
      <c r="DJ99" s="589"/>
      <c r="DK99" s="589"/>
      <c r="DL99" s="589"/>
      <c r="DM99" s="589"/>
      <c r="DN99" s="589"/>
      <c r="DO99" s="589"/>
      <c r="DP99" s="589"/>
      <c r="DQ99" s="589"/>
      <c r="DR99" s="589"/>
      <c r="DS99" s="589"/>
      <c r="DT99" s="589"/>
      <c r="DU99" s="589"/>
      <c r="DV99" s="589"/>
      <c r="DW99" s="589"/>
      <c r="DX99" s="589"/>
      <c r="DY99" s="589"/>
      <c r="DZ99" s="589"/>
      <c r="EA99" s="589"/>
      <c r="EB99" s="589"/>
      <c r="EC99" s="589"/>
      <c r="ED99" s="589"/>
      <c r="EE99" s="589"/>
      <c r="EF99" s="589"/>
      <c r="EG99" s="589"/>
      <c r="EH99" s="589"/>
      <c r="EI99" s="589"/>
      <c r="EJ99" s="589"/>
      <c r="EK99" s="589"/>
      <c r="EL99" s="589"/>
      <c r="EM99" s="589"/>
      <c r="EN99" s="589"/>
      <c r="EO99" s="589"/>
      <c r="EP99" s="589"/>
      <c r="EQ99" s="589"/>
      <c r="ER99" s="589"/>
      <c r="ES99" s="589"/>
      <c r="ET99" s="589"/>
      <c r="EU99" s="589"/>
      <c r="EV99" s="589"/>
      <c r="EW99" s="589"/>
      <c r="EX99" s="589"/>
      <c r="EY99" s="589"/>
      <c r="EZ99" s="589"/>
      <c r="FA99" s="589"/>
      <c r="FB99" s="589"/>
      <c r="FC99" s="589"/>
      <c r="FD99" s="589"/>
      <c r="FE99" s="589"/>
      <c r="FF99" s="589"/>
      <c r="FG99" s="589"/>
      <c r="FH99" s="589"/>
      <c r="FI99" s="589"/>
      <c r="FJ99" s="589"/>
      <c r="FK99" s="589"/>
      <c r="FL99" s="589"/>
      <c r="FM99" s="589"/>
      <c r="FN99" s="589"/>
      <c r="FO99" s="589"/>
      <c r="FP99" s="589"/>
      <c r="FQ99" s="589"/>
      <c r="FR99" s="589"/>
      <c r="FS99" s="589"/>
      <c r="FT99" s="589"/>
      <c r="FU99" s="589"/>
      <c r="FV99" s="589"/>
      <c r="FW99" s="589"/>
      <c r="FX99" s="589"/>
      <c r="FY99" s="589"/>
      <c r="FZ99" s="589"/>
      <c r="GA99" s="589"/>
      <c r="GB99" s="589"/>
      <c r="GC99" s="589"/>
      <c r="GD99" s="589"/>
      <c r="GE99" s="589"/>
      <c r="GF99" s="589"/>
      <c r="GG99" s="589"/>
      <c r="GH99" s="589"/>
      <c r="GI99" s="589"/>
      <c r="GJ99" s="589"/>
      <c r="GK99" s="589"/>
      <c r="GL99" s="589"/>
      <c r="GM99" s="589"/>
      <c r="GN99" s="589"/>
      <c r="GO99" s="589"/>
      <c r="GP99" s="589"/>
      <c r="GQ99" s="589"/>
      <c r="GR99" s="589"/>
      <c r="GS99" s="589"/>
      <c r="GT99" s="589"/>
      <c r="GU99" s="589"/>
      <c r="GV99" s="589"/>
      <c r="GW99" s="589"/>
      <c r="GX99" s="589"/>
      <c r="GY99" s="589"/>
      <c r="GZ99" s="589"/>
      <c r="HA99" s="589"/>
      <c r="HB99" s="589"/>
      <c r="HC99" s="589"/>
      <c r="HD99" s="589"/>
      <c r="HE99" s="589"/>
      <c r="HF99" s="589"/>
      <c r="HG99" s="589"/>
      <c r="HH99" s="589"/>
      <c r="HI99" s="589"/>
      <c r="HJ99" s="589"/>
      <c r="HK99" s="589"/>
      <c r="HL99" s="589"/>
      <c r="HM99" s="589"/>
      <c r="HN99" s="589"/>
      <c r="HO99" s="589"/>
      <c r="HP99" s="589"/>
      <c r="HQ99" s="589"/>
      <c r="HR99" s="589"/>
      <c r="HS99" s="589"/>
      <c r="HT99" s="589"/>
      <c r="HU99" s="589"/>
      <c r="HV99" s="589"/>
      <c r="HW99" s="589"/>
      <c r="HX99" s="589"/>
      <c r="HY99" s="589"/>
      <c r="HZ99" s="589"/>
      <c r="IA99" s="589"/>
      <c r="IB99" s="589"/>
      <c r="IC99" s="589"/>
      <c r="ID99" s="589"/>
      <c r="IE99" s="589"/>
      <c r="IF99" s="589"/>
      <c r="IG99" s="589"/>
      <c r="IH99" s="589"/>
      <c r="II99" s="589"/>
      <c r="IJ99" s="589"/>
      <c r="IK99" s="590"/>
    </row>
    <row r="100" spans="1:245" ht="12.95" hidden="1" customHeight="1" x14ac:dyDescent="0.25">
      <c r="A100" s="588"/>
      <c r="B100" s="589"/>
      <c r="C100" s="589"/>
      <c r="D100" s="589"/>
      <c r="E100" s="589"/>
      <c r="F100" s="589"/>
      <c r="G100" s="589"/>
      <c r="H100" s="589"/>
      <c r="I100" s="589"/>
      <c r="J100" s="589"/>
      <c r="K100" s="589"/>
      <c r="L100" s="589"/>
      <c r="M100" s="589"/>
      <c r="N100" s="589"/>
      <c r="O100" s="589"/>
      <c r="P100" s="589"/>
      <c r="Q100" s="589"/>
      <c r="R100" s="589"/>
      <c r="S100" s="589"/>
      <c r="T100" s="589"/>
      <c r="U100" s="589"/>
      <c r="V100" s="589"/>
      <c r="W100" s="589"/>
      <c r="X100" s="589"/>
      <c r="Y100" s="589"/>
      <c r="Z100" s="589"/>
      <c r="AA100" s="589"/>
      <c r="AB100" s="589"/>
      <c r="AC100" s="589"/>
      <c r="AD100" s="589"/>
      <c r="AE100" s="589"/>
      <c r="AF100" s="589"/>
      <c r="AG100" s="589"/>
      <c r="AH100" s="589"/>
      <c r="AI100" s="589"/>
      <c r="AJ100" s="589"/>
      <c r="AK100" s="589"/>
      <c r="AL100" s="589"/>
      <c r="AM100" s="589"/>
      <c r="AN100" s="589"/>
      <c r="AO100" s="589"/>
      <c r="AP100" s="589"/>
      <c r="AQ100" s="589"/>
      <c r="AR100" s="589"/>
      <c r="AS100" s="589"/>
      <c r="AT100" s="589"/>
      <c r="AU100" s="589"/>
      <c r="AV100" s="589"/>
      <c r="AW100" s="589"/>
      <c r="AX100" s="589"/>
      <c r="AY100" s="589"/>
      <c r="AZ100" s="589"/>
      <c r="BA100" s="589"/>
      <c r="BB100" s="589"/>
      <c r="BC100" s="589"/>
      <c r="BD100" s="589"/>
      <c r="BE100" s="589"/>
      <c r="BF100" s="589"/>
      <c r="BG100" s="589"/>
      <c r="BH100" s="589"/>
      <c r="BI100" s="589"/>
      <c r="BJ100" s="589"/>
      <c r="BK100" s="589"/>
      <c r="BL100" s="589"/>
      <c r="BM100" s="589"/>
      <c r="BN100" s="589"/>
      <c r="BO100" s="589"/>
      <c r="BP100" s="589"/>
      <c r="BQ100" s="589"/>
      <c r="BR100" s="589"/>
      <c r="BS100" s="589"/>
      <c r="BT100" s="589"/>
      <c r="BU100" s="589"/>
      <c r="BV100" s="589"/>
      <c r="BW100" s="589"/>
      <c r="BX100" s="589"/>
      <c r="BY100" s="589"/>
      <c r="BZ100" s="589"/>
      <c r="CA100" s="589"/>
      <c r="CB100" s="589"/>
      <c r="CC100" s="589"/>
      <c r="CD100" s="589"/>
      <c r="CE100" s="589"/>
      <c r="CF100" s="589"/>
      <c r="CG100" s="589"/>
      <c r="CH100" s="589"/>
      <c r="CI100" s="589"/>
      <c r="CJ100" s="589"/>
      <c r="CK100" s="589"/>
      <c r="CL100" s="589"/>
      <c r="CM100" s="589"/>
      <c r="CN100" s="589"/>
      <c r="CO100" s="589"/>
      <c r="CP100" s="589"/>
      <c r="CQ100" s="589"/>
      <c r="CR100" s="589"/>
      <c r="CS100" s="589"/>
      <c r="CT100" s="589"/>
      <c r="CU100" s="589"/>
      <c r="CV100" s="589"/>
      <c r="CW100" s="589"/>
      <c r="CX100" s="589"/>
      <c r="CY100" s="589"/>
      <c r="CZ100" s="589"/>
      <c r="DA100" s="589"/>
      <c r="DB100" s="589"/>
      <c r="DC100" s="589"/>
      <c r="DD100" s="589"/>
      <c r="DE100" s="589"/>
      <c r="DF100" s="589"/>
      <c r="DG100" s="589"/>
      <c r="DH100" s="589"/>
      <c r="DI100" s="589"/>
      <c r="DJ100" s="589"/>
      <c r="DK100" s="589"/>
      <c r="DL100" s="589"/>
      <c r="DM100" s="589"/>
      <c r="DN100" s="589"/>
      <c r="DO100" s="589"/>
      <c r="DP100" s="589"/>
      <c r="DQ100" s="589"/>
      <c r="DR100" s="589"/>
      <c r="DS100" s="589"/>
      <c r="DT100" s="589"/>
      <c r="DU100" s="589"/>
      <c r="DV100" s="589"/>
      <c r="DW100" s="589"/>
      <c r="DX100" s="589"/>
      <c r="DY100" s="589"/>
      <c r="DZ100" s="589"/>
      <c r="EA100" s="589"/>
      <c r="EB100" s="589"/>
      <c r="EC100" s="589"/>
      <c r="ED100" s="589"/>
      <c r="EE100" s="589"/>
      <c r="EF100" s="589"/>
      <c r="EG100" s="589"/>
      <c r="EH100" s="589"/>
      <c r="EI100" s="589"/>
      <c r="EJ100" s="589"/>
      <c r="EK100" s="589"/>
      <c r="EL100" s="589"/>
      <c r="EM100" s="589"/>
      <c r="EN100" s="589"/>
      <c r="EO100" s="589"/>
      <c r="EP100" s="589"/>
      <c r="EQ100" s="589"/>
      <c r="ER100" s="589"/>
      <c r="ES100" s="589"/>
      <c r="ET100" s="589"/>
      <c r="EU100" s="589"/>
      <c r="EV100" s="589"/>
      <c r="EW100" s="589"/>
      <c r="EX100" s="589"/>
      <c r="EY100" s="589"/>
      <c r="EZ100" s="589"/>
      <c r="FA100" s="589"/>
      <c r="FB100" s="589"/>
      <c r="FC100" s="589"/>
      <c r="FD100" s="589"/>
      <c r="FE100" s="589"/>
      <c r="FF100" s="589"/>
      <c r="FG100" s="589"/>
      <c r="FH100" s="589"/>
      <c r="FI100" s="589"/>
      <c r="FJ100" s="589"/>
      <c r="FK100" s="589"/>
      <c r="FL100" s="589"/>
      <c r="FM100" s="589"/>
      <c r="FN100" s="589"/>
      <c r="FO100" s="589"/>
      <c r="FP100" s="589"/>
      <c r="FQ100" s="589"/>
      <c r="FR100" s="589"/>
      <c r="FS100" s="589"/>
      <c r="FT100" s="589"/>
      <c r="FU100" s="589"/>
      <c r="FV100" s="589"/>
      <c r="FW100" s="589"/>
      <c r="FX100" s="589"/>
      <c r="FY100" s="589"/>
      <c r="FZ100" s="589"/>
      <c r="GA100" s="589"/>
      <c r="GB100" s="589"/>
      <c r="GC100" s="589"/>
      <c r="GD100" s="589"/>
      <c r="GE100" s="589"/>
      <c r="GF100" s="589"/>
      <c r="GG100" s="589"/>
      <c r="GH100" s="589"/>
      <c r="GI100" s="589"/>
      <c r="GJ100" s="589"/>
      <c r="GK100" s="589"/>
      <c r="GL100" s="589"/>
      <c r="GM100" s="589"/>
      <c r="GN100" s="589"/>
      <c r="GO100" s="589"/>
      <c r="GP100" s="589"/>
      <c r="GQ100" s="589"/>
      <c r="GR100" s="589"/>
      <c r="GS100" s="589"/>
      <c r="GT100" s="589"/>
      <c r="GU100" s="589"/>
      <c r="GV100" s="589"/>
      <c r="GW100" s="589"/>
      <c r="GX100" s="589"/>
      <c r="GY100" s="589"/>
      <c r="GZ100" s="589"/>
      <c r="HA100" s="589"/>
      <c r="HB100" s="589"/>
      <c r="HC100" s="589"/>
      <c r="HD100" s="589"/>
      <c r="HE100" s="589"/>
      <c r="HF100" s="589"/>
      <c r="HG100" s="589"/>
      <c r="HH100" s="589"/>
      <c r="HI100" s="589"/>
      <c r="HJ100" s="589"/>
      <c r="HK100" s="589"/>
      <c r="HL100" s="589"/>
      <c r="HM100" s="589"/>
      <c r="HN100" s="589"/>
      <c r="HO100" s="589"/>
      <c r="HP100" s="589"/>
      <c r="HQ100" s="589"/>
      <c r="HR100" s="589"/>
      <c r="HS100" s="589"/>
      <c r="HT100" s="589"/>
      <c r="HU100" s="589"/>
      <c r="HV100" s="589"/>
      <c r="HW100" s="589"/>
      <c r="HX100" s="589"/>
      <c r="HY100" s="589"/>
      <c r="HZ100" s="589"/>
      <c r="IA100" s="589"/>
      <c r="IB100" s="589"/>
      <c r="IC100" s="589"/>
      <c r="ID100" s="589"/>
      <c r="IE100" s="589"/>
      <c r="IF100" s="589"/>
      <c r="IG100" s="589"/>
      <c r="IH100" s="589"/>
      <c r="II100" s="589"/>
      <c r="IJ100" s="589"/>
      <c r="IK100" s="590"/>
    </row>
    <row r="101" spans="1:245" ht="12.95" hidden="1" customHeight="1" x14ac:dyDescent="0.25">
      <c r="A101" s="588"/>
      <c r="B101" s="589"/>
      <c r="C101" s="589"/>
      <c r="D101" s="589"/>
      <c r="E101" s="589"/>
      <c r="F101" s="589"/>
      <c r="G101" s="589"/>
      <c r="H101" s="589"/>
      <c r="I101" s="589"/>
      <c r="J101" s="589"/>
      <c r="K101" s="589"/>
      <c r="L101" s="589"/>
      <c r="M101" s="589"/>
      <c r="N101" s="589"/>
      <c r="O101" s="589"/>
      <c r="P101" s="589"/>
      <c r="Q101" s="589"/>
      <c r="R101" s="589"/>
      <c r="S101" s="589"/>
      <c r="T101" s="589"/>
      <c r="U101" s="589"/>
      <c r="V101" s="589"/>
      <c r="W101" s="589"/>
      <c r="X101" s="589"/>
      <c r="Y101" s="589"/>
      <c r="Z101" s="589"/>
      <c r="AA101" s="589"/>
      <c r="AB101" s="589"/>
      <c r="AC101" s="589"/>
      <c r="AD101" s="589"/>
      <c r="AE101" s="589"/>
      <c r="AF101" s="589"/>
      <c r="AG101" s="589"/>
      <c r="AH101" s="589"/>
      <c r="AI101" s="589"/>
      <c r="AJ101" s="589"/>
      <c r="AK101" s="589"/>
      <c r="AL101" s="589"/>
      <c r="AM101" s="589"/>
      <c r="AN101" s="589"/>
      <c r="AO101" s="589"/>
      <c r="AP101" s="589"/>
      <c r="AQ101" s="589"/>
      <c r="AR101" s="589"/>
      <c r="AS101" s="589"/>
      <c r="AT101" s="589"/>
      <c r="AU101" s="589"/>
      <c r="AV101" s="589"/>
      <c r="AW101" s="589"/>
      <c r="AX101" s="589"/>
      <c r="AY101" s="589"/>
      <c r="AZ101" s="589"/>
      <c r="BA101" s="589"/>
      <c r="BB101" s="589"/>
      <c r="BC101" s="589"/>
      <c r="BD101" s="589"/>
      <c r="BE101" s="589"/>
      <c r="BF101" s="589"/>
      <c r="BG101" s="589"/>
      <c r="BH101" s="589"/>
      <c r="BI101" s="589"/>
      <c r="BJ101" s="589"/>
      <c r="BK101" s="589"/>
      <c r="BL101" s="589"/>
      <c r="BM101" s="589"/>
      <c r="BN101" s="589"/>
      <c r="BO101" s="589"/>
      <c r="BP101" s="589"/>
      <c r="BQ101" s="589"/>
      <c r="BR101" s="589"/>
      <c r="BS101" s="589"/>
      <c r="BT101" s="589"/>
      <c r="BU101" s="589"/>
      <c r="BV101" s="589"/>
      <c r="BW101" s="589"/>
      <c r="BX101" s="589"/>
      <c r="BY101" s="589"/>
      <c r="BZ101" s="589"/>
      <c r="CA101" s="589"/>
      <c r="CB101" s="589"/>
      <c r="CC101" s="589"/>
      <c r="CD101" s="589"/>
      <c r="CE101" s="589"/>
      <c r="CF101" s="589"/>
      <c r="CG101" s="589"/>
      <c r="CH101" s="589"/>
      <c r="CI101" s="589"/>
      <c r="CJ101" s="589"/>
      <c r="CK101" s="589"/>
      <c r="CL101" s="589"/>
      <c r="CM101" s="589"/>
      <c r="CN101" s="589"/>
      <c r="CO101" s="589"/>
      <c r="CP101" s="589"/>
      <c r="CQ101" s="589"/>
      <c r="CR101" s="589"/>
      <c r="CS101" s="589"/>
      <c r="CT101" s="589"/>
      <c r="CU101" s="589"/>
      <c r="CV101" s="589"/>
      <c r="CW101" s="589"/>
      <c r="CX101" s="589"/>
      <c r="CY101" s="589"/>
      <c r="CZ101" s="589"/>
      <c r="DA101" s="589"/>
      <c r="DB101" s="589"/>
      <c r="DC101" s="589"/>
      <c r="DD101" s="589"/>
      <c r="DE101" s="589"/>
      <c r="DF101" s="589"/>
      <c r="DG101" s="589"/>
      <c r="DH101" s="589"/>
      <c r="DI101" s="589"/>
      <c r="DJ101" s="589"/>
      <c r="DK101" s="589"/>
      <c r="DL101" s="589"/>
      <c r="DM101" s="589"/>
      <c r="DN101" s="589"/>
      <c r="DO101" s="589"/>
      <c r="DP101" s="589"/>
      <c r="DQ101" s="589"/>
      <c r="DR101" s="589"/>
      <c r="DS101" s="589"/>
      <c r="DT101" s="589"/>
      <c r="DU101" s="589"/>
      <c r="DV101" s="589"/>
      <c r="DW101" s="589"/>
      <c r="DX101" s="589"/>
      <c r="DY101" s="589"/>
      <c r="DZ101" s="589"/>
      <c r="EA101" s="589"/>
      <c r="EB101" s="589"/>
      <c r="EC101" s="589"/>
      <c r="ED101" s="589"/>
      <c r="EE101" s="589"/>
      <c r="EF101" s="589"/>
      <c r="EG101" s="589"/>
      <c r="EH101" s="589"/>
      <c r="EI101" s="589"/>
      <c r="EJ101" s="589"/>
      <c r="EK101" s="589"/>
      <c r="EL101" s="589"/>
      <c r="EM101" s="589"/>
      <c r="EN101" s="589"/>
      <c r="EO101" s="589"/>
      <c r="EP101" s="589"/>
      <c r="EQ101" s="589"/>
      <c r="ER101" s="589"/>
      <c r="ES101" s="589"/>
      <c r="ET101" s="589"/>
      <c r="EU101" s="589"/>
      <c r="EV101" s="589"/>
      <c r="EW101" s="589"/>
      <c r="EX101" s="589"/>
      <c r="EY101" s="589"/>
      <c r="EZ101" s="589"/>
      <c r="FA101" s="589"/>
      <c r="FB101" s="589"/>
      <c r="FC101" s="589"/>
      <c r="FD101" s="589"/>
      <c r="FE101" s="589"/>
      <c r="FF101" s="589"/>
      <c r="FG101" s="589"/>
      <c r="FH101" s="589"/>
      <c r="FI101" s="589"/>
      <c r="FJ101" s="589"/>
      <c r="FK101" s="589"/>
      <c r="FL101" s="589"/>
      <c r="FM101" s="589"/>
      <c r="FN101" s="589"/>
      <c r="FO101" s="589"/>
      <c r="FP101" s="589"/>
      <c r="FQ101" s="589"/>
      <c r="FR101" s="589"/>
      <c r="FS101" s="589"/>
      <c r="FT101" s="589"/>
      <c r="FU101" s="589"/>
      <c r="FV101" s="589"/>
      <c r="FW101" s="589"/>
      <c r="FX101" s="589"/>
      <c r="FY101" s="589"/>
      <c r="FZ101" s="589"/>
      <c r="GA101" s="589"/>
      <c r="GB101" s="589"/>
      <c r="GC101" s="589"/>
      <c r="GD101" s="589"/>
      <c r="GE101" s="589"/>
      <c r="GF101" s="589"/>
      <c r="GG101" s="589"/>
      <c r="GH101" s="589"/>
      <c r="GI101" s="589"/>
      <c r="GJ101" s="589"/>
      <c r="GK101" s="589"/>
      <c r="GL101" s="589"/>
      <c r="GM101" s="589"/>
      <c r="GN101" s="589"/>
      <c r="GO101" s="589"/>
      <c r="GP101" s="589"/>
      <c r="GQ101" s="589"/>
      <c r="GR101" s="589"/>
      <c r="GS101" s="589"/>
      <c r="GT101" s="589"/>
      <c r="GU101" s="589"/>
      <c r="GV101" s="589"/>
      <c r="GW101" s="589"/>
      <c r="GX101" s="589"/>
      <c r="GY101" s="589"/>
      <c r="GZ101" s="589"/>
      <c r="HA101" s="589"/>
      <c r="HB101" s="589"/>
      <c r="HC101" s="589"/>
      <c r="HD101" s="589"/>
      <c r="HE101" s="589"/>
      <c r="HF101" s="589"/>
      <c r="HG101" s="589"/>
      <c r="HH101" s="589"/>
      <c r="HI101" s="589"/>
      <c r="HJ101" s="589"/>
      <c r="HK101" s="589"/>
      <c r="HL101" s="589"/>
      <c r="HM101" s="589"/>
      <c r="HN101" s="589"/>
      <c r="HO101" s="589"/>
      <c r="HP101" s="589"/>
      <c r="HQ101" s="589"/>
      <c r="HR101" s="589"/>
      <c r="HS101" s="589"/>
      <c r="HT101" s="589"/>
      <c r="HU101" s="589"/>
      <c r="HV101" s="589"/>
      <c r="HW101" s="589"/>
      <c r="HX101" s="589"/>
      <c r="HY101" s="589"/>
      <c r="HZ101" s="589"/>
      <c r="IA101" s="589"/>
      <c r="IB101" s="589"/>
      <c r="IC101" s="589"/>
      <c r="ID101" s="589"/>
      <c r="IE101" s="589"/>
      <c r="IF101" s="589"/>
      <c r="IG101" s="589"/>
      <c r="IH101" s="589"/>
      <c r="II101" s="589"/>
      <c r="IJ101" s="589"/>
      <c r="IK101" s="590"/>
    </row>
    <row r="102" spans="1:245" ht="12.95" hidden="1" customHeight="1" x14ac:dyDescent="0.25">
      <c r="A102" s="588"/>
      <c r="B102" s="589"/>
      <c r="C102" s="589"/>
      <c r="D102" s="589"/>
      <c r="E102" s="589"/>
      <c r="F102" s="589"/>
      <c r="G102" s="589"/>
      <c r="H102" s="589"/>
      <c r="I102" s="589"/>
      <c r="J102" s="589"/>
      <c r="K102" s="589"/>
      <c r="L102" s="589"/>
      <c r="M102" s="589"/>
      <c r="N102" s="589"/>
      <c r="O102" s="589"/>
      <c r="P102" s="589"/>
      <c r="Q102" s="589"/>
      <c r="R102" s="589"/>
      <c r="S102" s="589"/>
      <c r="T102" s="589"/>
      <c r="U102" s="589"/>
      <c r="V102" s="589"/>
      <c r="W102" s="589"/>
      <c r="X102" s="589"/>
      <c r="Y102" s="589"/>
      <c r="Z102" s="589"/>
      <c r="AA102" s="589"/>
      <c r="AB102" s="589"/>
      <c r="AC102" s="589"/>
      <c r="AD102" s="589"/>
      <c r="AE102" s="589"/>
      <c r="AF102" s="589"/>
      <c r="AG102" s="589"/>
      <c r="AH102" s="589"/>
      <c r="AI102" s="589"/>
      <c r="AJ102" s="589"/>
      <c r="AK102" s="589"/>
      <c r="AL102" s="589"/>
      <c r="AM102" s="589"/>
      <c r="AN102" s="589"/>
      <c r="AO102" s="589"/>
      <c r="AP102" s="589"/>
      <c r="AQ102" s="589"/>
      <c r="AR102" s="589"/>
      <c r="AS102" s="589"/>
      <c r="AT102" s="589"/>
      <c r="AU102" s="589"/>
      <c r="AV102" s="589"/>
      <c r="AW102" s="589"/>
      <c r="AX102" s="589"/>
      <c r="AY102" s="589"/>
      <c r="AZ102" s="589"/>
      <c r="BA102" s="589"/>
      <c r="BB102" s="589"/>
      <c r="BC102" s="589"/>
      <c r="BD102" s="589"/>
      <c r="BE102" s="589"/>
      <c r="BF102" s="589"/>
      <c r="BG102" s="589"/>
      <c r="BH102" s="589"/>
      <c r="BI102" s="589"/>
      <c r="BJ102" s="589"/>
      <c r="BK102" s="589"/>
      <c r="BL102" s="589"/>
      <c r="BM102" s="589"/>
      <c r="BN102" s="589"/>
      <c r="BO102" s="589"/>
      <c r="BP102" s="589"/>
      <c r="BQ102" s="589"/>
      <c r="BR102" s="589"/>
      <c r="BS102" s="589"/>
      <c r="BT102" s="589"/>
      <c r="BU102" s="589"/>
      <c r="BV102" s="589"/>
      <c r="BW102" s="589"/>
      <c r="BX102" s="589"/>
      <c r="BY102" s="589"/>
      <c r="BZ102" s="589"/>
      <c r="CA102" s="589"/>
      <c r="CB102" s="589"/>
      <c r="CC102" s="589"/>
      <c r="CD102" s="589"/>
      <c r="CE102" s="589"/>
      <c r="CF102" s="589"/>
      <c r="CG102" s="589"/>
      <c r="CH102" s="589"/>
      <c r="CI102" s="589"/>
      <c r="CJ102" s="589"/>
      <c r="CK102" s="589"/>
      <c r="CL102" s="589"/>
      <c r="CM102" s="589"/>
      <c r="CN102" s="589"/>
      <c r="CO102" s="589"/>
      <c r="CP102" s="589"/>
      <c r="CQ102" s="589"/>
      <c r="CR102" s="589"/>
      <c r="CS102" s="589"/>
      <c r="CT102" s="589"/>
      <c r="CU102" s="589"/>
      <c r="CV102" s="589"/>
      <c r="CW102" s="589"/>
      <c r="CX102" s="589"/>
      <c r="CY102" s="589"/>
      <c r="CZ102" s="589"/>
      <c r="DA102" s="589"/>
      <c r="DB102" s="589"/>
      <c r="DC102" s="589"/>
      <c r="DD102" s="589"/>
      <c r="DE102" s="589"/>
      <c r="DF102" s="589"/>
      <c r="DG102" s="589"/>
      <c r="DH102" s="589"/>
      <c r="DI102" s="589"/>
      <c r="DJ102" s="589"/>
      <c r="DK102" s="589"/>
      <c r="DL102" s="589"/>
      <c r="DM102" s="589"/>
      <c r="DN102" s="589"/>
      <c r="DO102" s="589"/>
      <c r="DP102" s="589"/>
      <c r="DQ102" s="589"/>
      <c r="DR102" s="589"/>
      <c r="DS102" s="589"/>
      <c r="DT102" s="589"/>
      <c r="DU102" s="589"/>
      <c r="DV102" s="589"/>
      <c r="DW102" s="589"/>
      <c r="DX102" s="589"/>
      <c r="DY102" s="589"/>
      <c r="DZ102" s="589"/>
      <c r="EA102" s="589"/>
      <c r="EB102" s="589"/>
      <c r="EC102" s="589"/>
      <c r="ED102" s="589"/>
      <c r="EE102" s="589"/>
      <c r="EF102" s="589"/>
      <c r="EG102" s="589"/>
      <c r="EH102" s="589"/>
      <c r="EI102" s="589"/>
      <c r="EJ102" s="589"/>
      <c r="EK102" s="589"/>
      <c r="EL102" s="589"/>
      <c r="EM102" s="589"/>
      <c r="EN102" s="589"/>
      <c r="EO102" s="589"/>
      <c r="EP102" s="589"/>
      <c r="EQ102" s="589"/>
      <c r="ER102" s="589"/>
      <c r="ES102" s="589"/>
      <c r="ET102" s="589"/>
      <c r="EU102" s="589"/>
      <c r="EV102" s="589"/>
      <c r="EW102" s="589"/>
      <c r="EX102" s="589"/>
      <c r="EY102" s="589"/>
      <c r="EZ102" s="589"/>
      <c r="FA102" s="589"/>
      <c r="FB102" s="589"/>
      <c r="FC102" s="589"/>
      <c r="FD102" s="589"/>
      <c r="FE102" s="589"/>
      <c r="FF102" s="589"/>
      <c r="FG102" s="589"/>
      <c r="FH102" s="589"/>
      <c r="FI102" s="589"/>
      <c r="FJ102" s="589"/>
      <c r="FK102" s="589"/>
      <c r="FL102" s="589"/>
      <c r="FM102" s="589"/>
      <c r="FN102" s="589"/>
      <c r="FO102" s="589"/>
      <c r="FP102" s="589"/>
      <c r="FQ102" s="589"/>
      <c r="FR102" s="589"/>
      <c r="FS102" s="589"/>
      <c r="FT102" s="589"/>
      <c r="FU102" s="589"/>
      <c r="FV102" s="589"/>
      <c r="FW102" s="589"/>
      <c r="FX102" s="589"/>
      <c r="FY102" s="589"/>
      <c r="FZ102" s="589"/>
      <c r="GA102" s="589"/>
      <c r="GB102" s="589"/>
      <c r="GC102" s="589"/>
      <c r="GD102" s="589"/>
      <c r="GE102" s="589"/>
      <c r="GF102" s="589"/>
      <c r="GG102" s="589"/>
      <c r="GH102" s="589"/>
      <c r="GI102" s="589"/>
      <c r="GJ102" s="589"/>
      <c r="GK102" s="589"/>
      <c r="GL102" s="589"/>
      <c r="GM102" s="589"/>
      <c r="GN102" s="589"/>
      <c r="GO102" s="589"/>
      <c r="GP102" s="589"/>
      <c r="GQ102" s="589"/>
      <c r="GR102" s="589"/>
      <c r="GS102" s="589"/>
      <c r="GT102" s="589"/>
      <c r="GU102" s="589"/>
      <c r="GV102" s="589"/>
      <c r="GW102" s="589"/>
      <c r="GX102" s="589"/>
      <c r="GY102" s="589"/>
      <c r="GZ102" s="589"/>
      <c r="HA102" s="589"/>
      <c r="HB102" s="589"/>
      <c r="HC102" s="589"/>
      <c r="HD102" s="589"/>
      <c r="HE102" s="589"/>
      <c r="HF102" s="589"/>
      <c r="HG102" s="589"/>
      <c r="HH102" s="589"/>
      <c r="HI102" s="589"/>
      <c r="HJ102" s="589"/>
      <c r="HK102" s="589"/>
      <c r="HL102" s="589"/>
      <c r="HM102" s="589"/>
      <c r="HN102" s="589"/>
      <c r="HO102" s="589"/>
      <c r="HP102" s="589"/>
      <c r="HQ102" s="589"/>
      <c r="HR102" s="589"/>
      <c r="HS102" s="589"/>
      <c r="HT102" s="589"/>
      <c r="HU102" s="589"/>
      <c r="HV102" s="589"/>
      <c r="HW102" s="589"/>
      <c r="HX102" s="589"/>
      <c r="HY102" s="589"/>
      <c r="HZ102" s="589"/>
      <c r="IA102" s="589"/>
      <c r="IB102" s="589"/>
      <c r="IC102" s="589"/>
      <c r="ID102" s="589"/>
      <c r="IE102" s="589"/>
      <c r="IF102" s="589"/>
      <c r="IG102" s="589"/>
      <c r="IH102" s="589"/>
      <c r="II102" s="589"/>
      <c r="IJ102" s="589"/>
      <c r="IK102" s="590"/>
    </row>
    <row r="103" spans="1:245" ht="12.95" hidden="1" customHeight="1" x14ac:dyDescent="0.25">
      <c r="A103" s="588"/>
      <c r="B103" s="589"/>
      <c r="C103" s="589"/>
      <c r="D103" s="589"/>
      <c r="E103" s="589"/>
      <c r="F103" s="589"/>
      <c r="G103" s="589"/>
      <c r="H103" s="589"/>
      <c r="I103" s="589"/>
      <c r="J103" s="589"/>
      <c r="K103" s="589"/>
      <c r="L103" s="589"/>
      <c r="M103" s="589"/>
      <c r="N103" s="589"/>
      <c r="O103" s="589"/>
      <c r="P103" s="589"/>
      <c r="Q103" s="589"/>
      <c r="R103" s="589"/>
      <c r="S103" s="589"/>
      <c r="T103" s="589"/>
      <c r="U103" s="589"/>
      <c r="V103" s="589"/>
      <c r="W103" s="589"/>
      <c r="X103" s="589"/>
      <c r="Y103" s="589"/>
      <c r="Z103" s="589"/>
      <c r="AA103" s="589"/>
      <c r="AB103" s="589"/>
      <c r="AC103" s="589"/>
      <c r="AD103" s="589"/>
      <c r="AE103" s="589"/>
      <c r="AF103" s="589"/>
      <c r="AG103" s="589"/>
      <c r="AH103" s="589"/>
      <c r="AI103" s="589"/>
      <c r="AJ103" s="589"/>
      <c r="AK103" s="589"/>
      <c r="AL103" s="589"/>
      <c r="AM103" s="589"/>
      <c r="AN103" s="589"/>
      <c r="AO103" s="589"/>
      <c r="AP103" s="589"/>
      <c r="AQ103" s="589"/>
      <c r="AR103" s="589"/>
      <c r="AS103" s="589"/>
      <c r="AT103" s="589"/>
      <c r="AU103" s="589"/>
      <c r="AV103" s="589"/>
      <c r="AW103" s="589"/>
      <c r="AX103" s="589"/>
      <c r="AY103" s="589"/>
      <c r="AZ103" s="589"/>
      <c r="BA103" s="589"/>
      <c r="BB103" s="589"/>
      <c r="BC103" s="589"/>
      <c r="BD103" s="589"/>
      <c r="BE103" s="589"/>
      <c r="BF103" s="589"/>
      <c r="BG103" s="589"/>
      <c r="BH103" s="589"/>
      <c r="BI103" s="589"/>
      <c r="BJ103" s="589"/>
      <c r="BK103" s="589"/>
      <c r="BL103" s="589"/>
      <c r="BM103" s="589"/>
      <c r="BN103" s="589"/>
      <c r="BO103" s="589"/>
      <c r="BP103" s="589"/>
      <c r="BQ103" s="589"/>
      <c r="BR103" s="589"/>
      <c r="BS103" s="589"/>
      <c r="BT103" s="589"/>
      <c r="BU103" s="589"/>
      <c r="BV103" s="589"/>
      <c r="BW103" s="589"/>
      <c r="BX103" s="589"/>
      <c r="BY103" s="589"/>
      <c r="BZ103" s="589"/>
      <c r="CA103" s="589"/>
      <c r="CB103" s="589"/>
      <c r="CC103" s="589"/>
      <c r="CD103" s="589"/>
      <c r="CE103" s="589"/>
      <c r="CF103" s="589"/>
      <c r="CG103" s="589"/>
      <c r="CH103" s="589"/>
      <c r="CI103" s="589"/>
      <c r="CJ103" s="589"/>
      <c r="CK103" s="589"/>
      <c r="CL103" s="589"/>
      <c r="CM103" s="589"/>
      <c r="CN103" s="589"/>
      <c r="CO103" s="589"/>
      <c r="CP103" s="589"/>
      <c r="CQ103" s="589"/>
      <c r="CR103" s="589"/>
      <c r="CS103" s="589"/>
      <c r="CT103" s="589"/>
      <c r="CU103" s="589"/>
      <c r="CV103" s="589"/>
      <c r="CW103" s="589"/>
      <c r="CX103" s="589"/>
      <c r="CY103" s="589"/>
      <c r="CZ103" s="589"/>
      <c r="DA103" s="589"/>
      <c r="DB103" s="589"/>
      <c r="DC103" s="589"/>
      <c r="DD103" s="589"/>
      <c r="DE103" s="589"/>
      <c r="DF103" s="589"/>
      <c r="DG103" s="589"/>
      <c r="DH103" s="589"/>
      <c r="DI103" s="589"/>
      <c r="DJ103" s="589"/>
      <c r="DK103" s="589"/>
      <c r="DL103" s="589"/>
      <c r="DM103" s="589"/>
      <c r="DN103" s="589"/>
      <c r="DO103" s="589"/>
      <c r="DP103" s="589"/>
      <c r="DQ103" s="589"/>
      <c r="DR103" s="589"/>
      <c r="DS103" s="589"/>
      <c r="DT103" s="589"/>
      <c r="DU103" s="589"/>
      <c r="DV103" s="589"/>
      <c r="DW103" s="589"/>
      <c r="DX103" s="589"/>
      <c r="DY103" s="589"/>
      <c r="DZ103" s="589"/>
      <c r="EA103" s="589"/>
      <c r="EB103" s="589"/>
      <c r="EC103" s="589"/>
      <c r="ED103" s="589"/>
      <c r="EE103" s="589"/>
      <c r="EF103" s="589"/>
      <c r="EG103" s="589"/>
      <c r="EH103" s="589"/>
      <c r="EI103" s="589"/>
      <c r="EJ103" s="589"/>
      <c r="EK103" s="589"/>
      <c r="EL103" s="589"/>
      <c r="EM103" s="589"/>
      <c r="EN103" s="589"/>
      <c r="EO103" s="589"/>
      <c r="EP103" s="589"/>
      <c r="EQ103" s="589"/>
      <c r="ER103" s="589"/>
      <c r="ES103" s="589"/>
      <c r="ET103" s="589"/>
      <c r="EU103" s="589"/>
      <c r="EV103" s="589"/>
      <c r="EW103" s="589"/>
      <c r="EX103" s="589"/>
      <c r="EY103" s="589"/>
      <c r="EZ103" s="589"/>
      <c r="FA103" s="589"/>
      <c r="FB103" s="589"/>
      <c r="FC103" s="589"/>
      <c r="FD103" s="589"/>
      <c r="FE103" s="589"/>
      <c r="FF103" s="589"/>
      <c r="FG103" s="589"/>
      <c r="FH103" s="589"/>
      <c r="FI103" s="589"/>
      <c r="FJ103" s="589"/>
      <c r="FK103" s="589"/>
      <c r="FL103" s="589"/>
      <c r="FM103" s="589"/>
      <c r="FN103" s="589"/>
      <c r="FO103" s="589"/>
      <c r="FP103" s="589"/>
      <c r="FQ103" s="589"/>
      <c r="FR103" s="589"/>
      <c r="FS103" s="589"/>
      <c r="FT103" s="589"/>
      <c r="FU103" s="589"/>
      <c r="FV103" s="589"/>
      <c r="FW103" s="589"/>
      <c r="FX103" s="589"/>
      <c r="FY103" s="589"/>
      <c r="FZ103" s="589"/>
      <c r="GA103" s="589"/>
      <c r="GB103" s="589"/>
      <c r="GC103" s="589"/>
      <c r="GD103" s="589"/>
      <c r="GE103" s="589"/>
      <c r="GF103" s="589"/>
      <c r="GG103" s="589"/>
      <c r="GH103" s="589"/>
      <c r="GI103" s="589"/>
      <c r="GJ103" s="589"/>
      <c r="GK103" s="589"/>
      <c r="GL103" s="589"/>
      <c r="GM103" s="589"/>
      <c r="GN103" s="589"/>
      <c r="GO103" s="589"/>
      <c r="GP103" s="589"/>
      <c r="GQ103" s="589"/>
      <c r="GR103" s="589"/>
      <c r="GS103" s="589"/>
      <c r="GT103" s="589"/>
      <c r="GU103" s="589"/>
      <c r="GV103" s="589"/>
      <c r="GW103" s="589"/>
      <c r="GX103" s="589"/>
      <c r="GY103" s="589"/>
      <c r="GZ103" s="589"/>
      <c r="HA103" s="589"/>
      <c r="HB103" s="589"/>
      <c r="HC103" s="589"/>
      <c r="HD103" s="589"/>
      <c r="HE103" s="589"/>
      <c r="HF103" s="589"/>
      <c r="HG103" s="589"/>
      <c r="HH103" s="589"/>
      <c r="HI103" s="589"/>
      <c r="HJ103" s="589"/>
      <c r="HK103" s="589"/>
      <c r="HL103" s="589"/>
      <c r="HM103" s="589"/>
      <c r="HN103" s="589"/>
      <c r="HO103" s="589"/>
      <c r="HP103" s="589"/>
      <c r="HQ103" s="589"/>
      <c r="HR103" s="589"/>
      <c r="HS103" s="589"/>
      <c r="HT103" s="589"/>
      <c r="HU103" s="589"/>
      <c r="HV103" s="589"/>
      <c r="HW103" s="589"/>
      <c r="HX103" s="589"/>
      <c r="HY103" s="589"/>
      <c r="HZ103" s="589"/>
      <c r="IA103" s="589"/>
      <c r="IB103" s="589"/>
      <c r="IC103" s="589"/>
      <c r="ID103" s="589"/>
      <c r="IE103" s="589"/>
      <c r="IF103" s="589"/>
      <c r="IG103" s="589"/>
      <c r="IH103" s="589"/>
      <c r="II103" s="589"/>
      <c r="IJ103" s="589"/>
      <c r="IK103" s="590"/>
    </row>
    <row r="104" spans="1:245" ht="12.95" hidden="1" customHeight="1" x14ac:dyDescent="0.25">
      <c r="A104" s="588"/>
      <c r="B104" s="589"/>
      <c r="C104" s="589"/>
      <c r="D104" s="589"/>
      <c r="E104" s="589"/>
      <c r="F104" s="589"/>
      <c r="G104" s="589"/>
      <c r="H104" s="589"/>
      <c r="I104" s="589"/>
      <c r="J104" s="589"/>
      <c r="K104" s="589"/>
      <c r="L104" s="589"/>
      <c r="M104" s="589"/>
      <c r="N104" s="589"/>
      <c r="O104" s="589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89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  <c r="BG104" s="589"/>
      <c r="BH104" s="589"/>
      <c r="BI104" s="589"/>
      <c r="BJ104" s="589"/>
      <c r="BK104" s="589"/>
      <c r="BL104" s="589"/>
      <c r="BM104" s="589"/>
      <c r="BN104" s="589"/>
      <c r="BO104" s="589"/>
      <c r="BP104" s="589"/>
      <c r="BQ104" s="589"/>
      <c r="BR104" s="589"/>
      <c r="BS104" s="589"/>
      <c r="BT104" s="589"/>
      <c r="BU104" s="589"/>
      <c r="BV104" s="589"/>
      <c r="BW104" s="589"/>
      <c r="BX104" s="589"/>
      <c r="BY104" s="589"/>
      <c r="BZ104" s="589"/>
      <c r="CA104" s="589"/>
      <c r="CB104" s="589"/>
      <c r="CC104" s="589"/>
      <c r="CD104" s="589"/>
      <c r="CE104" s="589"/>
      <c r="CF104" s="589"/>
      <c r="CG104" s="589"/>
      <c r="CH104" s="589"/>
      <c r="CI104" s="589"/>
      <c r="CJ104" s="589"/>
      <c r="CK104" s="589"/>
      <c r="CL104" s="589"/>
      <c r="CM104" s="589"/>
      <c r="CN104" s="589"/>
      <c r="CO104" s="589"/>
      <c r="CP104" s="589"/>
      <c r="CQ104" s="589"/>
      <c r="CR104" s="589"/>
      <c r="CS104" s="589"/>
      <c r="CT104" s="589"/>
      <c r="CU104" s="589"/>
      <c r="CV104" s="589"/>
      <c r="CW104" s="589"/>
      <c r="CX104" s="589"/>
      <c r="CY104" s="589"/>
      <c r="CZ104" s="589"/>
      <c r="DA104" s="589"/>
      <c r="DB104" s="589"/>
      <c r="DC104" s="589"/>
      <c r="DD104" s="589"/>
      <c r="DE104" s="589"/>
      <c r="DF104" s="589"/>
      <c r="DG104" s="589"/>
      <c r="DH104" s="589"/>
      <c r="DI104" s="589"/>
      <c r="DJ104" s="589"/>
      <c r="DK104" s="589"/>
      <c r="DL104" s="589"/>
      <c r="DM104" s="589"/>
      <c r="DN104" s="589"/>
      <c r="DO104" s="589"/>
      <c r="DP104" s="589"/>
      <c r="DQ104" s="589"/>
      <c r="DR104" s="589"/>
      <c r="DS104" s="589"/>
      <c r="DT104" s="589"/>
      <c r="DU104" s="589"/>
      <c r="DV104" s="589"/>
      <c r="DW104" s="589"/>
      <c r="DX104" s="589"/>
      <c r="DY104" s="589"/>
      <c r="DZ104" s="589"/>
      <c r="EA104" s="589"/>
      <c r="EB104" s="589"/>
      <c r="EC104" s="589"/>
      <c r="ED104" s="589"/>
      <c r="EE104" s="589"/>
      <c r="EF104" s="589"/>
      <c r="EG104" s="589"/>
      <c r="EH104" s="589"/>
      <c r="EI104" s="589"/>
      <c r="EJ104" s="589"/>
      <c r="EK104" s="589"/>
      <c r="EL104" s="589"/>
      <c r="EM104" s="589"/>
      <c r="EN104" s="589"/>
      <c r="EO104" s="589"/>
      <c r="EP104" s="589"/>
      <c r="EQ104" s="589"/>
      <c r="ER104" s="589"/>
      <c r="ES104" s="589"/>
      <c r="ET104" s="589"/>
      <c r="EU104" s="589"/>
      <c r="EV104" s="589"/>
      <c r="EW104" s="589"/>
      <c r="EX104" s="589"/>
      <c r="EY104" s="589"/>
      <c r="EZ104" s="589"/>
      <c r="FA104" s="589"/>
      <c r="FB104" s="589"/>
      <c r="FC104" s="589"/>
      <c r="FD104" s="589"/>
      <c r="FE104" s="589"/>
      <c r="FF104" s="589"/>
      <c r="FG104" s="589"/>
      <c r="FH104" s="589"/>
      <c r="FI104" s="589"/>
      <c r="FJ104" s="589"/>
      <c r="FK104" s="589"/>
      <c r="FL104" s="589"/>
      <c r="FM104" s="589"/>
      <c r="FN104" s="589"/>
      <c r="FO104" s="589"/>
      <c r="FP104" s="589"/>
      <c r="FQ104" s="589"/>
      <c r="FR104" s="589"/>
      <c r="FS104" s="589"/>
      <c r="FT104" s="589"/>
      <c r="FU104" s="589"/>
      <c r="FV104" s="589"/>
      <c r="FW104" s="589"/>
      <c r="FX104" s="589"/>
      <c r="FY104" s="589"/>
      <c r="FZ104" s="589"/>
      <c r="GA104" s="589"/>
      <c r="GB104" s="589"/>
      <c r="GC104" s="589"/>
      <c r="GD104" s="589"/>
      <c r="GE104" s="589"/>
      <c r="GF104" s="589"/>
      <c r="GG104" s="589"/>
      <c r="GH104" s="589"/>
      <c r="GI104" s="589"/>
      <c r="GJ104" s="589"/>
      <c r="GK104" s="589"/>
      <c r="GL104" s="589"/>
      <c r="GM104" s="589"/>
      <c r="GN104" s="589"/>
      <c r="GO104" s="589"/>
      <c r="GP104" s="589"/>
      <c r="GQ104" s="589"/>
      <c r="GR104" s="589"/>
      <c r="GS104" s="589"/>
      <c r="GT104" s="589"/>
      <c r="GU104" s="589"/>
      <c r="GV104" s="589"/>
      <c r="GW104" s="589"/>
      <c r="GX104" s="589"/>
      <c r="GY104" s="589"/>
      <c r="GZ104" s="589"/>
      <c r="HA104" s="589"/>
      <c r="HB104" s="589"/>
      <c r="HC104" s="589"/>
      <c r="HD104" s="589"/>
      <c r="HE104" s="589"/>
      <c r="HF104" s="589"/>
      <c r="HG104" s="589"/>
      <c r="HH104" s="589"/>
      <c r="HI104" s="589"/>
      <c r="HJ104" s="589"/>
      <c r="HK104" s="589"/>
      <c r="HL104" s="589"/>
      <c r="HM104" s="589"/>
      <c r="HN104" s="589"/>
      <c r="HO104" s="589"/>
      <c r="HP104" s="589"/>
      <c r="HQ104" s="589"/>
      <c r="HR104" s="589"/>
      <c r="HS104" s="589"/>
      <c r="HT104" s="589"/>
      <c r="HU104" s="589"/>
      <c r="HV104" s="589"/>
      <c r="HW104" s="589"/>
      <c r="HX104" s="589"/>
      <c r="HY104" s="589"/>
      <c r="HZ104" s="589"/>
      <c r="IA104" s="589"/>
      <c r="IB104" s="589"/>
      <c r="IC104" s="589"/>
      <c r="ID104" s="589"/>
      <c r="IE104" s="589"/>
      <c r="IF104" s="589"/>
      <c r="IG104" s="589"/>
      <c r="IH104" s="589"/>
      <c r="II104" s="589"/>
      <c r="IJ104" s="589"/>
      <c r="IK104" s="590"/>
    </row>
    <row r="105" spans="1:245" ht="12.95" hidden="1" customHeight="1" x14ac:dyDescent="0.25">
      <c r="A105" s="588"/>
      <c r="B105" s="589"/>
      <c r="C105" s="589"/>
      <c r="D105" s="589"/>
      <c r="E105" s="589"/>
      <c r="F105" s="589"/>
      <c r="G105" s="589"/>
      <c r="H105" s="589"/>
      <c r="I105" s="589"/>
      <c r="J105" s="589"/>
      <c r="K105" s="589"/>
      <c r="L105" s="589"/>
      <c r="M105" s="589"/>
      <c r="N105" s="589"/>
      <c r="O105" s="589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89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  <c r="BG105" s="589"/>
      <c r="BH105" s="589"/>
      <c r="BI105" s="589"/>
      <c r="BJ105" s="589"/>
      <c r="BK105" s="589"/>
      <c r="BL105" s="589"/>
      <c r="BM105" s="589"/>
      <c r="BN105" s="589"/>
      <c r="BO105" s="589"/>
      <c r="BP105" s="589"/>
      <c r="BQ105" s="589"/>
      <c r="BR105" s="589"/>
      <c r="BS105" s="589"/>
      <c r="BT105" s="589"/>
      <c r="BU105" s="589"/>
      <c r="BV105" s="589"/>
      <c r="BW105" s="589"/>
      <c r="BX105" s="589"/>
      <c r="BY105" s="589"/>
      <c r="BZ105" s="589"/>
      <c r="CA105" s="589"/>
      <c r="CB105" s="589"/>
      <c r="CC105" s="589"/>
      <c r="CD105" s="589"/>
      <c r="CE105" s="589"/>
      <c r="CF105" s="589"/>
      <c r="CG105" s="589"/>
      <c r="CH105" s="589"/>
      <c r="CI105" s="589"/>
      <c r="CJ105" s="589"/>
      <c r="CK105" s="589"/>
      <c r="CL105" s="589"/>
      <c r="CM105" s="589"/>
      <c r="CN105" s="589"/>
      <c r="CO105" s="589"/>
      <c r="CP105" s="589"/>
      <c r="CQ105" s="589"/>
      <c r="CR105" s="589"/>
      <c r="CS105" s="589"/>
      <c r="CT105" s="589"/>
      <c r="CU105" s="589"/>
      <c r="CV105" s="589"/>
      <c r="CW105" s="589"/>
      <c r="CX105" s="589"/>
      <c r="CY105" s="589"/>
      <c r="CZ105" s="589"/>
      <c r="DA105" s="589"/>
      <c r="DB105" s="589"/>
      <c r="DC105" s="589"/>
      <c r="DD105" s="589"/>
      <c r="DE105" s="589"/>
      <c r="DF105" s="589"/>
      <c r="DG105" s="589"/>
      <c r="DH105" s="589"/>
      <c r="DI105" s="589"/>
      <c r="DJ105" s="589"/>
      <c r="DK105" s="589"/>
      <c r="DL105" s="589"/>
      <c r="DM105" s="589"/>
      <c r="DN105" s="589"/>
      <c r="DO105" s="589"/>
      <c r="DP105" s="589"/>
      <c r="DQ105" s="589"/>
      <c r="DR105" s="589"/>
      <c r="DS105" s="589"/>
      <c r="DT105" s="589"/>
      <c r="DU105" s="589"/>
      <c r="DV105" s="589"/>
      <c r="DW105" s="589"/>
      <c r="DX105" s="589"/>
      <c r="DY105" s="589"/>
      <c r="DZ105" s="589"/>
      <c r="EA105" s="589"/>
      <c r="EB105" s="589"/>
      <c r="EC105" s="589"/>
      <c r="ED105" s="589"/>
      <c r="EE105" s="589"/>
      <c r="EF105" s="589"/>
      <c r="EG105" s="589"/>
      <c r="EH105" s="589"/>
      <c r="EI105" s="589"/>
      <c r="EJ105" s="589"/>
      <c r="EK105" s="589"/>
      <c r="EL105" s="589"/>
      <c r="EM105" s="589"/>
      <c r="EN105" s="589"/>
      <c r="EO105" s="589"/>
      <c r="EP105" s="589"/>
      <c r="EQ105" s="589"/>
      <c r="ER105" s="589"/>
      <c r="ES105" s="589"/>
      <c r="ET105" s="589"/>
      <c r="EU105" s="589"/>
      <c r="EV105" s="589"/>
      <c r="EW105" s="589"/>
      <c r="EX105" s="589"/>
      <c r="EY105" s="589"/>
      <c r="EZ105" s="589"/>
      <c r="FA105" s="589"/>
      <c r="FB105" s="589"/>
      <c r="FC105" s="589"/>
      <c r="FD105" s="589"/>
      <c r="FE105" s="589"/>
      <c r="FF105" s="589"/>
      <c r="FG105" s="589"/>
      <c r="FH105" s="589"/>
      <c r="FI105" s="589"/>
      <c r="FJ105" s="589"/>
      <c r="FK105" s="589"/>
      <c r="FL105" s="589"/>
      <c r="FM105" s="589"/>
      <c r="FN105" s="589"/>
      <c r="FO105" s="589"/>
      <c r="FP105" s="589"/>
      <c r="FQ105" s="589"/>
      <c r="FR105" s="589"/>
      <c r="FS105" s="589"/>
      <c r="FT105" s="589"/>
      <c r="FU105" s="589"/>
      <c r="FV105" s="589"/>
      <c r="FW105" s="589"/>
      <c r="FX105" s="589"/>
      <c r="FY105" s="589"/>
      <c r="FZ105" s="589"/>
      <c r="GA105" s="589"/>
      <c r="GB105" s="589"/>
      <c r="GC105" s="589"/>
      <c r="GD105" s="589"/>
      <c r="GE105" s="589"/>
      <c r="GF105" s="589"/>
      <c r="GG105" s="589"/>
      <c r="GH105" s="589"/>
      <c r="GI105" s="589"/>
      <c r="GJ105" s="589"/>
      <c r="GK105" s="589"/>
      <c r="GL105" s="589"/>
      <c r="GM105" s="589"/>
      <c r="GN105" s="589"/>
      <c r="GO105" s="589"/>
      <c r="GP105" s="589"/>
      <c r="GQ105" s="589"/>
      <c r="GR105" s="589"/>
      <c r="GS105" s="589"/>
      <c r="GT105" s="589"/>
      <c r="GU105" s="589"/>
      <c r="GV105" s="589"/>
      <c r="GW105" s="589"/>
      <c r="GX105" s="589"/>
      <c r="GY105" s="589"/>
      <c r="GZ105" s="589"/>
      <c r="HA105" s="589"/>
      <c r="HB105" s="589"/>
      <c r="HC105" s="589"/>
      <c r="HD105" s="589"/>
      <c r="HE105" s="589"/>
      <c r="HF105" s="589"/>
      <c r="HG105" s="589"/>
      <c r="HH105" s="589"/>
      <c r="HI105" s="589"/>
      <c r="HJ105" s="589"/>
      <c r="HK105" s="589"/>
      <c r="HL105" s="589"/>
      <c r="HM105" s="589"/>
      <c r="HN105" s="589"/>
      <c r="HO105" s="589"/>
      <c r="HP105" s="589"/>
      <c r="HQ105" s="589"/>
      <c r="HR105" s="589"/>
      <c r="HS105" s="589"/>
      <c r="HT105" s="589"/>
      <c r="HU105" s="589"/>
      <c r="HV105" s="589"/>
      <c r="HW105" s="589"/>
      <c r="HX105" s="589"/>
      <c r="HY105" s="589"/>
      <c r="HZ105" s="589"/>
      <c r="IA105" s="589"/>
      <c r="IB105" s="589"/>
      <c r="IC105" s="589"/>
      <c r="ID105" s="589"/>
      <c r="IE105" s="589"/>
      <c r="IF105" s="589"/>
      <c r="IG105" s="589"/>
      <c r="IH105" s="589"/>
      <c r="II105" s="589"/>
      <c r="IJ105" s="589"/>
      <c r="IK105" s="590"/>
    </row>
    <row r="106" spans="1:245" ht="12.95" hidden="1" customHeight="1" x14ac:dyDescent="0.25">
      <c r="A106" s="588"/>
      <c r="B106" s="589"/>
      <c r="C106" s="589"/>
      <c r="D106" s="589"/>
      <c r="E106" s="589"/>
      <c r="F106" s="589"/>
      <c r="G106" s="589"/>
      <c r="H106" s="589"/>
      <c r="I106" s="589"/>
      <c r="J106" s="589"/>
      <c r="K106" s="589"/>
      <c r="L106" s="589"/>
      <c r="M106" s="589"/>
      <c r="N106" s="589"/>
      <c r="O106" s="589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89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  <c r="BG106" s="589"/>
      <c r="BH106" s="589"/>
      <c r="BI106" s="589"/>
      <c r="BJ106" s="589"/>
      <c r="BK106" s="589"/>
      <c r="BL106" s="589"/>
      <c r="BM106" s="589"/>
      <c r="BN106" s="589"/>
      <c r="BO106" s="589"/>
      <c r="BP106" s="589"/>
      <c r="BQ106" s="589"/>
      <c r="BR106" s="589"/>
      <c r="BS106" s="589"/>
      <c r="BT106" s="589"/>
      <c r="BU106" s="589"/>
      <c r="BV106" s="589"/>
      <c r="BW106" s="589"/>
      <c r="BX106" s="589"/>
      <c r="BY106" s="589"/>
      <c r="BZ106" s="589"/>
      <c r="CA106" s="589"/>
      <c r="CB106" s="589"/>
      <c r="CC106" s="589"/>
      <c r="CD106" s="589"/>
      <c r="CE106" s="589"/>
      <c r="CF106" s="589"/>
      <c r="CG106" s="589"/>
      <c r="CH106" s="589"/>
      <c r="CI106" s="589"/>
      <c r="CJ106" s="589"/>
      <c r="CK106" s="589"/>
      <c r="CL106" s="589"/>
      <c r="CM106" s="589"/>
      <c r="CN106" s="589"/>
      <c r="CO106" s="589"/>
      <c r="CP106" s="589"/>
      <c r="CQ106" s="589"/>
      <c r="CR106" s="589"/>
      <c r="CS106" s="589"/>
      <c r="CT106" s="589"/>
      <c r="CU106" s="589"/>
      <c r="CV106" s="589"/>
      <c r="CW106" s="589"/>
      <c r="CX106" s="589"/>
      <c r="CY106" s="589"/>
      <c r="CZ106" s="589"/>
      <c r="DA106" s="589"/>
      <c r="DB106" s="589"/>
      <c r="DC106" s="589"/>
      <c r="DD106" s="589"/>
      <c r="DE106" s="589"/>
      <c r="DF106" s="589"/>
      <c r="DG106" s="589"/>
      <c r="DH106" s="589"/>
      <c r="DI106" s="589"/>
      <c r="DJ106" s="589"/>
      <c r="DK106" s="589"/>
      <c r="DL106" s="589"/>
      <c r="DM106" s="589"/>
      <c r="DN106" s="589"/>
      <c r="DO106" s="589"/>
      <c r="DP106" s="589"/>
      <c r="DQ106" s="589"/>
      <c r="DR106" s="589"/>
      <c r="DS106" s="589"/>
      <c r="DT106" s="589"/>
      <c r="DU106" s="589"/>
      <c r="DV106" s="589"/>
      <c r="DW106" s="589"/>
      <c r="DX106" s="589"/>
      <c r="DY106" s="589"/>
      <c r="DZ106" s="589"/>
      <c r="EA106" s="589"/>
      <c r="EB106" s="589"/>
      <c r="EC106" s="589"/>
      <c r="ED106" s="589"/>
      <c r="EE106" s="589"/>
      <c r="EF106" s="589"/>
      <c r="EG106" s="589"/>
      <c r="EH106" s="589"/>
      <c r="EI106" s="589"/>
      <c r="EJ106" s="589"/>
      <c r="EK106" s="589"/>
      <c r="EL106" s="589"/>
      <c r="EM106" s="589"/>
      <c r="EN106" s="589"/>
      <c r="EO106" s="589"/>
      <c r="EP106" s="589"/>
      <c r="EQ106" s="589"/>
      <c r="ER106" s="589"/>
      <c r="ES106" s="589"/>
      <c r="ET106" s="589"/>
      <c r="EU106" s="589"/>
      <c r="EV106" s="589"/>
      <c r="EW106" s="589"/>
      <c r="EX106" s="589"/>
      <c r="EY106" s="589"/>
      <c r="EZ106" s="589"/>
      <c r="FA106" s="589"/>
      <c r="FB106" s="589"/>
      <c r="FC106" s="589"/>
      <c r="FD106" s="589"/>
      <c r="FE106" s="589"/>
      <c r="FF106" s="589"/>
      <c r="FG106" s="589"/>
      <c r="FH106" s="589"/>
      <c r="FI106" s="589"/>
      <c r="FJ106" s="589"/>
      <c r="FK106" s="589"/>
      <c r="FL106" s="589"/>
      <c r="FM106" s="589"/>
      <c r="FN106" s="589"/>
      <c r="FO106" s="589"/>
      <c r="FP106" s="589"/>
      <c r="FQ106" s="589"/>
      <c r="FR106" s="589"/>
      <c r="FS106" s="589"/>
      <c r="FT106" s="589"/>
      <c r="FU106" s="589"/>
      <c r="FV106" s="589"/>
      <c r="FW106" s="589"/>
      <c r="FX106" s="589"/>
      <c r="FY106" s="589"/>
      <c r="FZ106" s="589"/>
      <c r="GA106" s="589"/>
      <c r="GB106" s="589"/>
      <c r="GC106" s="589"/>
      <c r="GD106" s="589"/>
      <c r="GE106" s="589"/>
      <c r="GF106" s="589"/>
      <c r="GG106" s="589"/>
      <c r="GH106" s="589"/>
      <c r="GI106" s="589"/>
      <c r="GJ106" s="589"/>
      <c r="GK106" s="589"/>
      <c r="GL106" s="589"/>
      <c r="GM106" s="589"/>
      <c r="GN106" s="589"/>
      <c r="GO106" s="589"/>
      <c r="GP106" s="589"/>
      <c r="GQ106" s="589"/>
      <c r="GR106" s="589"/>
      <c r="GS106" s="589"/>
      <c r="GT106" s="589"/>
      <c r="GU106" s="589"/>
      <c r="GV106" s="589"/>
      <c r="GW106" s="589"/>
      <c r="GX106" s="589"/>
      <c r="GY106" s="589"/>
      <c r="GZ106" s="589"/>
      <c r="HA106" s="589"/>
      <c r="HB106" s="589"/>
      <c r="HC106" s="589"/>
      <c r="HD106" s="589"/>
      <c r="HE106" s="589"/>
      <c r="HF106" s="589"/>
      <c r="HG106" s="589"/>
      <c r="HH106" s="589"/>
      <c r="HI106" s="589"/>
      <c r="HJ106" s="589"/>
      <c r="HK106" s="589"/>
      <c r="HL106" s="589"/>
      <c r="HM106" s="589"/>
      <c r="HN106" s="589"/>
      <c r="HO106" s="589"/>
      <c r="HP106" s="589"/>
      <c r="HQ106" s="589"/>
      <c r="HR106" s="589"/>
      <c r="HS106" s="589"/>
      <c r="HT106" s="589"/>
      <c r="HU106" s="589"/>
      <c r="HV106" s="589"/>
      <c r="HW106" s="589"/>
      <c r="HX106" s="589"/>
      <c r="HY106" s="589"/>
      <c r="HZ106" s="589"/>
      <c r="IA106" s="589"/>
      <c r="IB106" s="589"/>
      <c r="IC106" s="589"/>
      <c r="ID106" s="589"/>
      <c r="IE106" s="589"/>
      <c r="IF106" s="589"/>
      <c r="IG106" s="589"/>
      <c r="IH106" s="589"/>
      <c r="II106" s="589"/>
      <c r="IJ106" s="589"/>
      <c r="IK106" s="590"/>
    </row>
    <row r="107" spans="1:245" ht="14.1" customHeight="1" thickBot="1" x14ac:dyDescent="0.3">
      <c r="A107" s="591"/>
      <c r="B107" s="592"/>
      <c r="C107" s="592"/>
      <c r="D107" s="592"/>
      <c r="E107" s="592"/>
      <c r="F107" s="592"/>
      <c r="G107" s="592"/>
      <c r="H107" s="592"/>
      <c r="I107" s="592"/>
      <c r="J107" s="592"/>
      <c r="K107" s="592"/>
      <c r="L107" s="592"/>
      <c r="M107" s="592"/>
      <c r="N107" s="592"/>
      <c r="O107" s="592"/>
      <c r="P107" s="592"/>
      <c r="Q107" s="592"/>
      <c r="R107" s="592"/>
      <c r="S107" s="592"/>
      <c r="T107" s="592"/>
      <c r="U107" s="592"/>
      <c r="V107" s="592"/>
      <c r="W107" s="592"/>
      <c r="X107" s="592"/>
      <c r="Y107" s="592"/>
      <c r="Z107" s="592"/>
      <c r="AA107" s="592"/>
      <c r="AB107" s="592"/>
      <c r="AC107" s="592"/>
      <c r="AD107" s="592"/>
      <c r="AE107" s="592"/>
      <c r="AF107" s="592"/>
      <c r="AG107" s="592"/>
      <c r="AH107" s="592"/>
      <c r="AI107" s="592"/>
      <c r="AJ107" s="592"/>
      <c r="AK107" s="592"/>
      <c r="AL107" s="592"/>
      <c r="AM107" s="592"/>
      <c r="AN107" s="592"/>
      <c r="AO107" s="592"/>
      <c r="AP107" s="592"/>
      <c r="AQ107" s="592"/>
      <c r="AR107" s="592"/>
      <c r="AS107" s="592"/>
      <c r="AT107" s="592"/>
      <c r="AU107" s="592"/>
      <c r="AV107" s="592"/>
      <c r="AW107" s="592"/>
      <c r="AX107" s="592"/>
      <c r="AY107" s="592"/>
      <c r="AZ107" s="592"/>
      <c r="BA107" s="592"/>
      <c r="BB107" s="592"/>
      <c r="BC107" s="592"/>
      <c r="BD107" s="592"/>
      <c r="BE107" s="592"/>
      <c r="BF107" s="592"/>
      <c r="BG107" s="592"/>
      <c r="BH107" s="592"/>
      <c r="BI107" s="592"/>
      <c r="BJ107" s="592"/>
      <c r="BK107" s="592"/>
      <c r="BL107" s="592"/>
      <c r="BM107" s="592"/>
      <c r="BN107" s="592"/>
      <c r="BO107" s="592"/>
      <c r="BP107" s="592"/>
      <c r="BQ107" s="592"/>
      <c r="BR107" s="592"/>
      <c r="BS107" s="592"/>
      <c r="BT107" s="592"/>
      <c r="BU107" s="592"/>
      <c r="BV107" s="592"/>
      <c r="BW107" s="592"/>
      <c r="BX107" s="592"/>
      <c r="BY107" s="592"/>
      <c r="BZ107" s="592"/>
      <c r="CA107" s="592"/>
      <c r="CB107" s="592"/>
      <c r="CC107" s="592"/>
      <c r="CD107" s="592"/>
      <c r="CE107" s="592"/>
      <c r="CF107" s="592"/>
      <c r="CG107" s="592"/>
      <c r="CH107" s="592"/>
      <c r="CI107" s="592"/>
      <c r="CJ107" s="592"/>
      <c r="CK107" s="592"/>
      <c r="CL107" s="592"/>
      <c r="CM107" s="592"/>
      <c r="CN107" s="592"/>
      <c r="CO107" s="592"/>
      <c r="CP107" s="592"/>
      <c r="CQ107" s="592"/>
      <c r="CR107" s="592"/>
      <c r="CS107" s="592"/>
      <c r="CT107" s="592"/>
      <c r="CU107" s="592"/>
      <c r="CV107" s="592"/>
      <c r="CW107" s="592"/>
      <c r="CX107" s="592"/>
      <c r="CY107" s="592"/>
      <c r="CZ107" s="592"/>
      <c r="DA107" s="592"/>
      <c r="DB107" s="592"/>
      <c r="DC107" s="592"/>
      <c r="DD107" s="592"/>
      <c r="DE107" s="592"/>
      <c r="DF107" s="592"/>
      <c r="DG107" s="592"/>
      <c r="DH107" s="592"/>
      <c r="DI107" s="592"/>
      <c r="DJ107" s="592"/>
      <c r="DK107" s="592"/>
      <c r="DL107" s="592"/>
      <c r="DM107" s="592"/>
      <c r="DN107" s="592"/>
      <c r="DO107" s="592"/>
      <c r="DP107" s="592"/>
      <c r="DQ107" s="592"/>
      <c r="DR107" s="592"/>
      <c r="DS107" s="592"/>
      <c r="DT107" s="592"/>
      <c r="DU107" s="592"/>
      <c r="DV107" s="592"/>
      <c r="DW107" s="592"/>
      <c r="DX107" s="592"/>
      <c r="DY107" s="592"/>
      <c r="DZ107" s="592"/>
      <c r="EA107" s="592"/>
      <c r="EB107" s="592"/>
      <c r="EC107" s="592"/>
      <c r="ED107" s="592"/>
      <c r="EE107" s="592"/>
      <c r="EF107" s="592"/>
      <c r="EG107" s="592"/>
      <c r="EH107" s="592"/>
      <c r="EI107" s="592"/>
      <c r="EJ107" s="592"/>
      <c r="EK107" s="592"/>
      <c r="EL107" s="592"/>
      <c r="EM107" s="592"/>
      <c r="EN107" s="592"/>
      <c r="EO107" s="592"/>
      <c r="EP107" s="592"/>
      <c r="EQ107" s="592"/>
      <c r="ER107" s="592"/>
      <c r="ES107" s="592"/>
      <c r="ET107" s="592"/>
      <c r="EU107" s="592"/>
      <c r="EV107" s="592"/>
      <c r="EW107" s="592"/>
      <c r="EX107" s="592"/>
      <c r="EY107" s="592"/>
      <c r="EZ107" s="592"/>
      <c r="FA107" s="592"/>
      <c r="FB107" s="592"/>
      <c r="FC107" s="592"/>
      <c r="FD107" s="592"/>
      <c r="FE107" s="592"/>
      <c r="FF107" s="592"/>
      <c r="FG107" s="592"/>
      <c r="FH107" s="592"/>
      <c r="FI107" s="592"/>
      <c r="FJ107" s="592"/>
      <c r="FK107" s="592"/>
      <c r="FL107" s="592"/>
      <c r="FM107" s="592"/>
      <c r="FN107" s="592"/>
      <c r="FO107" s="592"/>
      <c r="FP107" s="592"/>
      <c r="FQ107" s="592"/>
      <c r="FR107" s="592"/>
      <c r="FS107" s="592"/>
      <c r="FT107" s="592"/>
      <c r="FU107" s="592"/>
      <c r="FV107" s="592"/>
      <c r="FW107" s="592"/>
      <c r="FX107" s="592"/>
      <c r="FY107" s="592"/>
      <c r="FZ107" s="592"/>
      <c r="GA107" s="592"/>
      <c r="GB107" s="592"/>
      <c r="GC107" s="592"/>
      <c r="GD107" s="592"/>
      <c r="GE107" s="592"/>
      <c r="GF107" s="592"/>
      <c r="GG107" s="592"/>
      <c r="GH107" s="592"/>
      <c r="GI107" s="592"/>
      <c r="GJ107" s="592"/>
      <c r="GK107" s="592"/>
      <c r="GL107" s="592"/>
      <c r="GM107" s="592"/>
      <c r="GN107" s="592"/>
      <c r="GO107" s="592"/>
      <c r="GP107" s="592"/>
      <c r="GQ107" s="592"/>
      <c r="GR107" s="592"/>
      <c r="GS107" s="592"/>
      <c r="GT107" s="592"/>
      <c r="GU107" s="592"/>
      <c r="GV107" s="592"/>
      <c r="GW107" s="592"/>
      <c r="GX107" s="592"/>
      <c r="GY107" s="592"/>
      <c r="GZ107" s="592"/>
      <c r="HA107" s="592"/>
      <c r="HB107" s="592"/>
      <c r="HC107" s="592"/>
      <c r="HD107" s="592"/>
      <c r="HE107" s="592"/>
      <c r="HF107" s="592"/>
      <c r="HG107" s="592"/>
      <c r="HH107" s="592"/>
      <c r="HI107" s="592"/>
      <c r="HJ107" s="592"/>
      <c r="HK107" s="592"/>
      <c r="HL107" s="592"/>
      <c r="HM107" s="592"/>
      <c r="HN107" s="592"/>
      <c r="HO107" s="592"/>
      <c r="HP107" s="592"/>
      <c r="HQ107" s="592"/>
      <c r="HR107" s="592"/>
      <c r="HS107" s="592"/>
      <c r="HT107" s="592"/>
      <c r="HU107" s="592"/>
      <c r="HV107" s="592"/>
      <c r="HW107" s="592"/>
      <c r="HX107" s="592"/>
      <c r="HY107" s="592"/>
      <c r="HZ107" s="592"/>
      <c r="IA107" s="592"/>
      <c r="IB107" s="592"/>
      <c r="IC107" s="592"/>
      <c r="ID107" s="592"/>
      <c r="IE107" s="592"/>
      <c r="IF107" s="592"/>
      <c r="IG107" s="592"/>
      <c r="IH107" s="592"/>
      <c r="II107" s="592"/>
      <c r="IJ107" s="592"/>
      <c r="IK107" s="593"/>
    </row>
    <row r="108" spans="1:245" ht="14.25" x14ac:dyDescent="0.25"/>
  </sheetData>
  <sheetProtection algorithmName="SHA-512" hashValue="HG1ZWPCFeXT/Zz5AOREdy441X5YItrHlW/r1lX5t4UILcnfuBcd5DLxNIecqKQC6hX/rP/pCxwO/xHwoUtE9Bw==" saltValue="ySKB7frXhWikkJkY1mlgcA==" spinCount="100000" sheet="1" objects="1" scenarios="1"/>
  <mergeCells count="102">
    <mergeCell ref="A1:IK1"/>
    <mergeCell ref="A10:IK10"/>
    <mergeCell ref="A11:H11"/>
    <mergeCell ref="I11:IK11"/>
    <mergeCell ref="A7:IK7"/>
    <mergeCell ref="C6:IK6"/>
    <mergeCell ref="A8:B8"/>
    <mergeCell ref="C8:IK8"/>
    <mergeCell ref="A9:B9"/>
    <mergeCell ref="C9:IK9"/>
    <mergeCell ref="A4:IK4"/>
    <mergeCell ref="A37:IK107"/>
    <mergeCell ref="A3:IK3"/>
    <mergeCell ref="A2:IK2"/>
    <mergeCell ref="A13:A15"/>
    <mergeCell ref="B13:B15"/>
    <mergeCell ref="O19:O21"/>
    <mergeCell ref="A19:A21"/>
    <mergeCell ref="B19:B21"/>
    <mergeCell ref="C19:C21"/>
    <mergeCell ref="D19:D21"/>
    <mergeCell ref="J19:J21"/>
    <mergeCell ref="A16:A18"/>
    <mergeCell ref="B16:B18"/>
    <mergeCell ref="C16:C18"/>
    <mergeCell ref="D16:D18"/>
    <mergeCell ref="J16:J18"/>
    <mergeCell ref="K16:K18"/>
    <mergeCell ref="L16:L18"/>
    <mergeCell ref="M16:M18"/>
    <mergeCell ref="N16:N18"/>
    <mergeCell ref="O16:O18"/>
    <mergeCell ref="P16:P18"/>
    <mergeCell ref="M13:M15"/>
    <mergeCell ref="N13:N15"/>
    <mergeCell ref="O13:O15"/>
    <mergeCell ref="P13:P15"/>
    <mergeCell ref="P19:P21"/>
    <mergeCell ref="A22:A24"/>
    <mergeCell ref="B22:B24"/>
    <mergeCell ref="C22:C24"/>
    <mergeCell ref="D22:D24"/>
    <mergeCell ref="J22:J24"/>
    <mergeCell ref="K22:K24"/>
    <mergeCell ref="L22:L24"/>
    <mergeCell ref="M22:M24"/>
    <mergeCell ref="N22:N24"/>
    <mergeCell ref="O22:O24"/>
    <mergeCell ref="P22:P24"/>
    <mergeCell ref="K19:K21"/>
    <mergeCell ref="L19:L21"/>
    <mergeCell ref="M19:M21"/>
    <mergeCell ref="N19:N21"/>
    <mergeCell ref="C13:C15"/>
    <mergeCell ref="D13:D15"/>
    <mergeCell ref="J13:J15"/>
    <mergeCell ref="L13:L15"/>
    <mergeCell ref="K13:K15"/>
    <mergeCell ref="P25:P27"/>
    <mergeCell ref="A28:A30"/>
    <mergeCell ref="B28:B30"/>
    <mergeCell ref="C28:C30"/>
    <mergeCell ref="D28:D30"/>
    <mergeCell ref="J28:J30"/>
    <mergeCell ref="K28:K30"/>
    <mergeCell ref="L28:L30"/>
    <mergeCell ref="M28:M30"/>
    <mergeCell ref="N28:N30"/>
    <mergeCell ref="O28:O30"/>
    <mergeCell ref="P28:P30"/>
    <mergeCell ref="K25:K27"/>
    <mergeCell ref="L25:L27"/>
    <mergeCell ref="M25:M27"/>
    <mergeCell ref="N25:N27"/>
    <mergeCell ref="O25:O27"/>
    <mergeCell ref="A25:A27"/>
    <mergeCell ref="B25:B27"/>
    <mergeCell ref="C25:C27"/>
    <mergeCell ref="D25:D27"/>
    <mergeCell ref="J25:J27"/>
    <mergeCell ref="P31:P33"/>
    <mergeCell ref="A34:A36"/>
    <mergeCell ref="B34:B36"/>
    <mergeCell ref="C34:C36"/>
    <mergeCell ref="D34:D36"/>
    <mergeCell ref="J34:J36"/>
    <mergeCell ref="K34:K36"/>
    <mergeCell ref="L34:L36"/>
    <mergeCell ref="M34:M36"/>
    <mergeCell ref="N34:N36"/>
    <mergeCell ref="O34:O36"/>
    <mergeCell ref="P34:P36"/>
    <mergeCell ref="K31:K33"/>
    <mergeCell ref="L31:L33"/>
    <mergeCell ref="M31:M33"/>
    <mergeCell ref="N31:N33"/>
    <mergeCell ref="O31:O33"/>
    <mergeCell ref="A31:A33"/>
    <mergeCell ref="B31:B33"/>
    <mergeCell ref="C31:C33"/>
    <mergeCell ref="D31:D33"/>
    <mergeCell ref="J31:J33"/>
  </mergeCells>
  <dataValidations count="1">
    <dataValidation allowBlank="1" showInputMessage="1" showErrorMessage="1" promptTitle="DD/FF/AAAA" prompt="DD/FF/AAAA" sqref="F13:G36" xr:uid="{00000000-0002-0000-0900-000000000000}"/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DA770F"/>
  </sheetPr>
  <dimension ref="A1:AK71"/>
  <sheetViews>
    <sheetView topLeftCell="A9" zoomScaleNormal="100" workbookViewId="0">
      <selection activeCell="B12" sqref="B12"/>
    </sheetView>
  </sheetViews>
  <sheetFormatPr baseColWidth="10" defaultColWidth="0" defaultRowHeight="14.25" x14ac:dyDescent="0.2"/>
  <cols>
    <col min="1" max="1" width="18.28515625" style="11" customWidth="1"/>
    <col min="2" max="2" width="26.7109375" style="11" customWidth="1"/>
    <col min="3" max="3" width="75.140625" style="11" customWidth="1"/>
    <col min="4" max="4" width="57.42578125" style="11" customWidth="1"/>
    <col min="5" max="37" width="0" style="11" hidden="1" customWidth="1"/>
    <col min="38" max="16384" width="11.42578125" style="11" hidden="1"/>
  </cols>
  <sheetData>
    <row r="1" spans="1:11" s="17" customFormat="1" ht="15" customHeight="1" x14ac:dyDescent="0.2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1"/>
    </row>
    <row r="2" spans="1:11" s="18" customFormat="1" ht="30.95" customHeight="1" x14ac:dyDescent="0.3">
      <c r="A2" s="226" t="s">
        <v>207</v>
      </c>
      <c r="B2" s="227"/>
      <c r="C2" s="227"/>
      <c r="D2" s="227"/>
      <c r="E2" s="227"/>
      <c r="F2" s="227"/>
      <c r="G2" s="227"/>
      <c r="H2" s="227"/>
      <c r="I2" s="227"/>
      <c r="J2" s="227"/>
      <c r="K2" s="228"/>
    </row>
    <row r="3" spans="1:11" s="18" customFormat="1" ht="21.95" customHeight="1" x14ac:dyDescent="0.3">
      <c r="A3" s="226" t="s">
        <v>209</v>
      </c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1" s="18" customFormat="1" ht="20.25" x14ac:dyDescent="0.3">
      <c r="A4" s="226" t="s">
        <v>216</v>
      </c>
      <c r="B4" s="227"/>
      <c r="C4" s="227"/>
      <c r="D4" s="227"/>
      <c r="E4" s="227"/>
      <c r="F4" s="227"/>
      <c r="G4" s="227"/>
      <c r="H4" s="227"/>
      <c r="I4" s="227"/>
      <c r="J4" s="227"/>
      <c r="K4" s="228"/>
    </row>
    <row r="5" spans="1:11" s="19" customFormat="1" ht="16.5" customHeight="1" thickBot="1" x14ac:dyDescent="0.2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7"/>
    </row>
    <row r="6" spans="1:11" s="21" customFormat="1" ht="31.5" customHeight="1" x14ac:dyDescent="0.25">
      <c r="A6" s="20" t="s">
        <v>217</v>
      </c>
      <c r="B6" s="176" t="str">
        <f>IF('CONTEXTO ESTRATEGICO'!B6="","",'CONTEXTO ESTRATEGICO'!B6)</f>
        <v/>
      </c>
      <c r="C6" s="307"/>
      <c r="D6" s="308"/>
      <c r="E6" s="132"/>
      <c r="F6" s="132"/>
      <c r="G6" s="132"/>
      <c r="H6" s="132"/>
      <c r="I6" s="132"/>
      <c r="J6" s="132"/>
      <c r="K6" s="133"/>
    </row>
    <row r="7" spans="1:11" s="21" customFormat="1" ht="15" x14ac:dyDescent="0.25">
      <c r="A7" s="309" t="s">
        <v>26</v>
      </c>
      <c r="B7" s="310"/>
      <c r="C7" s="311" t="str">
        <f>IF('CONTEXTO ESTRATEGICO'!A13="","",'CONTEXTO ESTRATEGICO'!A13)</f>
        <v>GESTIÓN ADMINISTRATIVA</v>
      </c>
      <c r="D7" s="312"/>
      <c r="E7" s="132"/>
      <c r="F7" s="132"/>
      <c r="G7" s="132"/>
      <c r="H7" s="132"/>
      <c r="I7" s="132"/>
      <c r="J7" s="132"/>
      <c r="K7" s="133"/>
    </row>
    <row r="8" spans="1:11" s="21" customFormat="1" ht="61.5" customHeight="1" x14ac:dyDescent="0.25">
      <c r="A8" s="311" t="s">
        <v>27</v>
      </c>
      <c r="B8" s="312"/>
      <c r="C8" s="313" t="str">
        <f>'CONTEXTO ESTRATEGICO'!B13</f>
        <v>Coordinar de manera eficaz los servicios Administrativos que demanda la entidad para su buen funcionamiento, garantizando la óptima utilización de los recursos para el cumplimiento de la misión institucional.</v>
      </c>
      <c r="D8" s="314"/>
      <c r="E8" s="132"/>
      <c r="F8" s="132"/>
      <c r="G8" s="132"/>
      <c r="H8" s="132"/>
      <c r="I8" s="132"/>
      <c r="J8" s="132"/>
      <c r="K8" s="133"/>
    </row>
    <row r="9" spans="1:11" s="21" customFormat="1" ht="27.95" customHeight="1" x14ac:dyDescent="0.25">
      <c r="A9" s="315" t="s">
        <v>208</v>
      </c>
      <c r="B9" s="316"/>
      <c r="C9" s="316"/>
      <c r="D9" s="317"/>
      <c r="E9" s="132"/>
      <c r="F9" s="132"/>
      <c r="G9" s="132"/>
      <c r="H9" s="132"/>
      <c r="I9" s="132"/>
      <c r="J9" s="132"/>
      <c r="K9" s="133"/>
    </row>
    <row r="10" spans="1:11" s="21" customFormat="1" ht="49.5" hidden="1" customHeight="1" x14ac:dyDescent="0.25">
      <c r="A10" s="303" t="s">
        <v>28</v>
      </c>
      <c r="B10" s="304"/>
      <c r="C10" s="305"/>
      <c r="D10" s="306"/>
      <c r="E10" s="132"/>
      <c r="F10" s="132"/>
      <c r="G10" s="132"/>
      <c r="H10" s="132"/>
      <c r="I10" s="132"/>
      <c r="J10" s="132"/>
      <c r="K10" s="133"/>
    </row>
    <row r="11" spans="1:11" s="21" customFormat="1" ht="30" x14ac:dyDescent="0.25">
      <c r="A11" s="22" t="s">
        <v>29</v>
      </c>
      <c r="B11" s="23" t="s">
        <v>194</v>
      </c>
      <c r="C11" s="23" t="s">
        <v>30</v>
      </c>
      <c r="D11" s="24" t="s">
        <v>31</v>
      </c>
      <c r="E11" s="132"/>
      <c r="F11" s="132"/>
      <c r="G11" s="132"/>
      <c r="H11" s="132"/>
      <c r="I11" s="132"/>
      <c r="J11" s="132"/>
      <c r="K11" s="133"/>
    </row>
    <row r="12" spans="1:11" s="27" customFormat="1" ht="186.75" customHeight="1" x14ac:dyDescent="0.25">
      <c r="A12" s="144" t="s">
        <v>32</v>
      </c>
      <c r="B12" s="25" t="str">
        <f>IF('CONTEXTO ESTRATEGICO'!J13="","",'CONTEXTO ESTRATEGICO'!J13)</f>
        <v>Perdida de la Información vital que afecta la transparencia de los trámites y gestión de la UNP</v>
      </c>
      <c r="C12" s="25" t="str">
        <f>CONCATENATE('CONTEXTO ESTRATEGICO'!E13,". ",'CONTEXTO ESTRATEGICO'!G13)</f>
        <v>Carencia de valores y principios que impiden el respeto a la confidencialidad de la Información.
Descocimiento de las normas y politicas y Seguridad de la Información.
Falta de seguimiento y control sobre acciones ejecutadas por los funcionarios . 
Favorecer intereses de terceros.</v>
      </c>
      <c r="D12" s="26" t="str">
        <f>IF('CONTEXTO ESTRATEGICO'!K13="","",'CONTEXTO ESTRATEGICO'!K13)</f>
        <v xml:space="preserve">
Exposición a demandas permanentes
Respuestas Inoportunas a solicitudes, exponiendo a acciones de desacato por parte de la administración.
Perdida de la memoria Institucional y del estad.
Multas y sanciones por parte de las Entidad de vigilancia y control 
 </v>
      </c>
      <c r="E12" s="145"/>
      <c r="F12" s="145"/>
      <c r="G12" s="145"/>
      <c r="H12" s="145"/>
      <c r="I12" s="145"/>
      <c r="J12" s="145"/>
      <c r="K12" s="146"/>
    </row>
    <row r="13" spans="1:11" s="27" customFormat="1" ht="186.75" customHeight="1" x14ac:dyDescent="0.25">
      <c r="A13" s="144" t="s">
        <v>34</v>
      </c>
      <c r="B13" s="25" t="str">
        <f>IF('CONTEXTO ESTRATEGICO'!J16="","",'CONTEXTO ESTRATEGICO'!J16)</f>
        <v/>
      </c>
      <c r="C13" s="25" t="str">
        <f>CONCATENATE('CONTEXTO ESTRATEGICO'!E16,". ",'CONTEXTO ESTRATEGICO'!G16)</f>
        <v xml:space="preserve">. </v>
      </c>
      <c r="D13" s="26" t="str">
        <f>IF('CONTEXTO ESTRATEGICO'!K16="","",'CONTEXTO ESTRATEGICO'!K16)</f>
        <v/>
      </c>
      <c r="E13" s="145"/>
      <c r="F13" s="145"/>
      <c r="G13" s="145"/>
      <c r="H13" s="145"/>
      <c r="I13" s="145"/>
      <c r="J13" s="145"/>
      <c r="K13" s="146"/>
    </row>
    <row r="14" spans="1:11" s="27" customFormat="1" ht="186.75" customHeight="1" x14ac:dyDescent="0.25">
      <c r="A14" s="144" t="s">
        <v>36</v>
      </c>
      <c r="B14" s="25" t="str">
        <f>IF('CONTEXTO ESTRATEGICO'!J20="","",'CONTEXTO ESTRATEGICO'!J20)</f>
        <v/>
      </c>
      <c r="C14" s="25" t="str">
        <f>CONCATENATE('CONTEXTO ESTRATEGICO'!E20,". ",'CONTEXTO ESTRATEGICO'!G20)</f>
        <v xml:space="preserve">. </v>
      </c>
      <c r="D14" s="26" t="str">
        <f>IF('CONTEXTO ESTRATEGICO'!K20="","",'CONTEXTO ESTRATEGICO'!K20)</f>
        <v/>
      </c>
      <c r="E14" s="145"/>
      <c r="F14" s="145"/>
      <c r="G14" s="145"/>
      <c r="H14" s="145"/>
      <c r="I14" s="145"/>
      <c r="J14" s="145"/>
      <c r="K14" s="146"/>
    </row>
    <row r="15" spans="1:11" s="27" customFormat="1" ht="186.75" customHeight="1" x14ac:dyDescent="0.25">
      <c r="A15" s="144" t="s">
        <v>38</v>
      </c>
      <c r="B15" s="25" t="str">
        <f>IF('CONTEXTO ESTRATEGICO'!J24="","",'CONTEXTO ESTRATEGICO'!J24)</f>
        <v/>
      </c>
      <c r="C15" s="25" t="str">
        <f>CONCATENATE('CONTEXTO ESTRATEGICO'!E24,". ",'CONTEXTO ESTRATEGICO'!G24)</f>
        <v xml:space="preserve">. </v>
      </c>
      <c r="D15" s="26" t="str">
        <f>IF('CONTEXTO ESTRATEGICO'!K24="","",'CONTEXTO ESTRATEGICO'!K24)</f>
        <v/>
      </c>
      <c r="E15" s="145"/>
      <c r="F15" s="145"/>
      <c r="G15" s="145"/>
      <c r="H15" s="145"/>
      <c r="I15" s="145"/>
      <c r="J15" s="145"/>
      <c r="K15" s="146"/>
    </row>
    <row r="16" spans="1:11" s="27" customFormat="1" ht="15" x14ac:dyDescent="0.25">
      <c r="A16" s="144" t="s">
        <v>39</v>
      </c>
      <c r="B16" s="25" t="str">
        <f>IF('CONTEXTO ESTRATEGICO'!J28="","",'CONTEXTO ESTRATEGICO'!J28)</f>
        <v/>
      </c>
      <c r="C16" s="25" t="str">
        <f>CONCATENATE('CONTEXTO ESTRATEGICO'!E28,". ",'CONTEXTO ESTRATEGICO'!G28)</f>
        <v xml:space="preserve">. </v>
      </c>
      <c r="D16" s="26" t="str">
        <f>IF('CONTEXTO ESTRATEGICO'!K28="","",'CONTEXTO ESTRATEGICO'!K28)</f>
        <v/>
      </c>
      <c r="E16" s="145"/>
      <c r="F16" s="145"/>
      <c r="G16" s="145"/>
      <c r="H16" s="145"/>
      <c r="I16" s="145"/>
      <c r="J16" s="145"/>
      <c r="K16" s="146"/>
    </row>
    <row r="17" spans="1:11" s="27" customFormat="1" ht="15" x14ac:dyDescent="0.25">
      <c r="A17" s="144" t="s">
        <v>40</v>
      </c>
      <c r="B17" s="25" t="str">
        <f>IF('CONTEXTO ESTRATEGICO'!J32="","",'CONTEXTO ESTRATEGICO'!J32)</f>
        <v/>
      </c>
      <c r="C17" s="25" t="str">
        <f>CONCATENATE('CONTEXTO ESTRATEGICO'!E32,". ",'CONTEXTO ESTRATEGICO'!G32)</f>
        <v xml:space="preserve">. </v>
      </c>
      <c r="D17" s="26" t="str">
        <f>IF('CONTEXTO ESTRATEGICO'!K32="","",'CONTEXTO ESTRATEGICO'!K32)</f>
        <v/>
      </c>
      <c r="E17" s="145"/>
      <c r="F17" s="145"/>
      <c r="G17" s="145"/>
      <c r="H17" s="145"/>
      <c r="I17" s="145"/>
      <c r="J17" s="145"/>
      <c r="K17" s="146"/>
    </row>
    <row r="18" spans="1:11" s="27" customFormat="1" ht="15" x14ac:dyDescent="0.25">
      <c r="A18" s="144" t="s">
        <v>41</v>
      </c>
      <c r="B18" s="25" t="str">
        <f>IF('CONTEXTO ESTRATEGICO'!J36="","",'CONTEXTO ESTRATEGICO'!J36)</f>
        <v/>
      </c>
      <c r="C18" s="25" t="str">
        <f>CONCATENATE('CONTEXTO ESTRATEGICO'!E36,". ",'CONTEXTO ESTRATEGICO'!G36)</f>
        <v xml:space="preserve">. </v>
      </c>
      <c r="D18" s="26" t="str">
        <f>IF('CONTEXTO ESTRATEGICO'!K36="","",'CONTEXTO ESTRATEGICO'!K36)</f>
        <v/>
      </c>
      <c r="E18" s="145"/>
      <c r="F18" s="145"/>
      <c r="G18" s="145"/>
      <c r="H18" s="145"/>
      <c r="I18" s="145"/>
      <c r="J18" s="145"/>
      <c r="K18" s="146"/>
    </row>
    <row r="19" spans="1:11" s="27" customFormat="1" ht="15.75" thickBot="1" x14ac:dyDescent="0.3">
      <c r="A19" s="199" t="s">
        <v>42</v>
      </c>
      <c r="B19" s="25" t="str">
        <f>IF('CONTEXTO ESTRATEGICO'!J40="","",'CONTEXTO ESTRATEGICO'!J40)</f>
        <v/>
      </c>
      <c r="C19" s="25" t="str">
        <f>CONCATENATE('CONTEXTO ESTRATEGICO'!E40,". ",'CONTEXTO ESTRATEGICO'!G40)</f>
        <v xml:space="preserve">. </v>
      </c>
      <c r="D19" s="26" t="str">
        <f>IF('CONTEXTO ESTRATEGICO'!K40="","",'CONTEXTO ESTRATEGICO'!K40)</f>
        <v/>
      </c>
      <c r="E19" s="145"/>
      <c r="F19" s="145"/>
      <c r="G19" s="145"/>
      <c r="H19" s="145"/>
      <c r="I19" s="145"/>
      <c r="J19" s="145"/>
      <c r="K19" s="146"/>
    </row>
    <row r="20" spans="1:11" s="21" customFormat="1" ht="12.75" customHeight="1" x14ac:dyDescent="0.25">
      <c r="A20" s="79"/>
      <c r="B20" s="80"/>
      <c r="C20" s="80"/>
      <c r="D20" s="81"/>
      <c r="E20" s="132"/>
      <c r="F20" s="132"/>
      <c r="G20" s="132"/>
      <c r="H20" s="132"/>
      <c r="I20" s="132"/>
      <c r="J20" s="132"/>
      <c r="K20" s="133"/>
    </row>
    <row r="21" spans="1:11" s="21" customFormat="1" ht="12.75" customHeight="1" x14ac:dyDescent="0.25">
      <c r="A21" s="82"/>
      <c r="B21" s="128"/>
      <c r="C21" s="128"/>
      <c r="D21" s="83"/>
      <c r="E21" s="132"/>
      <c r="F21" s="132"/>
      <c r="G21" s="132"/>
      <c r="H21" s="132"/>
      <c r="I21" s="132"/>
      <c r="J21" s="132"/>
      <c r="K21" s="133"/>
    </row>
    <row r="22" spans="1:11" s="21" customFormat="1" ht="12.75" customHeight="1" x14ac:dyDescent="0.25">
      <c r="A22" s="82"/>
      <c r="B22" s="84"/>
      <c r="C22" s="85"/>
      <c r="D22" s="83"/>
      <c r="E22" s="132"/>
      <c r="F22" s="132"/>
      <c r="G22" s="132"/>
      <c r="H22" s="132"/>
      <c r="I22" s="132"/>
      <c r="J22" s="132"/>
      <c r="K22" s="133"/>
    </row>
    <row r="23" spans="1:11" s="21" customFormat="1" ht="12.75" customHeight="1" x14ac:dyDescent="0.25">
      <c r="A23" s="299"/>
      <c r="B23" s="300"/>
      <c r="C23" s="300"/>
      <c r="D23" s="300"/>
      <c r="E23" s="132"/>
      <c r="F23" s="132"/>
      <c r="G23" s="132"/>
      <c r="H23" s="132"/>
      <c r="I23" s="132"/>
      <c r="J23" s="132"/>
      <c r="K23" s="133"/>
    </row>
    <row r="24" spans="1:11" s="21" customFormat="1" ht="12.75" customHeight="1" x14ac:dyDescent="0.25">
      <c r="A24" s="299"/>
      <c r="B24" s="300"/>
      <c r="C24" s="300"/>
      <c r="D24" s="300"/>
      <c r="E24" s="132"/>
      <c r="F24" s="132"/>
      <c r="G24" s="132"/>
      <c r="H24" s="132"/>
      <c r="I24" s="132"/>
      <c r="J24" s="132"/>
      <c r="K24" s="133"/>
    </row>
    <row r="25" spans="1:11" s="21" customFormat="1" ht="14.1" customHeight="1" thickBot="1" x14ac:dyDescent="0.3">
      <c r="A25" s="301"/>
      <c r="B25" s="302"/>
      <c r="C25" s="302"/>
      <c r="D25" s="302"/>
      <c r="E25" s="147"/>
      <c r="F25" s="147"/>
      <c r="G25" s="147"/>
      <c r="H25" s="147"/>
      <c r="I25" s="147"/>
      <c r="J25" s="147"/>
      <c r="K25" s="148"/>
    </row>
    <row r="26" spans="1:11" s="21" customFormat="1" ht="14.1" customHeight="1" x14ac:dyDescent="0.25"/>
    <row r="27" spans="1:11" s="21" customFormat="1" x14ac:dyDescent="0.25"/>
    <row r="28" spans="1:11" s="21" customFormat="1" x14ac:dyDescent="0.25"/>
    <row r="29" spans="1:11" s="21" customFormat="1" x14ac:dyDescent="0.25"/>
    <row r="30" spans="1:11" s="21" customFormat="1" x14ac:dyDescent="0.25"/>
    <row r="31" spans="1:11" s="21" customFormat="1" x14ac:dyDescent="0.25"/>
    <row r="32" spans="1:11" s="21" customFormat="1" x14ac:dyDescent="0.25"/>
    <row r="33" spans="1:2" s="21" customFormat="1" x14ac:dyDescent="0.25"/>
    <row r="34" spans="1:2" s="21" customFormat="1" ht="256.5" hidden="1" x14ac:dyDescent="0.25">
      <c r="A34" s="21" t="s">
        <v>43</v>
      </c>
      <c r="B34" s="21" t="s">
        <v>44</v>
      </c>
    </row>
    <row r="35" spans="1:2" s="21" customFormat="1" ht="213.75" hidden="1" x14ac:dyDescent="0.25">
      <c r="A35" s="21" t="s">
        <v>45</v>
      </c>
      <c r="B35" s="21" t="s">
        <v>46</v>
      </c>
    </row>
    <row r="36" spans="1:2" s="21" customFormat="1" ht="142.5" hidden="1" x14ac:dyDescent="0.25">
      <c r="A36" s="21" t="s">
        <v>35</v>
      </c>
      <c r="B36" s="21" t="s">
        <v>47</v>
      </c>
    </row>
    <row r="37" spans="1:2" s="21" customFormat="1" ht="156.75" hidden="1" x14ac:dyDescent="0.25">
      <c r="A37" s="21" t="s">
        <v>33</v>
      </c>
      <c r="B37" s="21" t="s">
        <v>48</v>
      </c>
    </row>
    <row r="38" spans="1:2" s="21" customFormat="1" ht="199.5" hidden="1" x14ac:dyDescent="0.25">
      <c r="A38" s="28" t="s">
        <v>37</v>
      </c>
      <c r="B38" s="28" t="s">
        <v>49</v>
      </c>
    </row>
    <row r="39" spans="1:2" s="21" customFormat="1" hidden="1" x14ac:dyDescent="0.25">
      <c r="A39" s="21" t="s">
        <v>50</v>
      </c>
    </row>
    <row r="40" spans="1:2" s="21" customFormat="1" x14ac:dyDescent="0.25"/>
    <row r="41" spans="1:2" s="21" customFormat="1" x14ac:dyDescent="0.25"/>
    <row r="42" spans="1:2" s="21" customFormat="1" x14ac:dyDescent="0.25"/>
    <row r="43" spans="1:2" s="21" customFormat="1" x14ac:dyDescent="0.25"/>
    <row r="44" spans="1:2" s="21" customFormat="1" x14ac:dyDescent="0.25"/>
    <row r="45" spans="1:2" s="21" customFormat="1" x14ac:dyDescent="0.25"/>
    <row r="46" spans="1:2" s="21" customFormat="1" x14ac:dyDescent="0.25"/>
    <row r="47" spans="1:2" s="21" customFormat="1" x14ac:dyDescent="0.25"/>
    <row r="48" spans="1:2" s="21" customFormat="1" ht="14.25" customHeight="1" x14ac:dyDescent="0.25"/>
    <row r="49" spans="33:33" s="21" customFormat="1" x14ac:dyDescent="0.25"/>
    <row r="50" spans="33:33" s="21" customFormat="1" x14ac:dyDescent="0.25"/>
    <row r="51" spans="33:33" s="21" customFormat="1" x14ac:dyDescent="0.25"/>
    <row r="52" spans="33:33" s="21" customFormat="1" x14ac:dyDescent="0.25"/>
    <row r="53" spans="33:33" s="21" customFormat="1" x14ac:dyDescent="0.25"/>
    <row r="54" spans="33:33" s="21" customFormat="1" x14ac:dyDescent="0.25"/>
    <row r="55" spans="33:33" s="21" customFormat="1" x14ac:dyDescent="0.25"/>
    <row r="56" spans="33:33" s="21" customFormat="1" x14ac:dyDescent="0.25"/>
    <row r="57" spans="33:33" s="21" customFormat="1" x14ac:dyDescent="0.25"/>
    <row r="58" spans="33:33" s="21" customFormat="1" x14ac:dyDescent="0.25"/>
    <row r="59" spans="33:33" s="21" customFormat="1" x14ac:dyDescent="0.25"/>
    <row r="60" spans="33:33" s="21" customFormat="1" ht="14.25" customHeight="1" x14ac:dyDescent="0.25"/>
    <row r="61" spans="33:33" s="21" customFormat="1" x14ac:dyDescent="0.25"/>
    <row r="62" spans="33:33" s="21" customFormat="1" x14ac:dyDescent="0.25"/>
    <row r="63" spans="33:33" s="21" customFormat="1" x14ac:dyDescent="0.25"/>
    <row r="64" spans="33:33" s="21" customFormat="1" ht="14.25" customHeight="1" x14ac:dyDescent="0.25">
      <c r="AG64" s="29" t="s">
        <v>51</v>
      </c>
    </row>
    <row r="65" spans="35:35" s="21" customFormat="1" ht="171" x14ac:dyDescent="0.25">
      <c r="AI65" s="29" t="s">
        <v>37</v>
      </c>
    </row>
    <row r="66" spans="35:35" s="21" customFormat="1" ht="156.75" x14ac:dyDescent="0.25">
      <c r="AI66" s="29" t="s">
        <v>52</v>
      </c>
    </row>
    <row r="67" spans="35:35" s="21" customFormat="1" ht="142.5" x14ac:dyDescent="0.25">
      <c r="AI67" s="29" t="s">
        <v>45</v>
      </c>
    </row>
    <row r="68" spans="35:35" s="21" customFormat="1" ht="185.25" x14ac:dyDescent="0.25">
      <c r="AI68" s="29" t="s">
        <v>53</v>
      </c>
    </row>
    <row r="69" spans="35:35" s="21" customFormat="1" ht="128.25" x14ac:dyDescent="0.25">
      <c r="AI69" s="29" t="s">
        <v>54</v>
      </c>
    </row>
    <row r="70" spans="35:35" s="21" customFormat="1" ht="114" x14ac:dyDescent="0.25">
      <c r="AI70" s="29" t="s">
        <v>55</v>
      </c>
    </row>
    <row r="71" spans="35:35" s="21" customFormat="1" ht="342" x14ac:dyDescent="0.25">
      <c r="AI71" s="29" t="s">
        <v>56</v>
      </c>
    </row>
  </sheetData>
  <sheetProtection algorithmName="SHA-512" hashValue="hDYA9TVVlDQRVEvAouMOzJT9/awmuoXZE5zTK0ViwBiMPgp4z3XSBHuSqWd7k8QxPWCR3s8zT5rvvcSmNri1Ig==" saltValue="LMUJUDEQ7Xvg9mNK9X8rXQ==" spinCount="100000" sheet="1" objects="1" scenarios="1"/>
  <mergeCells count="14">
    <mergeCell ref="A1:K1"/>
    <mergeCell ref="A2:K2"/>
    <mergeCell ref="A3:K3"/>
    <mergeCell ref="A4:K4"/>
    <mergeCell ref="A5:K5"/>
    <mergeCell ref="A23:D25"/>
    <mergeCell ref="A10:B10"/>
    <mergeCell ref="C10:D10"/>
    <mergeCell ref="C6:D6"/>
    <mergeCell ref="A7:B7"/>
    <mergeCell ref="C7:D7"/>
    <mergeCell ref="C8:D8"/>
    <mergeCell ref="A9:D9"/>
    <mergeCell ref="A8:B8"/>
  </mergeCells>
  <dataValidations count="3">
    <dataValidation errorStyle="warning" allowBlank="1" showInputMessage="1" showErrorMessage="1" errorTitle="CUIDADO !!!!" error="Usted esta ingresando un Riesgo Relacionado no clasificado en la lista de fuentes, por favor inclúyalo en la hoja FUENTES, en la lista de Riesgos y relacione los items para este nuevo Riesgo." sqref="C12:C19" xr:uid="{00000000-0002-0000-0100-000000000000}"/>
    <dataValidation allowBlank="1" showInputMessage="1" showErrorMessage="1" promptTitle="CLASIFICACION" prompt="Agrupar los riesgos por causas comunes puede contribuir a desarrollar respuestas efectivas a los riesgos." sqref="A10:B10" xr:uid="{00000000-0002-0000-0100-000001000000}"/>
    <dataValidation allowBlank="1" showInputMessage="1" showErrorMessage="1" promptTitle="BREVE DESCRIPCION DEL RIESGO" prompt="_x000a_" sqref="D11" xr:uid="{00000000-0002-0000-0100-000002000000}"/>
  </dataValidations>
  <pageMargins left="0.7" right="0.7" top="0.75" bottom="0.75" header="0.3" footer="0.3"/>
  <pageSetup orientation="portrait" horizontalDpi="4294967294" verticalDpi="429496729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2" tint="-0.249977111117893"/>
  </sheetPr>
  <dimension ref="A1:R36"/>
  <sheetViews>
    <sheetView topLeftCell="A4" workbookViewId="0">
      <selection activeCell="D26" sqref="D26"/>
    </sheetView>
  </sheetViews>
  <sheetFormatPr baseColWidth="10" defaultColWidth="0" defaultRowHeight="14.25" x14ac:dyDescent="0.2"/>
  <cols>
    <col min="1" max="1" width="17.85546875" style="11" customWidth="1"/>
    <col min="2" max="2" width="114" style="11" bestFit="1" customWidth="1"/>
    <col min="3" max="3" width="15.7109375" style="11" customWidth="1"/>
    <col min="4" max="4" width="8" style="11" bestFit="1" customWidth="1"/>
    <col min="5" max="5" width="6.7109375" style="11" customWidth="1"/>
    <col min="6" max="6" width="10" style="11" customWidth="1"/>
    <col min="7" max="7" width="6.7109375" style="11" customWidth="1"/>
    <col min="8" max="8" width="8.42578125" style="11" customWidth="1"/>
    <col min="9" max="9" width="6.7109375" style="11" customWidth="1"/>
    <col min="10" max="10" width="8.85546875" style="11" customWidth="1"/>
    <col min="11" max="11" width="6.7109375" style="11" customWidth="1"/>
    <col min="12" max="12" width="9.42578125" style="11" customWidth="1"/>
    <col min="13" max="13" width="6.7109375" style="11" customWidth="1"/>
    <col min="14" max="14" width="9.28515625" style="11" customWidth="1"/>
    <col min="15" max="15" width="6.7109375" style="11" customWidth="1"/>
    <col min="16" max="16" width="9.28515625" style="11" customWidth="1"/>
    <col min="17" max="17" width="6.7109375" style="11" customWidth="1"/>
    <col min="18" max="18" width="9.85546875" style="11" customWidth="1"/>
    <col min="19" max="16384" width="10.85546875" style="11" hidden="1"/>
  </cols>
  <sheetData>
    <row r="1" spans="1:18" s="17" customFormat="1" ht="15" customHeight="1" x14ac:dyDescent="0.2">
      <c r="A1" s="119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1"/>
    </row>
    <row r="2" spans="1:18" s="18" customFormat="1" ht="30.95" customHeight="1" x14ac:dyDescent="0.3">
      <c r="A2" s="226" t="s">
        <v>207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8"/>
    </row>
    <row r="3" spans="1:18" s="18" customFormat="1" ht="20.25" x14ac:dyDescent="0.3">
      <c r="A3" s="226" t="s">
        <v>209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8"/>
    </row>
    <row r="4" spans="1:18" s="18" customFormat="1" ht="20.25" x14ac:dyDescent="0.3">
      <c r="A4" s="226" t="s">
        <v>216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18" customFormat="1" ht="15" customHeight="1" x14ac:dyDescent="0.25">
      <c r="A5" s="178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72"/>
    </row>
    <row r="6" spans="1:18" s="21" customFormat="1" ht="31.5" customHeight="1" x14ac:dyDescent="0.25">
      <c r="A6" s="134" t="s">
        <v>217</v>
      </c>
      <c r="B6" s="56" t="str">
        <f>IF('CONTEXTO ESTRATEGICO'!B6="","",'CONTEXTO ESTRATEGICO'!B6)</f>
        <v/>
      </c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</row>
    <row r="7" spans="1:18" s="18" customFormat="1" ht="30" customHeight="1" x14ac:dyDescent="0.25">
      <c r="A7" s="336" t="s">
        <v>210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8"/>
    </row>
    <row r="8" spans="1:18" ht="15" x14ac:dyDescent="0.25">
      <c r="A8" s="332" t="s">
        <v>132</v>
      </c>
      <c r="B8" s="333"/>
      <c r="C8" s="329" t="s">
        <v>32</v>
      </c>
      <c r="D8" s="330"/>
      <c r="E8" s="329" t="s">
        <v>34</v>
      </c>
      <c r="F8" s="330"/>
      <c r="G8" s="329" t="s">
        <v>36</v>
      </c>
      <c r="H8" s="330"/>
      <c r="I8" s="329" t="s">
        <v>38</v>
      </c>
      <c r="J8" s="330"/>
      <c r="K8" s="329" t="s">
        <v>39</v>
      </c>
      <c r="L8" s="330"/>
      <c r="M8" s="329" t="s">
        <v>40</v>
      </c>
      <c r="N8" s="330"/>
      <c r="O8" s="329" t="s">
        <v>41</v>
      </c>
      <c r="P8" s="330"/>
      <c r="Q8" s="329" t="s">
        <v>42</v>
      </c>
      <c r="R8" s="331"/>
    </row>
    <row r="9" spans="1:18" ht="15" x14ac:dyDescent="0.25">
      <c r="A9" s="152" t="s">
        <v>131</v>
      </c>
      <c r="B9" s="153" t="s">
        <v>133</v>
      </c>
      <c r="C9" s="327" t="s">
        <v>136</v>
      </c>
      <c r="D9" s="334"/>
      <c r="E9" s="327" t="s">
        <v>136</v>
      </c>
      <c r="F9" s="334"/>
      <c r="G9" s="327" t="s">
        <v>136</v>
      </c>
      <c r="H9" s="334"/>
      <c r="I9" s="327" t="s">
        <v>136</v>
      </c>
      <c r="J9" s="334"/>
      <c r="K9" s="327" t="s">
        <v>136</v>
      </c>
      <c r="L9" s="334"/>
      <c r="M9" s="327" t="s">
        <v>136</v>
      </c>
      <c r="N9" s="334"/>
      <c r="O9" s="327" t="s">
        <v>136</v>
      </c>
      <c r="P9" s="334"/>
      <c r="Q9" s="327" t="s">
        <v>136</v>
      </c>
      <c r="R9" s="328"/>
    </row>
    <row r="10" spans="1:18" x14ac:dyDescent="0.2">
      <c r="A10" s="154"/>
      <c r="B10" s="155" t="s">
        <v>135</v>
      </c>
      <c r="C10" s="156" t="s">
        <v>134</v>
      </c>
      <c r="D10" s="156" t="s">
        <v>131</v>
      </c>
      <c r="E10" s="156" t="s">
        <v>134</v>
      </c>
      <c r="F10" s="156" t="s">
        <v>131</v>
      </c>
      <c r="G10" s="156" t="s">
        <v>134</v>
      </c>
      <c r="H10" s="156" t="s">
        <v>131</v>
      </c>
      <c r="I10" s="156" t="s">
        <v>134</v>
      </c>
      <c r="J10" s="156" t="s">
        <v>131</v>
      </c>
      <c r="K10" s="156" t="s">
        <v>134</v>
      </c>
      <c r="L10" s="156" t="s">
        <v>131</v>
      </c>
      <c r="M10" s="156" t="s">
        <v>134</v>
      </c>
      <c r="N10" s="156" t="s">
        <v>131</v>
      </c>
      <c r="O10" s="156" t="s">
        <v>134</v>
      </c>
      <c r="P10" s="156" t="s">
        <v>131</v>
      </c>
      <c r="Q10" s="156" t="s">
        <v>134</v>
      </c>
      <c r="R10" s="157" t="s">
        <v>131</v>
      </c>
    </row>
    <row r="11" spans="1:18" x14ac:dyDescent="0.2">
      <c r="A11" s="158">
        <v>1</v>
      </c>
      <c r="B11" s="155" t="s">
        <v>154</v>
      </c>
      <c r="C11" s="149" t="s">
        <v>244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50"/>
    </row>
    <row r="12" spans="1:18" x14ac:dyDescent="0.2">
      <c r="A12" s="158">
        <v>2</v>
      </c>
      <c r="B12" s="155" t="s">
        <v>155</v>
      </c>
      <c r="C12" s="149" t="s">
        <v>244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50"/>
    </row>
    <row r="13" spans="1:18" x14ac:dyDescent="0.2">
      <c r="A13" s="158">
        <v>3</v>
      </c>
      <c r="B13" s="155" t="s">
        <v>156</v>
      </c>
      <c r="C13" s="149" t="s">
        <v>244</v>
      </c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50"/>
    </row>
    <row r="14" spans="1:18" x14ac:dyDescent="0.2">
      <c r="A14" s="158">
        <v>4</v>
      </c>
      <c r="B14" s="155" t="s">
        <v>157</v>
      </c>
      <c r="C14" s="149" t="s">
        <v>244</v>
      </c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50"/>
    </row>
    <row r="15" spans="1:18" x14ac:dyDescent="0.2">
      <c r="A15" s="158">
        <v>5</v>
      </c>
      <c r="B15" s="155" t="s">
        <v>158</v>
      </c>
      <c r="C15" s="149" t="s">
        <v>244</v>
      </c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50"/>
    </row>
    <row r="16" spans="1:18" x14ac:dyDescent="0.2">
      <c r="A16" s="158">
        <v>6</v>
      </c>
      <c r="B16" s="155" t="s">
        <v>159</v>
      </c>
      <c r="C16" s="149" t="s">
        <v>244</v>
      </c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50"/>
    </row>
    <row r="17" spans="1:18" x14ac:dyDescent="0.2">
      <c r="A17" s="158">
        <v>7</v>
      </c>
      <c r="B17" s="155" t="s">
        <v>160</v>
      </c>
      <c r="C17" s="149"/>
      <c r="D17" s="149" t="s">
        <v>255</v>
      </c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50"/>
    </row>
    <row r="18" spans="1:18" x14ac:dyDescent="0.2">
      <c r="A18" s="158">
        <v>8</v>
      </c>
      <c r="B18" s="155" t="s">
        <v>161</v>
      </c>
      <c r="C18" s="149" t="s">
        <v>244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50"/>
    </row>
    <row r="19" spans="1:18" x14ac:dyDescent="0.2">
      <c r="A19" s="158">
        <v>9</v>
      </c>
      <c r="B19" s="155" t="s">
        <v>162</v>
      </c>
      <c r="C19" s="149" t="s">
        <v>244</v>
      </c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50"/>
    </row>
    <row r="20" spans="1:18" x14ac:dyDescent="0.2">
      <c r="A20" s="158">
        <v>10</v>
      </c>
      <c r="B20" s="155" t="s">
        <v>163</v>
      </c>
      <c r="C20" s="149" t="s">
        <v>244</v>
      </c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50"/>
    </row>
    <row r="21" spans="1:18" x14ac:dyDescent="0.2">
      <c r="A21" s="158">
        <v>11</v>
      </c>
      <c r="B21" s="155" t="s">
        <v>164</v>
      </c>
      <c r="C21" s="149" t="s">
        <v>244</v>
      </c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50"/>
    </row>
    <row r="22" spans="1:18" x14ac:dyDescent="0.2">
      <c r="A22" s="158">
        <v>12</v>
      </c>
      <c r="B22" s="155" t="s">
        <v>165</v>
      </c>
      <c r="C22" s="149" t="s">
        <v>244</v>
      </c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50"/>
    </row>
    <row r="23" spans="1:18" x14ac:dyDescent="0.2">
      <c r="A23" s="158">
        <v>13</v>
      </c>
      <c r="B23" s="155" t="s">
        <v>166</v>
      </c>
      <c r="C23" s="149" t="s">
        <v>244</v>
      </c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50"/>
    </row>
    <row r="24" spans="1:18" x14ac:dyDescent="0.2">
      <c r="A24" s="158">
        <v>14</v>
      </c>
      <c r="B24" s="155" t="s">
        <v>224</v>
      </c>
      <c r="C24" s="149" t="s">
        <v>244</v>
      </c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50"/>
    </row>
    <row r="25" spans="1:18" x14ac:dyDescent="0.2">
      <c r="A25" s="158">
        <v>15</v>
      </c>
      <c r="B25" s="155" t="s">
        <v>167</v>
      </c>
      <c r="C25" s="149" t="s">
        <v>244</v>
      </c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50"/>
    </row>
    <row r="26" spans="1:18" x14ac:dyDescent="0.2">
      <c r="A26" s="158">
        <v>16</v>
      </c>
      <c r="B26" s="155" t="s">
        <v>168</v>
      </c>
      <c r="C26" s="149"/>
      <c r="D26" s="149" t="s">
        <v>255</v>
      </c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50"/>
    </row>
    <row r="27" spans="1:18" x14ac:dyDescent="0.2">
      <c r="A27" s="158">
        <v>17</v>
      </c>
      <c r="B27" s="155" t="s">
        <v>169</v>
      </c>
      <c r="C27" s="149" t="s">
        <v>244</v>
      </c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50"/>
    </row>
    <row r="28" spans="1:18" x14ac:dyDescent="0.2">
      <c r="A28" s="158">
        <v>18</v>
      </c>
      <c r="B28" s="155" t="s">
        <v>170</v>
      </c>
      <c r="C28" s="149" t="s">
        <v>244</v>
      </c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50"/>
    </row>
    <row r="29" spans="1:18" ht="15" x14ac:dyDescent="0.25">
      <c r="A29" s="335" t="s">
        <v>137</v>
      </c>
      <c r="B29" s="330"/>
      <c r="C29" s="159">
        <f t="shared" ref="C29:R29" si="0">COUNTIF(C11:C28,"X")</f>
        <v>16</v>
      </c>
      <c r="D29" s="159">
        <f t="shared" si="0"/>
        <v>2</v>
      </c>
      <c r="E29" s="159">
        <f t="shared" si="0"/>
        <v>0</v>
      </c>
      <c r="F29" s="159">
        <f>COUNTIF(F11:F28,"X")</f>
        <v>0</v>
      </c>
      <c r="G29" s="159">
        <f t="shared" si="0"/>
        <v>0</v>
      </c>
      <c r="H29" s="159">
        <f t="shared" si="0"/>
        <v>0</v>
      </c>
      <c r="I29" s="159">
        <f t="shared" si="0"/>
        <v>0</v>
      </c>
      <c r="J29" s="159">
        <f t="shared" si="0"/>
        <v>0</v>
      </c>
      <c r="K29" s="159">
        <f t="shared" si="0"/>
        <v>0</v>
      </c>
      <c r="L29" s="159">
        <f t="shared" si="0"/>
        <v>0</v>
      </c>
      <c r="M29" s="159">
        <f t="shared" si="0"/>
        <v>0</v>
      </c>
      <c r="N29" s="159">
        <f t="shared" si="0"/>
        <v>0</v>
      </c>
      <c r="O29" s="159">
        <f t="shared" si="0"/>
        <v>0</v>
      </c>
      <c r="P29" s="159">
        <f t="shared" si="0"/>
        <v>0</v>
      </c>
      <c r="Q29" s="159">
        <f t="shared" si="0"/>
        <v>0</v>
      </c>
      <c r="R29" s="160">
        <f t="shared" si="0"/>
        <v>0</v>
      </c>
    </row>
    <row r="30" spans="1:18" ht="15" x14ac:dyDescent="0.25">
      <c r="A30" s="335" t="s">
        <v>138</v>
      </c>
      <c r="B30" s="330"/>
      <c r="C30" s="112">
        <f>IF(OR(AND(C29&gt;=1,C29&lt;=5)),5,IF(OR(AND(C29&gt;=6,C29&lt;=11)),10,IF(AND(C29&gt;=12,C29&lt;=18),20,0)))</f>
        <v>20</v>
      </c>
      <c r="D30" s="155"/>
      <c r="E30" s="170">
        <f>IF(OR(AND(E29&gt;=1,E29&lt;=5)),5,IF(OR(AND(E29&gt;=6,E29&lt;=11)),10,IF(AND(E29&gt;=12,E29&lt;=18),20,0)))</f>
        <v>0</v>
      </c>
      <c r="F30" s="155"/>
      <c r="G30" s="170">
        <f>IF(OR(AND(G29&gt;=1,G29&lt;=5)),5,IF(OR(AND(G29&gt;=6,G29&lt;=11)),10,IF(AND(G29&gt;=12,G29&lt;=18),20,0)))</f>
        <v>0</v>
      </c>
      <c r="H30" s="155"/>
      <c r="I30" s="170">
        <f>IF(OR(AND(I29&gt;=1,I29&lt;=5)),5,IF(OR(AND(I29&gt;=6,I29&lt;=11)),10,IF(AND(I29&gt;=12,I29&lt;=18),20,0)))</f>
        <v>0</v>
      </c>
      <c r="J30" s="155"/>
      <c r="K30" s="170">
        <f>IF(OR(AND(K29&gt;=1,K29&lt;=5)),5,IF(OR(AND(K29&gt;=6,K29&lt;=11)),10,IF(AND(K29&gt;=12,K29&lt;=18),20,0)))</f>
        <v>0</v>
      </c>
      <c r="L30" s="155"/>
      <c r="M30" s="170">
        <f>IF(OR(AND(M29&gt;=1,M29&lt;=5)),5,IF(OR(AND(M29&gt;=6,M29&lt;=11)),10,IF(AND(M29&gt;=12,M29&lt;=18),20,0)))</f>
        <v>0</v>
      </c>
      <c r="N30" s="155"/>
      <c r="O30" s="170">
        <f>IF(OR(AND(O29&gt;=1,O29&lt;=5)),5,IF(OR(AND(O29&gt;=6,O29&lt;=11)),10,IF(AND(O29&gt;=12,O29&lt;=18),20,0)))</f>
        <v>0</v>
      </c>
      <c r="P30" s="155"/>
      <c r="Q30" s="170">
        <f>IF(OR(AND(Q29&gt;=1,Q29&lt;=5)),5,IF(OR(AND(Q29&gt;=6,Q29&lt;=11)),10,IF(AND(Q29&gt;=12,Q29&lt;=18),20,0)))</f>
        <v>0</v>
      </c>
      <c r="R30" s="161"/>
    </row>
    <row r="31" spans="1:18" ht="15" x14ac:dyDescent="0.25">
      <c r="A31" s="335" t="s">
        <v>139</v>
      </c>
      <c r="B31" s="330"/>
      <c r="C31" s="112" t="str">
        <f>IF(OR(AND(C30=5)),"Moderado",IF(OR(AND(C30=10)),"Mayor",IF(AND(C30=20),"Catastrofico"," ")))</f>
        <v>Catastrofico</v>
      </c>
      <c r="D31" s="155"/>
      <c r="E31" s="112" t="str">
        <f>IF(OR(AND(E30=5)),"Moderado",IF(OR(AND(E30=10)),"Mayor",IF(AND(E30=20),"Catastrofico"," ")))</f>
        <v xml:space="preserve"> </v>
      </c>
      <c r="F31" s="155"/>
      <c r="G31" s="112" t="str">
        <f>IF(OR(AND(G30=5)),"Moderado",IF(OR(AND(G30=10)),"Mayor",IF(AND(G30=20),"Catastrofico"," ")))</f>
        <v xml:space="preserve"> </v>
      </c>
      <c r="H31" s="155"/>
      <c r="I31" s="112" t="str">
        <f>IF(OR(AND(I30=5)),"Moderado",IF(OR(AND(I30=10)),"Mayor",IF(AND(I30=20),"Catastrofico"," ")))</f>
        <v xml:space="preserve"> </v>
      </c>
      <c r="J31" s="155"/>
      <c r="K31" s="112" t="str">
        <f>IF(OR(AND(K30=5)),"Moderado",IF(OR(AND(K30=10)),"Mayor",IF(AND(K30=20),"Catastrofico"," ")))</f>
        <v xml:space="preserve"> </v>
      </c>
      <c r="L31" s="155"/>
      <c r="M31" s="112" t="str">
        <f>IF(OR(AND(M30=5)),"Moderado",IF(OR(AND(M30=10)),"Mayor",IF(AND(M30=20),"Catastrofico"," ")))</f>
        <v xml:space="preserve"> </v>
      </c>
      <c r="N31" s="155"/>
      <c r="O31" s="112" t="str">
        <f>IF(OR(AND(O30=5)),"Moderado",IF(OR(AND(O30=10)),"Mayor",IF(AND(O30=20),"Catastrofico"," ")))</f>
        <v xml:space="preserve"> </v>
      </c>
      <c r="P31" s="155"/>
      <c r="Q31" s="112" t="str">
        <f>IF(OR(AND(Q30=5)),"Moderado",IF(OR(AND(Q30=10)),"Mayor",IF(AND(Q30=20),"Catastrofico"," ")))</f>
        <v xml:space="preserve"> </v>
      </c>
      <c r="R31" s="161"/>
    </row>
    <row r="32" spans="1:18" x14ac:dyDescent="0.2">
      <c r="A32" s="318"/>
      <c r="B32" s="319"/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20"/>
    </row>
    <row r="33" spans="1:18" x14ac:dyDescent="0.2">
      <c r="A33" s="321"/>
      <c r="B33" s="322"/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3"/>
    </row>
    <row r="34" spans="1:18" x14ac:dyDescent="0.2">
      <c r="A34" s="321"/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3"/>
    </row>
    <row r="35" spans="1:18" x14ac:dyDescent="0.2">
      <c r="A35" s="321"/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3"/>
    </row>
    <row r="36" spans="1:18" ht="15" thickBot="1" x14ac:dyDescent="0.25">
      <c r="A36" s="324"/>
      <c r="B36" s="325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6"/>
    </row>
  </sheetData>
  <sheetProtection algorithmName="SHA-512" hashValue="SQtHj2U+wnG+jjWySxossoPZ4qTfrW8QIx0AZFr7eQmasaBhgmoBFR/qMOcYMOeXGd7PEh4pHNQjCwXwQGN0uQ==" saltValue="nGicIaHSwhuMTYq/HxKdmA==" spinCount="100000" sheet="1" objects="1" scenarios="1"/>
  <mergeCells count="33">
    <mergeCell ref="A7:R7"/>
    <mergeCell ref="A2:R2"/>
    <mergeCell ref="A3:R3"/>
    <mergeCell ref="C6:D6"/>
    <mergeCell ref="E6:F6"/>
    <mergeCell ref="G6:H6"/>
    <mergeCell ref="I6:J6"/>
    <mergeCell ref="K6:L6"/>
    <mergeCell ref="M6:N6"/>
    <mergeCell ref="O6:P6"/>
    <mergeCell ref="Q6:R6"/>
    <mergeCell ref="A4:R4"/>
    <mergeCell ref="C8:D8"/>
    <mergeCell ref="E8:F8"/>
    <mergeCell ref="G8:H8"/>
    <mergeCell ref="I8:J8"/>
    <mergeCell ref="K8:L8"/>
    <mergeCell ref="A32:R36"/>
    <mergeCell ref="Q9:R9"/>
    <mergeCell ref="O8:P8"/>
    <mergeCell ref="Q8:R8"/>
    <mergeCell ref="A8:B8"/>
    <mergeCell ref="C9:D9"/>
    <mergeCell ref="E9:F9"/>
    <mergeCell ref="G9:H9"/>
    <mergeCell ref="I9:J9"/>
    <mergeCell ref="K9:L9"/>
    <mergeCell ref="M9:N9"/>
    <mergeCell ref="O9:P9"/>
    <mergeCell ref="M8:N8"/>
    <mergeCell ref="A29:B29"/>
    <mergeCell ref="A30:B30"/>
    <mergeCell ref="A31:B31"/>
  </mergeCells>
  <conditionalFormatting sqref="C30">
    <cfRule type="cellIs" dxfId="125" priority="95" stopIfTrue="1" operator="equal">
      <formula>"ZONA RIESGO ALTA"</formula>
    </cfRule>
    <cfRule type="cellIs" dxfId="124" priority="96" stopIfTrue="1" operator="equal">
      <formula>"ZONA RIESGO EXTREMA"</formula>
    </cfRule>
  </conditionalFormatting>
  <conditionalFormatting sqref="C30">
    <cfRule type="cellIs" dxfId="123" priority="93" stopIfTrue="1" operator="equal">
      <formula>"ZONA RIESGO BAJA"</formula>
    </cfRule>
    <cfRule type="cellIs" dxfId="122" priority="94" stopIfTrue="1" operator="equal">
      <formula>"ZONA RIESGO MODERADA"</formula>
    </cfRule>
  </conditionalFormatting>
  <conditionalFormatting sqref="C30">
    <cfRule type="cellIs" dxfId="121" priority="91" stopIfTrue="1" operator="equal">
      <formula>"ZONA RIESGO MODERADA"</formula>
    </cfRule>
    <cfRule type="cellIs" dxfId="120" priority="92" stopIfTrue="1" operator="equal">
      <formula>"ZONA RIESGO ALTA"</formula>
    </cfRule>
  </conditionalFormatting>
  <conditionalFormatting sqref="C31">
    <cfRule type="cellIs" dxfId="119" priority="89" stopIfTrue="1" operator="equal">
      <formula>"ZONA RIESGO ALTA"</formula>
    </cfRule>
    <cfRule type="cellIs" dxfId="118" priority="90" stopIfTrue="1" operator="equal">
      <formula>"ZONA RIESGO EXTREMA"</formula>
    </cfRule>
  </conditionalFormatting>
  <conditionalFormatting sqref="C31">
    <cfRule type="cellIs" dxfId="117" priority="87" stopIfTrue="1" operator="equal">
      <formula>"ZONA RIESGO BAJA"</formula>
    </cfRule>
    <cfRule type="cellIs" dxfId="116" priority="88" stopIfTrue="1" operator="equal">
      <formula>"ZONA RIESGO MODERADA"</formula>
    </cfRule>
  </conditionalFormatting>
  <conditionalFormatting sqref="C31">
    <cfRule type="cellIs" dxfId="115" priority="85" stopIfTrue="1" operator="equal">
      <formula>"ZONA RIESGO MODERADA"</formula>
    </cfRule>
    <cfRule type="cellIs" dxfId="114" priority="86" stopIfTrue="1" operator="equal">
      <formula>"ZONA RIESGO ALTA"</formula>
    </cfRule>
  </conditionalFormatting>
  <conditionalFormatting sqref="E31">
    <cfRule type="cellIs" dxfId="113" priority="83" stopIfTrue="1" operator="equal">
      <formula>"ZONA RIESGO ALTA"</formula>
    </cfRule>
    <cfRule type="cellIs" dxfId="112" priority="84" stopIfTrue="1" operator="equal">
      <formula>"ZONA RIESGO EXTREMA"</formula>
    </cfRule>
  </conditionalFormatting>
  <conditionalFormatting sqref="E31">
    <cfRule type="cellIs" dxfId="111" priority="81" stopIfTrue="1" operator="equal">
      <formula>"ZONA RIESGO BAJA"</formula>
    </cfRule>
    <cfRule type="cellIs" dxfId="110" priority="82" stopIfTrue="1" operator="equal">
      <formula>"ZONA RIESGO MODERADA"</formula>
    </cfRule>
  </conditionalFormatting>
  <conditionalFormatting sqref="E31">
    <cfRule type="cellIs" dxfId="109" priority="79" stopIfTrue="1" operator="equal">
      <formula>"ZONA RIESGO MODERADA"</formula>
    </cfRule>
    <cfRule type="cellIs" dxfId="108" priority="80" stopIfTrue="1" operator="equal">
      <formula>"ZONA RIESGO ALTA"</formula>
    </cfRule>
  </conditionalFormatting>
  <conditionalFormatting sqref="G31">
    <cfRule type="cellIs" dxfId="107" priority="77" stopIfTrue="1" operator="equal">
      <formula>"ZONA RIESGO ALTA"</formula>
    </cfRule>
    <cfRule type="cellIs" dxfId="106" priority="78" stopIfTrue="1" operator="equal">
      <formula>"ZONA RIESGO EXTREMA"</formula>
    </cfRule>
  </conditionalFormatting>
  <conditionalFormatting sqref="G31">
    <cfRule type="cellIs" dxfId="105" priority="75" stopIfTrue="1" operator="equal">
      <formula>"ZONA RIESGO BAJA"</formula>
    </cfRule>
    <cfRule type="cellIs" dxfId="104" priority="76" stopIfTrue="1" operator="equal">
      <formula>"ZONA RIESGO MODERADA"</formula>
    </cfRule>
  </conditionalFormatting>
  <conditionalFormatting sqref="G31">
    <cfRule type="cellIs" dxfId="103" priority="73" stopIfTrue="1" operator="equal">
      <formula>"ZONA RIESGO MODERADA"</formula>
    </cfRule>
    <cfRule type="cellIs" dxfId="102" priority="74" stopIfTrue="1" operator="equal">
      <formula>"ZONA RIESGO ALTA"</formula>
    </cfRule>
  </conditionalFormatting>
  <conditionalFormatting sqref="I31">
    <cfRule type="cellIs" dxfId="101" priority="71" stopIfTrue="1" operator="equal">
      <formula>"ZONA RIESGO ALTA"</formula>
    </cfRule>
    <cfRule type="cellIs" dxfId="100" priority="72" stopIfTrue="1" operator="equal">
      <formula>"ZONA RIESGO EXTREMA"</formula>
    </cfRule>
  </conditionalFormatting>
  <conditionalFormatting sqref="I31">
    <cfRule type="cellIs" dxfId="99" priority="69" stopIfTrue="1" operator="equal">
      <formula>"ZONA RIESGO BAJA"</formula>
    </cfRule>
    <cfRule type="cellIs" dxfId="98" priority="70" stopIfTrue="1" operator="equal">
      <formula>"ZONA RIESGO MODERADA"</formula>
    </cfRule>
  </conditionalFormatting>
  <conditionalFormatting sqref="I31">
    <cfRule type="cellIs" dxfId="97" priority="67" stopIfTrue="1" operator="equal">
      <formula>"ZONA RIESGO MODERADA"</formula>
    </cfRule>
    <cfRule type="cellIs" dxfId="96" priority="68" stopIfTrue="1" operator="equal">
      <formula>"ZONA RIESGO ALTA"</formula>
    </cfRule>
  </conditionalFormatting>
  <conditionalFormatting sqref="K31">
    <cfRule type="cellIs" dxfId="95" priority="65" stopIfTrue="1" operator="equal">
      <formula>"ZONA RIESGO ALTA"</formula>
    </cfRule>
    <cfRule type="cellIs" dxfId="94" priority="66" stopIfTrue="1" operator="equal">
      <formula>"ZONA RIESGO EXTREMA"</formula>
    </cfRule>
  </conditionalFormatting>
  <conditionalFormatting sqref="K31">
    <cfRule type="cellIs" dxfId="93" priority="63" stopIfTrue="1" operator="equal">
      <formula>"ZONA RIESGO BAJA"</formula>
    </cfRule>
    <cfRule type="cellIs" dxfId="92" priority="64" stopIfTrue="1" operator="equal">
      <formula>"ZONA RIESGO MODERADA"</formula>
    </cfRule>
  </conditionalFormatting>
  <conditionalFormatting sqref="K31">
    <cfRule type="cellIs" dxfId="91" priority="61" stopIfTrue="1" operator="equal">
      <formula>"ZONA RIESGO MODERADA"</formula>
    </cfRule>
    <cfRule type="cellIs" dxfId="90" priority="62" stopIfTrue="1" operator="equal">
      <formula>"ZONA RIESGO ALTA"</formula>
    </cfRule>
  </conditionalFormatting>
  <conditionalFormatting sqref="M31">
    <cfRule type="cellIs" dxfId="89" priority="59" stopIfTrue="1" operator="equal">
      <formula>"ZONA RIESGO ALTA"</formula>
    </cfRule>
    <cfRule type="cellIs" dxfId="88" priority="60" stopIfTrue="1" operator="equal">
      <formula>"ZONA RIESGO EXTREMA"</formula>
    </cfRule>
  </conditionalFormatting>
  <conditionalFormatting sqref="M31">
    <cfRule type="cellIs" dxfId="87" priority="57" stopIfTrue="1" operator="equal">
      <formula>"ZONA RIESGO BAJA"</formula>
    </cfRule>
    <cfRule type="cellIs" dxfId="86" priority="58" stopIfTrue="1" operator="equal">
      <formula>"ZONA RIESGO MODERADA"</formula>
    </cfRule>
  </conditionalFormatting>
  <conditionalFormatting sqref="M31">
    <cfRule type="cellIs" dxfId="85" priority="55" stopIfTrue="1" operator="equal">
      <formula>"ZONA RIESGO MODERADA"</formula>
    </cfRule>
    <cfRule type="cellIs" dxfId="84" priority="56" stopIfTrue="1" operator="equal">
      <formula>"ZONA RIESGO ALTA"</formula>
    </cfRule>
  </conditionalFormatting>
  <conditionalFormatting sqref="O31">
    <cfRule type="cellIs" dxfId="83" priority="53" stopIfTrue="1" operator="equal">
      <formula>"ZONA RIESGO ALTA"</formula>
    </cfRule>
    <cfRule type="cellIs" dxfId="82" priority="54" stopIfTrue="1" operator="equal">
      <formula>"ZONA RIESGO EXTREMA"</formula>
    </cfRule>
  </conditionalFormatting>
  <conditionalFormatting sqref="O31">
    <cfRule type="cellIs" dxfId="81" priority="51" stopIfTrue="1" operator="equal">
      <formula>"ZONA RIESGO BAJA"</formula>
    </cfRule>
    <cfRule type="cellIs" dxfId="80" priority="52" stopIfTrue="1" operator="equal">
      <formula>"ZONA RIESGO MODERADA"</formula>
    </cfRule>
  </conditionalFormatting>
  <conditionalFormatting sqref="O31">
    <cfRule type="cellIs" dxfId="79" priority="49" stopIfTrue="1" operator="equal">
      <formula>"ZONA RIESGO MODERADA"</formula>
    </cfRule>
    <cfRule type="cellIs" dxfId="78" priority="50" stopIfTrue="1" operator="equal">
      <formula>"ZONA RIESGO ALTA"</formula>
    </cfRule>
  </conditionalFormatting>
  <conditionalFormatting sqref="Q31">
    <cfRule type="cellIs" dxfId="77" priority="47" stopIfTrue="1" operator="equal">
      <formula>"ZONA RIESGO ALTA"</formula>
    </cfRule>
    <cfRule type="cellIs" dxfId="76" priority="48" stopIfTrue="1" operator="equal">
      <formula>"ZONA RIESGO EXTREMA"</formula>
    </cfRule>
  </conditionalFormatting>
  <conditionalFormatting sqref="Q31">
    <cfRule type="cellIs" dxfId="75" priority="45" stopIfTrue="1" operator="equal">
      <formula>"ZONA RIESGO BAJA"</formula>
    </cfRule>
    <cfRule type="cellIs" dxfId="74" priority="46" stopIfTrue="1" operator="equal">
      <formula>"ZONA RIESGO MODERADA"</formula>
    </cfRule>
  </conditionalFormatting>
  <conditionalFormatting sqref="Q31">
    <cfRule type="cellIs" dxfId="73" priority="43" stopIfTrue="1" operator="equal">
      <formula>"ZONA RIESGO MODERADA"</formula>
    </cfRule>
    <cfRule type="cellIs" dxfId="72" priority="44" stopIfTrue="1" operator="equal">
      <formula>"ZONA RIESGO ALTA"</formula>
    </cfRule>
  </conditionalFormatting>
  <conditionalFormatting sqref="E30">
    <cfRule type="cellIs" dxfId="71" priority="41" stopIfTrue="1" operator="equal">
      <formula>"ZONA RIESGO ALTA"</formula>
    </cfRule>
    <cfRule type="cellIs" dxfId="70" priority="42" stopIfTrue="1" operator="equal">
      <formula>"ZONA RIESGO EXTREMA"</formula>
    </cfRule>
  </conditionalFormatting>
  <conditionalFormatting sqref="E30">
    <cfRule type="cellIs" dxfId="69" priority="39" stopIfTrue="1" operator="equal">
      <formula>"ZONA RIESGO BAJA"</formula>
    </cfRule>
    <cfRule type="cellIs" dxfId="68" priority="40" stopIfTrue="1" operator="equal">
      <formula>"ZONA RIESGO MODERADA"</formula>
    </cfRule>
  </conditionalFormatting>
  <conditionalFormatting sqref="E30">
    <cfRule type="cellIs" dxfId="67" priority="37" stopIfTrue="1" operator="equal">
      <formula>"ZONA RIESGO MODERADA"</formula>
    </cfRule>
    <cfRule type="cellIs" dxfId="66" priority="38" stopIfTrue="1" operator="equal">
      <formula>"ZONA RIESGO ALTA"</formula>
    </cfRule>
  </conditionalFormatting>
  <conditionalFormatting sqref="G30">
    <cfRule type="cellIs" dxfId="65" priority="35" stopIfTrue="1" operator="equal">
      <formula>"ZONA RIESGO ALTA"</formula>
    </cfRule>
    <cfRule type="cellIs" dxfId="64" priority="36" stopIfTrue="1" operator="equal">
      <formula>"ZONA RIESGO EXTREMA"</formula>
    </cfRule>
  </conditionalFormatting>
  <conditionalFormatting sqref="G30">
    <cfRule type="cellIs" dxfId="63" priority="33" stopIfTrue="1" operator="equal">
      <formula>"ZONA RIESGO BAJA"</formula>
    </cfRule>
    <cfRule type="cellIs" dxfId="62" priority="34" stopIfTrue="1" operator="equal">
      <formula>"ZONA RIESGO MODERADA"</formula>
    </cfRule>
  </conditionalFormatting>
  <conditionalFormatting sqref="G30">
    <cfRule type="cellIs" dxfId="61" priority="31" stopIfTrue="1" operator="equal">
      <formula>"ZONA RIESGO MODERADA"</formula>
    </cfRule>
    <cfRule type="cellIs" dxfId="60" priority="32" stopIfTrue="1" operator="equal">
      <formula>"ZONA RIESGO ALTA"</formula>
    </cfRule>
  </conditionalFormatting>
  <conditionalFormatting sqref="I30">
    <cfRule type="cellIs" dxfId="59" priority="29" stopIfTrue="1" operator="equal">
      <formula>"ZONA RIESGO ALTA"</formula>
    </cfRule>
    <cfRule type="cellIs" dxfId="58" priority="30" stopIfTrue="1" operator="equal">
      <formula>"ZONA RIESGO EXTREMA"</formula>
    </cfRule>
  </conditionalFormatting>
  <conditionalFormatting sqref="I30">
    <cfRule type="cellIs" dxfId="57" priority="27" stopIfTrue="1" operator="equal">
      <formula>"ZONA RIESGO BAJA"</formula>
    </cfRule>
    <cfRule type="cellIs" dxfId="56" priority="28" stopIfTrue="1" operator="equal">
      <formula>"ZONA RIESGO MODERADA"</formula>
    </cfRule>
  </conditionalFormatting>
  <conditionalFormatting sqref="I30">
    <cfRule type="cellIs" dxfId="55" priority="25" stopIfTrue="1" operator="equal">
      <formula>"ZONA RIESGO MODERADA"</formula>
    </cfRule>
    <cfRule type="cellIs" dxfId="54" priority="26" stopIfTrue="1" operator="equal">
      <formula>"ZONA RIESGO ALTA"</formula>
    </cfRule>
  </conditionalFormatting>
  <conditionalFormatting sqref="K30">
    <cfRule type="cellIs" dxfId="53" priority="23" stopIfTrue="1" operator="equal">
      <formula>"ZONA RIESGO ALTA"</formula>
    </cfRule>
    <cfRule type="cellIs" dxfId="52" priority="24" stopIfTrue="1" operator="equal">
      <formula>"ZONA RIESGO EXTREMA"</formula>
    </cfRule>
  </conditionalFormatting>
  <conditionalFormatting sqref="K30">
    <cfRule type="cellIs" dxfId="51" priority="21" stopIfTrue="1" operator="equal">
      <formula>"ZONA RIESGO BAJA"</formula>
    </cfRule>
    <cfRule type="cellIs" dxfId="50" priority="22" stopIfTrue="1" operator="equal">
      <formula>"ZONA RIESGO MODERADA"</formula>
    </cfRule>
  </conditionalFormatting>
  <conditionalFormatting sqref="K30">
    <cfRule type="cellIs" dxfId="49" priority="19" stopIfTrue="1" operator="equal">
      <formula>"ZONA RIESGO MODERADA"</formula>
    </cfRule>
    <cfRule type="cellIs" dxfId="48" priority="20" stopIfTrue="1" operator="equal">
      <formula>"ZONA RIESGO ALTA"</formula>
    </cfRule>
  </conditionalFormatting>
  <conditionalFormatting sqref="M30">
    <cfRule type="cellIs" dxfId="47" priority="17" stopIfTrue="1" operator="equal">
      <formula>"ZONA RIESGO ALTA"</formula>
    </cfRule>
    <cfRule type="cellIs" dxfId="46" priority="18" stopIfTrue="1" operator="equal">
      <formula>"ZONA RIESGO EXTREMA"</formula>
    </cfRule>
  </conditionalFormatting>
  <conditionalFormatting sqref="M30">
    <cfRule type="cellIs" dxfId="45" priority="15" stopIfTrue="1" operator="equal">
      <formula>"ZONA RIESGO BAJA"</formula>
    </cfRule>
    <cfRule type="cellIs" dxfId="44" priority="16" stopIfTrue="1" operator="equal">
      <formula>"ZONA RIESGO MODERADA"</formula>
    </cfRule>
  </conditionalFormatting>
  <conditionalFormatting sqref="M30">
    <cfRule type="cellIs" dxfId="43" priority="13" stopIfTrue="1" operator="equal">
      <formula>"ZONA RIESGO MODERADA"</formula>
    </cfRule>
    <cfRule type="cellIs" dxfId="42" priority="14" stopIfTrue="1" operator="equal">
      <formula>"ZONA RIESGO ALTA"</formula>
    </cfRule>
  </conditionalFormatting>
  <conditionalFormatting sqref="O30">
    <cfRule type="cellIs" dxfId="41" priority="11" stopIfTrue="1" operator="equal">
      <formula>"ZONA RIESGO ALTA"</formula>
    </cfRule>
    <cfRule type="cellIs" dxfId="40" priority="12" stopIfTrue="1" operator="equal">
      <formula>"ZONA RIESGO EXTREMA"</formula>
    </cfRule>
  </conditionalFormatting>
  <conditionalFormatting sqref="O30">
    <cfRule type="cellIs" dxfId="39" priority="9" stopIfTrue="1" operator="equal">
      <formula>"ZONA RIESGO BAJA"</formula>
    </cfRule>
    <cfRule type="cellIs" dxfId="38" priority="10" stopIfTrue="1" operator="equal">
      <formula>"ZONA RIESGO MODERADA"</formula>
    </cfRule>
  </conditionalFormatting>
  <conditionalFormatting sqref="O30">
    <cfRule type="cellIs" dxfId="37" priority="7" stopIfTrue="1" operator="equal">
      <formula>"ZONA RIESGO MODERADA"</formula>
    </cfRule>
    <cfRule type="cellIs" dxfId="36" priority="8" stopIfTrue="1" operator="equal">
      <formula>"ZONA RIESGO ALTA"</formula>
    </cfRule>
  </conditionalFormatting>
  <conditionalFormatting sqref="Q30">
    <cfRule type="cellIs" dxfId="35" priority="5" stopIfTrue="1" operator="equal">
      <formula>"ZONA RIESGO ALTA"</formula>
    </cfRule>
    <cfRule type="cellIs" dxfId="34" priority="6" stopIfTrue="1" operator="equal">
      <formula>"ZONA RIESGO EXTREMA"</formula>
    </cfRule>
  </conditionalFormatting>
  <conditionalFormatting sqref="Q30">
    <cfRule type="cellIs" dxfId="33" priority="3" stopIfTrue="1" operator="equal">
      <formula>"ZONA RIESGO BAJA"</formula>
    </cfRule>
    <cfRule type="cellIs" dxfId="32" priority="4" stopIfTrue="1" operator="equal">
      <formula>"ZONA RIESGO MODERADA"</formula>
    </cfRule>
  </conditionalFormatting>
  <conditionalFormatting sqref="Q30">
    <cfRule type="cellIs" dxfId="31" priority="1" stopIfTrue="1" operator="equal">
      <formula>"ZONA RIESGO MODERADA"</formula>
    </cfRule>
    <cfRule type="cellIs" dxfId="30" priority="2" stopIfTrue="1" operator="equal">
      <formula>"ZONA RIESGO ALTA"</formula>
    </cfRule>
  </conditionalFormatting>
  <pageMargins left="0.7" right="0.7" top="0.75" bottom="0.75" header="0.3" footer="0.3"/>
  <pageSetup orientation="portrait" horizontalDpi="4294967294" verticalDpi="429496729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rgb="FF007C7B"/>
  </sheetPr>
  <dimension ref="A1:R1163"/>
  <sheetViews>
    <sheetView topLeftCell="B9" workbookViewId="0">
      <selection activeCell="I12" sqref="I12:I14"/>
    </sheetView>
  </sheetViews>
  <sheetFormatPr baseColWidth="10" defaultColWidth="0" defaultRowHeight="14.25" x14ac:dyDescent="0.2"/>
  <cols>
    <col min="1" max="1" width="17.28515625" style="11" customWidth="1"/>
    <col min="2" max="2" width="46.85546875" style="11" customWidth="1"/>
    <col min="3" max="4" width="24.28515625" style="11" customWidth="1"/>
    <col min="5" max="6" width="17.85546875" style="11" customWidth="1"/>
    <col min="7" max="7" width="23.85546875" style="11" customWidth="1"/>
    <col min="8" max="8" width="36.42578125" style="11" customWidth="1"/>
    <col min="9" max="9" width="23.28515625" style="11" customWidth="1"/>
    <col min="10" max="10" width="44.42578125" style="11" customWidth="1"/>
    <col min="11" max="16384" width="11.42578125" style="11" hidden="1"/>
  </cols>
  <sheetData>
    <row r="1" spans="1:18" s="162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7"/>
    </row>
    <row r="2" spans="1:18" s="163" customFormat="1" ht="30.95" customHeight="1" x14ac:dyDescent="0.3">
      <c r="A2" s="340" t="s">
        <v>207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341"/>
    </row>
    <row r="3" spans="1:18" s="163" customFormat="1" ht="21.95" customHeight="1" x14ac:dyDescent="0.3">
      <c r="A3" s="340" t="s">
        <v>209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341"/>
    </row>
    <row r="4" spans="1:18" s="163" customFormat="1" ht="20.25" x14ac:dyDescent="0.3">
      <c r="A4" s="340" t="s">
        <v>216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341"/>
    </row>
    <row r="5" spans="1:18" s="164" customFormat="1" ht="16.5" customHeight="1" thickBot="1" x14ac:dyDescent="0.3">
      <c r="A5" s="179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31"/>
    </row>
    <row r="6" spans="1:18" s="64" customFormat="1" ht="30.75" thickBot="1" x14ac:dyDescent="0.25">
      <c r="A6" s="30" t="s">
        <v>217</v>
      </c>
      <c r="B6" s="350" t="str">
        <f>IF('CONTEXTO ESTRATEGICO'!B6="","",'CONTEXTO ESTRATEGICO'!B6)</f>
        <v/>
      </c>
      <c r="C6" s="350"/>
      <c r="D6" s="31"/>
      <c r="E6" s="32"/>
      <c r="F6" s="32"/>
      <c r="G6" s="33"/>
      <c r="H6" s="33"/>
      <c r="I6" s="33"/>
      <c r="J6" s="34"/>
    </row>
    <row r="7" spans="1:18" s="64" customFormat="1" ht="30" customHeight="1" thickBot="1" x14ac:dyDescent="0.25">
      <c r="A7" s="351" t="s">
        <v>218</v>
      </c>
      <c r="B7" s="352"/>
      <c r="C7" s="352"/>
      <c r="D7" s="352"/>
      <c r="E7" s="352"/>
      <c r="F7" s="352"/>
      <c r="G7" s="352"/>
      <c r="H7" s="352"/>
      <c r="I7" s="352"/>
      <c r="J7" s="353"/>
    </row>
    <row r="8" spans="1:18" s="64" customFormat="1" ht="15" customHeight="1" thickBot="1" x14ac:dyDescent="0.25">
      <c r="A8" s="347" t="s">
        <v>26</v>
      </c>
      <c r="B8" s="348"/>
      <c r="C8" s="342" t="str">
        <f>IF('CONTEXTO ESTRATEGICO'!A13="","",'CONTEXTO ESTRATEGICO'!A13)</f>
        <v>GESTIÓN ADMINISTRATIVA</v>
      </c>
      <c r="D8" s="343"/>
      <c r="E8" s="343"/>
      <c r="F8" s="343"/>
      <c r="G8" s="343"/>
      <c r="H8" s="343"/>
      <c r="I8" s="343"/>
      <c r="J8" s="349"/>
    </row>
    <row r="9" spans="1:18" s="64" customFormat="1" ht="15" x14ac:dyDescent="0.2">
      <c r="A9" s="342" t="s">
        <v>27</v>
      </c>
      <c r="B9" s="343"/>
      <c r="C9" s="359" t="str">
        <f>'CONTEXTO ESTRATEGICO'!B13</f>
        <v>Coordinar de manera eficaz los servicios Administrativos que demanda la entidad para su buen funcionamiento, garantizando la óptima utilización de los recursos para el cumplimiento de la misión institucional.</v>
      </c>
      <c r="D9" s="360"/>
      <c r="E9" s="360"/>
      <c r="F9" s="360"/>
      <c r="G9" s="360"/>
      <c r="H9" s="360"/>
      <c r="I9" s="360"/>
      <c r="J9" s="361"/>
    </row>
    <row r="10" spans="1:18" s="64" customFormat="1" ht="15" x14ac:dyDescent="0.2">
      <c r="A10" s="354" t="s">
        <v>29</v>
      </c>
      <c r="B10" s="355" t="s">
        <v>194</v>
      </c>
      <c r="C10" s="344" t="s">
        <v>195</v>
      </c>
      <c r="D10" s="345"/>
      <c r="E10" s="345"/>
      <c r="F10" s="346"/>
      <c r="G10" s="355" t="s">
        <v>58</v>
      </c>
      <c r="H10" s="355"/>
      <c r="I10" s="355" t="s">
        <v>59</v>
      </c>
      <c r="J10" s="356"/>
    </row>
    <row r="11" spans="1:18" s="64" customFormat="1" ht="45" x14ac:dyDescent="0.2">
      <c r="A11" s="354"/>
      <c r="B11" s="355"/>
      <c r="C11" s="344" t="s">
        <v>60</v>
      </c>
      <c r="D11" s="346"/>
      <c r="E11" s="344" t="s">
        <v>140</v>
      </c>
      <c r="F11" s="346"/>
      <c r="G11" s="174" t="s">
        <v>196</v>
      </c>
      <c r="H11" s="174" t="s">
        <v>62</v>
      </c>
      <c r="I11" s="174" t="s">
        <v>197</v>
      </c>
      <c r="J11" s="175" t="s">
        <v>198</v>
      </c>
    </row>
    <row r="12" spans="1:18" ht="42.75" x14ac:dyDescent="0.2">
      <c r="A12" s="384" t="str">
        <f>IDENTIFICACIÓN!A12</f>
        <v>R1</v>
      </c>
      <c r="B12" s="371" t="str">
        <f>IF('CONTEXTO ESTRATEGICO'!J13="","",'CONTEXTO ESTRATEGICO'!J13)</f>
        <v>Perdida de la Información vital que afecta la transparencia de los trámites y gestión de la UNP</v>
      </c>
      <c r="C12" s="368">
        <v>4</v>
      </c>
      <c r="D12" s="362" t="str">
        <f>IF(OR(AND(C12=1)),"Rara vez",IF(OR(AND(C12=2)),"Improbable",IF(OR(AND(C12=3)),"Posible",IF(OR(AND(C12=4)),"Probable",IF(AND(C12=5),"Casi seguro"," ")))))</f>
        <v>Probable</v>
      </c>
      <c r="E12" s="374">
        <f>'DETERMINACION DEL IMPACTO'!C30</f>
        <v>20</v>
      </c>
      <c r="F12" s="374" t="str">
        <f>'DETERMINACION DEL IMPACTO'!C31</f>
        <v>Catastrofico</v>
      </c>
      <c r="G12" s="362">
        <f>(C12*E12)</f>
        <v>80</v>
      </c>
      <c r="H12" s="362" t="str">
        <f>IF(OR(AND(G12&gt;=5,G12&lt;=10)),"ZONA RIESGO BAJA",IF(OR(AND(G12&gt;=15,G12&lt;=25),),"ZONA RIESGO MODERADA",IF(OR(AND(G12&gt;=30,G12&lt;=50),),"ZONA RIESGO ALTA",IF(AND(G12&gt;=60,G12&lt;=100),"ZONA RIESGO EXTREMA"," "))))</f>
        <v>ZONA RIESGO EXTREMA</v>
      </c>
      <c r="I12" s="365" t="s">
        <v>171</v>
      </c>
      <c r="J12" s="35" t="s">
        <v>248</v>
      </c>
    </row>
    <row r="13" spans="1:18" ht="225.75" customHeight="1" x14ac:dyDescent="0.2">
      <c r="A13" s="385"/>
      <c r="B13" s="372"/>
      <c r="C13" s="369"/>
      <c r="D13" s="363"/>
      <c r="E13" s="375"/>
      <c r="F13" s="375"/>
      <c r="G13" s="363"/>
      <c r="H13" s="363"/>
      <c r="I13" s="366"/>
      <c r="J13" s="35" t="s">
        <v>250</v>
      </c>
    </row>
    <row r="14" spans="1:18" ht="126" customHeight="1" x14ac:dyDescent="0.2">
      <c r="A14" s="386"/>
      <c r="B14" s="373"/>
      <c r="C14" s="370"/>
      <c r="D14" s="364"/>
      <c r="E14" s="376"/>
      <c r="F14" s="376"/>
      <c r="G14" s="364"/>
      <c r="H14" s="364"/>
      <c r="I14" s="367"/>
      <c r="J14" s="35" t="s">
        <v>249</v>
      </c>
    </row>
    <row r="15" spans="1:18" x14ac:dyDescent="0.2">
      <c r="A15" s="384" t="str">
        <f>IDENTIFICACIÓN!A13</f>
        <v>R2</v>
      </c>
      <c r="B15" s="371" t="str">
        <f>IF('CONTEXTO ESTRATEGICO'!J16="","",'CONTEXTO ESTRATEGICO'!J16)</f>
        <v/>
      </c>
      <c r="C15" s="368"/>
      <c r="D15" s="362" t="str">
        <f t="shared" ref="D15:D33" si="0">IF(OR(AND(C15=1)),"Rara vez",IF(OR(AND(C15=2)),"Improbable",IF(OR(AND(C15=3)),"Posible",IF(OR(AND(C15=4)),"Probable",IF(AND(C15=5),"Casi seguro"," ")))))</f>
        <v xml:space="preserve"> </v>
      </c>
      <c r="E15" s="377">
        <f>'DETERMINACION DEL IMPACTO'!E30</f>
        <v>0</v>
      </c>
      <c r="F15" s="374" t="str">
        <f>'DETERMINACION DEL IMPACTO'!E31</f>
        <v xml:space="preserve"> </v>
      </c>
      <c r="G15" s="362">
        <f>(C15*E15)</f>
        <v>0</v>
      </c>
      <c r="H15" s="362" t="str">
        <f t="shared" ref="H15:H33" si="1">IF(OR(AND(G15&gt;=5,G15&lt;=10)),"ZONA RIESGO BAJA",IF(OR(AND(G15&gt;=15,G15&lt;=25),),"ZONA RIESGO MODERADA",IF(OR(AND(G15&gt;=30,G15&lt;=50),),"ZONA RIESGO ALTA",IF(AND(G15&gt;=60,G15&lt;=100),"ZONA RIESGO EXTREMA"," "))))</f>
        <v xml:space="preserve"> </v>
      </c>
      <c r="I15" s="365"/>
      <c r="J15" s="35"/>
    </row>
    <row r="16" spans="1:18" ht="96" customHeight="1" x14ac:dyDescent="0.2">
      <c r="A16" s="385"/>
      <c r="B16" s="372"/>
      <c r="C16" s="369"/>
      <c r="D16" s="363"/>
      <c r="E16" s="378"/>
      <c r="F16" s="375"/>
      <c r="G16" s="363"/>
      <c r="H16" s="363"/>
      <c r="I16" s="366"/>
      <c r="J16" s="35"/>
    </row>
    <row r="17" spans="1:10" ht="78.75" customHeight="1" x14ac:dyDescent="0.2">
      <c r="A17" s="386"/>
      <c r="B17" s="373"/>
      <c r="C17" s="370"/>
      <c r="D17" s="364"/>
      <c r="E17" s="379"/>
      <c r="F17" s="376"/>
      <c r="G17" s="364"/>
      <c r="H17" s="364"/>
      <c r="I17" s="367"/>
      <c r="J17" s="35"/>
    </row>
    <row r="18" spans="1:10" x14ac:dyDescent="0.2">
      <c r="A18" s="384" t="str">
        <f>IDENTIFICACIÓN!A14</f>
        <v>R3</v>
      </c>
      <c r="B18" s="371" t="str">
        <f>IF('CONTEXTO ESTRATEGICO'!J20="","",'CONTEXTO ESTRATEGICO'!J20)</f>
        <v/>
      </c>
      <c r="C18" s="368"/>
      <c r="D18" s="362" t="str">
        <f t="shared" si="0"/>
        <v xml:space="preserve"> </v>
      </c>
      <c r="E18" s="374">
        <f>'DETERMINACION DEL IMPACTO'!G30</f>
        <v>0</v>
      </c>
      <c r="F18" s="374" t="str">
        <f>'DETERMINACION DEL IMPACTO'!G31</f>
        <v xml:space="preserve"> </v>
      </c>
      <c r="G18" s="362">
        <f>(C18*E18)</f>
        <v>0</v>
      </c>
      <c r="H18" s="362" t="str">
        <f t="shared" si="1"/>
        <v xml:space="preserve"> </v>
      </c>
      <c r="I18" s="365"/>
      <c r="J18" s="35"/>
    </row>
    <row r="19" spans="1:10" ht="71.25" customHeight="1" x14ac:dyDescent="0.2">
      <c r="A19" s="385"/>
      <c r="B19" s="372"/>
      <c r="C19" s="369"/>
      <c r="D19" s="363"/>
      <c r="E19" s="375"/>
      <c r="F19" s="375"/>
      <c r="G19" s="363"/>
      <c r="H19" s="363"/>
      <c r="I19" s="366"/>
      <c r="J19" s="35"/>
    </row>
    <row r="20" spans="1:10" ht="69.75" customHeight="1" x14ac:dyDescent="0.2">
      <c r="A20" s="386"/>
      <c r="B20" s="373"/>
      <c r="C20" s="370"/>
      <c r="D20" s="364"/>
      <c r="E20" s="376"/>
      <c r="F20" s="376"/>
      <c r="G20" s="364"/>
      <c r="H20" s="364"/>
      <c r="I20" s="367"/>
      <c r="J20" s="35"/>
    </row>
    <row r="21" spans="1:10" x14ac:dyDescent="0.2">
      <c r="A21" s="384" t="str">
        <f>IDENTIFICACIÓN!A15</f>
        <v>R4</v>
      </c>
      <c r="B21" s="371" t="str">
        <f>IF('CONTEXTO ESTRATEGICO'!J24="","",'CONTEXTO ESTRATEGICO'!J24)</f>
        <v/>
      </c>
      <c r="C21" s="368"/>
      <c r="D21" s="362" t="str">
        <f t="shared" si="0"/>
        <v xml:space="preserve"> </v>
      </c>
      <c r="E21" s="374">
        <f>'DETERMINACION DEL IMPACTO'!I30</f>
        <v>0</v>
      </c>
      <c r="F21" s="374" t="str">
        <f>'DETERMINACION DEL IMPACTO'!I31</f>
        <v xml:space="preserve"> </v>
      </c>
      <c r="G21" s="362">
        <f>(C21*E21)</f>
        <v>0</v>
      </c>
      <c r="H21" s="362" t="str">
        <f t="shared" si="1"/>
        <v xml:space="preserve"> </v>
      </c>
      <c r="I21" s="365"/>
      <c r="J21" s="35"/>
    </row>
    <row r="22" spans="1:10" ht="69.75" customHeight="1" x14ac:dyDescent="0.2">
      <c r="A22" s="385"/>
      <c r="B22" s="372"/>
      <c r="C22" s="369"/>
      <c r="D22" s="363"/>
      <c r="E22" s="375"/>
      <c r="F22" s="375"/>
      <c r="G22" s="363"/>
      <c r="H22" s="363"/>
      <c r="I22" s="366"/>
      <c r="J22" s="35"/>
    </row>
    <row r="23" spans="1:10" ht="66.75" customHeight="1" x14ac:dyDescent="0.2">
      <c r="A23" s="386"/>
      <c r="B23" s="373"/>
      <c r="C23" s="370"/>
      <c r="D23" s="364"/>
      <c r="E23" s="376"/>
      <c r="F23" s="376"/>
      <c r="G23" s="364"/>
      <c r="H23" s="364"/>
      <c r="I23" s="367"/>
      <c r="J23" s="35"/>
    </row>
    <row r="24" spans="1:10" x14ac:dyDescent="0.2">
      <c r="A24" s="384" t="str">
        <f>IDENTIFICACIÓN!A16</f>
        <v>R5</v>
      </c>
      <c r="B24" s="371" t="str">
        <f>IF('CONTEXTO ESTRATEGICO'!J28="","",'CONTEXTO ESTRATEGICO'!J28)</f>
        <v/>
      </c>
      <c r="C24" s="368"/>
      <c r="D24" s="362" t="str">
        <f t="shared" si="0"/>
        <v xml:space="preserve"> </v>
      </c>
      <c r="E24" s="374">
        <f>'DETERMINACION DEL IMPACTO'!K30</f>
        <v>0</v>
      </c>
      <c r="F24" s="374" t="str">
        <f>'DETERMINACION DEL IMPACTO'!K31</f>
        <v xml:space="preserve"> </v>
      </c>
      <c r="G24" s="362">
        <f>(C24*E24)</f>
        <v>0</v>
      </c>
      <c r="H24" s="362" t="str">
        <f t="shared" si="1"/>
        <v xml:space="preserve"> </v>
      </c>
      <c r="I24" s="365"/>
      <c r="J24" s="35"/>
    </row>
    <row r="25" spans="1:10" x14ac:dyDescent="0.2">
      <c r="A25" s="385"/>
      <c r="B25" s="372"/>
      <c r="C25" s="369"/>
      <c r="D25" s="363"/>
      <c r="E25" s="375"/>
      <c r="F25" s="375"/>
      <c r="G25" s="363"/>
      <c r="H25" s="363"/>
      <c r="I25" s="366"/>
      <c r="J25" s="35"/>
    </row>
    <row r="26" spans="1:10" x14ac:dyDescent="0.2">
      <c r="A26" s="386"/>
      <c r="B26" s="373"/>
      <c r="C26" s="370"/>
      <c r="D26" s="364"/>
      <c r="E26" s="376"/>
      <c r="F26" s="376"/>
      <c r="G26" s="364"/>
      <c r="H26" s="364"/>
      <c r="I26" s="367"/>
      <c r="J26" s="35"/>
    </row>
    <row r="27" spans="1:10" x14ac:dyDescent="0.2">
      <c r="A27" s="384" t="str">
        <f>IDENTIFICACIÓN!A17</f>
        <v>R6</v>
      </c>
      <c r="B27" s="371" t="str">
        <f>IF('CONTEXTO ESTRATEGICO'!J32="","",'CONTEXTO ESTRATEGICO'!J32)</f>
        <v/>
      </c>
      <c r="C27" s="368"/>
      <c r="D27" s="362" t="str">
        <f t="shared" si="0"/>
        <v xml:space="preserve"> </v>
      </c>
      <c r="E27" s="374">
        <f>'DETERMINACION DEL IMPACTO'!M30</f>
        <v>0</v>
      </c>
      <c r="F27" s="374" t="str">
        <f>'DETERMINACION DEL IMPACTO'!M31</f>
        <v xml:space="preserve"> </v>
      </c>
      <c r="G27" s="362">
        <f>(C27*E27)</f>
        <v>0</v>
      </c>
      <c r="H27" s="362" t="str">
        <f t="shared" si="1"/>
        <v xml:space="preserve"> </v>
      </c>
      <c r="I27" s="365"/>
      <c r="J27" s="35"/>
    </row>
    <row r="28" spans="1:10" x14ac:dyDescent="0.2">
      <c r="A28" s="385"/>
      <c r="B28" s="372"/>
      <c r="C28" s="369"/>
      <c r="D28" s="363"/>
      <c r="E28" s="375"/>
      <c r="F28" s="375"/>
      <c r="G28" s="363"/>
      <c r="H28" s="363"/>
      <c r="I28" s="366"/>
      <c r="J28" s="35"/>
    </row>
    <row r="29" spans="1:10" x14ac:dyDescent="0.2">
      <c r="A29" s="386"/>
      <c r="B29" s="373"/>
      <c r="C29" s="370"/>
      <c r="D29" s="364"/>
      <c r="E29" s="376"/>
      <c r="F29" s="376"/>
      <c r="G29" s="364"/>
      <c r="H29" s="364"/>
      <c r="I29" s="367"/>
      <c r="J29" s="35"/>
    </row>
    <row r="30" spans="1:10" x14ac:dyDescent="0.2">
      <c r="A30" s="384" t="str">
        <f>IDENTIFICACIÓN!A18</f>
        <v>R7</v>
      </c>
      <c r="B30" s="371" t="str">
        <f>IF('CONTEXTO ESTRATEGICO'!J36="","",'CONTEXTO ESTRATEGICO'!J36)</f>
        <v/>
      </c>
      <c r="C30" s="368"/>
      <c r="D30" s="362" t="str">
        <f t="shared" si="0"/>
        <v xml:space="preserve"> </v>
      </c>
      <c r="E30" s="374">
        <f>'DETERMINACION DEL IMPACTO'!O30</f>
        <v>0</v>
      </c>
      <c r="F30" s="374" t="str">
        <f>'DETERMINACION DEL IMPACTO'!O31</f>
        <v xml:space="preserve"> </v>
      </c>
      <c r="G30" s="362">
        <f>(C30*E30)</f>
        <v>0</v>
      </c>
      <c r="H30" s="362" t="str">
        <f t="shared" si="1"/>
        <v xml:space="preserve"> </v>
      </c>
      <c r="I30" s="365"/>
      <c r="J30" s="35"/>
    </row>
    <row r="31" spans="1:10" x14ac:dyDescent="0.2">
      <c r="A31" s="385"/>
      <c r="B31" s="372"/>
      <c r="C31" s="369"/>
      <c r="D31" s="363"/>
      <c r="E31" s="375"/>
      <c r="F31" s="375"/>
      <c r="G31" s="363"/>
      <c r="H31" s="363"/>
      <c r="I31" s="366"/>
      <c r="J31" s="35"/>
    </row>
    <row r="32" spans="1:10" x14ac:dyDescent="0.2">
      <c r="A32" s="386"/>
      <c r="B32" s="373"/>
      <c r="C32" s="370"/>
      <c r="D32" s="364"/>
      <c r="E32" s="376"/>
      <c r="F32" s="376"/>
      <c r="G32" s="364"/>
      <c r="H32" s="364"/>
      <c r="I32" s="367"/>
      <c r="J32" s="35"/>
    </row>
    <row r="33" spans="1:10" x14ac:dyDescent="0.2">
      <c r="A33" s="387" t="str">
        <f>IDENTIFICACIÓN!A19</f>
        <v>R8</v>
      </c>
      <c r="B33" s="371" t="str">
        <f>IF('CONTEXTO ESTRATEGICO'!J40="","",'CONTEXTO ESTRATEGICO'!J40)</f>
        <v/>
      </c>
      <c r="C33" s="380"/>
      <c r="D33" s="381" t="str">
        <f t="shared" si="0"/>
        <v xml:space="preserve"> </v>
      </c>
      <c r="E33" s="382">
        <f>'DETERMINACION DEL IMPACTO'!Q30</f>
        <v>0</v>
      </c>
      <c r="F33" s="382" t="str">
        <f>'DETERMINACION DEL IMPACTO'!Q31</f>
        <v xml:space="preserve"> </v>
      </c>
      <c r="G33" s="381">
        <f>(C33*E33)</f>
        <v>0</v>
      </c>
      <c r="H33" s="381" t="str">
        <f t="shared" si="1"/>
        <v xml:space="preserve"> </v>
      </c>
      <c r="I33" s="383"/>
      <c r="J33" s="35"/>
    </row>
    <row r="34" spans="1:10" x14ac:dyDescent="0.2">
      <c r="A34" s="387"/>
      <c r="B34" s="372"/>
      <c r="C34" s="380"/>
      <c r="D34" s="381"/>
      <c r="E34" s="382"/>
      <c r="F34" s="382"/>
      <c r="G34" s="381"/>
      <c r="H34" s="381"/>
      <c r="I34" s="383"/>
      <c r="J34" s="35"/>
    </row>
    <row r="35" spans="1:10" x14ac:dyDescent="0.2">
      <c r="A35" s="387"/>
      <c r="B35" s="373"/>
      <c r="C35" s="380"/>
      <c r="D35" s="381"/>
      <c r="E35" s="382"/>
      <c r="F35" s="382"/>
      <c r="G35" s="381"/>
      <c r="H35" s="381"/>
      <c r="I35" s="383"/>
      <c r="J35" s="35"/>
    </row>
    <row r="36" spans="1:10" s="88" customFormat="1" x14ac:dyDescent="0.2">
      <c r="A36" s="86"/>
      <c r="B36" s="86"/>
      <c r="C36" s="87"/>
      <c r="D36" s="87"/>
      <c r="E36" s="86"/>
      <c r="F36" s="86"/>
      <c r="G36" s="86"/>
      <c r="H36" s="87"/>
      <c r="I36" s="87"/>
      <c r="J36" s="165"/>
    </row>
    <row r="37" spans="1:10" s="88" customFormat="1" ht="15" x14ac:dyDescent="0.2">
      <c r="A37" s="86"/>
      <c r="B37" s="36"/>
      <c r="C37" s="357" t="s">
        <v>71</v>
      </c>
      <c r="D37" s="357"/>
      <c r="E37" s="357"/>
      <c r="F37" s="89"/>
      <c r="G37" s="90"/>
      <c r="H37" s="90"/>
      <c r="I37" s="90"/>
      <c r="J37" s="166"/>
    </row>
    <row r="38" spans="1:10" s="88" customFormat="1" ht="15" x14ac:dyDescent="0.2">
      <c r="A38" s="86"/>
      <c r="B38" s="37"/>
      <c r="C38" s="357" t="s">
        <v>72</v>
      </c>
      <c r="D38" s="357"/>
      <c r="E38" s="357"/>
      <c r="F38" s="89"/>
      <c r="G38" s="90"/>
      <c r="H38" s="90"/>
      <c r="I38" s="90"/>
      <c r="J38" s="166"/>
    </row>
    <row r="39" spans="1:10" s="88" customFormat="1" ht="15" x14ac:dyDescent="0.2">
      <c r="A39" s="86"/>
      <c r="B39" s="38"/>
      <c r="C39" s="357" t="s">
        <v>73</v>
      </c>
      <c r="D39" s="358"/>
      <c r="E39" s="358"/>
      <c r="F39" s="89"/>
      <c r="G39" s="90"/>
      <c r="H39" s="90"/>
      <c r="I39" s="90"/>
      <c r="J39" s="166"/>
    </row>
    <row r="40" spans="1:10" s="88" customFormat="1" ht="15" x14ac:dyDescent="0.2">
      <c r="A40" s="86"/>
      <c r="B40" s="39"/>
      <c r="C40" s="357" t="s">
        <v>74</v>
      </c>
      <c r="D40" s="357"/>
      <c r="E40" s="357"/>
      <c r="F40" s="89"/>
      <c r="G40" s="90"/>
      <c r="H40" s="90"/>
      <c r="I40" s="90"/>
      <c r="J40" s="166"/>
    </row>
    <row r="41" spans="1:10" s="88" customFormat="1" ht="15" thickBot="1" x14ac:dyDescent="0.25">
      <c r="A41" s="86"/>
      <c r="B41" s="86"/>
      <c r="C41" s="87"/>
      <c r="D41" s="87"/>
      <c r="E41" s="90"/>
      <c r="F41" s="90"/>
      <c r="G41" s="91"/>
      <c r="H41" s="91"/>
      <c r="I41" s="91"/>
      <c r="J41" s="167"/>
    </row>
    <row r="55" spans="1:7" hidden="1" x14ac:dyDescent="0.2"/>
    <row r="56" spans="1:7" hidden="1" x14ac:dyDescent="0.2"/>
    <row r="57" spans="1:7" hidden="1" x14ac:dyDescent="0.2"/>
    <row r="58" spans="1:7" hidden="1" x14ac:dyDescent="0.2"/>
    <row r="59" spans="1:7" hidden="1" x14ac:dyDescent="0.2">
      <c r="A59" s="21"/>
      <c r="B59" s="40"/>
      <c r="C59" s="21"/>
      <c r="D59" s="21"/>
      <c r="E59" s="21"/>
      <c r="F59" s="21"/>
      <c r="G59" s="21"/>
    </row>
    <row r="60" spans="1:7" hidden="1" x14ac:dyDescent="0.2">
      <c r="A60" s="21">
        <v>1</v>
      </c>
      <c r="B60" s="40">
        <v>1</v>
      </c>
      <c r="C60" s="21" t="s">
        <v>69</v>
      </c>
      <c r="D60" s="21"/>
      <c r="E60" s="21" t="s">
        <v>8</v>
      </c>
      <c r="F60" s="21"/>
      <c r="G60" s="21" t="s">
        <v>75</v>
      </c>
    </row>
    <row r="61" spans="1:7" ht="28.5" hidden="1" x14ac:dyDescent="0.2">
      <c r="A61" s="21">
        <v>2</v>
      </c>
      <c r="B61" s="40">
        <v>2</v>
      </c>
      <c r="C61" s="21" t="s">
        <v>76</v>
      </c>
      <c r="D61" s="21"/>
      <c r="E61" s="21" t="s">
        <v>77</v>
      </c>
      <c r="F61" s="21"/>
      <c r="G61" s="21" t="s">
        <v>66</v>
      </c>
    </row>
    <row r="62" spans="1:7" ht="42.75" hidden="1" x14ac:dyDescent="0.2">
      <c r="A62" s="21">
        <v>3</v>
      </c>
      <c r="B62" s="40">
        <v>3</v>
      </c>
      <c r="C62" s="21" t="s">
        <v>67</v>
      </c>
      <c r="D62" s="21"/>
      <c r="E62" s="21" t="s">
        <v>78</v>
      </c>
      <c r="F62" s="21"/>
      <c r="G62" s="21" t="s">
        <v>64</v>
      </c>
    </row>
    <row r="63" spans="1:7" hidden="1" x14ac:dyDescent="0.2">
      <c r="A63" s="21">
        <v>4</v>
      </c>
      <c r="B63" s="40">
        <v>4</v>
      </c>
      <c r="C63" s="21" t="s">
        <v>35</v>
      </c>
      <c r="D63" s="21"/>
      <c r="E63" s="21" t="s">
        <v>70</v>
      </c>
      <c r="F63" s="21"/>
      <c r="G63" s="21" t="s">
        <v>79</v>
      </c>
    </row>
    <row r="64" spans="1:7" hidden="1" x14ac:dyDescent="0.2">
      <c r="A64" s="21">
        <v>5</v>
      </c>
      <c r="B64" s="40">
        <v>5</v>
      </c>
      <c r="C64" s="21"/>
      <c r="D64" s="21"/>
      <c r="E64" s="21" t="s">
        <v>43</v>
      </c>
      <c r="F64" s="21"/>
      <c r="G64" s="21"/>
    </row>
    <row r="65" spans="1:14" ht="42.75" hidden="1" x14ac:dyDescent="0.2">
      <c r="A65" s="21"/>
      <c r="B65" s="40"/>
      <c r="C65" s="21"/>
      <c r="D65" s="21"/>
      <c r="E65" s="21" t="s">
        <v>80</v>
      </c>
      <c r="F65" s="21"/>
      <c r="G65" s="21"/>
    </row>
    <row r="66" spans="1:14" ht="57" hidden="1" x14ac:dyDescent="0.2">
      <c r="A66" s="21"/>
      <c r="B66" s="40"/>
      <c r="C66" s="21"/>
      <c r="D66" s="21"/>
      <c r="E66" s="21" t="s">
        <v>81</v>
      </c>
      <c r="F66" s="21"/>
      <c r="G66" s="21"/>
    </row>
    <row r="67" spans="1:14" ht="57" hidden="1" x14ac:dyDescent="0.2">
      <c r="A67" s="21"/>
      <c r="B67" s="40"/>
      <c r="C67" s="21"/>
      <c r="D67" s="21"/>
      <c r="E67" s="21" t="s">
        <v>82</v>
      </c>
      <c r="F67" s="21"/>
      <c r="G67" s="21"/>
    </row>
    <row r="68" spans="1:14" ht="28.5" hidden="1" x14ac:dyDescent="0.2">
      <c r="A68" s="21"/>
      <c r="B68" s="40"/>
      <c r="C68" s="21"/>
      <c r="D68" s="21"/>
      <c r="E68" s="21" t="s">
        <v>65</v>
      </c>
      <c r="F68" s="21"/>
      <c r="G68" s="21"/>
    </row>
    <row r="69" spans="1:14" ht="28.5" hidden="1" x14ac:dyDescent="0.2">
      <c r="A69" s="21"/>
      <c r="B69" s="40"/>
      <c r="C69" s="21"/>
      <c r="D69" s="21"/>
      <c r="E69" s="21" t="s">
        <v>63</v>
      </c>
      <c r="F69" s="21"/>
      <c r="G69" s="21"/>
    </row>
    <row r="70" spans="1:14" ht="28.5" hidden="1" x14ac:dyDescent="0.2">
      <c r="A70" s="21"/>
      <c r="B70" s="40"/>
      <c r="C70" s="21"/>
      <c r="D70" s="21"/>
      <c r="E70" s="21" t="s">
        <v>83</v>
      </c>
      <c r="F70" s="21"/>
      <c r="G70" s="21"/>
    </row>
    <row r="71" spans="1:14" ht="28.5" hidden="1" x14ac:dyDescent="0.2">
      <c r="A71" s="21"/>
      <c r="B71" s="40"/>
      <c r="C71" s="21"/>
      <c r="D71" s="21"/>
      <c r="E71" s="21" t="s">
        <v>84</v>
      </c>
      <c r="F71" s="21"/>
      <c r="G71" s="21"/>
    </row>
    <row r="72" spans="1:14" ht="28.5" hidden="1" x14ac:dyDescent="0.2">
      <c r="A72" s="21"/>
      <c r="B72" s="40"/>
      <c r="C72" s="21"/>
      <c r="D72" s="21"/>
      <c r="E72" s="21" t="s">
        <v>85</v>
      </c>
      <c r="F72" s="21"/>
      <c r="G72" s="21"/>
    </row>
    <row r="73" spans="1:14" ht="28.5" hidden="1" x14ac:dyDescent="0.2">
      <c r="A73" s="21"/>
      <c r="B73" s="40"/>
      <c r="C73" s="21"/>
      <c r="D73" s="21"/>
      <c r="E73" s="21" t="s">
        <v>86</v>
      </c>
      <c r="F73" s="21"/>
      <c r="G73" s="21"/>
    </row>
    <row r="74" spans="1:14" hidden="1" x14ac:dyDescent="0.2">
      <c r="A74" s="21"/>
      <c r="B74" s="40"/>
      <c r="C74" s="21"/>
      <c r="D74" s="21"/>
      <c r="E74" s="21" t="s">
        <v>87</v>
      </c>
      <c r="F74" s="21"/>
      <c r="G74" s="21"/>
    </row>
    <row r="75" spans="1:14" hidden="1" x14ac:dyDescent="0.2">
      <c r="A75" s="21"/>
      <c r="B75" s="40"/>
      <c r="C75" s="21"/>
      <c r="D75" s="21"/>
      <c r="E75" s="21" t="s">
        <v>88</v>
      </c>
      <c r="F75" s="21"/>
      <c r="G75" s="21"/>
    </row>
    <row r="76" spans="1:14" hidden="1" x14ac:dyDescent="0.2">
      <c r="A76" s="21"/>
      <c r="B76" s="40"/>
      <c r="C76" s="21"/>
      <c r="D76" s="21"/>
      <c r="E76" s="21" t="s">
        <v>89</v>
      </c>
      <c r="F76" s="21"/>
      <c r="G76" s="21"/>
    </row>
    <row r="77" spans="1:14" ht="28.5" hidden="1" x14ac:dyDescent="0.2">
      <c r="A77" s="21"/>
      <c r="B77" s="40"/>
      <c r="C77" s="21"/>
      <c r="D77" s="21"/>
      <c r="E77" s="21" t="s">
        <v>90</v>
      </c>
      <c r="F77" s="21"/>
      <c r="G77" s="21"/>
    </row>
    <row r="78" spans="1:14" ht="28.5" hidden="1" x14ac:dyDescent="0.2">
      <c r="A78" s="21"/>
      <c r="B78" s="40"/>
      <c r="C78" s="21"/>
      <c r="D78" s="21"/>
      <c r="E78" s="21" t="s">
        <v>91</v>
      </c>
      <c r="F78" s="21"/>
      <c r="G78" s="21"/>
    </row>
    <row r="79" spans="1:14" ht="28.5" hidden="1" x14ac:dyDescent="0.2">
      <c r="A79" s="21"/>
      <c r="B79" s="40"/>
      <c r="C79" s="21"/>
      <c r="D79" s="21"/>
      <c r="E79" s="21" t="s">
        <v>68</v>
      </c>
      <c r="F79" s="21"/>
      <c r="G79" s="21"/>
      <c r="H79" s="40"/>
      <c r="I79" s="40"/>
      <c r="J79" s="21"/>
      <c r="K79" s="21"/>
      <c r="L79" s="21"/>
      <c r="M79" s="21"/>
      <c r="N79" s="21"/>
    </row>
    <row r="80" spans="1:14" hidden="1" x14ac:dyDescent="0.2">
      <c r="A80" s="21"/>
      <c r="B80" s="40"/>
      <c r="C80" s="21"/>
      <c r="D80" s="21"/>
      <c r="E80" s="21"/>
      <c r="F80" s="21"/>
      <c r="G80" s="21"/>
      <c r="H80" s="40"/>
      <c r="I80" s="40"/>
      <c r="J80" s="21"/>
      <c r="K80" s="21"/>
      <c r="L80" s="21"/>
      <c r="M80" s="21"/>
      <c r="N80" s="21"/>
    </row>
    <row r="81" spans="1:14" x14ac:dyDescent="0.2">
      <c r="A81" s="21"/>
      <c r="B81" s="40"/>
      <c r="C81" s="21"/>
      <c r="D81" s="21"/>
      <c r="E81" s="21"/>
      <c r="F81" s="21"/>
      <c r="G81" s="21"/>
      <c r="H81" s="40"/>
      <c r="I81" s="40"/>
      <c r="J81" s="21"/>
      <c r="K81" s="21"/>
      <c r="L81" s="21"/>
      <c r="M81" s="21"/>
      <c r="N81" s="21"/>
    </row>
    <row r="82" spans="1:14" x14ac:dyDescent="0.2">
      <c r="A82" s="21"/>
      <c r="B82" s="40"/>
      <c r="C82" s="21"/>
      <c r="D82" s="21"/>
      <c r="E82" s="21"/>
      <c r="F82" s="21"/>
      <c r="G82" s="21"/>
      <c r="H82" s="40"/>
      <c r="I82" s="40"/>
      <c r="J82" s="21"/>
      <c r="K82" s="21"/>
      <c r="L82" s="21"/>
      <c r="M82" s="21"/>
      <c r="N82" s="21"/>
    </row>
    <row r="83" spans="1:14" x14ac:dyDescent="0.2">
      <c r="A83" s="21"/>
      <c r="B83" s="40"/>
      <c r="C83" s="21"/>
      <c r="D83" s="21"/>
      <c r="E83" s="21"/>
      <c r="F83" s="21"/>
      <c r="G83" s="21"/>
      <c r="H83" s="40"/>
      <c r="I83" s="40"/>
      <c r="J83" s="21"/>
      <c r="K83" s="21"/>
      <c r="L83" s="21"/>
      <c r="M83" s="21"/>
      <c r="N83" s="21"/>
    </row>
    <row r="84" spans="1:14" x14ac:dyDescent="0.2">
      <c r="A84" s="21"/>
      <c r="B84" s="40"/>
      <c r="C84" s="21"/>
      <c r="D84" s="21"/>
      <c r="E84" s="21"/>
      <c r="F84" s="21"/>
      <c r="G84" s="21"/>
      <c r="H84" s="40"/>
      <c r="I84" s="40"/>
      <c r="J84" s="21"/>
      <c r="K84" s="21"/>
      <c r="L84" s="21"/>
      <c r="M84" s="21"/>
      <c r="N84" s="21"/>
    </row>
    <row r="85" spans="1:14" x14ac:dyDescent="0.2">
      <c r="A85" s="21"/>
      <c r="B85" s="40"/>
      <c r="C85" s="21"/>
      <c r="D85" s="21"/>
      <c r="E85" s="21"/>
      <c r="F85" s="21"/>
      <c r="G85" s="21"/>
      <c r="H85" s="40"/>
      <c r="I85" s="40"/>
      <c r="J85" s="21"/>
      <c r="K85" s="21"/>
      <c r="L85" s="21"/>
      <c r="M85" s="21"/>
      <c r="N85" s="21"/>
    </row>
    <row r="86" spans="1:14" x14ac:dyDescent="0.2">
      <c r="A86" s="21"/>
      <c r="B86" s="40"/>
      <c r="C86" s="21"/>
      <c r="D86" s="21"/>
      <c r="E86" s="21"/>
      <c r="F86" s="21"/>
      <c r="G86" s="21"/>
      <c r="H86" s="40"/>
      <c r="I86" s="40"/>
      <c r="J86" s="21"/>
      <c r="K86" s="21"/>
      <c r="L86" s="21"/>
      <c r="M86" s="21"/>
      <c r="N86" s="21"/>
    </row>
    <row r="87" spans="1:14" x14ac:dyDescent="0.2">
      <c r="A87" s="21"/>
      <c r="B87" s="40"/>
      <c r="C87" s="21"/>
      <c r="D87" s="21"/>
      <c r="E87" s="21"/>
      <c r="F87" s="21"/>
      <c r="G87" s="21"/>
      <c r="H87" s="40"/>
      <c r="I87" s="40"/>
      <c r="J87" s="21"/>
      <c r="K87" s="21"/>
      <c r="L87" s="21"/>
      <c r="M87" s="21"/>
      <c r="N87" s="21"/>
    </row>
    <row r="88" spans="1:14" x14ac:dyDescent="0.2">
      <c r="A88" s="21"/>
      <c r="B88" s="40"/>
      <c r="C88" s="21"/>
      <c r="D88" s="21"/>
      <c r="E88" s="21"/>
      <c r="F88" s="21"/>
      <c r="G88" s="21"/>
      <c r="H88" s="40"/>
      <c r="I88" s="40"/>
      <c r="J88" s="21"/>
      <c r="K88" s="21"/>
      <c r="L88" s="21"/>
      <c r="M88" s="21"/>
      <c r="N88" s="21"/>
    </row>
    <row r="89" spans="1:14" x14ac:dyDescent="0.2">
      <c r="A89" s="21"/>
      <c r="B89" s="40"/>
      <c r="C89" s="21"/>
      <c r="D89" s="21"/>
      <c r="E89" s="21"/>
      <c r="F89" s="21"/>
      <c r="G89" s="21"/>
      <c r="H89" s="40"/>
      <c r="I89" s="40"/>
      <c r="J89" s="21"/>
      <c r="K89" s="21"/>
      <c r="L89" s="21"/>
      <c r="M89" s="21"/>
      <c r="N89" s="21"/>
    </row>
    <row r="90" spans="1:14" ht="28.5" hidden="1" x14ac:dyDescent="0.2">
      <c r="A90" s="21"/>
      <c r="B90" s="40"/>
      <c r="C90" s="21" t="s">
        <v>102</v>
      </c>
      <c r="D90" s="21" t="s">
        <v>141</v>
      </c>
      <c r="E90" s="21" t="s">
        <v>104</v>
      </c>
      <c r="F90" s="21" t="s">
        <v>141</v>
      </c>
      <c r="G90" s="21" t="s">
        <v>102</v>
      </c>
      <c r="H90" s="21" t="s">
        <v>141</v>
      </c>
      <c r="I90" s="21" t="s">
        <v>101</v>
      </c>
      <c r="J90" s="21" t="s">
        <v>171</v>
      </c>
      <c r="K90" s="21"/>
      <c r="L90" s="21"/>
      <c r="M90" s="21"/>
      <c r="N90" s="21"/>
    </row>
    <row r="91" spans="1:14" hidden="1" x14ac:dyDescent="0.2">
      <c r="A91" s="21"/>
      <c r="B91" s="40"/>
      <c r="C91" s="21"/>
      <c r="D91" s="21" t="s">
        <v>142</v>
      </c>
      <c r="E91" s="21"/>
      <c r="F91" s="21" t="s">
        <v>142</v>
      </c>
      <c r="G91" s="21"/>
      <c r="H91" s="21" t="s">
        <v>142</v>
      </c>
      <c r="I91" s="40"/>
      <c r="J91" s="21" t="s">
        <v>172</v>
      </c>
      <c r="K91" s="21"/>
      <c r="L91" s="21"/>
      <c r="M91" s="21"/>
      <c r="N91" s="21"/>
    </row>
    <row r="92" spans="1:14" hidden="1" x14ac:dyDescent="0.2">
      <c r="A92" s="21"/>
      <c r="B92" s="40"/>
      <c r="C92" s="21"/>
      <c r="D92" s="21"/>
      <c r="E92" s="21"/>
      <c r="F92" s="21"/>
      <c r="G92" s="21"/>
      <c r="H92" s="40"/>
      <c r="I92" s="40"/>
      <c r="J92" s="21"/>
      <c r="K92" s="21"/>
      <c r="L92" s="21"/>
      <c r="M92" s="21"/>
      <c r="N92" s="21"/>
    </row>
    <row r="93" spans="1:14" hidden="1" x14ac:dyDescent="0.2">
      <c r="A93" s="21"/>
      <c r="B93" s="40"/>
      <c r="C93" s="21"/>
      <c r="D93" s="21"/>
      <c r="E93" s="21"/>
      <c r="F93" s="21"/>
      <c r="G93" s="21"/>
      <c r="H93" s="40"/>
      <c r="I93" s="40"/>
      <c r="J93" s="21"/>
      <c r="K93" s="21"/>
      <c r="L93" s="21"/>
      <c r="M93" s="21"/>
      <c r="N93" s="21"/>
    </row>
    <row r="94" spans="1:14" ht="15" hidden="1" x14ac:dyDescent="0.2">
      <c r="A94" s="21"/>
      <c r="B94" s="40"/>
      <c r="C94" s="21"/>
      <c r="D94" s="21"/>
      <c r="E94" s="151" t="str">
        <f>IF(OR(AND(H12="ZONA RIESGO BAJA")),"BAJA",IF(OR(AND(H12="ZONA RIESGO MODERADA")),"MODERADA",IF(OR(AND(H12="ZONA RIESGO ALTA")),"ALTA",IF(AND(H12="ZONA RIESGO EXTREMA"),"EXTREMA"," "))))</f>
        <v>EXTREMA</v>
      </c>
      <c r="F94" s="21"/>
      <c r="G94" s="21"/>
      <c r="H94" s="40"/>
      <c r="I94" s="40"/>
      <c r="J94" s="21"/>
      <c r="K94" s="21"/>
      <c r="L94" s="21"/>
      <c r="M94" s="21"/>
      <c r="N94" s="21"/>
    </row>
    <row r="95" spans="1:14" ht="15" hidden="1" x14ac:dyDescent="0.2">
      <c r="A95" s="21"/>
      <c r="B95" s="40"/>
      <c r="C95" s="21"/>
      <c r="D95" s="21"/>
      <c r="E95" s="151" t="str">
        <f>IF(OR(AND(H15="ZONA RIESGO BAJA")),"BAJA",IF(OR(AND(H15="ZONA RIESGO MODERADA")),"MODERADA",IF(OR(AND(H15="ZONA RIESGO ALTA")),"ALTA",IF(AND(H15="ZONA RIESGO EXTREMA"),"EXTREMA"," "))))</f>
        <v xml:space="preserve"> </v>
      </c>
      <c r="F95" s="21"/>
      <c r="G95" s="21"/>
      <c r="H95" s="40"/>
      <c r="I95" s="40"/>
      <c r="J95" s="21"/>
      <c r="K95" s="21"/>
      <c r="L95" s="21"/>
      <c r="M95" s="21"/>
      <c r="N95" s="21"/>
    </row>
    <row r="96" spans="1:14" ht="15" hidden="1" x14ac:dyDescent="0.2">
      <c r="A96" s="21"/>
      <c r="B96" s="40"/>
      <c r="C96" s="21"/>
      <c r="D96" s="21"/>
      <c r="E96" s="151" t="str">
        <f>IF(OR(AND(H18="ZONA RIESGO BAJA")),"BAJA",IF(OR(AND(H18="ZONA RIESGO MODERADA")),"MODERADA",IF(OR(AND(H18="ZONA RIESGO ALTA")),"ALTA",IF(AND(H18="ZONA RIESGO EXTREMA"),"EXTREMA"," "))))</f>
        <v xml:space="preserve"> </v>
      </c>
      <c r="F96" s="21"/>
      <c r="G96" s="21"/>
      <c r="H96" s="40"/>
      <c r="I96" s="40"/>
      <c r="J96" s="21"/>
      <c r="K96" s="21"/>
      <c r="L96" s="21"/>
      <c r="M96" s="21"/>
      <c r="N96" s="21"/>
    </row>
    <row r="97" spans="1:14" ht="15" hidden="1" x14ac:dyDescent="0.2">
      <c r="A97" s="21"/>
      <c r="B97" s="40"/>
      <c r="C97" s="21"/>
      <c r="D97" s="21"/>
      <c r="E97" s="151" t="str">
        <f>IF(OR(AND(H21="ZONA RIESGO BAJA")),"BAJA",IF(OR(AND(H21="ZONA RIESGO MODERADA")),"MODERADA",IF(OR(AND(H21="ZONA RIESGO ALTA")),"ALTA",IF(AND(H21="ZONA RIESGO EXTREMA"),"EXTREMA"," "))))</f>
        <v xml:space="preserve"> </v>
      </c>
      <c r="F97" s="21"/>
      <c r="G97" s="21"/>
      <c r="H97" s="40"/>
      <c r="I97" s="40"/>
      <c r="J97" s="21"/>
      <c r="K97" s="21"/>
      <c r="L97" s="21"/>
      <c r="M97" s="21"/>
      <c r="N97" s="21"/>
    </row>
    <row r="98" spans="1:14" ht="15" hidden="1" x14ac:dyDescent="0.2">
      <c r="A98" s="21"/>
      <c r="B98" s="40"/>
      <c r="C98" s="21"/>
      <c r="D98" s="21"/>
      <c r="E98" s="151" t="str">
        <f>IF(OR(AND(H24="ZONA RIESGO BAJA")),"BAJA",IF(OR(AND(H24="ZONA RIESGO MODERADA")),"MODERADA",IF(OR(AND(H24="ZONA RIESGO ALTA")),"ALTA",IF(AND(H24="ZONA RIESGO EXTREMA"),"EXTREMA"," "))))</f>
        <v xml:space="preserve"> </v>
      </c>
      <c r="F98" s="21"/>
      <c r="G98" s="21"/>
      <c r="H98" s="40"/>
      <c r="I98" s="40"/>
      <c r="J98" s="21"/>
      <c r="K98" s="21"/>
      <c r="L98" s="21"/>
      <c r="M98" s="21"/>
      <c r="N98" s="21"/>
    </row>
    <row r="99" spans="1:14" ht="15" hidden="1" x14ac:dyDescent="0.2">
      <c r="A99" s="21"/>
      <c r="B99" s="40"/>
      <c r="C99" s="21"/>
      <c r="D99" s="21"/>
      <c r="E99" s="151" t="str">
        <f>IF(OR(AND(H27="ZONA RIESGO BAJA")),"BAJA",IF(OR(AND(H27="ZONA RIESGO MODERADA")),"MODERADA",IF(OR(AND(H27="ZONA RIESGO ALTA")),"ALTA",IF(AND(H27="ZONA RIESGO EXTREMA"),"EXTREMA"," "))))</f>
        <v xml:space="preserve"> </v>
      </c>
      <c r="F99" s="21"/>
      <c r="G99" s="21"/>
      <c r="H99" s="40"/>
      <c r="I99" s="40"/>
      <c r="J99" s="21"/>
      <c r="K99" s="21"/>
      <c r="L99" s="21"/>
      <c r="M99" s="21"/>
      <c r="N99" s="21"/>
    </row>
    <row r="100" spans="1:14" ht="15" hidden="1" x14ac:dyDescent="0.2">
      <c r="A100" s="21"/>
      <c r="B100" s="40"/>
      <c r="C100" s="21"/>
      <c r="D100" s="21"/>
      <c r="E100" s="151" t="str">
        <f>IF(OR(AND(H30="ZONA RIESGO BAJA")),"BAJA",IF(OR(AND(H30="ZONA RIESGO MODERADA")),"MODERADA",IF(OR(AND(H30="ZONA RIESGO ALTA")),"ALTA",IF(AND(H30="ZONA RIESGO EXTREMA"),"EXTREMA"," "))))</f>
        <v xml:space="preserve"> </v>
      </c>
      <c r="F100" s="21"/>
      <c r="G100" s="21"/>
      <c r="H100" s="40"/>
      <c r="I100" s="40"/>
      <c r="J100" s="21"/>
      <c r="K100" s="21"/>
      <c r="L100" s="21"/>
      <c r="M100" s="21"/>
      <c r="N100" s="21"/>
    </row>
    <row r="101" spans="1:14" ht="15" hidden="1" x14ac:dyDescent="0.2">
      <c r="A101" s="21"/>
      <c r="B101" s="40"/>
      <c r="C101" s="21"/>
      <c r="D101" s="21"/>
      <c r="E101" s="151" t="str">
        <f>IF(OR(AND(H33="ZONA RIESGO BAJA")),"BAJA",IF(OR(AND(H33="ZONA RIESGO MODERADA")),"MODERADA",IF(OR(AND(H33="ZONA RIESGO ALTA")),"ALTA",IF(AND(H33="ZONA RIESGO EXTREMA"),"EXTREMA"," "))))</f>
        <v xml:space="preserve"> </v>
      </c>
      <c r="F101" s="21"/>
      <c r="G101" s="21"/>
      <c r="H101" s="40"/>
      <c r="I101" s="40"/>
      <c r="J101" s="21"/>
      <c r="K101" s="21"/>
      <c r="L101" s="21"/>
      <c r="M101" s="21"/>
      <c r="N101" s="21"/>
    </row>
    <row r="102" spans="1:14" x14ac:dyDescent="0.2">
      <c r="A102" s="21"/>
      <c r="B102" s="40"/>
      <c r="C102" s="21"/>
      <c r="D102" s="21"/>
      <c r="E102" s="21"/>
      <c r="F102" s="21"/>
      <c r="G102" s="21"/>
      <c r="H102" s="40"/>
      <c r="I102" s="40"/>
      <c r="J102" s="21"/>
      <c r="K102" s="21"/>
      <c r="L102" s="21"/>
      <c r="M102" s="21"/>
      <c r="N102" s="21"/>
    </row>
    <row r="103" spans="1:14" x14ac:dyDescent="0.2">
      <c r="A103" s="21"/>
      <c r="B103" s="40"/>
      <c r="C103" s="21"/>
      <c r="D103" s="21"/>
      <c r="E103" s="21"/>
      <c r="F103" s="21"/>
      <c r="G103" s="21"/>
      <c r="H103" s="40"/>
      <c r="I103" s="40"/>
      <c r="J103" s="21"/>
      <c r="K103" s="21"/>
      <c r="L103" s="21"/>
      <c r="M103" s="21"/>
      <c r="N103" s="21"/>
    </row>
    <row r="104" spans="1:14" x14ac:dyDescent="0.2">
      <c r="A104" s="21"/>
      <c r="B104" s="40"/>
      <c r="C104" s="21"/>
      <c r="D104" s="21"/>
      <c r="E104" s="21"/>
      <c r="F104" s="21"/>
      <c r="G104" s="21"/>
      <c r="H104" s="40"/>
      <c r="I104" s="40"/>
      <c r="J104" s="21"/>
      <c r="K104" s="21"/>
      <c r="L104" s="21"/>
      <c r="M104" s="21"/>
      <c r="N104" s="21"/>
    </row>
    <row r="105" spans="1:14" x14ac:dyDescent="0.2">
      <c r="A105" s="21"/>
      <c r="B105" s="40"/>
      <c r="C105" s="21"/>
      <c r="D105" s="21"/>
      <c r="E105" s="21"/>
      <c r="F105" s="21"/>
      <c r="G105" s="21"/>
      <c r="H105" s="40"/>
      <c r="I105" s="40"/>
      <c r="J105" s="21"/>
      <c r="K105" s="21"/>
      <c r="L105" s="21"/>
      <c r="M105" s="21"/>
      <c r="N105" s="21"/>
    </row>
    <row r="106" spans="1:14" x14ac:dyDescent="0.2">
      <c r="A106" s="21"/>
      <c r="B106" s="40"/>
      <c r="C106" s="21"/>
      <c r="D106" s="21"/>
      <c r="E106" s="21"/>
      <c r="F106" s="21"/>
      <c r="G106" s="21"/>
      <c r="H106" s="40"/>
      <c r="I106" s="40"/>
      <c r="J106" s="21"/>
      <c r="K106" s="21"/>
      <c r="L106" s="21"/>
      <c r="M106" s="21"/>
      <c r="N106" s="21"/>
    </row>
    <row r="107" spans="1:14" x14ac:dyDescent="0.2">
      <c r="A107" s="21"/>
      <c r="B107" s="40"/>
      <c r="C107" s="21"/>
      <c r="D107" s="21"/>
      <c r="E107" s="21"/>
      <c r="F107" s="21"/>
      <c r="G107" s="21"/>
      <c r="H107" s="40"/>
      <c r="I107" s="40"/>
      <c r="J107" s="21"/>
      <c r="K107" s="21"/>
      <c r="L107" s="21"/>
      <c r="M107" s="21"/>
      <c r="N107" s="21"/>
    </row>
    <row r="108" spans="1:14" x14ac:dyDescent="0.2">
      <c r="A108" s="21"/>
      <c r="B108" s="40"/>
      <c r="C108" s="21"/>
      <c r="D108" s="21"/>
      <c r="E108" s="21"/>
      <c r="F108" s="21"/>
      <c r="G108" s="21"/>
      <c r="H108" s="40"/>
      <c r="I108" s="40"/>
      <c r="J108" s="21"/>
      <c r="K108" s="21"/>
      <c r="L108" s="21"/>
      <c r="M108" s="21"/>
      <c r="N108" s="21"/>
    </row>
    <row r="109" spans="1:14" x14ac:dyDescent="0.2">
      <c r="A109" s="21"/>
      <c r="B109" s="40"/>
      <c r="C109" s="21"/>
      <c r="D109" s="21"/>
      <c r="E109" s="21"/>
      <c r="F109" s="21"/>
      <c r="G109" s="21"/>
      <c r="H109" s="40"/>
      <c r="I109" s="40"/>
      <c r="J109" s="21"/>
      <c r="K109" s="21"/>
      <c r="L109" s="21"/>
      <c r="M109" s="21"/>
      <c r="N109" s="21"/>
    </row>
    <row r="110" spans="1:14" x14ac:dyDescent="0.2">
      <c r="A110" s="21"/>
      <c r="B110" s="40"/>
      <c r="C110" s="21"/>
      <c r="D110" s="21"/>
      <c r="E110" s="21"/>
      <c r="F110" s="21"/>
      <c r="G110" s="21"/>
      <c r="H110" s="40"/>
      <c r="I110" s="40"/>
      <c r="J110" s="21"/>
      <c r="K110" s="21"/>
      <c r="L110" s="21"/>
      <c r="M110" s="21"/>
      <c r="N110" s="21"/>
    </row>
    <row r="111" spans="1:14" x14ac:dyDescent="0.2">
      <c r="A111" s="21"/>
      <c r="B111" s="40"/>
      <c r="C111" s="21"/>
      <c r="D111" s="21"/>
      <c r="E111" s="21"/>
      <c r="F111" s="21"/>
      <c r="G111" s="21"/>
      <c r="H111" s="40"/>
      <c r="I111" s="40"/>
      <c r="J111" s="21"/>
      <c r="K111" s="21"/>
      <c r="L111" s="21"/>
      <c r="M111" s="21"/>
      <c r="N111" s="21"/>
    </row>
    <row r="112" spans="1:14" x14ac:dyDescent="0.2">
      <c r="A112" s="21"/>
      <c r="B112" s="40"/>
      <c r="C112" s="21"/>
      <c r="D112" s="21"/>
      <c r="E112" s="21"/>
      <c r="F112" s="21"/>
      <c r="G112" s="21"/>
      <c r="H112" s="40"/>
      <c r="I112" s="40"/>
      <c r="J112" s="21"/>
      <c r="K112" s="21"/>
      <c r="L112" s="21"/>
      <c r="M112" s="21"/>
      <c r="N112" s="21"/>
    </row>
    <row r="113" spans="1:14" x14ac:dyDescent="0.2">
      <c r="A113" s="21"/>
      <c r="B113" s="40"/>
      <c r="C113" s="21"/>
      <c r="D113" s="21"/>
      <c r="E113" s="21"/>
      <c r="F113" s="21"/>
      <c r="G113" s="21"/>
      <c r="H113" s="40"/>
      <c r="I113" s="40"/>
      <c r="J113" s="21"/>
      <c r="K113" s="21"/>
      <c r="L113" s="21"/>
      <c r="M113" s="21"/>
      <c r="N113" s="21"/>
    </row>
    <row r="114" spans="1:14" x14ac:dyDescent="0.2">
      <c r="A114" s="21"/>
      <c r="B114" s="40"/>
      <c r="C114" s="21"/>
      <c r="D114" s="21"/>
      <c r="E114" s="21"/>
      <c r="F114" s="21"/>
      <c r="G114" s="21"/>
      <c r="H114" s="40"/>
      <c r="I114" s="40"/>
      <c r="J114" s="21"/>
      <c r="K114" s="21"/>
      <c r="L114" s="21"/>
      <c r="M114" s="21"/>
      <c r="N114" s="21"/>
    </row>
    <row r="115" spans="1:14" x14ac:dyDescent="0.2">
      <c r="A115" s="21"/>
      <c r="B115" s="40"/>
      <c r="C115" s="21"/>
      <c r="D115" s="21"/>
      <c r="E115" s="21"/>
      <c r="F115" s="21"/>
      <c r="G115" s="21"/>
      <c r="H115" s="40"/>
      <c r="I115" s="40"/>
      <c r="J115" s="21"/>
      <c r="K115" s="21"/>
      <c r="L115" s="21"/>
      <c r="M115" s="21"/>
      <c r="N115" s="21"/>
    </row>
    <row r="116" spans="1:14" x14ac:dyDescent="0.2">
      <c r="A116" s="21"/>
      <c r="B116" s="40"/>
      <c r="C116" s="21"/>
      <c r="D116" s="21"/>
      <c r="E116" s="21"/>
      <c r="F116" s="21"/>
      <c r="G116" s="21"/>
      <c r="H116" s="40"/>
      <c r="I116" s="40"/>
      <c r="J116" s="21"/>
      <c r="K116" s="21"/>
      <c r="L116" s="21"/>
      <c r="M116" s="21"/>
      <c r="N116" s="21"/>
    </row>
    <row r="117" spans="1:14" x14ac:dyDescent="0.2">
      <c r="A117" s="21"/>
      <c r="B117" s="40"/>
      <c r="C117" s="21"/>
      <c r="D117" s="21"/>
      <c r="E117" s="21"/>
      <c r="F117" s="21"/>
      <c r="G117" s="21"/>
      <c r="H117" s="40"/>
      <c r="I117" s="40"/>
      <c r="J117" s="21"/>
      <c r="K117" s="21"/>
      <c r="L117" s="21"/>
      <c r="M117" s="21"/>
      <c r="N117" s="21"/>
    </row>
    <row r="118" spans="1:14" x14ac:dyDescent="0.2">
      <c r="A118" s="21"/>
      <c r="B118" s="40"/>
      <c r="C118" s="21"/>
      <c r="D118" s="21"/>
      <c r="E118" s="21"/>
      <c r="F118" s="21"/>
      <c r="G118" s="21"/>
      <c r="H118" s="40"/>
      <c r="I118" s="40"/>
      <c r="J118" s="21"/>
      <c r="K118" s="21"/>
      <c r="L118" s="21"/>
      <c r="M118" s="21"/>
      <c r="N118" s="21"/>
    </row>
    <row r="119" spans="1:14" x14ac:dyDescent="0.2">
      <c r="A119" s="21"/>
      <c r="B119" s="40"/>
      <c r="C119" s="21"/>
      <c r="D119" s="21"/>
      <c r="E119" s="21"/>
      <c r="F119" s="21"/>
      <c r="G119" s="21"/>
      <c r="H119" s="40"/>
      <c r="I119" s="40"/>
      <c r="J119" s="21"/>
      <c r="K119" s="21"/>
      <c r="L119" s="21"/>
      <c r="M119" s="21"/>
      <c r="N119" s="21"/>
    </row>
    <row r="120" spans="1:14" x14ac:dyDescent="0.2">
      <c r="A120" s="21"/>
      <c r="B120" s="40"/>
      <c r="C120" s="21"/>
      <c r="D120" s="21"/>
      <c r="E120" s="21"/>
      <c r="F120" s="21"/>
      <c r="G120" s="21"/>
      <c r="H120" s="40"/>
      <c r="I120" s="40"/>
      <c r="J120" s="21"/>
      <c r="K120" s="21"/>
      <c r="L120" s="21"/>
      <c r="M120" s="21"/>
      <c r="N120" s="21"/>
    </row>
    <row r="121" spans="1:14" x14ac:dyDescent="0.2">
      <c r="A121" s="21"/>
      <c r="B121" s="40"/>
      <c r="C121" s="21"/>
      <c r="D121" s="21"/>
      <c r="E121" s="21"/>
      <c r="F121" s="21"/>
      <c r="G121" s="21"/>
      <c r="H121" s="40"/>
      <c r="I121" s="40"/>
      <c r="J121" s="21"/>
      <c r="K121" s="21"/>
      <c r="L121" s="21"/>
      <c r="M121" s="21"/>
      <c r="N121" s="21"/>
    </row>
    <row r="122" spans="1:14" x14ac:dyDescent="0.2">
      <c r="A122" s="21"/>
      <c r="B122" s="40"/>
      <c r="C122" s="21"/>
      <c r="D122" s="21"/>
      <c r="E122" s="21"/>
      <c r="F122" s="21"/>
      <c r="G122" s="21"/>
      <c r="H122" s="40"/>
      <c r="I122" s="40"/>
      <c r="J122" s="21"/>
      <c r="K122" s="21"/>
      <c r="L122" s="21"/>
      <c r="M122" s="21"/>
      <c r="N122" s="21"/>
    </row>
    <row r="123" spans="1:14" x14ac:dyDescent="0.2">
      <c r="A123" s="21"/>
      <c r="B123" s="40"/>
      <c r="C123" s="21"/>
      <c r="D123" s="21"/>
      <c r="E123" s="21"/>
      <c r="F123" s="21"/>
      <c r="G123" s="21"/>
      <c r="H123" s="40"/>
      <c r="I123" s="40"/>
      <c r="J123" s="21"/>
      <c r="K123" s="21"/>
      <c r="L123" s="21"/>
      <c r="M123" s="21"/>
      <c r="N123" s="21"/>
    </row>
    <row r="124" spans="1:14" x14ac:dyDescent="0.2">
      <c r="A124" s="21"/>
      <c r="B124" s="40"/>
      <c r="C124" s="21"/>
      <c r="D124" s="21"/>
      <c r="E124" s="21"/>
      <c r="F124" s="21"/>
      <c r="G124" s="21"/>
      <c r="H124" s="40"/>
      <c r="I124" s="40"/>
      <c r="J124" s="21"/>
      <c r="K124" s="21"/>
      <c r="L124" s="21"/>
      <c r="M124" s="21"/>
      <c r="N124" s="21"/>
    </row>
    <row r="125" spans="1:14" x14ac:dyDescent="0.2">
      <c r="A125" s="21"/>
      <c r="B125" s="40"/>
      <c r="C125" s="21"/>
      <c r="D125" s="21"/>
      <c r="E125" s="21"/>
      <c r="F125" s="21"/>
      <c r="G125" s="21"/>
      <c r="H125" s="40"/>
      <c r="I125" s="40"/>
      <c r="J125" s="21"/>
      <c r="K125" s="21"/>
      <c r="L125" s="21"/>
      <c r="M125" s="21"/>
      <c r="N125" s="21"/>
    </row>
    <row r="126" spans="1:14" x14ac:dyDescent="0.2">
      <c r="A126" s="21"/>
      <c r="B126" s="40"/>
      <c r="C126" s="21"/>
      <c r="D126" s="21"/>
      <c r="E126" s="21"/>
      <c r="F126" s="21"/>
      <c r="G126" s="21"/>
      <c r="H126" s="40"/>
      <c r="I126" s="40"/>
      <c r="J126" s="21"/>
      <c r="K126" s="21"/>
      <c r="L126" s="21"/>
      <c r="M126" s="21"/>
      <c r="N126" s="21"/>
    </row>
    <row r="127" spans="1:14" x14ac:dyDescent="0.2">
      <c r="A127" s="21"/>
      <c r="B127" s="40"/>
      <c r="C127" s="21"/>
      <c r="D127" s="21"/>
      <c r="E127" s="21"/>
      <c r="F127" s="21"/>
      <c r="G127" s="21"/>
      <c r="H127" s="40"/>
      <c r="I127" s="40"/>
      <c r="J127" s="21"/>
      <c r="K127" s="21"/>
      <c r="L127" s="21"/>
      <c r="M127" s="21"/>
      <c r="N127" s="21"/>
    </row>
    <row r="128" spans="1:14" x14ac:dyDescent="0.2">
      <c r="A128" s="21"/>
      <c r="B128" s="40"/>
      <c r="C128" s="21"/>
      <c r="D128" s="21"/>
      <c r="E128" s="21"/>
      <c r="F128" s="21"/>
      <c r="G128" s="21"/>
      <c r="H128" s="40"/>
      <c r="I128" s="40"/>
      <c r="J128" s="21"/>
      <c r="K128" s="21"/>
      <c r="L128" s="21"/>
      <c r="M128" s="21"/>
      <c r="N128" s="21"/>
    </row>
    <row r="129" spans="1:14" x14ac:dyDescent="0.2">
      <c r="A129" s="21"/>
      <c r="B129" s="40"/>
      <c r="C129" s="21"/>
      <c r="D129" s="21"/>
      <c r="E129" s="21"/>
      <c r="F129" s="21"/>
      <c r="G129" s="21"/>
      <c r="H129" s="40"/>
      <c r="I129" s="40"/>
      <c r="J129" s="21"/>
      <c r="K129" s="21"/>
      <c r="L129" s="21"/>
      <c r="M129" s="21"/>
      <c r="N129" s="21"/>
    </row>
    <row r="130" spans="1:14" x14ac:dyDescent="0.2">
      <c r="A130" s="21"/>
      <c r="B130" s="40"/>
      <c r="C130" s="21"/>
      <c r="D130" s="21"/>
      <c r="E130" s="21"/>
      <c r="F130" s="21"/>
      <c r="G130" s="21"/>
      <c r="H130" s="40"/>
      <c r="I130" s="40"/>
      <c r="J130" s="21"/>
      <c r="K130" s="21"/>
      <c r="L130" s="21"/>
      <c r="M130" s="21"/>
      <c r="N130" s="21"/>
    </row>
    <row r="131" spans="1:14" x14ac:dyDescent="0.2">
      <c r="A131" s="21"/>
      <c r="B131" s="40"/>
      <c r="C131" s="21"/>
      <c r="D131" s="21"/>
      <c r="E131" s="21"/>
      <c r="F131" s="21"/>
      <c r="G131" s="21"/>
      <c r="H131" s="40"/>
      <c r="I131" s="40"/>
      <c r="J131" s="21"/>
      <c r="K131" s="21"/>
      <c r="L131" s="21"/>
      <c r="M131" s="21"/>
      <c r="N131" s="21"/>
    </row>
    <row r="132" spans="1:14" x14ac:dyDescent="0.2">
      <c r="A132" s="21"/>
      <c r="B132" s="40"/>
      <c r="C132" s="21"/>
      <c r="D132" s="21"/>
      <c r="E132" s="21"/>
      <c r="F132" s="21"/>
      <c r="G132" s="21"/>
      <c r="H132" s="40"/>
      <c r="I132" s="40"/>
      <c r="J132" s="21"/>
      <c r="K132" s="21"/>
      <c r="L132" s="21"/>
      <c r="M132" s="21"/>
      <c r="N132" s="21"/>
    </row>
    <row r="133" spans="1:14" x14ac:dyDescent="0.2">
      <c r="A133" s="21"/>
      <c r="B133" s="40"/>
      <c r="C133" s="21"/>
      <c r="D133" s="21"/>
      <c r="E133" s="21"/>
      <c r="F133" s="21"/>
      <c r="G133" s="21"/>
      <c r="H133" s="40"/>
      <c r="I133" s="40"/>
      <c r="J133" s="21"/>
      <c r="K133" s="21"/>
      <c r="L133" s="21"/>
      <c r="M133" s="21"/>
      <c r="N133" s="21"/>
    </row>
    <row r="134" spans="1:14" x14ac:dyDescent="0.2">
      <c r="A134" s="21"/>
      <c r="B134" s="40"/>
      <c r="C134" s="21"/>
      <c r="D134" s="21"/>
      <c r="E134" s="21"/>
      <c r="F134" s="21"/>
      <c r="G134" s="21"/>
      <c r="H134" s="40"/>
      <c r="I134" s="40"/>
      <c r="J134" s="21"/>
      <c r="K134" s="21"/>
      <c r="L134" s="21"/>
      <c r="M134" s="21"/>
      <c r="N134" s="21"/>
    </row>
    <row r="135" spans="1:14" x14ac:dyDescent="0.2">
      <c r="A135" s="21"/>
      <c r="B135" s="40"/>
      <c r="C135" s="21"/>
      <c r="D135" s="21"/>
      <c r="E135" s="21"/>
      <c r="F135" s="21"/>
      <c r="G135" s="21"/>
      <c r="H135" s="40"/>
      <c r="I135" s="40"/>
      <c r="J135" s="21"/>
      <c r="K135" s="21"/>
      <c r="L135" s="21"/>
      <c r="M135" s="21"/>
      <c r="N135" s="21"/>
    </row>
    <row r="136" spans="1:14" x14ac:dyDescent="0.2">
      <c r="A136" s="21"/>
      <c r="B136" s="40"/>
      <c r="C136" s="21"/>
      <c r="D136" s="21"/>
      <c r="E136" s="21"/>
      <c r="F136" s="21"/>
      <c r="G136" s="21"/>
      <c r="H136" s="40"/>
      <c r="I136" s="40"/>
      <c r="J136" s="21"/>
      <c r="K136" s="21"/>
      <c r="L136" s="21"/>
      <c r="M136" s="21"/>
      <c r="N136" s="21"/>
    </row>
    <row r="137" spans="1:14" x14ac:dyDescent="0.2">
      <c r="A137" s="21"/>
      <c r="B137" s="40"/>
      <c r="C137" s="21"/>
      <c r="D137" s="21"/>
      <c r="E137" s="21"/>
      <c r="F137" s="21"/>
      <c r="G137" s="21"/>
      <c r="H137" s="40"/>
      <c r="I137" s="40"/>
      <c r="J137" s="21"/>
      <c r="K137" s="21"/>
      <c r="L137" s="21"/>
      <c r="M137" s="21"/>
      <c r="N137" s="21"/>
    </row>
    <row r="138" spans="1:14" x14ac:dyDescent="0.2">
      <c r="A138" s="21"/>
      <c r="B138" s="40"/>
      <c r="C138" s="21"/>
      <c r="D138" s="21"/>
      <c r="E138" s="21"/>
      <c r="F138" s="21"/>
      <c r="G138" s="21"/>
      <c r="H138" s="40"/>
      <c r="I138" s="40"/>
      <c r="J138" s="21"/>
      <c r="K138" s="21"/>
      <c r="L138" s="21"/>
      <c r="M138" s="21"/>
      <c r="N138" s="21"/>
    </row>
    <row r="139" spans="1:14" x14ac:dyDescent="0.2">
      <c r="A139" s="21"/>
      <c r="B139" s="40"/>
      <c r="C139" s="21"/>
      <c r="D139" s="21"/>
      <c r="E139" s="21"/>
      <c r="F139" s="21"/>
      <c r="G139" s="21"/>
      <c r="H139" s="40"/>
      <c r="I139" s="40"/>
      <c r="J139" s="21"/>
      <c r="K139" s="21"/>
      <c r="L139" s="21"/>
      <c r="M139" s="21"/>
      <c r="N139" s="21"/>
    </row>
    <row r="140" spans="1:14" x14ac:dyDescent="0.2">
      <c r="A140" s="21"/>
      <c r="B140" s="40"/>
      <c r="C140" s="21"/>
      <c r="D140" s="21"/>
      <c r="E140" s="21"/>
      <c r="F140" s="21"/>
      <c r="G140" s="21"/>
      <c r="H140" s="40"/>
      <c r="I140" s="40"/>
      <c r="J140" s="21"/>
      <c r="K140" s="21"/>
      <c r="L140" s="21"/>
      <c r="M140" s="21"/>
      <c r="N140" s="21"/>
    </row>
    <row r="141" spans="1:14" x14ac:dyDescent="0.2">
      <c r="A141" s="21"/>
      <c r="B141" s="40"/>
      <c r="C141" s="21"/>
      <c r="D141" s="21"/>
      <c r="E141" s="21"/>
      <c r="F141" s="21"/>
      <c r="G141" s="21"/>
      <c r="H141" s="40"/>
      <c r="I141" s="40"/>
      <c r="J141" s="21"/>
      <c r="K141" s="21"/>
      <c r="L141" s="21"/>
      <c r="M141" s="21"/>
      <c r="N141" s="21"/>
    </row>
    <row r="142" spans="1:14" x14ac:dyDescent="0.2">
      <c r="A142" s="21"/>
      <c r="B142" s="40"/>
      <c r="C142" s="21"/>
      <c r="D142" s="21"/>
      <c r="E142" s="21"/>
      <c r="F142" s="21"/>
      <c r="G142" s="21"/>
      <c r="H142" s="40"/>
      <c r="I142" s="40"/>
      <c r="J142" s="21"/>
      <c r="K142" s="21"/>
      <c r="L142" s="21"/>
      <c r="M142" s="21"/>
      <c r="N142" s="21"/>
    </row>
    <row r="143" spans="1:14" x14ac:dyDescent="0.2">
      <c r="A143" s="21"/>
      <c r="B143" s="40"/>
      <c r="C143" s="21"/>
      <c r="D143" s="21"/>
      <c r="E143" s="21"/>
      <c r="F143" s="21"/>
      <c r="G143" s="21"/>
      <c r="H143" s="40"/>
      <c r="I143" s="40"/>
      <c r="J143" s="21"/>
      <c r="K143" s="21"/>
      <c r="L143" s="21"/>
      <c r="M143" s="21"/>
      <c r="N143" s="21"/>
    </row>
    <row r="144" spans="1:14" x14ac:dyDescent="0.2">
      <c r="A144" s="21"/>
      <c r="B144" s="40"/>
      <c r="C144" s="21"/>
      <c r="D144" s="21"/>
      <c r="E144" s="21"/>
      <c r="F144" s="21"/>
      <c r="G144" s="21"/>
      <c r="H144" s="40"/>
      <c r="I144" s="40"/>
      <c r="J144" s="21"/>
      <c r="K144" s="21"/>
      <c r="L144" s="21"/>
      <c r="M144" s="21"/>
      <c r="N144" s="21"/>
    </row>
    <row r="145" spans="1:14" x14ac:dyDescent="0.2">
      <c r="A145" s="21"/>
      <c r="B145" s="40"/>
      <c r="C145" s="21"/>
      <c r="D145" s="21"/>
      <c r="E145" s="21"/>
      <c r="F145" s="21"/>
      <c r="G145" s="21"/>
      <c r="H145" s="40"/>
      <c r="I145" s="40"/>
      <c r="J145" s="21"/>
      <c r="K145" s="21"/>
      <c r="L145" s="21"/>
      <c r="M145" s="21"/>
      <c r="N145" s="21"/>
    </row>
    <row r="146" spans="1:14" x14ac:dyDescent="0.2">
      <c r="A146" s="21"/>
      <c r="B146" s="40"/>
      <c r="C146" s="21"/>
      <c r="D146" s="21"/>
      <c r="E146" s="21"/>
      <c r="F146" s="21"/>
      <c r="G146" s="21"/>
      <c r="H146" s="40"/>
      <c r="I146" s="40"/>
      <c r="J146" s="21"/>
      <c r="K146" s="21"/>
      <c r="L146" s="21"/>
      <c r="M146" s="21"/>
      <c r="N146" s="21"/>
    </row>
    <row r="147" spans="1:14" x14ac:dyDescent="0.2">
      <c r="A147" s="21"/>
      <c r="B147" s="40"/>
      <c r="C147" s="21"/>
      <c r="D147" s="21"/>
      <c r="E147" s="21"/>
      <c r="F147" s="21"/>
      <c r="G147" s="21"/>
      <c r="H147" s="40"/>
      <c r="I147" s="40"/>
      <c r="J147" s="21"/>
      <c r="K147" s="21"/>
      <c r="L147" s="21"/>
      <c r="M147" s="21"/>
      <c r="N147" s="21"/>
    </row>
    <row r="148" spans="1:14" x14ac:dyDescent="0.2">
      <c r="A148" s="21"/>
      <c r="B148" s="40"/>
      <c r="C148" s="21"/>
      <c r="D148" s="21"/>
      <c r="E148" s="21"/>
      <c r="F148" s="21"/>
      <c r="G148" s="21"/>
      <c r="H148" s="40"/>
      <c r="I148" s="40"/>
      <c r="J148" s="21"/>
      <c r="K148" s="21"/>
      <c r="L148" s="21"/>
      <c r="M148" s="21"/>
      <c r="N148" s="21"/>
    </row>
    <row r="149" spans="1:14" x14ac:dyDescent="0.2">
      <c r="A149" s="21"/>
      <c r="B149" s="40"/>
      <c r="C149" s="21"/>
      <c r="D149" s="21"/>
      <c r="E149" s="21"/>
      <c r="F149" s="21"/>
      <c r="G149" s="21"/>
      <c r="H149" s="40"/>
      <c r="I149" s="40"/>
      <c r="J149" s="21"/>
      <c r="K149" s="21"/>
      <c r="L149" s="21"/>
      <c r="M149" s="21"/>
      <c r="N149" s="21"/>
    </row>
    <row r="150" spans="1:14" x14ac:dyDescent="0.2">
      <c r="A150" s="21"/>
      <c r="B150" s="40"/>
      <c r="C150" s="21"/>
      <c r="D150" s="21"/>
      <c r="E150" s="21"/>
      <c r="F150" s="21"/>
      <c r="G150" s="21"/>
      <c r="H150" s="40"/>
      <c r="I150" s="40"/>
      <c r="J150" s="21"/>
      <c r="K150" s="21"/>
      <c r="L150" s="21"/>
      <c r="M150" s="21"/>
      <c r="N150" s="21"/>
    </row>
    <row r="151" spans="1:14" x14ac:dyDescent="0.2">
      <c r="A151" s="21"/>
      <c r="B151" s="40"/>
      <c r="C151" s="21"/>
      <c r="D151" s="21"/>
      <c r="E151" s="21"/>
      <c r="F151" s="21"/>
      <c r="G151" s="21"/>
      <c r="H151" s="40"/>
      <c r="I151" s="40"/>
      <c r="J151" s="21"/>
      <c r="K151" s="21"/>
      <c r="L151" s="21"/>
      <c r="M151" s="21"/>
      <c r="N151" s="21"/>
    </row>
    <row r="152" spans="1:14" x14ac:dyDescent="0.2">
      <c r="A152" s="21"/>
      <c r="B152" s="40"/>
      <c r="C152" s="21"/>
      <c r="D152" s="21"/>
      <c r="E152" s="21"/>
      <c r="F152" s="21"/>
      <c r="G152" s="21"/>
      <c r="H152" s="40"/>
      <c r="I152" s="40"/>
      <c r="J152" s="21"/>
      <c r="K152" s="21"/>
      <c r="L152" s="21"/>
      <c r="M152" s="21"/>
      <c r="N152" s="21"/>
    </row>
    <row r="153" spans="1:14" x14ac:dyDescent="0.2">
      <c r="A153" s="21"/>
      <c r="B153" s="40"/>
      <c r="C153" s="21"/>
      <c r="D153" s="21"/>
      <c r="E153" s="21"/>
      <c r="F153" s="21"/>
      <c r="G153" s="21"/>
      <c r="H153" s="40"/>
      <c r="I153" s="40"/>
      <c r="J153" s="21"/>
      <c r="K153" s="21"/>
      <c r="L153" s="21"/>
      <c r="M153" s="21"/>
      <c r="N153" s="21"/>
    </row>
    <row r="154" spans="1:14" x14ac:dyDescent="0.2">
      <c r="A154" s="21"/>
      <c r="B154" s="40"/>
      <c r="C154" s="21"/>
      <c r="D154" s="21"/>
      <c r="E154" s="21"/>
      <c r="F154" s="21"/>
      <c r="G154" s="21"/>
      <c r="H154" s="40"/>
      <c r="I154" s="40"/>
      <c r="J154" s="21"/>
      <c r="K154" s="21"/>
      <c r="L154" s="21"/>
      <c r="M154" s="21"/>
      <c r="N154" s="21"/>
    </row>
    <row r="155" spans="1:14" x14ac:dyDescent="0.2">
      <c r="A155" s="21"/>
      <c r="B155" s="40"/>
      <c r="C155" s="21"/>
      <c r="D155" s="21"/>
      <c r="E155" s="21"/>
      <c r="F155" s="21"/>
      <c r="G155" s="21"/>
      <c r="H155" s="40"/>
      <c r="I155" s="40"/>
      <c r="J155" s="21"/>
      <c r="K155" s="21"/>
      <c r="L155" s="21"/>
      <c r="M155" s="21"/>
      <c r="N155" s="21"/>
    </row>
    <row r="156" spans="1:14" x14ac:dyDescent="0.2">
      <c r="A156" s="21"/>
      <c r="B156" s="40"/>
      <c r="C156" s="21"/>
      <c r="D156" s="21"/>
      <c r="E156" s="21"/>
      <c r="F156" s="21"/>
      <c r="G156" s="21"/>
      <c r="H156" s="40"/>
      <c r="I156" s="40"/>
      <c r="J156" s="21"/>
      <c r="K156" s="21"/>
      <c r="L156" s="21"/>
      <c r="M156" s="21"/>
      <c r="N156" s="21"/>
    </row>
    <row r="157" spans="1:14" x14ac:dyDescent="0.2">
      <c r="A157" s="21"/>
      <c r="B157" s="40"/>
      <c r="C157" s="21"/>
      <c r="D157" s="21"/>
      <c r="E157" s="21"/>
      <c r="F157" s="21"/>
      <c r="G157" s="21"/>
      <c r="H157" s="40"/>
      <c r="I157" s="40"/>
      <c r="J157" s="21"/>
      <c r="K157" s="21"/>
      <c r="L157" s="21"/>
      <c r="M157" s="21"/>
      <c r="N157" s="21"/>
    </row>
    <row r="158" spans="1:14" x14ac:dyDescent="0.2">
      <c r="A158" s="21"/>
      <c r="B158" s="40"/>
      <c r="C158" s="21"/>
      <c r="D158" s="21"/>
      <c r="E158" s="21"/>
      <c r="F158" s="21"/>
      <c r="G158" s="21"/>
      <c r="H158" s="40"/>
      <c r="I158" s="40"/>
      <c r="J158" s="21"/>
      <c r="K158" s="21"/>
      <c r="L158" s="21"/>
      <c r="M158" s="21"/>
      <c r="N158" s="21"/>
    </row>
    <row r="159" spans="1:14" x14ac:dyDescent="0.2">
      <c r="A159" s="21"/>
      <c r="B159" s="40"/>
      <c r="C159" s="21"/>
      <c r="D159" s="21"/>
      <c r="E159" s="21"/>
      <c r="F159" s="21"/>
      <c r="G159" s="21"/>
      <c r="H159" s="40"/>
      <c r="I159" s="40"/>
      <c r="J159" s="21"/>
      <c r="K159" s="21"/>
      <c r="L159" s="21"/>
      <c r="M159" s="21"/>
      <c r="N159" s="21"/>
    </row>
    <row r="160" spans="1:14" x14ac:dyDescent="0.2">
      <c r="A160" s="21"/>
      <c r="B160" s="40"/>
      <c r="C160" s="21"/>
      <c r="D160" s="21"/>
      <c r="E160" s="21"/>
      <c r="F160" s="21"/>
      <c r="G160" s="21"/>
      <c r="H160" s="40"/>
      <c r="I160" s="40"/>
      <c r="J160" s="21"/>
      <c r="K160" s="21"/>
      <c r="L160" s="21"/>
      <c r="M160" s="21"/>
      <c r="N160" s="21"/>
    </row>
    <row r="161" spans="1:14" x14ac:dyDescent="0.2">
      <c r="A161" s="21"/>
      <c r="B161" s="40"/>
      <c r="C161" s="21"/>
      <c r="D161" s="21"/>
      <c r="E161" s="21"/>
      <c r="F161" s="21"/>
      <c r="G161" s="21"/>
      <c r="H161" s="40"/>
      <c r="I161" s="40"/>
      <c r="J161" s="21"/>
      <c r="K161" s="21"/>
      <c r="L161" s="21"/>
      <c r="M161" s="21"/>
      <c r="N161" s="21"/>
    </row>
    <row r="162" spans="1:14" x14ac:dyDescent="0.2">
      <c r="A162" s="21"/>
      <c r="B162" s="40"/>
      <c r="C162" s="21"/>
      <c r="D162" s="21"/>
      <c r="E162" s="21"/>
      <c r="F162" s="21"/>
      <c r="G162" s="21"/>
      <c r="H162" s="40"/>
      <c r="I162" s="40"/>
      <c r="J162" s="21"/>
      <c r="K162" s="21"/>
      <c r="L162" s="21"/>
      <c r="M162" s="21"/>
      <c r="N162" s="21"/>
    </row>
    <row r="163" spans="1:14" x14ac:dyDescent="0.2">
      <c r="A163" s="21"/>
      <c r="B163" s="40"/>
      <c r="C163" s="21"/>
      <c r="D163" s="21"/>
      <c r="E163" s="21"/>
      <c r="F163" s="21"/>
      <c r="G163" s="21"/>
      <c r="H163" s="40"/>
      <c r="I163" s="40"/>
      <c r="J163" s="21"/>
      <c r="K163" s="21"/>
      <c r="L163" s="21"/>
      <c r="M163" s="21"/>
      <c r="N163" s="21"/>
    </row>
    <row r="164" spans="1:14" x14ac:dyDescent="0.2">
      <c r="A164" s="21"/>
      <c r="B164" s="40"/>
      <c r="C164" s="21"/>
      <c r="D164" s="21"/>
      <c r="E164" s="21"/>
      <c r="F164" s="21"/>
      <c r="G164" s="21"/>
      <c r="H164" s="40"/>
      <c r="I164" s="40"/>
      <c r="J164" s="21"/>
      <c r="K164" s="21"/>
      <c r="L164" s="21"/>
      <c r="M164" s="21"/>
      <c r="N164" s="21"/>
    </row>
    <row r="165" spans="1:14" x14ac:dyDescent="0.2">
      <c r="A165" s="21"/>
      <c r="B165" s="40"/>
      <c r="C165" s="21"/>
      <c r="D165" s="21"/>
      <c r="E165" s="21"/>
      <c r="F165" s="21"/>
      <c r="G165" s="21"/>
      <c r="H165" s="40"/>
      <c r="I165" s="40"/>
      <c r="J165" s="21"/>
      <c r="K165" s="21"/>
      <c r="L165" s="21"/>
      <c r="M165" s="21"/>
      <c r="N165" s="21"/>
    </row>
    <row r="166" spans="1:14" x14ac:dyDescent="0.2">
      <c r="A166" s="21"/>
      <c r="B166" s="40"/>
      <c r="C166" s="21"/>
      <c r="D166" s="21"/>
      <c r="E166" s="21"/>
      <c r="F166" s="21"/>
      <c r="G166" s="21"/>
      <c r="H166" s="40"/>
      <c r="I166" s="40"/>
      <c r="J166" s="21"/>
      <c r="K166" s="21"/>
      <c r="L166" s="21"/>
      <c r="M166" s="21"/>
      <c r="N166" s="21"/>
    </row>
    <row r="167" spans="1:14" x14ac:dyDescent="0.2">
      <c r="A167" s="21"/>
      <c r="B167" s="40"/>
      <c r="C167" s="21"/>
      <c r="D167" s="21"/>
      <c r="E167" s="21"/>
      <c r="F167" s="21"/>
      <c r="G167" s="21"/>
      <c r="H167" s="40"/>
      <c r="I167" s="40"/>
      <c r="J167" s="21"/>
      <c r="K167" s="21"/>
      <c r="L167" s="21"/>
      <c r="M167" s="21"/>
      <c r="N167" s="21"/>
    </row>
    <row r="168" spans="1:14" x14ac:dyDescent="0.2">
      <c r="A168" s="21"/>
      <c r="B168" s="40"/>
      <c r="C168" s="21"/>
      <c r="D168" s="21"/>
      <c r="E168" s="21"/>
      <c r="F168" s="21"/>
      <c r="G168" s="21"/>
      <c r="H168" s="40"/>
      <c r="I168" s="40"/>
      <c r="J168" s="21"/>
      <c r="K168" s="21"/>
      <c r="L168" s="21"/>
      <c r="M168" s="21"/>
      <c r="N168" s="21"/>
    </row>
    <row r="169" spans="1:14" x14ac:dyDescent="0.2">
      <c r="A169" s="21"/>
      <c r="B169" s="40"/>
      <c r="C169" s="21"/>
      <c r="D169" s="21"/>
      <c r="E169" s="21"/>
      <c r="F169" s="21"/>
      <c r="G169" s="21"/>
      <c r="H169" s="40"/>
      <c r="I169" s="40"/>
      <c r="J169" s="21"/>
      <c r="K169" s="21"/>
      <c r="L169" s="21"/>
      <c r="M169" s="21"/>
      <c r="N169" s="21"/>
    </row>
    <row r="170" spans="1:14" x14ac:dyDescent="0.2">
      <c r="A170" s="21"/>
      <c r="B170" s="40"/>
      <c r="C170" s="21"/>
      <c r="D170" s="21"/>
      <c r="E170" s="21"/>
      <c r="F170" s="21"/>
      <c r="G170" s="21"/>
      <c r="H170" s="40"/>
      <c r="I170" s="40"/>
      <c r="J170" s="21"/>
      <c r="K170" s="21"/>
      <c r="L170" s="21"/>
      <c r="M170" s="21"/>
      <c r="N170" s="21"/>
    </row>
    <row r="171" spans="1:14" x14ac:dyDescent="0.2">
      <c r="A171" s="21"/>
      <c r="B171" s="40"/>
      <c r="C171" s="21"/>
      <c r="D171" s="21"/>
      <c r="E171" s="21"/>
      <c r="F171" s="21"/>
      <c r="G171" s="21"/>
      <c r="H171" s="40"/>
      <c r="I171" s="40"/>
      <c r="J171" s="21"/>
      <c r="K171" s="21"/>
      <c r="L171" s="21"/>
      <c r="M171" s="21"/>
      <c r="N171" s="21"/>
    </row>
    <row r="172" spans="1:14" x14ac:dyDescent="0.2">
      <c r="A172" s="21"/>
      <c r="B172" s="40"/>
      <c r="C172" s="21"/>
      <c r="D172" s="21"/>
      <c r="E172" s="21"/>
      <c r="F172" s="21"/>
      <c r="G172" s="21"/>
      <c r="H172" s="40"/>
      <c r="I172" s="40"/>
      <c r="J172" s="21"/>
      <c r="K172" s="21"/>
      <c r="L172" s="21"/>
      <c r="M172" s="21"/>
      <c r="N172" s="21"/>
    </row>
    <row r="173" spans="1:14" x14ac:dyDescent="0.2">
      <c r="A173" s="21"/>
      <c r="B173" s="40"/>
      <c r="C173" s="21"/>
      <c r="D173" s="21"/>
      <c r="E173" s="21"/>
      <c r="F173" s="21"/>
      <c r="G173" s="21"/>
      <c r="H173" s="40"/>
      <c r="I173" s="40"/>
      <c r="J173" s="21"/>
      <c r="K173" s="21"/>
      <c r="L173" s="21"/>
      <c r="M173" s="21"/>
      <c r="N173" s="21"/>
    </row>
    <row r="174" spans="1:14" x14ac:dyDescent="0.2">
      <c r="A174" s="21"/>
      <c r="B174" s="40"/>
      <c r="C174" s="21"/>
      <c r="D174" s="21"/>
      <c r="E174" s="21"/>
      <c r="F174" s="21"/>
      <c r="G174" s="21"/>
      <c r="H174" s="40"/>
      <c r="I174" s="40"/>
      <c r="J174" s="21"/>
      <c r="K174" s="21"/>
      <c r="L174" s="21"/>
      <c r="M174" s="21"/>
      <c r="N174" s="21"/>
    </row>
    <row r="175" spans="1:14" x14ac:dyDescent="0.2">
      <c r="A175" s="21"/>
      <c r="B175" s="40"/>
      <c r="C175" s="21"/>
      <c r="D175" s="21"/>
      <c r="E175" s="21"/>
      <c r="F175" s="21"/>
      <c r="G175" s="21"/>
      <c r="H175" s="40"/>
      <c r="I175" s="40"/>
      <c r="J175" s="21"/>
      <c r="K175" s="21"/>
      <c r="L175" s="21"/>
      <c r="M175" s="21"/>
      <c r="N175" s="21"/>
    </row>
    <row r="176" spans="1:14" x14ac:dyDescent="0.2">
      <c r="A176" s="21"/>
      <c r="B176" s="40"/>
      <c r="C176" s="21"/>
      <c r="D176" s="21"/>
      <c r="E176" s="21"/>
      <c r="F176" s="21"/>
      <c r="G176" s="21"/>
      <c r="H176" s="40"/>
      <c r="I176" s="40"/>
      <c r="J176" s="21"/>
      <c r="K176" s="21"/>
      <c r="L176" s="21"/>
      <c r="M176" s="21"/>
      <c r="N176" s="21"/>
    </row>
    <row r="177" spans="1:14" x14ac:dyDescent="0.2">
      <c r="A177" s="21"/>
      <c r="B177" s="40"/>
      <c r="C177" s="21"/>
      <c r="D177" s="21"/>
      <c r="E177" s="21"/>
      <c r="F177" s="21"/>
      <c r="G177" s="21"/>
      <c r="H177" s="40"/>
      <c r="I177" s="40"/>
      <c r="J177" s="21"/>
      <c r="K177" s="21"/>
      <c r="L177" s="21"/>
      <c r="M177" s="21"/>
      <c r="N177" s="21"/>
    </row>
    <row r="178" spans="1:14" x14ac:dyDescent="0.2">
      <c r="A178" s="21"/>
      <c r="B178" s="40"/>
      <c r="C178" s="21"/>
      <c r="D178" s="21"/>
      <c r="E178" s="21"/>
      <c r="F178" s="21"/>
      <c r="G178" s="21"/>
      <c r="H178" s="40"/>
      <c r="I178" s="40"/>
      <c r="J178" s="21"/>
      <c r="K178" s="21"/>
      <c r="L178" s="21"/>
      <c r="M178" s="21"/>
      <c r="N178" s="21"/>
    </row>
    <row r="179" spans="1:14" x14ac:dyDescent="0.2">
      <c r="A179" s="21"/>
      <c r="B179" s="40"/>
      <c r="C179" s="21"/>
      <c r="D179" s="21"/>
      <c r="E179" s="21"/>
      <c r="F179" s="21"/>
      <c r="G179" s="21"/>
      <c r="H179" s="40"/>
      <c r="I179" s="40"/>
      <c r="J179" s="21"/>
      <c r="K179" s="21"/>
      <c r="L179" s="21"/>
      <c r="M179" s="21"/>
      <c r="N179" s="21"/>
    </row>
    <row r="180" spans="1:14" x14ac:dyDescent="0.2">
      <c r="A180" s="21"/>
      <c r="B180" s="40"/>
      <c r="C180" s="21"/>
      <c r="D180" s="21"/>
      <c r="E180" s="21"/>
      <c r="F180" s="21"/>
      <c r="G180" s="21"/>
      <c r="H180" s="40"/>
      <c r="I180" s="40"/>
      <c r="J180" s="21"/>
      <c r="K180" s="21"/>
      <c r="L180" s="21"/>
      <c r="M180" s="21"/>
      <c r="N180" s="21"/>
    </row>
    <row r="181" spans="1:14" x14ac:dyDescent="0.2">
      <c r="A181" s="21"/>
      <c r="B181" s="40"/>
      <c r="C181" s="21"/>
      <c r="D181" s="21"/>
      <c r="E181" s="21"/>
      <c r="F181" s="21"/>
      <c r="G181" s="21"/>
      <c r="H181" s="40"/>
      <c r="I181" s="40"/>
      <c r="J181" s="21"/>
      <c r="K181" s="21"/>
      <c r="L181" s="21"/>
      <c r="M181" s="21"/>
      <c r="N181" s="21"/>
    </row>
    <row r="182" spans="1:14" x14ac:dyDescent="0.2">
      <c r="A182" s="21"/>
      <c r="B182" s="40"/>
      <c r="C182" s="21"/>
      <c r="D182" s="21"/>
      <c r="E182" s="21"/>
      <c r="F182" s="21"/>
      <c r="G182" s="21"/>
      <c r="H182" s="40"/>
      <c r="I182" s="40"/>
      <c r="J182" s="21"/>
      <c r="K182" s="21"/>
      <c r="L182" s="21"/>
      <c r="M182" s="21"/>
      <c r="N182" s="21"/>
    </row>
    <row r="183" spans="1:14" x14ac:dyDescent="0.2">
      <c r="A183" s="21"/>
      <c r="B183" s="40"/>
      <c r="C183" s="21"/>
      <c r="D183" s="21"/>
      <c r="E183" s="21"/>
      <c r="F183" s="21"/>
      <c r="G183" s="21"/>
      <c r="H183" s="40"/>
      <c r="I183" s="40"/>
      <c r="J183" s="21"/>
      <c r="K183" s="21"/>
      <c r="L183" s="21"/>
      <c r="M183" s="21"/>
      <c r="N183" s="21"/>
    </row>
    <row r="184" spans="1:14" x14ac:dyDescent="0.2">
      <c r="A184" s="21"/>
      <c r="B184" s="40"/>
      <c r="C184" s="21"/>
      <c r="D184" s="21"/>
      <c r="E184" s="21"/>
      <c r="F184" s="21"/>
      <c r="G184" s="21"/>
      <c r="H184" s="40"/>
      <c r="I184" s="40"/>
      <c r="J184" s="21"/>
      <c r="K184" s="21"/>
      <c r="L184" s="21"/>
      <c r="M184" s="21"/>
      <c r="N184" s="21"/>
    </row>
    <row r="185" spans="1:14" x14ac:dyDescent="0.2">
      <c r="A185" s="21"/>
      <c r="B185" s="40"/>
      <c r="C185" s="21"/>
      <c r="D185" s="21"/>
      <c r="E185" s="21"/>
      <c r="F185" s="21"/>
      <c r="G185" s="21"/>
      <c r="H185" s="40"/>
      <c r="I185" s="40"/>
      <c r="J185" s="21"/>
      <c r="K185" s="21"/>
      <c r="L185" s="21"/>
      <c r="M185" s="21"/>
      <c r="N185" s="21"/>
    </row>
    <row r="186" spans="1:14" x14ac:dyDescent="0.2">
      <c r="A186" s="21"/>
      <c r="B186" s="40"/>
      <c r="C186" s="21"/>
      <c r="D186" s="21"/>
      <c r="E186" s="21"/>
      <c r="F186" s="21"/>
      <c r="G186" s="21"/>
      <c r="H186" s="40"/>
      <c r="I186" s="40"/>
      <c r="J186" s="21"/>
      <c r="K186" s="21"/>
      <c r="L186" s="21"/>
      <c r="M186" s="21"/>
      <c r="N186" s="21"/>
    </row>
    <row r="187" spans="1:14" x14ac:dyDescent="0.2">
      <c r="A187" s="21"/>
      <c r="B187" s="40"/>
      <c r="C187" s="21"/>
      <c r="D187" s="21"/>
      <c r="E187" s="21"/>
      <c r="F187" s="21"/>
      <c r="G187" s="21"/>
      <c r="H187" s="40"/>
      <c r="I187" s="40"/>
      <c r="J187" s="21"/>
      <c r="K187" s="21"/>
      <c r="L187" s="21"/>
      <c r="M187" s="21"/>
      <c r="N187" s="21"/>
    </row>
    <row r="188" spans="1:14" x14ac:dyDescent="0.2">
      <c r="A188" s="21"/>
      <c r="B188" s="40"/>
      <c r="C188" s="21"/>
      <c r="D188" s="21"/>
      <c r="E188" s="21"/>
      <c r="F188" s="21"/>
      <c r="G188" s="21"/>
      <c r="H188" s="40"/>
      <c r="I188" s="40"/>
      <c r="J188" s="21"/>
      <c r="K188" s="21"/>
      <c r="L188" s="21"/>
      <c r="M188" s="21"/>
      <c r="N188" s="21"/>
    </row>
    <row r="189" spans="1:14" x14ac:dyDescent="0.2">
      <c r="A189" s="21"/>
      <c r="B189" s="40"/>
      <c r="C189" s="21"/>
      <c r="D189" s="21"/>
      <c r="E189" s="21"/>
      <c r="F189" s="21"/>
      <c r="G189" s="21"/>
      <c r="H189" s="40"/>
      <c r="I189" s="40"/>
      <c r="J189" s="21"/>
      <c r="K189" s="21"/>
      <c r="L189" s="21"/>
      <c r="M189" s="21"/>
      <c r="N189" s="21"/>
    </row>
    <row r="190" spans="1:14" x14ac:dyDescent="0.2">
      <c r="A190" s="21"/>
      <c r="B190" s="40"/>
      <c r="C190" s="21"/>
      <c r="D190" s="21"/>
      <c r="E190" s="21"/>
      <c r="F190" s="21"/>
      <c r="G190" s="21"/>
      <c r="H190" s="40"/>
      <c r="I190" s="40"/>
      <c r="J190" s="21"/>
      <c r="K190" s="21"/>
      <c r="L190" s="21"/>
      <c r="M190" s="21"/>
      <c r="N190" s="21"/>
    </row>
    <row r="191" spans="1:14" x14ac:dyDescent="0.2">
      <c r="A191" s="21"/>
      <c r="B191" s="40"/>
      <c r="C191" s="21"/>
      <c r="D191" s="21"/>
      <c r="E191" s="21"/>
      <c r="F191" s="21"/>
      <c r="G191" s="21"/>
      <c r="H191" s="40"/>
      <c r="I191" s="40"/>
      <c r="J191" s="21"/>
      <c r="K191" s="21"/>
      <c r="L191" s="21"/>
      <c r="M191" s="21"/>
      <c r="N191" s="21"/>
    </row>
    <row r="192" spans="1:14" x14ac:dyDescent="0.2">
      <c r="A192" s="21"/>
      <c r="B192" s="40"/>
      <c r="C192" s="21"/>
      <c r="D192" s="21"/>
      <c r="E192" s="21"/>
      <c r="F192" s="21"/>
      <c r="G192" s="21"/>
      <c r="H192" s="40"/>
      <c r="I192" s="40"/>
      <c r="J192" s="21"/>
      <c r="K192" s="21"/>
      <c r="L192" s="21"/>
      <c r="M192" s="21"/>
      <c r="N192" s="21"/>
    </row>
    <row r="193" spans="1:14" x14ac:dyDescent="0.2">
      <c r="A193" s="21"/>
      <c r="B193" s="40"/>
      <c r="C193" s="21"/>
      <c r="D193" s="21"/>
      <c r="E193" s="21"/>
      <c r="F193" s="21"/>
      <c r="G193" s="21"/>
      <c r="H193" s="40"/>
      <c r="I193" s="40"/>
      <c r="J193" s="21"/>
      <c r="K193" s="21"/>
      <c r="L193" s="21"/>
      <c r="M193" s="21"/>
      <c r="N193" s="21"/>
    </row>
    <row r="194" spans="1:14" x14ac:dyDescent="0.2">
      <c r="A194" s="21"/>
      <c r="B194" s="40"/>
      <c r="C194" s="21"/>
      <c r="D194" s="21"/>
      <c r="E194" s="21"/>
      <c r="F194" s="21"/>
      <c r="G194" s="21"/>
      <c r="H194" s="40"/>
      <c r="I194" s="40"/>
      <c r="J194" s="21"/>
      <c r="K194" s="21"/>
      <c r="L194" s="21"/>
      <c r="M194" s="21"/>
      <c r="N194" s="21"/>
    </row>
    <row r="195" spans="1:14" x14ac:dyDescent="0.2">
      <c r="A195" s="21"/>
      <c r="B195" s="40"/>
      <c r="C195" s="21"/>
      <c r="D195" s="21"/>
      <c r="E195" s="21"/>
      <c r="F195" s="21"/>
      <c r="G195" s="21"/>
      <c r="H195" s="40"/>
      <c r="I195" s="40"/>
      <c r="J195" s="21"/>
      <c r="K195" s="21"/>
      <c r="L195" s="21"/>
      <c r="M195" s="21"/>
      <c r="N195" s="21"/>
    </row>
    <row r="196" spans="1:14" x14ac:dyDescent="0.2">
      <c r="A196" s="21"/>
      <c r="B196" s="40"/>
      <c r="C196" s="21"/>
      <c r="D196" s="21"/>
      <c r="E196" s="21"/>
      <c r="F196" s="21"/>
      <c r="G196" s="21"/>
      <c r="H196" s="40"/>
      <c r="I196" s="40"/>
      <c r="J196" s="21"/>
      <c r="K196" s="21"/>
      <c r="L196" s="21"/>
      <c r="M196" s="21"/>
      <c r="N196" s="21"/>
    </row>
    <row r="197" spans="1:14" x14ac:dyDescent="0.2">
      <c r="A197" s="21"/>
      <c r="B197" s="40"/>
      <c r="C197" s="21"/>
      <c r="D197" s="21"/>
      <c r="E197" s="21"/>
      <c r="F197" s="21"/>
      <c r="G197" s="21"/>
      <c r="H197" s="40"/>
      <c r="I197" s="40"/>
      <c r="J197" s="21"/>
      <c r="K197" s="21"/>
      <c r="L197" s="21"/>
      <c r="M197" s="21"/>
      <c r="N197" s="21"/>
    </row>
    <row r="198" spans="1:14" x14ac:dyDescent="0.2">
      <c r="A198" s="21"/>
      <c r="B198" s="40"/>
      <c r="C198" s="21"/>
      <c r="D198" s="21"/>
      <c r="E198" s="21"/>
      <c r="F198" s="21"/>
      <c r="G198" s="21"/>
      <c r="H198" s="40"/>
      <c r="I198" s="40"/>
      <c r="J198" s="21"/>
      <c r="K198" s="21"/>
      <c r="L198" s="21"/>
      <c r="M198" s="21"/>
      <c r="N198" s="21"/>
    </row>
    <row r="199" spans="1:14" x14ac:dyDescent="0.2">
      <c r="A199" s="21"/>
      <c r="B199" s="40"/>
      <c r="C199" s="21"/>
      <c r="D199" s="21"/>
      <c r="E199" s="21"/>
      <c r="F199" s="21"/>
      <c r="G199" s="21"/>
      <c r="H199" s="40"/>
      <c r="I199" s="40"/>
      <c r="J199" s="21"/>
      <c r="K199" s="21"/>
      <c r="L199" s="21"/>
      <c r="M199" s="21"/>
      <c r="N199" s="21"/>
    </row>
    <row r="200" spans="1:14" x14ac:dyDescent="0.2">
      <c r="A200" s="21"/>
      <c r="B200" s="40"/>
      <c r="C200" s="21"/>
      <c r="D200" s="21"/>
      <c r="E200" s="21"/>
      <c r="F200" s="21"/>
      <c r="G200" s="21"/>
      <c r="H200" s="40"/>
      <c r="I200" s="40"/>
      <c r="J200" s="21"/>
      <c r="K200" s="21"/>
      <c r="L200" s="21"/>
      <c r="M200" s="21"/>
      <c r="N200" s="21"/>
    </row>
    <row r="201" spans="1:14" x14ac:dyDescent="0.2">
      <c r="A201" s="21"/>
      <c r="B201" s="40"/>
      <c r="C201" s="21"/>
      <c r="D201" s="21"/>
      <c r="E201" s="21"/>
      <c r="F201" s="21"/>
      <c r="G201" s="21"/>
      <c r="H201" s="40"/>
      <c r="I201" s="40"/>
      <c r="J201" s="21"/>
      <c r="K201" s="21"/>
      <c r="L201" s="21"/>
      <c r="M201" s="21"/>
      <c r="N201" s="21"/>
    </row>
    <row r="202" spans="1:14" x14ac:dyDescent="0.2">
      <c r="A202" s="21"/>
      <c r="B202" s="40"/>
      <c r="C202" s="21"/>
      <c r="D202" s="21"/>
      <c r="E202" s="21"/>
      <c r="F202" s="21"/>
      <c r="G202" s="21"/>
      <c r="H202" s="40"/>
      <c r="I202" s="40"/>
      <c r="J202" s="21"/>
      <c r="K202" s="21"/>
      <c r="L202" s="21"/>
      <c r="M202" s="21"/>
      <c r="N202" s="21"/>
    </row>
    <row r="203" spans="1:14" x14ac:dyDescent="0.2">
      <c r="A203" s="21"/>
      <c r="B203" s="40"/>
      <c r="C203" s="21"/>
      <c r="D203" s="21"/>
      <c r="E203" s="21"/>
      <c r="F203" s="21"/>
      <c r="G203" s="21"/>
      <c r="H203" s="40"/>
      <c r="I203" s="40"/>
      <c r="J203" s="21"/>
      <c r="K203" s="21"/>
      <c r="L203" s="21"/>
      <c r="M203" s="21"/>
      <c r="N203" s="21"/>
    </row>
    <row r="204" spans="1:14" x14ac:dyDescent="0.2">
      <c r="A204" s="21"/>
      <c r="B204" s="40"/>
      <c r="C204" s="21"/>
      <c r="D204" s="21"/>
      <c r="E204" s="21"/>
      <c r="F204" s="21"/>
      <c r="G204" s="21"/>
      <c r="H204" s="40"/>
      <c r="I204" s="40"/>
      <c r="J204" s="21"/>
      <c r="K204" s="21"/>
      <c r="L204" s="21"/>
      <c r="M204" s="21"/>
      <c r="N204" s="21"/>
    </row>
    <row r="205" spans="1:14" x14ac:dyDescent="0.2">
      <c r="A205" s="21"/>
      <c r="B205" s="40"/>
      <c r="C205" s="21"/>
      <c r="D205" s="21"/>
      <c r="E205" s="21"/>
      <c r="F205" s="21"/>
      <c r="G205" s="21"/>
      <c r="H205" s="40"/>
      <c r="I205" s="40"/>
      <c r="J205" s="21"/>
      <c r="K205" s="21"/>
      <c r="L205" s="21"/>
      <c r="M205" s="21"/>
      <c r="N205" s="21"/>
    </row>
    <row r="206" spans="1:14" x14ac:dyDescent="0.2">
      <c r="A206" s="21"/>
      <c r="B206" s="40"/>
      <c r="C206" s="21"/>
      <c r="D206" s="21"/>
      <c r="E206" s="21"/>
      <c r="F206" s="21"/>
      <c r="G206" s="21"/>
      <c r="H206" s="40"/>
      <c r="I206" s="40"/>
      <c r="J206" s="21"/>
      <c r="K206" s="21"/>
      <c r="L206" s="21"/>
      <c r="M206" s="21"/>
      <c r="N206" s="21"/>
    </row>
    <row r="207" spans="1:14" x14ac:dyDescent="0.2">
      <c r="A207" s="21"/>
      <c r="B207" s="40"/>
      <c r="C207" s="21"/>
      <c r="D207" s="21"/>
      <c r="E207" s="21"/>
      <c r="F207" s="21"/>
      <c r="G207" s="21"/>
      <c r="H207" s="40"/>
      <c r="I207" s="40"/>
      <c r="J207" s="21"/>
      <c r="K207" s="21"/>
      <c r="L207" s="21"/>
      <c r="M207" s="21"/>
      <c r="N207" s="21"/>
    </row>
    <row r="208" spans="1:14" x14ac:dyDescent="0.2">
      <c r="A208" s="21"/>
      <c r="B208" s="40"/>
      <c r="C208" s="21"/>
      <c r="D208" s="21"/>
      <c r="E208" s="21"/>
      <c r="F208" s="21"/>
      <c r="G208" s="21"/>
      <c r="H208" s="40"/>
      <c r="I208" s="40"/>
      <c r="J208" s="21"/>
      <c r="K208" s="21"/>
      <c r="L208" s="21"/>
      <c r="M208" s="21"/>
      <c r="N208" s="21"/>
    </row>
    <row r="209" spans="1:14" x14ac:dyDescent="0.2">
      <c r="A209" s="21"/>
      <c r="B209" s="40"/>
      <c r="C209" s="21"/>
      <c r="D209" s="21"/>
      <c r="E209" s="21"/>
      <c r="F209" s="21"/>
      <c r="G209" s="21"/>
      <c r="H209" s="40"/>
      <c r="I209" s="40"/>
      <c r="J209" s="21"/>
      <c r="K209" s="21"/>
      <c r="L209" s="21"/>
      <c r="M209" s="21"/>
      <c r="N209" s="21"/>
    </row>
    <row r="210" spans="1:14" x14ac:dyDescent="0.2">
      <c r="A210" s="21"/>
      <c r="B210" s="40"/>
      <c r="C210" s="21"/>
      <c r="D210" s="21"/>
      <c r="E210" s="21"/>
      <c r="F210" s="21"/>
      <c r="G210" s="21"/>
      <c r="H210" s="40"/>
      <c r="I210" s="40"/>
      <c r="J210" s="21"/>
      <c r="K210" s="21"/>
      <c r="L210" s="21"/>
      <c r="M210" s="21"/>
      <c r="N210" s="21"/>
    </row>
    <row r="211" spans="1:14" x14ac:dyDescent="0.2">
      <c r="A211" s="21"/>
      <c r="B211" s="40"/>
      <c r="C211" s="21"/>
      <c r="D211" s="21"/>
      <c r="E211" s="21"/>
      <c r="F211" s="21"/>
      <c r="G211" s="21"/>
      <c r="H211" s="40"/>
      <c r="I211" s="40"/>
      <c r="J211" s="21"/>
      <c r="K211" s="21"/>
      <c r="L211" s="21"/>
      <c r="M211" s="21"/>
      <c r="N211" s="21"/>
    </row>
    <row r="212" spans="1:14" x14ac:dyDescent="0.2">
      <c r="A212" s="21"/>
      <c r="B212" s="40"/>
      <c r="C212" s="21"/>
      <c r="D212" s="21"/>
      <c r="E212" s="21"/>
      <c r="F212" s="21"/>
      <c r="G212" s="21"/>
      <c r="H212" s="40"/>
      <c r="I212" s="40"/>
      <c r="J212" s="21"/>
      <c r="K212" s="21"/>
      <c r="L212" s="21"/>
      <c r="M212" s="21"/>
      <c r="N212" s="21"/>
    </row>
    <row r="213" spans="1:14" x14ac:dyDescent="0.2">
      <c r="A213" s="21"/>
      <c r="B213" s="40"/>
      <c r="C213" s="21"/>
      <c r="D213" s="21"/>
      <c r="E213" s="21"/>
      <c r="F213" s="21"/>
      <c r="G213" s="21"/>
      <c r="H213" s="40"/>
      <c r="I213" s="40"/>
      <c r="J213" s="21"/>
      <c r="K213" s="21"/>
      <c r="L213" s="21"/>
      <c r="M213" s="21"/>
      <c r="N213" s="21"/>
    </row>
    <row r="214" spans="1:14" x14ac:dyDescent="0.2">
      <c r="A214" s="21"/>
      <c r="B214" s="40"/>
      <c r="C214" s="21"/>
      <c r="D214" s="21"/>
      <c r="E214" s="21"/>
      <c r="F214" s="21"/>
      <c r="G214" s="21"/>
      <c r="H214" s="40"/>
      <c r="I214" s="40"/>
      <c r="J214" s="21"/>
      <c r="K214" s="21"/>
      <c r="L214" s="21"/>
      <c r="M214" s="21"/>
      <c r="N214" s="21"/>
    </row>
    <row r="215" spans="1:14" x14ac:dyDescent="0.2">
      <c r="A215" s="21"/>
      <c r="B215" s="40"/>
      <c r="C215" s="21"/>
      <c r="D215" s="21"/>
      <c r="E215" s="21"/>
      <c r="F215" s="21"/>
      <c r="G215" s="21"/>
      <c r="H215" s="40"/>
      <c r="I215" s="40"/>
      <c r="J215" s="21"/>
      <c r="K215" s="21"/>
      <c r="L215" s="21"/>
      <c r="M215" s="21"/>
      <c r="N215" s="21"/>
    </row>
    <row r="216" spans="1:14" x14ac:dyDescent="0.2">
      <c r="A216" s="21"/>
      <c r="B216" s="40"/>
      <c r="C216" s="21"/>
      <c r="D216" s="21"/>
      <c r="E216" s="21"/>
      <c r="F216" s="21"/>
      <c r="G216" s="21"/>
      <c r="H216" s="40"/>
      <c r="I216" s="40"/>
      <c r="J216" s="21"/>
      <c r="K216" s="21"/>
      <c r="L216" s="21"/>
      <c r="M216" s="21"/>
      <c r="N216" s="21"/>
    </row>
    <row r="217" spans="1:14" x14ac:dyDescent="0.2">
      <c r="A217" s="21"/>
      <c r="B217" s="40"/>
      <c r="C217" s="21"/>
      <c r="D217" s="21"/>
      <c r="E217" s="21"/>
      <c r="F217" s="21"/>
      <c r="G217" s="21"/>
      <c r="H217" s="40"/>
      <c r="I217" s="40"/>
      <c r="J217" s="21"/>
      <c r="K217" s="21"/>
      <c r="L217" s="21"/>
      <c r="M217" s="21"/>
      <c r="N217" s="21"/>
    </row>
    <row r="218" spans="1:14" x14ac:dyDescent="0.2">
      <c r="A218" s="21"/>
      <c r="B218" s="40"/>
      <c r="C218" s="21"/>
      <c r="D218" s="21"/>
      <c r="E218" s="21"/>
      <c r="F218" s="21"/>
      <c r="G218" s="21"/>
      <c r="H218" s="40"/>
      <c r="I218" s="40"/>
      <c r="J218" s="21"/>
      <c r="K218" s="21"/>
      <c r="L218" s="21"/>
      <c r="M218" s="21"/>
      <c r="N218" s="21"/>
    </row>
    <row r="219" spans="1:14" x14ac:dyDescent="0.2">
      <c r="A219" s="21"/>
      <c r="B219" s="40"/>
      <c r="C219" s="21"/>
      <c r="D219" s="21"/>
      <c r="E219" s="21"/>
      <c r="F219" s="21"/>
      <c r="G219" s="21"/>
      <c r="H219" s="40"/>
      <c r="I219" s="40"/>
      <c r="J219" s="21"/>
      <c r="K219" s="21"/>
      <c r="L219" s="21"/>
      <c r="M219" s="21"/>
      <c r="N219" s="21"/>
    </row>
    <row r="220" spans="1:14" x14ac:dyDescent="0.2">
      <c r="A220" s="21"/>
      <c r="B220" s="40"/>
      <c r="C220" s="21"/>
      <c r="D220" s="21"/>
      <c r="E220" s="21"/>
      <c r="F220" s="21"/>
      <c r="G220" s="21"/>
      <c r="H220" s="40"/>
      <c r="I220" s="40"/>
      <c r="J220" s="21"/>
      <c r="K220" s="21"/>
      <c r="L220" s="21"/>
      <c r="M220" s="21"/>
      <c r="N220" s="21"/>
    </row>
    <row r="221" spans="1:14" x14ac:dyDescent="0.2">
      <c r="A221" s="21"/>
      <c r="B221" s="40"/>
      <c r="C221" s="21"/>
      <c r="D221" s="21"/>
      <c r="E221" s="21"/>
      <c r="F221" s="21"/>
      <c r="G221" s="21"/>
      <c r="H221" s="40"/>
      <c r="I221" s="40"/>
      <c r="J221" s="21"/>
      <c r="K221" s="21"/>
      <c r="L221" s="21"/>
      <c r="M221" s="21"/>
      <c r="N221" s="21"/>
    </row>
    <row r="222" spans="1:14" x14ac:dyDescent="0.2">
      <c r="A222" s="21"/>
      <c r="B222" s="40"/>
      <c r="C222" s="21"/>
      <c r="D222" s="21"/>
      <c r="E222" s="21"/>
      <c r="F222" s="21"/>
      <c r="G222" s="21"/>
      <c r="H222" s="40"/>
      <c r="I222" s="40"/>
      <c r="J222" s="21"/>
      <c r="K222" s="21"/>
      <c r="L222" s="21"/>
      <c r="M222" s="21"/>
      <c r="N222" s="21"/>
    </row>
    <row r="223" spans="1:14" x14ac:dyDescent="0.2">
      <c r="A223" s="21"/>
      <c r="B223" s="40"/>
      <c r="C223" s="21"/>
      <c r="D223" s="21"/>
      <c r="E223" s="21"/>
      <c r="F223" s="21"/>
      <c r="G223" s="21"/>
      <c r="H223" s="40"/>
      <c r="I223" s="40"/>
      <c r="J223" s="21"/>
      <c r="K223" s="21"/>
      <c r="L223" s="21"/>
      <c r="M223" s="21"/>
      <c r="N223" s="21"/>
    </row>
    <row r="224" spans="1:14" x14ac:dyDescent="0.2">
      <c r="A224" s="21"/>
      <c r="B224" s="40"/>
      <c r="C224" s="21"/>
      <c r="D224" s="21"/>
      <c r="E224" s="21"/>
      <c r="F224" s="21"/>
      <c r="G224" s="21"/>
      <c r="H224" s="40"/>
      <c r="I224" s="40"/>
      <c r="J224" s="21"/>
      <c r="K224" s="21"/>
      <c r="L224" s="21"/>
      <c r="M224" s="21"/>
      <c r="N224" s="21"/>
    </row>
    <row r="225" spans="1:14" x14ac:dyDescent="0.2">
      <c r="A225" s="21"/>
      <c r="B225" s="40"/>
      <c r="C225" s="21"/>
      <c r="D225" s="21"/>
      <c r="E225" s="21"/>
      <c r="F225" s="21"/>
      <c r="G225" s="21"/>
      <c r="H225" s="40"/>
      <c r="I225" s="40"/>
      <c r="J225" s="21"/>
      <c r="K225" s="21"/>
      <c r="L225" s="21"/>
      <c r="M225" s="21"/>
      <c r="N225" s="21"/>
    </row>
    <row r="226" spans="1:14" x14ac:dyDescent="0.2">
      <c r="A226" s="21"/>
      <c r="B226" s="40"/>
      <c r="C226" s="21"/>
      <c r="D226" s="21"/>
      <c r="E226" s="21"/>
      <c r="F226" s="21"/>
      <c r="G226" s="21"/>
      <c r="H226" s="40"/>
      <c r="I226" s="40"/>
      <c r="J226" s="21"/>
      <c r="K226" s="21"/>
      <c r="L226" s="21"/>
      <c r="M226" s="21"/>
      <c r="N226" s="21"/>
    </row>
    <row r="227" spans="1:14" x14ac:dyDescent="0.2">
      <c r="A227" s="21"/>
      <c r="B227" s="40"/>
      <c r="C227" s="21"/>
      <c r="D227" s="21"/>
      <c r="E227" s="21"/>
      <c r="F227" s="21"/>
      <c r="G227" s="21"/>
      <c r="H227" s="40"/>
      <c r="I227" s="40"/>
      <c r="J227" s="21"/>
      <c r="K227" s="21"/>
      <c r="L227" s="21"/>
      <c r="M227" s="21"/>
      <c r="N227" s="21"/>
    </row>
    <row r="228" spans="1:14" x14ac:dyDescent="0.2">
      <c r="A228" s="21"/>
      <c r="B228" s="40"/>
      <c r="C228" s="21"/>
      <c r="D228" s="21"/>
      <c r="E228" s="21"/>
      <c r="F228" s="21"/>
      <c r="G228" s="21"/>
      <c r="H228" s="40"/>
      <c r="I228" s="40"/>
      <c r="J228" s="21"/>
      <c r="K228" s="21"/>
      <c r="L228" s="21"/>
      <c r="M228" s="21"/>
      <c r="N228" s="21"/>
    </row>
    <row r="229" spans="1:14" x14ac:dyDescent="0.2">
      <c r="A229" s="21"/>
      <c r="B229" s="40"/>
      <c r="C229" s="21"/>
      <c r="D229" s="21"/>
      <c r="E229" s="21"/>
      <c r="F229" s="21"/>
      <c r="G229" s="21"/>
      <c r="H229" s="40"/>
      <c r="I229" s="40"/>
      <c r="J229" s="21"/>
      <c r="K229" s="21"/>
      <c r="L229" s="21"/>
      <c r="M229" s="21"/>
      <c r="N229" s="21"/>
    </row>
    <row r="230" spans="1:14" x14ac:dyDescent="0.2">
      <c r="A230" s="21"/>
      <c r="B230" s="40"/>
      <c r="C230" s="21"/>
      <c r="D230" s="21"/>
      <c r="E230" s="21"/>
      <c r="F230" s="21"/>
      <c r="G230" s="21"/>
      <c r="H230" s="40"/>
      <c r="I230" s="40"/>
      <c r="J230" s="21"/>
      <c r="K230" s="21"/>
      <c r="L230" s="21"/>
      <c r="M230" s="21"/>
      <c r="N230" s="21"/>
    </row>
    <row r="231" spans="1:14" x14ac:dyDescent="0.2">
      <c r="A231" s="21"/>
      <c r="B231" s="40"/>
      <c r="C231" s="21"/>
      <c r="D231" s="21"/>
      <c r="E231" s="21"/>
      <c r="F231" s="21"/>
      <c r="G231" s="21"/>
      <c r="H231" s="40"/>
      <c r="I231" s="40"/>
      <c r="J231" s="21"/>
      <c r="K231" s="21"/>
      <c r="L231" s="21"/>
      <c r="M231" s="21"/>
      <c r="N231" s="21"/>
    </row>
    <row r="232" spans="1:14" x14ac:dyDescent="0.2">
      <c r="A232" s="21"/>
      <c r="B232" s="40"/>
      <c r="C232" s="21"/>
      <c r="D232" s="21"/>
      <c r="E232" s="21"/>
      <c r="F232" s="21"/>
      <c r="G232" s="21"/>
      <c r="H232" s="40"/>
      <c r="I232" s="40"/>
      <c r="J232" s="21"/>
      <c r="K232" s="21"/>
      <c r="L232" s="21"/>
      <c r="M232" s="21"/>
      <c r="N232" s="21"/>
    </row>
    <row r="233" spans="1:14" x14ac:dyDescent="0.2">
      <c r="A233" s="21"/>
      <c r="B233" s="40"/>
      <c r="C233" s="21"/>
      <c r="D233" s="21"/>
      <c r="E233" s="21"/>
      <c r="F233" s="21"/>
      <c r="G233" s="21"/>
      <c r="H233" s="40"/>
      <c r="I233" s="40"/>
      <c r="J233" s="21"/>
      <c r="K233" s="21"/>
      <c r="L233" s="21"/>
      <c r="M233" s="21"/>
      <c r="N233" s="21"/>
    </row>
    <row r="234" spans="1:14" x14ac:dyDescent="0.2">
      <c r="A234" s="21"/>
      <c r="B234" s="40"/>
      <c r="C234" s="21"/>
      <c r="D234" s="21"/>
      <c r="E234" s="21"/>
      <c r="F234" s="21"/>
      <c r="G234" s="21"/>
      <c r="H234" s="40"/>
      <c r="I234" s="40"/>
      <c r="J234" s="21"/>
      <c r="K234" s="21"/>
      <c r="L234" s="21"/>
      <c r="M234" s="21"/>
      <c r="N234" s="21"/>
    </row>
    <row r="235" spans="1:14" x14ac:dyDescent="0.2">
      <c r="A235" s="21"/>
      <c r="B235" s="40"/>
      <c r="C235" s="21"/>
      <c r="D235" s="21"/>
      <c r="E235" s="21"/>
      <c r="F235" s="21"/>
      <c r="G235" s="21"/>
      <c r="H235" s="40"/>
      <c r="I235" s="40"/>
      <c r="J235" s="21"/>
      <c r="K235" s="21"/>
      <c r="L235" s="21"/>
      <c r="M235" s="21"/>
      <c r="N235" s="21"/>
    </row>
    <row r="236" spans="1:14" x14ac:dyDescent="0.2">
      <c r="A236" s="21"/>
      <c r="B236" s="40"/>
      <c r="C236" s="21"/>
      <c r="D236" s="21"/>
      <c r="E236" s="21"/>
      <c r="F236" s="21"/>
      <c r="G236" s="21"/>
      <c r="H236" s="40"/>
      <c r="I236" s="40"/>
      <c r="J236" s="21"/>
      <c r="K236" s="21"/>
      <c r="L236" s="21"/>
      <c r="M236" s="21"/>
      <c r="N236" s="21"/>
    </row>
    <row r="237" spans="1:14" x14ac:dyDescent="0.2">
      <c r="A237" s="21"/>
      <c r="B237" s="40"/>
      <c r="C237" s="21"/>
      <c r="D237" s="21"/>
      <c r="E237" s="21"/>
      <c r="F237" s="21"/>
      <c r="G237" s="21"/>
      <c r="H237" s="40"/>
      <c r="I237" s="40"/>
      <c r="J237" s="21"/>
      <c r="K237" s="21"/>
      <c r="L237" s="21"/>
      <c r="M237" s="21"/>
      <c r="N237" s="21"/>
    </row>
    <row r="238" spans="1:14" x14ac:dyDescent="0.2">
      <c r="A238" s="21"/>
      <c r="B238" s="40"/>
      <c r="C238" s="21"/>
      <c r="D238" s="21"/>
      <c r="E238" s="21"/>
      <c r="F238" s="21"/>
      <c r="G238" s="21"/>
      <c r="H238" s="40"/>
      <c r="I238" s="40"/>
      <c r="J238" s="21"/>
      <c r="K238" s="21"/>
      <c r="L238" s="21"/>
      <c r="M238" s="21"/>
      <c r="N238" s="21"/>
    </row>
    <row r="239" spans="1:14" x14ac:dyDescent="0.2">
      <c r="A239" s="21"/>
      <c r="B239" s="40"/>
      <c r="C239" s="21"/>
      <c r="D239" s="21"/>
      <c r="E239" s="21"/>
      <c r="F239" s="21"/>
      <c r="G239" s="21"/>
      <c r="H239" s="40"/>
      <c r="I239" s="40"/>
      <c r="J239" s="21"/>
      <c r="K239" s="21"/>
      <c r="L239" s="21"/>
      <c r="M239" s="21"/>
      <c r="N239" s="21"/>
    </row>
    <row r="240" spans="1:14" x14ac:dyDescent="0.2">
      <c r="A240" s="21"/>
      <c r="B240" s="40"/>
      <c r="C240" s="21"/>
      <c r="D240" s="21"/>
      <c r="E240" s="21"/>
      <c r="F240" s="21"/>
      <c r="G240" s="21"/>
      <c r="H240" s="40"/>
      <c r="I240" s="40"/>
      <c r="J240" s="21"/>
      <c r="K240" s="21"/>
      <c r="L240" s="21"/>
      <c r="M240" s="21"/>
      <c r="N240" s="21"/>
    </row>
    <row r="241" spans="1:14" x14ac:dyDescent="0.2">
      <c r="A241" s="21"/>
      <c r="B241" s="40"/>
      <c r="C241" s="21"/>
      <c r="D241" s="21"/>
      <c r="E241" s="21"/>
      <c r="F241" s="21"/>
      <c r="G241" s="21"/>
      <c r="H241" s="40"/>
      <c r="I241" s="40"/>
      <c r="J241" s="21"/>
      <c r="K241" s="21"/>
      <c r="L241" s="21"/>
      <c r="M241" s="21"/>
      <c r="N241" s="21"/>
    </row>
    <row r="242" spans="1:14" x14ac:dyDescent="0.2">
      <c r="A242" s="21"/>
      <c r="B242" s="40"/>
      <c r="C242" s="21"/>
      <c r="D242" s="21"/>
      <c r="E242" s="21"/>
      <c r="F242" s="21"/>
      <c r="G242" s="21"/>
      <c r="H242" s="40"/>
      <c r="I242" s="40"/>
      <c r="J242" s="21"/>
      <c r="K242" s="21"/>
      <c r="L242" s="21"/>
      <c r="M242" s="21"/>
      <c r="N242" s="21"/>
    </row>
    <row r="243" spans="1:14" x14ac:dyDescent="0.2">
      <c r="A243" s="21"/>
      <c r="B243" s="40"/>
      <c r="C243" s="21"/>
      <c r="D243" s="21"/>
      <c r="E243" s="21"/>
      <c r="F243" s="21"/>
      <c r="G243" s="21"/>
      <c r="H243" s="40"/>
      <c r="I243" s="40"/>
      <c r="J243" s="21"/>
      <c r="K243" s="21"/>
      <c r="L243" s="21"/>
      <c r="M243" s="21"/>
      <c r="N243" s="21"/>
    </row>
    <row r="244" spans="1:14" x14ac:dyDescent="0.2">
      <c r="A244" s="21"/>
      <c r="B244" s="40"/>
      <c r="C244" s="21"/>
      <c r="D244" s="21"/>
      <c r="E244" s="21"/>
      <c r="F244" s="21"/>
      <c r="G244" s="21"/>
      <c r="H244" s="40"/>
      <c r="I244" s="40"/>
      <c r="J244" s="21"/>
      <c r="K244" s="21"/>
      <c r="L244" s="21"/>
      <c r="M244" s="21"/>
      <c r="N244" s="21"/>
    </row>
    <row r="245" spans="1:14" x14ac:dyDescent="0.2">
      <c r="A245" s="21"/>
      <c r="B245" s="40"/>
      <c r="C245" s="21"/>
      <c r="D245" s="21"/>
      <c r="E245" s="21"/>
      <c r="F245" s="21"/>
      <c r="G245" s="21"/>
      <c r="H245" s="40"/>
      <c r="I245" s="40"/>
      <c r="J245" s="21"/>
      <c r="K245" s="21"/>
      <c r="L245" s="21"/>
      <c r="M245" s="21"/>
      <c r="N245" s="21"/>
    </row>
    <row r="246" spans="1:14" x14ac:dyDescent="0.2">
      <c r="A246" s="21"/>
      <c r="B246" s="40"/>
      <c r="C246" s="21"/>
      <c r="D246" s="21"/>
      <c r="E246" s="21"/>
      <c r="F246" s="21"/>
      <c r="G246" s="21"/>
      <c r="H246" s="40"/>
      <c r="I246" s="40"/>
      <c r="J246" s="21"/>
      <c r="K246" s="21"/>
      <c r="L246" s="21"/>
      <c r="M246" s="21"/>
      <c r="N246" s="21"/>
    </row>
    <row r="247" spans="1:14" x14ac:dyDescent="0.2">
      <c r="A247" s="21"/>
      <c r="B247" s="40"/>
      <c r="C247" s="21"/>
      <c r="D247" s="21"/>
      <c r="E247" s="21"/>
      <c r="F247" s="21"/>
      <c r="G247" s="21"/>
      <c r="H247" s="40"/>
      <c r="I247" s="40"/>
      <c r="J247" s="21"/>
      <c r="K247" s="21"/>
      <c r="L247" s="21"/>
      <c r="M247" s="21"/>
      <c r="N247" s="21"/>
    </row>
    <row r="248" spans="1:14" x14ac:dyDescent="0.2">
      <c r="A248" s="21"/>
      <c r="B248" s="40"/>
      <c r="C248" s="21"/>
      <c r="D248" s="21"/>
      <c r="E248" s="21"/>
      <c r="F248" s="21"/>
      <c r="G248" s="21"/>
      <c r="H248" s="40"/>
      <c r="I248" s="40"/>
      <c r="J248" s="21"/>
      <c r="K248" s="21"/>
      <c r="L248" s="21"/>
      <c r="M248" s="21"/>
      <c r="N248" s="21"/>
    </row>
    <row r="249" spans="1:14" x14ac:dyDescent="0.2">
      <c r="A249" s="21"/>
      <c r="B249" s="40"/>
      <c r="C249" s="21"/>
      <c r="D249" s="21"/>
      <c r="E249" s="21"/>
      <c r="F249" s="21"/>
      <c r="G249" s="21"/>
      <c r="H249" s="40"/>
      <c r="I249" s="40"/>
      <c r="J249" s="21"/>
      <c r="K249" s="21"/>
      <c r="L249" s="21"/>
      <c r="M249" s="21"/>
      <c r="N249" s="21"/>
    </row>
    <row r="250" spans="1:14" x14ac:dyDescent="0.2">
      <c r="A250" s="21"/>
      <c r="B250" s="40"/>
      <c r="C250" s="21"/>
      <c r="D250" s="21"/>
      <c r="E250" s="21"/>
      <c r="F250" s="21"/>
      <c r="G250" s="21"/>
      <c r="H250" s="40"/>
      <c r="I250" s="40"/>
      <c r="J250" s="21"/>
      <c r="K250" s="21"/>
      <c r="L250" s="21"/>
      <c r="M250" s="21"/>
      <c r="N250" s="21"/>
    </row>
    <row r="251" spans="1:14" x14ac:dyDescent="0.2">
      <c r="A251" s="21"/>
      <c r="B251" s="40"/>
      <c r="C251" s="21"/>
      <c r="D251" s="21"/>
      <c r="E251" s="21"/>
      <c r="F251" s="21"/>
      <c r="G251" s="21"/>
      <c r="H251" s="40"/>
      <c r="I251" s="40"/>
      <c r="J251" s="21"/>
      <c r="K251" s="21"/>
      <c r="L251" s="21"/>
      <c r="M251" s="21"/>
      <c r="N251" s="21"/>
    </row>
    <row r="252" spans="1:14" x14ac:dyDescent="0.2">
      <c r="A252" s="21"/>
      <c r="B252" s="40"/>
      <c r="C252" s="21"/>
      <c r="D252" s="21"/>
      <c r="E252" s="21"/>
      <c r="F252" s="21"/>
      <c r="G252" s="21"/>
      <c r="H252" s="40"/>
      <c r="I252" s="40"/>
      <c r="J252" s="21"/>
      <c r="K252" s="21"/>
      <c r="L252" s="21"/>
      <c r="M252" s="21"/>
      <c r="N252" s="21"/>
    </row>
    <row r="253" spans="1:14" x14ac:dyDescent="0.2">
      <c r="A253" s="21"/>
      <c r="B253" s="40"/>
      <c r="C253" s="21"/>
      <c r="D253" s="21"/>
      <c r="E253" s="21"/>
      <c r="F253" s="21"/>
      <c r="G253" s="21"/>
      <c r="H253" s="40"/>
      <c r="I253" s="40"/>
      <c r="J253" s="21"/>
      <c r="K253" s="21"/>
      <c r="L253" s="21"/>
      <c r="M253" s="21"/>
      <c r="N253" s="21"/>
    </row>
    <row r="254" spans="1:14" x14ac:dyDescent="0.2">
      <c r="A254" s="21"/>
      <c r="B254" s="40"/>
      <c r="C254" s="21"/>
      <c r="D254" s="21"/>
      <c r="E254" s="21"/>
      <c r="F254" s="21"/>
      <c r="G254" s="21"/>
      <c r="H254" s="40"/>
      <c r="I254" s="40"/>
      <c r="J254" s="21"/>
      <c r="K254" s="21"/>
      <c r="L254" s="21"/>
      <c r="M254" s="21"/>
      <c r="N254" s="21"/>
    </row>
    <row r="255" spans="1:14" x14ac:dyDescent="0.2">
      <c r="A255" s="21"/>
      <c r="B255" s="40"/>
      <c r="C255" s="21"/>
      <c r="D255" s="21"/>
      <c r="E255" s="21"/>
      <c r="F255" s="21"/>
      <c r="G255" s="21"/>
      <c r="H255" s="40"/>
      <c r="I255" s="40"/>
      <c r="J255" s="21"/>
      <c r="K255" s="21"/>
      <c r="L255" s="21"/>
      <c r="M255" s="21"/>
      <c r="N255" s="21"/>
    </row>
    <row r="256" spans="1:14" x14ac:dyDescent="0.2">
      <c r="A256" s="21"/>
      <c r="B256" s="40"/>
      <c r="C256" s="21"/>
      <c r="D256" s="21"/>
      <c r="E256" s="21"/>
      <c r="F256" s="21"/>
      <c r="G256" s="21"/>
      <c r="H256" s="40"/>
      <c r="I256" s="40"/>
      <c r="J256" s="21"/>
      <c r="K256" s="21"/>
      <c r="L256" s="21"/>
      <c r="M256" s="21"/>
      <c r="N256" s="21"/>
    </row>
    <row r="257" spans="1:14" x14ac:dyDescent="0.2">
      <c r="A257" s="21"/>
      <c r="B257" s="40"/>
      <c r="C257" s="21"/>
      <c r="D257" s="21"/>
      <c r="E257" s="21"/>
      <c r="F257" s="21"/>
      <c r="G257" s="21"/>
      <c r="H257" s="40"/>
      <c r="I257" s="40"/>
      <c r="J257" s="21"/>
      <c r="K257" s="21"/>
      <c r="L257" s="21"/>
      <c r="M257" s="21"/>
      <c r="N257" s="21"/>
    </row>
    <row r="258" spans="1:14" x14ac:dyDescent="0.2">
      <c r="A258" s="21"/>
      <c r="B258" s="40"/>
      <c r="C258" s="21"/>
      <c r="D258" s="21"/>
      <c r="E258" s="21"/>
      <c r="F258" s="21"/>
      <c r="G258" s="21"/>
      <c r="H258" s="40"/>
      <c r="I258" s="40"/>
      <c r="J258" s="21"/>
      <c r="K258" s="21"/>
      <c r="L258" s="21"/>
      <c r="M258" s="21"/>
      <c r="N258" s="21"/>
    </row>
    <row r="259" spans="1:14" x14ac:dyDescent="0.2">
      <c r="A259" s="21"/>
      <c r="B259" s="40"/>
      <c r="C259" s="21"/>
      <c r="D259" s="21"/>
      <c r="E259" s="21"/>
      <c r="F259" s="21"/>
      <c r="G259" s="21"/>
      <c r="H259" s="40"/>
      <c r="I259" s="40"/>
      <c r="J259" s="21"/>
      <c r="K259" s="21"/>
      <c r="L259" s="21"/>
      <c r="M259" s="21"/>
      <c r="N259" s="21"/>
    </row>
    <row r="260" spans="1:14" x14ac:dyDescent="0.2">
      <c r="A260" s="21"/>
      <c r="B260" s="40"/>
      <c r="C260" s="21"/>
      <c r="D260" s="21"/>
      <c r="E260" s="21"/>
      <c r="F260" s="21"/>
      <c r="G260" s="21"/>
      <c r="H260" s="40"/>
      <c r="I260" s="40"/>
      <c r="J260" s="21"/>
      <c r="K260" s="21"/>
      <c r="L260" s="21"/>
      <c r="M260" s="21"/>
      <c r="N260" s="21"/>
    </row>
    <row r="261" spans="1:14" x14ac:dyDescent="0.2">
      <c r="A261" s="21"/>
      <c r="B261" s="40"/>
      <c r="C261" s="21"/>
      <c r="D261" s="21"/>
      <c r="E261" s="21"/>
      <c r="F261" s="21"/>
      <c r="G261" s="21"/>
      <c r="H261" s="40"/>
      <c r="I261" s="40"/>
      <c r="J261" s="21"/>
      <c r="K261" s="21"/>
      <c r="L261" s="21"/>
      <c r="M261" s="21"/>
      <c r="N261" s="21"/>
    </row>
    <row r="262" spans="1:14" x14ac:dyDescent="0.2">
      <c r="A262" s="21"/>
      <c r="B262" s="40"/>
      <c r="C262" s="21"/>
      <c r="D262" s="21"/>
      <c r="E262" s="21"/>
      <c r="F262" s="21"/>
      <c r="G262" s="21"/>
      <c r="H262" s="40"/>
      <c r="I262" s="40"/>
      <c r="J262" s="21"/>
      <c r="K262" s="21"/>
      <c r="L262" s="21"/>
      <c r="M262" s="21"/>
      <c r="N262" s="21"/>
    </row>
    <row r="263" spans="1:14" x14ac:dyDescent="0.2">
      <c r="A263" s="21"/>
      <c r="B263" s="40"/>
      <c r="C263" s="21"/>
      <c r="D263" s="21"/>
      <c r="E263" s="21"/>
      <c r="F263" s="21"/>
      <c r="G263" s="21"/>
      <c r="H263" s="40"/>
      <c r="I263" s="40"/>
      <c r="J263" s="21"/>
      <c r="K263" s="21"/>
      <c r="L263" s="21"/>
      <c r="M263" s="21"/>
      <c r="N263" s="21"/>
    </row>
    <row r="264" spans="1:14" x14ac:dyDescent="0.2">
      <c r="A264" s="21"/>
      <c r="B264" s="40"/>
      <c r="C264" s="21"/>
      <c r="D264" s="21"/>
      <c r="E264" s="21"/>
      <c r="F264" s="21"/>
      <c r="G264" s="21"/>
      <c r="H264" s="40"/>
      <c r="I264" s="40"/>
      <c r="J264" s="21"/>
      <c r="K264" s="21"/>
      <c r="L264" s="21"/>
      <c r="M264" s="21"/>
      <c r="N264" s="21"/>
    </row>
    <row r="265" spans="1:14" x14ac:dyDescent="0.2">
      <c r="A265" s="21"/>
      <c r="B265" s="40"/>
      <c r="C265" s="21"/>
      <c r="D265" s="21"/>
      <c r="E265" s="21"/>
      <c r="F265" s="21"/>
      <c r="G265" s="21"/>
      <c r="H265" s="40"/>
      <c r="I265" s="40"/>
      <c r="J265" s="21"/>
      <c r="K265" s="21"/>
      <c r="L265" s="21"/>
      <c r="M265" s="21"/>
      <c r="N265" s="21"/>
    </row>
    <row r="266" spans="1:14" x14ac:dyDescent="0.2">
      <c r="A266" s="21"/>
      <c r="B266" s="40"/>
      <c r="C266" s="21"/>
      <c r="D266" s="21"/>
      <c r="E266" s="21"/>
      <c r="F266" s="21"/>
      <c r="G266" s="21"/>
      <c r="H266" s="40"/>
      <c r="I266" s="40"/>
      <c r="J266" s="21"/>
      <c r="K266" s="21"/>
      <c r="L266" s="21"/>
      <c r="M266" s="21"/>
      <c r="N266" s="21"/>
    </row>
    <row r="267" spans="1:14" x14ac:dyDescent="0.2">
      <c r="A267" s="21"/>
      <c r="B267" s="40"/>
      <c r="C267" s="21"/>
      <c r="D267" s="21"/>
      <c r="E267" s="21"/>
      <c r="F267" s="21"/>
      <c r="G267" s="21"/>
      <c r="H267" s="40"/>
      <c r="I267" s="40"/>
      <c r="J267" s="21"/>
      <c r="K267" s="21"/>
      <c r="L267" s="21"/>
      <c r="M267" s="21"/>
      <c r="N267" s="21"/>
    </row>
    <row r="268" spans="1:14" x14ac:dyDescent="0.2">
      <c r="A268" s="21"/>
      <c r="B268" s="40"/>
      <c r="C268" s="21"/>
      <c r="D268" s="21"/>
      <c r="E268" s="21"/>
      <c r="F268" s="21"/>
      <c r="G268" s="21"/>
      <c r="H268" s="40"/>
      <c r="I268" s="40"/>
      <c r="J268" s="21"/>
      <c r="K268" s="21"/>
      <c r="L268" s="21"/>
      <c r="M268" s="21"/>
      <c r="N268" s="21"/>
    </row>
    <row r="269" spans="1:14" x14ac:dyDescent="0.2">
      <c r="A269" s="21"/>
      <c r="B269" s="40"/>
      <c r="C269" s="21"/>
      <c r="D269" s="21"/>
      <c r="E269" s="21"/>
      <c r="F269" s="21"/>
      <c r="G269" s="21"/>
      <c r="H269" s="40"/>
      <c r="I269" s="40"/>
      <c r="J269" s="21"/>
      <c r="K269" s="21"/>
      <c r="L269" s="21"/>
      <c r="M269" s="21"/>
      <c r="N269" s="21"/>
    </row>
    <row r="270" spans="1:14" x14ac:dyDescent="0.2">
      <c r="A270" s="21"/>
      <c r="B270" s="40"/>
      <c r="C270" s="21"/>
      <c r="D270" s="21"/>
      <c r="E270" s="21"/>
      <c r="F270" s="21"/>
      <c r="G270" s="21"/>
      <c r="H270" s="40"/>
      <c r="I270" s="40"/>
      <c r="J270" s="21"/>
      <c r="K270" s="21"/>
      <c r="L270" s="21"/>
      <c r="M270" s="21"/>
      <c r="N270" s="21"/>
    </row>
    <row r="271" spans="1:14" x14ac:dyDescent="0.2">
      <c r="A271" s="21"/>
      <c r="B271" s="40"/>
      <c r="C271" s="21"/>
      <c r="D271" s="21"/>
      <c r="E271" s="21"/>
      <c r="F271" s="21"/>
      <c r="G271" s="21"/>
      <c r="H271" s="40"/>
      <c r="I271" s="40"/>
      <c r="J271" s="21"/>
      <c r="K271" s="21"/>
      <c r="L271" s="21"/>
      <c r="M271" s="21"/>
      <c r="N271" s="21"/>
    </row>
    <row r="272" spans="1:14" x14ac:dyDescent="0.2">
      <c r="A272" s="21"/>
      <c r="B272" s="40"/>
      <c r="C272" s="21"/>
      <c r="D272" s="21"/>
      <c r="E272" s="21"/>
      <c r="F272" s="21"/>
      <c r="G272" s="21"/>
      <c r="H272" s="40"/>
      <c r="I272" s="40"/>
      <c r="J272" s="21"/>
      <c r="K272" s="21"/>
      <c r="L272" s="21"/>
      <c r="M272" s="21"/>
      <c r="N272" s="21"/>
    </row>
    <row r="273" spans="1:14" x14ac:dyDescent="0.2">
      <c r="A273" s="21"/>
      <c r="B273" s="40"/>
      <c r="C273" s="21"/>
      <c r="D273" s="21"/>
      <c r="E273" s="21"/>
      <c r="F273" s="21"/>
      <c r="G273" s="21"/>
      <c r="H273" s="40"/>
      <c r="I273" s="40"/>
      <c r="J273" s="21"/>
      <c r="K273" s="21"/>
      <c r="L273" s="21"/>
      <c r="M273" s="21"/>
      <c r="N273" s="21"/>
    </row>
    <row r="274" spans="1:14" x14ac:dyDescent="0.2">
      <c r="A274" s="21"/>
      <c r="B274" s="40"/>
      <c r="C274" s="21"/>
      <c r="D274" s="21"/>
      <c r="E274" s="21"/>
      <c r="F274" s="21"/>
      <c r="G274" s="21"/>
      <c r="H274" s="40"/>
      <c r="I274" s="40"/>
      <c r="J274" s="21"/>
      <c r="K274" s="21"/>
      <c r="L274" s="21"/>
      <c r="M274" s="21"/>
      <c r="N274" s="21"/>
    </row>
    <row r="275" spans="1:14" x14ac:dyDescent="0.2">
      <c r="A275" s="21"/>
      <c r="B275" s="40"/>
      <c r="C275" s="21"/>
      <c r="D275" s="21"/>
      <c r="E275" s="21"/>
      <c r="F275" s="21"/>
      <c r="G275" s="21"/>
      <c r="H275" s="40"/>
      <c r="I275" s="40"/>
      <c r="J275" s="21"/>
      <c r="K275" s="21"/>
      <c r="L275" s="21"/>
      <c r="M275" s="21"/>
      <c r="N275" s="21"/>
    </row>
    <row r="276" spans="1:14" x14ac:dyDescent="0.2">
      <c r="A276" s="21"/>
      <c r="B276" s="40"/>
      <c r="C276" s="21"/>
      <c r="D276" s="21"/>
      <c r="E276" s="21"/>
      <c r="F276" s="21"/>
      <c r="G276" s="21"/>
      <c r="H276" s="40"/>
      <c r="I276" s="40"/>
      <c r="J276" s="21"/>
      <c r="K276" s="21"/>
      <c r="L276" s="21"/>
      <c r="M276" s="21"/>
      <c r="N276" s="21"/>
    </row>
    <row r="277" spans="1:14" x14ac:dyDescent="0.2">
      <c r="A277" s="21"/>
      <c r="B277" s="40"/>
      <c r="C277" s="21"/>
      <c r="D277" s="21"/>
      <c r="E277" s="21"/>
      <c r="F277" s="21"/>
      <c r="G277" s="21"/>
      <c r="H277" s="40"/>
      <c r="I277" s="40"/>
      <c r="J277" s="21"/>
      <c r="K277" s="21"/>
      <c r="L277" s="21"/>
      <c r="M277" s="21"/>
      <c r="N277" s="21"/>
    </row>
    <row r="278" spans="1:14" x14ac:dyDescent="0.2">
      <c r="A278" s="21"/>
      <c r="B278" s="40"/>
      <c r="C278" s="21"/>
      <c r="D278" s="21"/>
      <c r="E278" s="21"/>
      <c r="F278" s="21"/>
      <c r="G278" s="21"/>
      <c r="H278" s="40"/>
      <c r="I278" s="40"/>
      <c r="J278" s="21"/>
      <c r="K278" s="21"/>
      <c r="L278" s="21"/>
      <c r="M278" s="21"/>
      <c r="N278" s="21"/>
    </row>
    <row r="279" spans="1:14" x14ac:dyDescent="0.2">
      <c r="A279" s="21"/>
      <c r="B279" s="40"/>
      <c r="C279" s="21"/>
      <c r="D279" s="21"/>
      <c r="E279" s="21"/>
      <c r="F279" s="21"/>
      <c r="G279" s="21"/>
      <c r="H279" s="40"/>
      <c r="I279" s="40"/>
      <c r="J279" s="21"/>
      <c r="K279" s="21"/>
      <c r="L279" s="21"/>
      <c r="M279" s="21"/>
      <c r="N279" s="21"/>
    </row>
    <row r="280" spans="1:14" x14ac:dyDescent="0.2">
      <c r="A280" s="21"/>
      <c r="B280" s="40"/>
      <c r="C280" s="21"/>
      <c r="D280" s="21"/>
      <c r="E280" s="21"/>
      <c r="F280" s="21"/>
      <c r="G280" s="21"/>
      <c r="H280" s="40"/>
      <c r="I280" s="40"/>
      <c r="J280" s="21"/>
      <c r="K280" s="21"/>
      <c r="L280" s="21"/>
      <c r="M280" s="21"/>
      <c r="N280" s="21"/>
    </row>
    <row r="281" spans="1:14" x14ac:dyDescent="0.2">
      <c r="A281" s="21"/>
      <c r="B281" s="40"/>
      <c r="C281" s="21"/>
      <c r="D281" s="21"/>
      <c r="E281" s="21"/>
      <c r="F281" s="21"/>
      <c r="G281" s="21"/>
      <c r="H281" s="40"/>
      <c r="I281" s="40"/>
      <c r="J281" s="21"/>
      <c r="K281" s="21"/>
      <c r="L281" s="21"/>
      <c r="M281" s="21"/>
      <c r="N281" s="21"/>
    </row>
    <row r="282" spans="1:14" x14ac:dyDescent="0.2">
      <c r="A282" s="21"/>
      <c r="B282" s="40"/>
      <c r="C282" s="21"/>
      <c r="D282" s="21"/>
      <c r="E282" s="21"/>
      <c r="F282" s="21"/>
      <c r="G282" s="21"/>
      <c r="H282" s="40"/>
      <c r="I282" s="40"/>
      <c r="J282" s="21"/>
      <c r="K282" s="21"/>
      <c r="L282" s="21"/>
      <c r="M282" s="21"/>
      <c r="N282" s="21"/>
    </row>
    <row r="283" spans="1:14" x14ac:dyDescent="0.2">
      <c r="A283" s="21"/>
      <c r="B283" s="40"/>
      <c r="C283" s="21"/>
      <c r="D283" s="21"/>
      <c r="E283" s="21"/>
      <c r="F283" s="21"/>
      <c r="G283" s="21"/>
      <c r="H283" s="40"/>
      <c r="I283" s="40"/>
      <c r="J283" s="21"/>
      <c r="K283" s="21"/>
      <c r="L283" s="21"/>
      <c r="M283" s="21"/>
      <c r="N283" s="21"/>
    </row>
    <row r="284" spans="1:14" x14ac:dyDescent="0.2">
      <c r="A284" s="21"/>
      <c r="B284" s="40"/>
      <c r="C284" s="21"/>
      <c r="D284" s="21"/>
      <c r="E284" s="21"/>
      <c r="F284" s="21"/>
      <c r="G284" s="21"/>
      <c r="H284" s="40"/>
      <c r="I284" s="40"/>
      <c r="J284" s="21"/>
      <c r="K284" s="21"/>
      <c r="L284" s="21"/>
      <c r="M284" s="21"/>
      <c r="N284" s="21"/>
    </row>
    <row r="285" spans="1:14" x14ac:dyDescent="0.2">
      <c r="A285" s="21"/>
      <c r="B285" s="40"/>
      <c r="C285" s="21"/>
      <c r="D285" s="21"/>
      <c r="E285" s="21"/>
      <c r="F285" s="21"/>
      <c r="G285" s="21"/>
      <c r="H285" s="40"/>
      <c r="I285" s="40"/>
      <c r="J285" s="21"/>
      <c r="K285" s="21"/>
      <c r="L285" s="21"/>
      <c r="M285" s="21"/>
      <c r="N285" s="21"/>
    </row>
    <row r="286" spans="1:14" x14ac:dyDescent="0.2">
      <c r="A286" s="21"/>
      <c r="B286" s="40"/>
      <c r="C286" s="21"/>
      <c r="D286" s="21"/>
      <c r="E286" s="21"/>
      <c r="F286" s="21"/>
      <c r="G286" s="21"/>
      <c r="H286" s="40"/>
      <c r="I286" s="40"/>
      <c r="J286" s="21"/>
      <c r="K286" s="21"/>
      <c r="L286" s="21"/>
      <c r="M286" s="21"/>
      <c r="N286" s="21"/>
    </row>
    <row r="287" spans="1:14" x14ac:dyDescent="0.2">
      <c r="A287" s="21"/>
      <c r="B287" s="40"/>
      <c r="C287" s="21"/>
      <c r="D287" s="21"/>
      <c r="E287" s="21"/>
      <c r="F287" s="21"/>
      <c r="G287" s="21"/>
      <c r="H287" s="40"/>
      <c r="I287" s="40"/>
      <c r="J287" s="21"/>
      <c r="K287" s="21"/>
      <c r="L287" s="21"/>
      <c r="M287" s="21"/>
      <c r="N287" s="21"/>
    </row>
    <row r="288" spans="1:14" x14ac:dyDescent="0.2">
      <c r="A288" s="21"/>
      <c r="B288" s="40"/>
      <c r="C288" s="21"/>
      <c r="D288" s="21"/>
      <c r="E288" s="21"/>
      <c r="F288" s="21"/>
      <c r="G288" s="21"/>
      <c r="H288" s="40"/>
      <c r="I288" s="40"/>
      <c r="J288" s="21"/>
      <c r="K288" s="21"/>
      <c r="L288" s="21"/>
      <c r="M288" s="21"/>
      <c r="N288" s="21"/>
    </row>
    <row r="289" spans="1:14" x14ac:dyDescent="0.2">
      <c r="A289" s="21"/>
      <c r="B289" s="40"/>
      <c r="C289" s="21"/>
      <c r="D289" s="21"/>
      <c r="E289" s="21"/>
      <c r="F289" s="21"/>
      <c r="G289" s="21"/>
      <c r="H289" s="40"/>
      <c r="I289" s="40"/>
      <c r="J289" s="21"/>
      <c r="K289" s="21"/>
      <c r="L289" s="21"/>
      <c r="M289" s="21"/>
      <c r="N289" s="21"/>
    </row>
    <row r="290" spans="1:14" x14ac:dyDescent="0.2">
      <c r="A290" s="21"/>
      <c r="B290" s="40"/>
      <c r="C290" s="21"/>
      <c r="D290" s="21"/>
      <c r="E290" s="21"/>
      <c r="F290" s="21"/>
      <c r="G290" s="21"/>
      <c r="H290" s="40"/>
      <c r="I290" s="40"/>
      <c r="J290" s="21"/>
      <c r="K290" s="21"/>
      <c r="L290" s="21"/>
      <c r="M290" s="21"/>
      <c r="N290" s="21"/>
    </row>
    <row r="291" spans="1:14" x14ac:dyDescent="0.2">
      <c r="A291" s="21"/>
      <c r="B291" s="40"/>
      <c r="C291" s="21"/>
      <c r="D291" s="21"/>
      <c r="E291" s="21"/>
      <c r="F291" s="21"/>
      <c r="G291" s="21"/>
      <c r="H291" s="40"/>
      <c r="I291" s="40"/>
      <c r="J291" s="21"/>
      <c r="K291" s="21"/>
      <c r="L291" s="21"/>
      <c r="M291" s="21"/>
      <c r="N291" s="21"/>
    </row>
    <row r="292" spans="1:14" x14ac:dyDescent="0.2">
      <c r="A292" s="21"/>
      <c r="B292" s="40"/>
      <c r="C292" s="21"/>
      <c r="D292" s="21"/>
      <c r="E292" s="21"/>
      <c r="F292" s="21"/>
      <c r="G292" s="21"/>
      <c r="H292" s="40"/>
      <c r="I292" s="40"/>
      <c r="J292" s="21"/>
      <c r="K292" s="21"/>
      <c r="L292" s="21"/>
      <c r="M292" s="21"/>
      <c r="N292" s="21"/>
    </row>
    <row r="293" spans="1:14" x14ac:dyDescent="0.2">
      <c r="A293" s="21"/>
      <c r="B293" s="40"/>
      <c r="C293" s="21"/>
      <c r="D293" s="21"/>
      <c r="E293" s="21"/>
      <c r="F293" s="21"/>
      <c r="G293" s="21"/>
      <c r="H293" s="40"/>
      <c r="I293" s="40"/>
      <c r="J293" s="21"/>
      <c r="K293" s="21"/>
      <c r="L293" s="21"/>
      <c r="M293" s="21"/>
      <c r="N293" s="21"/>
    </row>
    <row r="294" spans="1:14" x14ac:dyDescent="0.2">
      <c r="A294" s="21"/>
      <c r="B294" s="40"/>
      <c r="C294" s="21"/>
      <c r="D294" s="21"/>
      <c r="E294" s="21"/>
      <c r="F294" s="21"/>
      <c r="G294" s="21"/>
      <c r="H294" s="40"/>
      <c r="I294" s="40"/>
      <c r="J294" s="21"/>
      <c r="K294" s="21"/>
      <c r="L294" s="21"/>
      <c r="M294" s="21"/>
      <c r="N294" s="21"/>
    </row>
    <row r="295" spans="1:14" x14ac:dyDescent="0.2">
      <c r="A295" s="21"/>
      <c r="B295" s="40"/>
      <c r="C295" s="21"/>
      <c r="D295" s="21"/>
      <c r="E295" s="21"/>
      <c r="F295" s="21"/>
      <c r="G295" s="21"/>
      <c r="H295" s="40"/>
      <c r="I295" s="40"/>
      <c r="J295" s="21"/>
      <c r="K295" s="21"/>
      <c r="L295" s="21"/>
      <c r="M295" s="21"/>
      <c r="N295" s="21"/>
    </row>
    <row r="296" spans="1:14" x14ac:dyDescent="0.2">
      <c r="A296" s="21"/>
      <c r="B296" s="40"/>
      <c r="C296" s="21"/>
      <c r="D296" s="21"/>
      <c r="E296" s="21"/>
      <c r="F296" s="21"/>
      <c r="G296" s="21"/>
      <c r="H296" s="40"/>
      <c r="I296" s="40"/>
      <c r="J296" s="21"/>
      <c r="K296" s="21"/>
      <c r="L296" s="21"/>
      <c r="M296" s="21"/>
      <c r="N296" s="21"/>
    </row>
    <row r="297" spans="1:14" x14ac:dyDescent="0.2">
      <c r="A297" s="21"/>
      <c r="B297" s="40"/>
      <c r="C297" s="21"/>
      <c r="D297" s="21"/>
      <c r="E297" s="21"/>
      <c r="F297" s="21"/>
      <c r="G297" s="21"/>
      <c r="H297" s="40"/>
      <c r="I297" s="40"/>
      <c r="J297" s="21"/>
      <c r="K297" s="21"/>
      <c r="L297" s="21"/>
      <c r="M297" s="21"/>
      <c r="N297" s="21"/>
    </row>
    <row r="298" spans="1:14" x14ac:dyDescent="0.2">
      <c r="A298" s="21"/>
      <c r="B298" s="40"/>
      <c r="C298" s="21"/>
      <c r="D298" s="21"/>
      <c r="E298" s="21"/>
      <c r="F298" s="21"/>
      <c r="G298" s="21"/>
      <c r="H298" s="40"/>
      <c r="I298" s="40"/>
      <c r="J298" s="21"/>
      <c r="K298" s="21"/>
      <c r="L298" s="21"/>
      <c r="M298" s="21"/>
      <c r="N298" s="21"/>
    </row>
    <row r="299" spans="1:14" x14ac:dyDescent="0.2">
      <c r="A299" s="21"/>
      <c r="B299" s="40"/>
      <c r="C299" s="21"/>
      <c r="D299" s="21"/>
      <c r="E299" s="21"/>
      <c r="F299" s="21"/>
      <c r="G299" s="21"/>
      <c r="H299" s="40"/>
      <c r="I299" s="40"/>
      <c r="J299" s="21"/>
      <c r="K299" s="21"/>
      <c r="L299" s="21"/>
      <c r="M299" s="21"/>
      <c r="N299" s="21"/>
    </row>
    <row r="300" spans="1:14" x14ac:dyDescent="0.2">
      <c r="A300" s="21"/>
      <c r="B300" s="40"/>
      <c r="C300" s="21"/>
      <c r="D300" s="21"/>
      <c r="E300" s="21"/>
      <c r="F300" s="21"/>
      <c r="G300" s="21"/>
      <c r="H300" s="40"/>
      <c r="I300" s="40"/>
      <c r="J300" s="21"/>
      <c r="K300" s="21"/>
      <c r="L300" s="21"/>
      <c r="M300" s="21"/>
      <c r="N300" s="21"/>
    </row>
    <row r="301" spans="1:14" x14ac:dyDescent="0.2">
      <c r="A301" s="21"/>
      <c r="B301" s="40"/>
      <c r="C301" s="21"/>
      <c r="D301" s="21"/>
      <c r="E301" s="21"/>
      <c r="F301" s="21"/>
      <c r="G301" s="21"/>
      <c r="H301" s="40"/>
      <c r="I301" s="40"/>
      <c r="J301" s="21"/>
      <c r="K301" s="21"/>
      <c r="L301" s="21"/>
      <c r="M301" s="21"/>
      <c r="N301" s="21"/>
    </row>
    <row r="302" spans="1:14" x14ac:dyDescent="0.2">
      <c r="A302" s="21"/>
      <c r="B302" s="40"/>
      <c r="C302" s="21"/>
      <c r="D302" s="21"/>
      <c r="E302" s="21"/>
      <c r="F302" s="21"/>
      <c r="G302" s="21"/>
      <c r="H302" s="40"/>
      <c r="I302" s="40"/>
      <c r="J302" s="21"/>
      <c r="K302" s="21"/>
      <c r="L302" s="21"/>
      <c r="M302" s="21"/>
      <c r="N302" s="21"/>
    </row>
    <row r="303" spans="1:14" x14ac:dyDescent="0.2">
      <c r="A303" s="21"/>
      <c r="B303" s="40"/>
      <c r="C303" s="21"/>
      <c r="D303" s="21"/>
      <c r="E303" s="21"/>
      <c r="F303" s="21"/>
      <c r="G303" s="21"/>
      <c r="H303" s="40"/>
      <c r="I303" s="40"/>
      <c r="J303" s="21"/>
      <c r="K303" s="21"/>
      <c r="L303" s="21"/>
      <c r="M303" s="21"/>
      <c r="N303" s="21"/>
    </row>
    <row r="304" spans="1:14" x14ac:dyDescent="0.2">
      <c r="A304" s="21"/>
      <c r="B304" s="40"/>
      <c r="C304" s="21"/>
      <c r="D304" s="21"/>
      <c r="E304" s="21"/>
      <c r="F304" s="21"/>
      <c r="G304" s="21"/>
      <c r="H304" s="40"/>
      <c r="I304" s="40"/>
      <c r="J304" s="21"/>
      <c r="K304" s="21"/>
      <c r="L304" s="21"/>
      <c r="M304" s="21"/>
      <c r="N304" s="21"/>
    </row>
    <row r="305" spans="1:14" x14ac:dyDescent="0.2">
      <c r="A305" s="21"/>
      <c r="B305" s="40"/>
      <c r="C305" s="21"/>
      <c r="D305" s="21"/>
      <c r="E305" s="21"/>
      <c r="F305" s="21"/>
      <c r="G305" s="21"/>
      <c r="H305" s="40"/>
      <c r="I305" s="40"/>
      <c r="J305" s="21"/>
      <c r="K305" s="21"/>
      <c r="L305" s="21"/>
      <c r="M305" s="21"/>
      <c r="N305" s="21"/>
    </row>
    <row r="306" spans="1:14" x14ac:dyDescent="0.2">
      <c r="A306" s="21"/>
      <c r="B306" s="40"/>
      <c r="C306" s="21"/>
      <c r="D306" s="21"/>
      <c r="E306" s="21"/>
      <c r="F306" s="21"/>
      <c r="G306" s="21"/>
      <c r="H306" s="40"/>
      <c r="I306" s="40"/>
      <c r="J306" s="21"/>
      <c r="K306" s="21"/>
      <c r="L306" s="21"/>
      <c r="M306" s="21"/>
      <c r="N306" s="21"/>
    </row>
    <row r="307" spans="1:14" x14ac:dyDescent="0.2">
      <c r="A307" s="21"/>
      <c r="B307" s="40"/>
      <c r="C307" s="21"/>
      <c r="D307" s="21"/>
      <c r="E307" s="21"/>
      <c r="F307" s="21"/>
      <c r="G307" s="21"/>
      <c r="H307" s="40"/>
      <c r="I307" s="40"/>
      <c r="J307" s="21"/>
      <c r="K307" s="21"/>
      <c r="L307" s="21"/>
      <c r="M307" s="21"/>
      <c r="N307" s="21"/>
    </row>
    <row r="308" spans="1:14" x14ac:dyDescent="0.2">
      <c r="A308" s="21"/>
      <c r="B308" s="40"/>
      <c r="C308" s="21"/>
      <c r="D308" s="21"/>
      <c r="E308" s="21"/>
      <c r="F308" s="21"/>
      <c r="G308" s="21"/>
      <c r="H308" s="40"/>
      <c r="I308" s="40"/>
      <c r="J308" s="21"/>
      <c r="K308" s="21"/>
      <c r="L308" s="21"/>
      <c r="M308" s="21"/>
      <c r="N308" s="21"/>
    </row>
    <row r="309" spans="1:14" x14ac:dyDescent="0.2">
      <c r="A309" s="21"/>
      <c r="B309" s="40"/>
      <c r="C309" s="21"/>
      <c r="D309" s="21"/>
      <c r="E309" s="21"/>
      <c r="F309" s="21"/>
      <c r="G309" s="21"/>
      <c r="H309" s="40"/>
      <c r="I309" s="40"/>
      <c r="J309" s="21"/>
      <c r="K309" s="21"/>
      <c r="L309" s="21"/>
      <c r="M309" s="21"/>
      <c r="N309" s="21"/>
    </row>
    <row r="310" spans="1:14" x14ac:dyDescent="0.2">
      <c r="A310" s="21"/>
      <c r="B310" s="40"/>
      <c r="C310" s="21"/>
      <c r="D310" s="21"/>
      <c r="E310" s="21"/>
      <c r="F310" s="21"/>
      <c r="G310" s="21"/>
      <c r="H310" s="40"/>
      <c r="I310" s="40"/>
      <c r="J310" s="21"/>
      <c r="K310" s="21"/>
      <c r="L310" s="21"/>
      <c r="M310" s="21"/>
      <c r="N310" s="21"/>
    </row>
    <row r="311" spans="1:14" x14ac:dyDescent="0.2">
      <c r="A311" s="21"/>
      <c r="B311" s="40"/>
      <c r="C311" s="21"/>
      <c r="D311" s="21"/>
      <c r="E311" s="21"/>
      <c r="F311" s="21"/>
      <c r="G311" s="21"/>
      <c r="H311" s="40"/>
      <c r="I311" s="40"/>
      <c r="J311" s="21"/>
      <c r="K311" s="21"/>
      <c r="L311" s="21"/>
      <c r="M311" s="21"/>
      <c r="N311" s="21"/>
    </row>
    <row r="312" spans="1:14" x14ac:dyDescent="0.2">
      <c r="A312" s="21"/>
      <c r="B312" s="40"/>
      <c r="C312" s="21"/>
      <c r="D312" s="21"/>
      <c r="E312" s="21"/>
      <c r="F312" s="21"/>
      <c r="G312" s="21"/>
      <c r="H312" s="40"/>
      <c r="I312" s="40"/>
      <c r="J312" s="21"/>
      <c r="K312" s="21"/>
      <c r="L312" s="21"/>
      <c r="M312" s="21"/>
      <c r="N312" s="21"/>
    </row>
    <row r="313" spans="1:14" x14ac:dyDescent="0.2">
      <c r="A313" s="21"/>
      <c r="B313" s="40"/>
      <c r="C313" s="21"/>
      <c r="D313" s="21"/>
      <c r="E313" s="21"/>
      <c r="F313" s="21"/>
      <c r="G313" s="21"/>
      <c r="H313" s="40"/>
      <c r="I313" s="40"/>
      <c r="J313" s="21"/>
      <c r="K313" s="21"/>
      <c r="L313" s="21"/>
      <c r="M313" s="21"/>
      <c r="N313" s="21"/>
    </row>
    <row r="314" spans="1:14" x14ac:dyDescent="0.2">
      <c r="A314" s="21"/>
      <c r="B314" s="40"/>
      <c r="C314" s="21"/>
      <c r="D314" s="21"/>
      <c r="E314" s="21"/>
      <c r="F314" s="21"/>
      <c r="G314" s="21"/>
      <c r="H314" s="40"/>
      <c r="I314" s="40"/>
      <c r="J314" s="21"/>
      <c r="K314" s="21"/>
      <c r="L314" s="21"/>
      <c r="M314" s="21"/>
      <c r="N314" s="21"/>
    </row>
    <row r="315" spans="1:14" x14ac:dyDescent="0.2">
      <c r="A315" s="21"/>
      <c r="B315" s="40"/>
      <c r="C315" s="21"/>
      <c r="D315" s="21"/>
      <c r="E315" s="21"/>
      <c r="F315" s="21"/>
      <c r="G315" s="21"/>
      <c r="H315" s="40"/>
      <c r="I315" s="40"/>
      <c r="J315" s="21"/>
      <c r="K315" s="21"/>
      <c r="L315" s="21"/>
      <c r="M315" s="21"/>
      <c r="N315" s="21"/>
    </row>
    <row r="316" spans="1:14" x14ac:dyDescent="0.2">
      <c r="A316" s="21"/>
      <c r="B316" s="40"/>
      <c r="C316" s="21"/>
      <c r="D316" s="21"/>
      <c r="E316" s="21"/>
      <c r="F316" s="21"/>
      <c r="G316" s="21"/>
      <c r="H316" s="40"/>
      <c r="I316" s="40"/>
      <c r="J316" s="21"/>
      <c r="K316" s="21"/>
      <c r="L316" s="21"/>
      <c r="M316" s="21"/>
      <c r="N316" s="21"/>
    </row>
    <row r="317" spans="1:14" x14ac:dyDescent="0.2">
      <c r="A317" s="21"/>
      <c r="B317" s="40"/>
      <c r="C317" s="21"/>
      <c r="D317" s="21"/>
      <c r="E317" s="21"/>
      <c r="F317" s="21"/>
      <c r="G317" s="21"/>
      <c r="H317" s="40"/>
      <c r="I317" s="40"/>
      <c r="J317" s="21"/>
      <c r="K317" s="21"/>
      <c r="L317" s="21"/>
      <c r="M317" s="21"/>
      <c r="N317" s="21"/>
    </row>
    <row r="318" spans="1:14" x14ac:dyDescent="0.2">
      <c r="A318" s="21"/>
      <c r="B318" s="40"/>
      <c r="C318" s="21"/>
      <c r="D318" s="21"/>
      <c r="E318" s="21"/>
      <c r="F318" s="21"/>
      <c r="G318" s="21"/>
      <c r="H318" s="40"/>
      <c r="I318" s="40"/>
      <c r="J318" s="21"/>
      <c r="K318" s="21"/>
      <c r="L318" s="21"/>
      <c r="M318" s="21"/>
      <c r="N318" s="21"/>
    </row>
    <row r="319" spans="1:14" x14ac:dyDescent="0.2">
      <c r="A319" s="21"/>
      <c r="B319" s="40"/>
      <c r="C319" s="21"/>
      <c r="D319" s="21"/>
      <c r="E319" s="21"/>
      <c r="F319" s="21"/>
      <c r="G319" s="21"/>
      <c r="H319" s="40"/>
      <c r="I319" s="40"/>
      <c r="J319" s="21"/>
      <c r="K319" s="21"/>
      <c r="L319" s="21"/>
      <c r="M319" s="21"/>
      <c r="N319" s="21"/>
    </row>
    <row r="320" spans="1:14" x14ac:dyDescent="0.2">
      <c r="A320" s="21"/>
      <c r="B320" s="40"/>
      <c r="C320" s="21"/>
      <c r="D320" s="21"/>
      <c r="E320" s="21"/>
      <c r="F320" s="21"/>
      <c r="G320" s="21"/>
      <c r="H320" s="40"/>
      <c r="I320" s="40"/>
      <c r="J320" s="21"/>
      <c r="K320" s="21"/>
      <c r="L320" s="21"/>
      <c r="M320" s="21"/>
      <c r="N320" s="21"/>
    </row>
    <row r="321" spans="1:14" x14ac:dyDescent="0.2">
      <c r="A321" s="21"/>
      <c r="B321" s="40"/>
      <c r="C321" s="21"/>
      <c r="D321" s="21"/>
      <c r="E321" s="21"/>
      <c r="F321" s="21"/>
      <c r="G321" s="21"/>
      <c r="H321" s="40"/>
      <c r="I321" s="40"/>
      <c r="J321" s="21"/>
      <c r="K321" s="21"/>
      <c r="L321" s="21"/>
      <c r="M321" s="21"/>
      <c r="N321" s="21"/>
    </row>
    <row r="322" spans="1:14" x14ac:dyDescent="0.2">
      <c r="A322" s="21"/>
      <c r="B322" s="40"/>
      <c r="C322" s="21"/>
      <c r="D322" s="21"/>
      <c r="E322" s="21"/>
      <c r="F322" s="21"/>
      <c r="G322" s="21"/>
      <c r="H322" s="40"/>
      <c r="I322" s="40"/>
      <c r="J322" s="21"/>
      <c r="K322" s="21"/>
      <c r="L322" s="21"/>
      <c r="M322" s="21"/>
      <c r="N322" s="21"/>
    </row>
    <row r="323" spans="1:14" x14ac:dyDescent="0.2">
      <c r="A323" s="21"/>
      <c r="B323" s="40"/>
      <c r="C323" s="21"/>
      <c r="D323" s="21"/>
      <c r="E323" s="21"/>
      <c r="F323" s="21"/>
      <c r="G323" s="21"/>
      <c r="H323" s="40"/>
      <c r="I323" s="40"/>
      <c r="J323" s="21"/>
      <c r="K323" s="21"/>
      <c r="L323" s="21"/>
      <c r="M323" s="21"/>
      <c r="N323" s="21"/>
    </row>
    <row r="324" spans="1:14" x14ac:dyDescent="0.2">
      <c r="A324" s="21"/>
      <c r="B324" s="40"/>
      <c r="C324" s="21"/>
      <c r="D324" s="21"/>
      <c r="E324" s="21"/>
      <c r="F324" s="21"/>
      <c r="G324" s="21"/>
      <c r="H324" s="40"/>
      <c r="I324" s="40"/>
      <c r="J324" s="21"/>
      <c r="K324" s="21"/>
      <c r="L324" s="21"/>
      <c r="M324" s="21"/>
      <c r="N324" s="21"/>
    </row>
    <row r="325" spans="1:14" x14ac:dyDescent="0.2">
      <c r="A325" s="21"/>
      <c r="B325" s="40"/>
      <c r="C325" s="21"/>
      <c r="D325" s="21"/>
      <c r="E325" s="21"/>
      <c r="F325" s="21"/>
      <c r="G325" s="21"/>
      <c r="H325" s="40"/>
      <c r="I325" s="40"/>
      <c r="J325" s="21"/>
      <c r="K325" s="21"/>
      <c r="L325" s="21"/>
      <c r="M325" s="21"/>
      <c r="N325" s="21"/>
    </row>
    <row r="326" spans="1:14" x14ac:dyDescent="0.2">
      <c r="A326" s="21"/>
      <c r="B326" s="40"/>
      <c r="C326" s="21"/>
      <c r="D326" s="21"/>
      <c r="E326" s="21"/>
      <c r="F326" s="21"/>
      <c r="G326" s="21"/>
      <c r="H326" s="40"/>
      <c r="I326" s="40"/>
      <c r="J326" s="21"/>
      <c r="K326" s="21"/>
      <c r="L326" s="21"/>
      <c r="M326" s="21"/>
      <c r="N326" s="21"/>
    </row>
    <row r="327" spans="1:14" x14ac:dyDescent="0.2">
      <c r="A327" s="21"/>
      <c r="B327" s="40"/>
      <c r="C327" s="21"/>
      <c r="D327" s="21"/>
      <c r="E327" s="21"/>
      <c r="F327" s="21"/>
      <c r="G327" s="21"/>
      <c r="H327" s="40"/>
      <c r="I327" s="40"/>
      <c r="J327" s="21"/>
      <c r="K327" s="21"/>
      <c r="L327" s="21"/>
      <c r="M327" s="21"/>
      <c r="N327" s="21"/>
    </row>
    <row r="328" spans="1:14" x14ac:dyDescent="0.2">
      <c r="A328" s="21"/>
      <c r="B328" s="40"/>
      <c r="C328" s="21"/>
      <c r="D328" s="21"/>
      <c r="E328" s="21"/>
      <c r="F328" s="21"/>
      <c r="G328" s="21"/>
      <c r="H328" s="40"/>
      <c r="I328" s="40"/>
      <c r="J328" s="21"/>
      <c r="K328" s="21"/>
      <c r="L328" s="21"/>
      <c r="M328" s="21"/>
      <c r="N328" s="21"/>
    </row>
    <row r="329" spans="1:14" x14ac:dyDescent="0.2">
      <c r="A329" s="21"/>
      <c r="B329" s="40"/>
      <c r="C329" s="21"/>
      <c r="D329" s="21"/>
      <c r="E329" s="21"/>
      <c r="F329" s="21"/>
      <c r="G329" s="21"/>
      <c r="H329" s="40"/>
      <c r="I329" s="40"/>
      <c r="J329" s="21"/>
      <c r="K329" s="21"/>
      <c r="L329" s="21"/>
      <c r="M329" s="21"/>
      <c r="N329" s="21"/>
    </row>
    <row r="330" spans="1:14" x14ac:dyDescent="0.2">
      <c r="A330" s="21"/>
      <c r="B330" s="40"/>
      <c r="C330" s="21"/>
      <c r="D330" s="21"/>
      <c r="E330" s="21"/>
      <c r="F330" s="21"/>
      <c r="G330" s="21"/>
      <c r="H330" s="40"/>
      <c r="I330" s="40"/>
      <c r="J330" s="21"/>
      <c r="K330" s="21"/>
      <c r="L330" s="21"/>
      <c r="M330" s="21"/>
      <c r="N330" s="21"/>
    </row>
    <row r="331" spans="1:14" x14ac:dyDescent="0.2">
      <c r="A331" s="21"/>
      <c r="B331" s="40"/>
      <c r="C331" s="21"/>
      <c r="D331" s="21"/>
      <c r="E331" s="21"/>
      <c r="F331" s="21"/>
      <c r="G331" s="21"/>
      <c r="H331" s="40"/>
      <c r="I331" s="40"/>
      <c r="J331" s="21"/>
      <c r="K331" s="21"/>
      <c r="L331" s="21"/>
      <c r="M331" s="21"/>
      <c r="N331" s="21"/>
    </row>
    <row r="332" spans="1:14" x14ac:dyDescent="0.2">
      <c r="A332" s="21"/>
      <c r="B332" s="40"/>
      <c r="C332" s="21"/>
      <c r="D332" s="21"/>
      <c r="E332" s="21"/>
      <c r="F332" s="21"/>
      <c r="G332" s="21"/>
      <c r="H332" s="40"/>
      <c r="I332" s="40"/>
      <c r="J332" s="21"/>
      <c r="K332" s="21"/>
      <c r="L332" s="21"/>
      <c r="M332" s="21"/>
      <c r="N332" s="21"/>
    </row>
    <row r="333" spans="1:14" x14ac:dyDescent="0.2">
      <c r="A333" s="21"/>
      <c r="B333" s="40"/>
      <c r="C333" s="21"/>
      <c r="D333" s="21"/>
      <c r="E333" s="21"/>
      <c r="F333" s="21"/>
      <c r="G333" s="21"/>
      <c r="H333" s="40"/>
      <c r="I333" s="40"/>
      <c r="J333" s="21"/>
      <c r="K333" s="21"/>
      <c r="L333" s="21"/>
      <c r="M333" s="21"/>
      <c r="N333" s="21"/>
    </row>
    <row r="334" spans="1:14" x14ac:dyDescent="0.2">
      <c r="A334" s="21"/>
      <c r="B334" s="40"/>
      <c r="C334" s="21"/>
      <c r="D334" s="21"/>
      <c r="E334" s="21"/>
      <c r="F334" s="21"/>
      <c r="G334" s="21"/>
      <c r="H334" s="40"/>
      <c r="I334" s="40"/>
      <c r="J334" s="21"/>
      <c r="K334" s="21"/>
      <c r="L334" s="21"/>
      <c r="M334" s="21"/>
      <c r="N334" s="21"/>
    </row>
    <row r="335" spans="1:14" x14ac:dyDescent="0.2">
      <c r="A335" s="21"/>
      <c r="B335" s="40"/>
      <c r="C335" s="21"/>
      <c r="D335" s="21"/>
      <c r="E335" s="21"/>
      <c r="F335" s="21"/>
      <c r="G335" s="21"/>
      <c r="H335" s="40"/>
      <c r="I335" s="40"/>
      <c r="J335" s="21"/>
      <c r="K335" s="21"/>
      <c r="L335" s="21"/>
      <c r="M335" s="21"/>
      <c r="N335" s="21"/>
    </row>
    <row r="336" spans="1:14" x14ac:dyDescent="0.2">
      <c r="A336" s="21"/>
      <c r="B336" s="40"/>
      <c r="C336" s="21"/>
      <c r="D336" s="21"/>
      <c r="E336" s="21"/>
      <c r="F336" s="21"/>
      <c r="G336" s="21"/>
      <c r="H336" s="40"/>
      <c r="I336" s="40"/>
      <c r="J336" s="21"/>
      <c r="K336" s="21"/>
      <c r="L336" s="21"/>
      <c r="M336" s="21"/>
      <c r="N336" s="21"/>
    </row>
    <row r="337" spans="1:14" x14ac:dyDescent="0.2">
      <c r="A337" s="21"/>
      <c r="B337" s="40"/>
      <c r="C337" s="21"/>
      <c r="D337" s="21"/>
      <c r="E337" s="21"/>
      <c r="F337" s="21"/>
      <c r="G337" s="21"/>
      <c r="H337" s="40"/>
      <c r="I337" s="40"/>
      <c r="J337" s="21"/>
      <c r="K337" s="21"/>
      <c r="L337" s="21"/>
      <c r="M337" s="21"/>
      <c r="N337" s="21"/>
    </row>
    <row r="338" spans="1:14" x14ac:dyDescent="0.2">
      <c r="A338" s="21"/>
      <c r="B338" s="40"/>
      <c r="C338" s="21"/>
      <c r="D338" s="21"/>
      <c r="E338" s="21"/>
      <c r="F338" s="21"/>
      <c r="G338" s="21"/>
      <c r="H338" s="40"/>
      <c r="I338" s="40"/>
      <c r="J338" s="21"/>
      <c r="K338" s="21"/>
      <c r="L338" s="21"/>
      <c r="M338" s="21"/>
      <c r="N338" s="21"/>
    </row>
    <row r="339" spans="1:14" x14ac:dyDescent="0.2">
      <c r="A339" s="21"/>
      <c r="B339" s="40"/>
      <c r="C339" s="21"/>
      <c r="D339" s="21"/>
      <c r="E339" s="21"/>
      <c r="F339" s="21"/>
      <c r="G339" s="21"/>
      <c r="H339" s="40"/>
      <c r="I339" s="40"/>
      <c r="J339" s="21"/>
      <c r="K339" s="21"/>
      <c r="L339" s="21"/>
      <c r="M339" s="21"/>
      <c r="N339" s="21"/>
    </row>
    <row r="340" spans="1:14" x14ac:dyDescent="0.2">
      <c r="A340" s="21"/>
      <c r="B340" s="40"/>
      <c r="C340" s="21"/>
      <c r="D340" s="21"/>
      <c r="E340" s="21"/>
      <c r="F340" s="21"/>
      <c r="G340" s="21"/>
      <c r="H340" s="40"/>
      <c r="I340" s="40"/>
      <c r="J340" s="21"/>
      <c r="K340" s="21"/>
      <c r="L340" s="21"/>
      <c r="M340" s="21"/>
      <c r="N340" s="21"/>
    </row>
    <row r="341" spans="1:14" x14ac:dyDescent="0.2">
      <c r="A341" s="21"/>
      <c r="B341" s="40"/>
      <c r="C341" s="21"/>
      <c r="D341" s="21"/>
      <c r="E341" s="21"/>
      <c r="F341" s="21"/>
      <c r="G341" s="21"/>
      <c r="H341" s="40"/>
      <c r="I341" s="40"/>
      <c r="J341" s="21"/>
      <c r="K341" s="21"/>
      <c r="L341" s="21"/>
      <c r="M341" s="21"/>
      <c r="N341" s="21"/>
    </row>
    <row r="342" spans="1:14" x14ac:dyDescent="0.2">
      <c r="A342" s="21"/>
      <c r="B342" s="40"/>
      <c r="C342" s="21"/>
      <c r="D342" s="21"/>
      <c r="E342" s="21"/>
      <c r="F342" s="21"/>
      <c r="G342" s="21"/>
      <c r="H342" s="40"/>
      <c r="I342" s="40"/>
      <c r="J342" s="21"/>
      <c r="K342" s="21"/>
      <c r="L342" s="21"/>
      <c r="M342" s="21"/>
      <c r="N342" s="21"/>
    </row>
    <row r="343" spans="1:14" x14ac:dyDescent="0.2">
      <c r="A343" s="21"/>
      <c r="B343" s="40"/>
      <c r="C343" s="21"/>
      <c r="D343" s="21"/>
      <c r="E343" s="21"/>
      <c r="F343" s="21"/>
      <c r="G343" s="21"/>
      <c r="H343" s="40"/>
      <c r="I343" s="40"/>
      <c r="J343" s="21"/>
      <c r="K343" s="21"/>
      <c r="L343" s="21"/>
      <c r="M343" s="21"/>
      <c r="N343" s="21"/>
    </row>
    <row r="344" spans="1:14" x14ac:dyDescent="0.2">
      <c r="A344" s="21"/>
      <c r="B344" s="40"/>
      <c r="C344" s="21"/>
      <c r="D344" s="21"/>
      <c r="E344" s="21"/>
      <c r="F344" s="21"/>
      <c r="G344" s="21"/>
      <c r="H344" s="40"/>
      <c r="I344" s="40"/>
      <c r="J344" s="21"/>
      <c r="K344" s="21"/>
      <c r="L344" s="21"/>
      <c r="M344" s="21"/>
      <c r="N344" s="21"/>
    </row>
    <row r="345" spans="1:14" x14ac:dyDescent="0.2">
      <c r="A345" s="21"/>
      <c r="B345" s="40"/>
      <c r="C345" s="21"/>
      <c r="D345" s="21"/>
      <c r="E345" s="21"/>
      <c r="F345" s="21"/>
      <c r="G345" s="21"/>
      <c r="H345" s="40"/>
      <c r="I345" s="40"/>
      <c r="J345" s="21"/>
      <c r="K345" s="21"/>
      <c r="L345" s="21"/>
      <c r="M345" s="21"/>
      <c r="N345" s="21"/>
    </row>
    <row r="346" spans="1:14" x14ac:dyDescent="0.2">
      <c r="A346" s="21"/>
      <c r="B346" s="40"/>
      <c r="C346" s="21"/>
      <c r="D346" s="21"/>
      <c r="E346" s="21"/>
      <c r="F346" s="21"/>
      <c r="G346" s="21"/>
      <c r="H346" s="40"/>
      <c r="I346" s="40"/>
      <c r="J346" s="21"/>
      <c r="K346" s="21"/>
      <c r="L346" s="21"/>
      <c r="M346" s="21"/>
      <c r="N346" s="21"/>
    </row>
    <row r="347" spans="1:14" x14ac:dyDescent="0.2">
      <c r="A347" s="21"/>
      <c r="B347" s="40"/>
      <c r="C347" s="21"/>
      <c r="D347" s="21"/>
      <c r="E347" s="21"/>
      <c r="F347" s="21"/>
      <c r="G347" s="21"/>
      <c r="H347" s="40"/>
      <c r="I347" s="40"/>
      <c r="J347" s="21"/>
      <c r="K347" s="21"/>
      <c r="L347" s="21"/>
      <c r="M347" s="21"/>
      <c r="N347" s="21"/>
    </row>
    <row r="348" spans="1:14" x14ac:dyDescent="0.2">
      <c r="A348" s="21"/>
      <c r="B348" s="40"/>
      <c r="C348" s="21"/>
      <c r="D348" s="21"/>
      <c r="E348" s="21"/>
      <c r="F348" s="21"/>
      <c r="G348" s="21"/>
      <c r="H348" s="40"/>
      <c r="I348" s="40"/>
      <c r="J348" s="21"/>
      <c r="K348" s="21"/>
      <c r="L348" s="21"/>
      <c r="M348" s="21"/>
      <c r="N348" s="21"/>
    </row>
    <row r="349" spans="1:14" x14ac:dyDescent="0.2">
      <c r="A349" s="21"/>
      <c r="B349" s="40"/>
      <c r="C349" s="21"/>
      <c r="D349" s="21"/>
      <c r="E349" s="21"/>
      <c r="F349" s="21"/>
      <c r="G349" s="21"/>
      <c r="H349" s="40"/>
      <c r="I349" s="40"/>
      <c r="J349" s="21"/>
      <c r="K349" s="21"/>
      <c r="L349" s="21"/>
      <c r="M349" s="21"/>
      <c r="N349" s="21"/>
    </row>
    <row r="350" spans="1:14" x14ac:dyDescent="0.2">
      <c r="A350" s="21"/>
      <c r="B350" s="40"/>
      <c r="C350" s="21"/>
      <c r="D350" s="21"/>
      <c r="E350" s="21"/>
      <c r="F350" s="21"/>
      <c r="G350" s="21"/>
      <c r="H350" s="40"/>
      <c r="I350" s="40"/>
      <c r="J350" s="21"/>
      <c r="K350" s="21"/>
      <c r="L350" s="21"/>
      <c r="M350" s="21"/>
      <c r="N350" s="21"/>
    </row>
    <row r="351" spans="1:14" x14ac:dyDescent="0.2">
      <c r="A351" s="21"/>
      <c r="B351" s="40"/>
      <c r="C351" s="21"/>
      <c r="D351" s="21"/>
      <c r="E351" s="21"/>
      <c r="F351" s="21"/>
      <c r="G351" s="21"/>
      <c r="H351" s="40"/>
      <c r="I351" s="40"/>
      <c r="J351" s="21"/>
      <c r="K351" s="21"/>
      <c r="L351" s="21"/>
      <c r="M351" s="21"/>
      <c r="N351" s="21"/>
    </row>
    <row r="352" spans="1:14" x14ac:dyDescent="0.2">
      <c r="A352" s="21"/>
      <c r="B352" s="40"/>
      <c r="C352" s="21"/>
      <c r="D352" s="21"/>
      <c r="E352" s="21"/>
      <c r="F352" s="21"/>
      <c r="G352" s="21"/>
      <c r="H352" s="40"/>
      <c r="I352" s="40"/>
      <c r="J352" s="21"/>
      <c r="K352" s="21"/>
      <c r="L352" s="21"/>
      <c r="M352" s="21"/>
      <c r="N352" s="21"/>
    </row>
    <row r="353" spans="1:14" x14ac:dyDescent="0.2">
      <c r="A353" s="21"/>
      <c r="B353" s="40"/>
      <c r="C353" s="21"/>
      <c r="D353" s="21"/>
      <c r="E353" s="21"/>
      <c r="F353" s="21"/>
      <c r="G353" s="21"/>
      <c r="H353" s="40"/>
      <c r="I353" s="40"/>
      <c r="J353" s="21"/>
      <c r="K353" s="21"/>
      <c r="L353" s="21"/>
      <c r="M353" s="21"/>
      <c r="N353" s="21"/>
    </row>
    <row r="354" spans="1:14" x14ac:dyDescent="0.2">
      <c r="A354" s="21"/>
      <c r="B354" s="40"/>
      <c r="C354" s="21"/>
      <c r="D354" s="21"/>
      <c r="E354" s="21"/>
      <c r="F354" s="21"/>
      <c r="G354" s="21"/>
      <c r="H354" s="40"/>
      <c r="I354" s="40"/>
      <c r="J354" s="21"/>
      <c r="K354" s="21"/>
      <c r="L354" s="21"/>
      <c r="M354" s="21"/>
      <c r="N354" s="21"/>
    </row>
    <row r="355" spans="1:14" x14ac:dyDescent="0.2">
      <c r="A355" s="21"/>
      <c r="B355" s="40"/>
      <c r="C355" s="21"/>
      <c r="D355" s="21"/>
      <c r="E355" s="21"/>
      <c r="F355" s="21"/>
      <c r="G355" s="21"/>
      <c r="H355" s="40"/>
      <c r="I355" s="40"/>
      <c r="J355" s="21"/>
      <c r="K355" s="21"/>
      <c r="L355" s="21"/>
      <c r="M355" s="21"/>
      <c r="N355" s="21"/>
    </row>
    <row r="356" spans="1:14" x14ac:dyDescent="0.2">
      <c r="A356" s="21"/>
      <c r="B356" s="40"/>
      <c r="C356" s="21"/>
      <c r="D356" s="21"/>
      <c r="E356" s="21"/>
      <c r="F356" s="21"/>
      <c r="G356" s="21"/>
      <c r="H356" s="40"/>
      <c r="I356" s="40"/>
      <c r="J356" s="21"/>
      <c r="K356" s="21"/>
      <c r="L356" s="21"/>
      <c r="M356" s="21"/>
      <c r="N356" s="21"/>
    </row>
    <row r="357" spans="1:14" x14ac:dyDescent="0.2">
      <c r="A357" s="21"/>
      <c r="B357" s="40"/>
      <c r="C357" s="21"/>
      <c r="D357" s="21"/>
      <c r="E357" s="21"/>
      <c r="F357" s="21"/>
      <c r="G357" s="21"/>
      <c r="H357" s="40"/>
      <c r="I357" s="40"/>
      <c r="J357" s="21"/>
      <c r="K357" s="21"/>
      <c r="L357" s="21"/>
      <c r="M357" s="21"/>
      <c r="N357" s="21"/>
    </row>
    <row r="358" spans="1:14" x14ac:dyDescent="0.2">
      <c r="A358" s="21"/>
      <c r="B358" s="40"/>
      <c r="C358" s="21"/>
      <c r="D358" s="21"/>
      <c r="E358" s="21"/>
      <c r="F358" s="21"/>
      <c r="G358" s="21"/>
      <c r="H358" s="40"/>
      <c r="I358" s="40"/>
      <c r="J358" s="21"/>
      <c r="K358" s="21"/>
      <c r="L358" s="21"/>
      <c r="M358" s="21"/>
      <c r="N358" s="21"/>
    </row>
    <row r="359" spans="1:14" x14ac:dyDescent="0.2">
      <c r="A359" s="21"/>
      <c r="B359" s="40"/>
      <c r="C359" s="21"/>
      <c r="D359" s="21"/>
      <c r="E359" s="21"/>
      <c r="F359" s="21"/>
      <c r="G359" s="21"/>
      <c r="H359" s="40"/>
      <c r="I359" s="40"/>
      <c r="J359" s="21"/>
      <c r="K359" s="21"/>
      <c r="L359" s="21"/>
      <c r="M359" s="21"/>
      <c r="N359" s="21"/>
    </row>
    <row r="360" spans="1:14" x14ac:dyDescent="0.2">
      <c r="A360" s="21"/>
      <c r="B360" s="40"/>
      <c r="C360" s="21"/>
      <c r="D360" s="21"/>
      <c r="E360" s="21"/>
      <c r="F360" s="21"/>
      <c r="G360" s="21"/>
      <c r="H360" s="40"/>
      <c r="I360" s="40"/>
      <c r="J360" s="21"/>
      <c r="K360" s="21"/>
      <c r="L360" s="21"/>
      <c r="M360" s="21"/>
      <c r="N360" s="21"/>
    </row>
    <row r="361" spans="1:14" x14ac:dyDescent="0.2">
      <c r="A361" s="21"/>
      <c r="B361" s="40"/>
      <c r="C361" s="21"/>
      <c r="D361" s="21"/>
      <c r="E361" s="21"/>
      <c r="F361" s="21"/>
      <c r="G361" s="21"/>
      <c r="H361" s="40"/>
      <c r="I361" s="40"/>
      <c r="J361" s="21"/>
      <c r="K361" s="21"/>
      <c r="L361" s="21"/>
      <c r="M361" s="21"/>
      <c r="N361" s="21"/>
    </row>
    <row r="362" spans="1:14" x14ac:dyDescent="0.2">
      <c r="A362" s="21"/>
      <c r="B362" s="40"/>
      <c r="C362" s="21"/>
      <c r="D362" s="21"/>
      <c r="E362" s="21"/>
      <c r="F362" s="21"/>
      <c r="G362" s="21"/>
      <c r="H362" s="40"/>
      <c r="I362" s="40"/>
      <c r="J362" s="21"/>
      <c r="K362" s="21"/>
      <c r="L362" s="21"/>
      <c r="M362" s="21"/>
      <c r="N362" s="21"/>
    </row>
    <row r="363" spans="1:14" x14ac:dyDescent="0.2">
      <c r="A363" s="21"/>
      <c r="B363" s="40"/>
      <c r="C363" s="21"/>
      <c r="D363" s="21"/>
      <c r="E363" s="21"/>
      <c r="F363" s="21"/>
      <c r="G363" s="21"/>
      <c r="H363" s="40"/>
      <c r="I363" s="40"/>
      <c r="J363" s="21"/>
      <c r="K363" s="21"/>
      <c r="L363" s="21"/>
      <c r="M363" s="21"/>
      <c r="N363" s="21"/>
    </row>
    <row r="364" spans="1:14" x14ac:dyDescent="0.2">
      <c r="A364" s="21"/>
      <c r="B364" s="40"/>
      <c r="C364" s="21"/>
      <c r="D364" s="21"/>
      <c r="E364" s="21"/>
      <c r="F364" s="21"/>
      <c r="G364" s="21"/>
      <c r="H364" s="40"/>
      <c r="I364" s="40"/>
      <c r="J364" s="21"/>
      <c r="K364" s="21"/>
      <c r="L364" s="21"/>
      <c r="M364" s="21"/>
      <c r="N364" s="21"/>
    </row>
    <row r="365" spans="1:14" x14ac:dyDescent="0.2">
      <c r="A365" s="21"/>
      <c r="B365" s="40"/>
      <c r="C365" s="21"/>
      <c r="D365" s="21"/>
      <c r="E365" s="21"/>
      <c r="F365" s="21"/>
      <c r="G365" s="21"/>
      <c r="H365" s="40"/>
      <c r="I365" s="40"/>
      <c r="J365" s="21"/>
      <c r="K365" s="21"/>
      <c r="L365" s="21"/>
      <c r="M365" s="21"/>
      <c r="N365" s="21"/>
    </row>
    <row r="366" spans="1:14" x14ac:dyDescent="0.2">
      <c r="A366" s="21"/>
      <c r="B366" s="40"/>
      <c r="C366" s="21"/>
      <c r="D366" s="21"/>
      <c r="E366" s="21"/>
      <c r="F366" s="21"/>
      <c r="G366" s="21"/>
      <c r="H366" s="40"/>
      <c r="I366" s="40"/>
      <c r="J366" s="21"/>
      <c r="K366" s="21"/>
      <c r="L366" s="21"/>
      <c r="M366" s="21"/>
      <c r="N366" s="21"/>
    </row>
    <row r="367" spans="1:14" x14ac:dyDescent="0.2">
      <c r="A367" s="21"/>
      <c r="B367" s="40"/>
      <c r="C367" s="21"/>
      <c r="D367" s="21"/>
      <c r="E367" s="21"/>
      <c r="F367" s="21"/>
      <c r="G367" s="21"/>
      <c r="H367" s="40"/>
      <c r="I367" s="40"/>
      <c r="J367" s="21"/>
      <c r="K367" s="21"/>
      <c r="L367" s="21"/>
      <c r="M367" s="21"/>
      <c r="N367" s="21"/>
    </row>
    <row r="368" spans="1:14" x14ac:dyDescent="0.2">
      <c r="A368" s="21"/>
      <c r="B368" s="40"/>
      <c r="C368" s="21"/>
      <c r="D368" s="21"/>
      <c r="E368" s="21"/>
      <c r="F368" s="21"/>
      <c r="G368" s="21"/>
      <c r="H368" s="40"/>
      <c r="I368" s="40"/>
      <c r="J368" s="21"/>
      <c r="K368" s="21"/>
      <c r="L368" s="21"/>
      <c r="M368" s="21"/>
      <c r="N368" s="21"/>
    </row>
    <row r="369" spans="1:14" x14ac:dyDescent="0.2">
      <c r="A369" s="21"/>
      <c r="B369" s="40"/>
      <c r="C369" s="21"/>
      <c r="D369" s="21"/>
      <c r="E369" s="21"/>
      <c r="F369" s="21"/>
      <c r="G369" s="21"/>
      <c r="H369" s="40"/>
      <c r="I369" s="40"/>
      <c r="J369" s="21"/>
      <c r="K369" s="21"/>
      <c r="L369" s="21"/>
      <c r="M369" s="21"/>
      <c r="N369" s="21"/>
    </row>
    <row r="370" spans="1:14" x14ac:dyDescent="0.2">
      <c r="A370" s="21"/>
      <c r="B370" s="40"/>
      <c r="C370" s="21"/>
      <c r="D370" s="21"/>
      <c r="E370" s="21"/>
      <c r="F370" s="21"/>
      <c r="G370" s="21"/>
      <c r="H370" s="40"/>
      <c r="I370" s="40"/>
      <c r="J370" s="21"/>
      <c r="K370" s="21"/>
      <c r="L370" s="21"/>
      <c r="M370" s="21"/>
      <c r="N370" s="21"/>
    </row>
    <row r="371" spans="1:14" x14ac:dyDescent="0.2">
      <c r="A371" s="21"/>
      <c r="B371" s="40"/>
      <c r="C371" s="21"/>
      <c r="D371" s="21"/>
      <c r="E371" s="21"/>
      <c r="F371" s="21"/>
      <c r="G371" s="21"/>
      <c r="H371" s="40"/>
      <c r="I371" s="40"/>
      <c r="J371" s="21"/>
      <c r="K371" s="21"/>
      <c r="L371" s="21"/>
      <c r="M371" s="21"/>
      <c r="N371" s="21"/>
    </row>
    <row r="372" spans="1:14" x14ac:dyDescent="0.2">
      <c r="A372" s="21"/>
      <c r="B372" s="40"/>
      <c r="C372" s="21"/>
      <c r="D372" s="21"/>
      <c r="E372" s="21"/>
      <c r="F372" s="21"/>
      <c r="G372" s="21"/>
      <c r="H372" s="40"/>
      <c r="I372" s="40"/>
      <c r="J372" s="21"/>
      <c r="K372" s="21"/>
      <c r="L372" s="21"/>
      <c r="M372" s="21"/>
      <c r="N372" s="21"/>
    </row>
    <row r="373" spans="1:14" x14ac:dyDescent="0.2">
      <c r="A373" s="21"/>
      <c r="B373" s="40"/>
      <c r="C373" s="21"/>
      <c r="D373" s="21"/>
      <c r="E373" s="21"/>
      <c r="F373" s="21"/>
      <c r="G373" s="21"/>
      <c r="H373" s="40"/>
      <c r="I373" s="40"/>
      <c r="J373" s="21"/>
      <c r="K373" s="21"/>
      <c r="L373" s="21"/>
      <c r="M373" s="21"/>
      <c r="N373" s="21"/>
    </row>
    <row r="374" spans="1:14" x14ac:dyDescent="0.2">
      <c r="A374" s="21"/>
      <c r="B374" s="40"/>
      <c r="C374" s="21"/>
      <c r="D374" s="21"/>
      <c r="E374" s="21"/>
      <c r="F374" s="21"/>
      <c r="G374" s="21"/>
      <c r="H374" s="40"/>
      <c r="I374" s="40"/>
      <c r="J374" s="21"/>
      <c r="K374" s="21"/>
      <c r="L374" s="21"/>
      <c r="M374" s="21"/>
      <c r="N374" s="21"/>
    </row>
    <row r="375" spans="1:14" x14ac:dyDescent="0.2">
      <c r="A375" s="21"/>
      <c r="B375" s="40"/>
      <c r="C375" s="21"/>
      <c r="D375" s="21"/>
      <c r="E375" s="21"/>
      <c r="F375" s="21"/>
      <c r="G375" s="21"/>
      <c r="H375" s="40"/>
      <c r="I375" s="40"/>
      <c r="J375" s="21"/>
      <c r="K375" s="21"/>
      <c r="L375" s="21"/>
      <c r="M375" s="21"/>
      <c r="N375" s="21"/>
    </row>
    <row r="376" spans="1:14" x14ac:dyDescent="0.2">
      <c r="A376" s="21"/>
      <c r="B376" s="40"/>
      <c r="C376" s="21"/>
      <c r="D376" s="21"/>
      <c r="E376" s="21"/>
      <c r="F376" s="21"/>
      <c r="G376" s="21"/>
      <c r="H376" s="40"/>
      <c r="I376" s="40"/>
      <c r="J376" s="21"/>
      <c r="K376" s="21"/>
      <c r="L376" s="21"/>
      <c r="M376" s="21"/>
      <c r="N376" s="21"/>
    </row>
    <row r="377" spans="1:14" x14ac:dyDescent="0.2">
      <c r="A377" s="21"/>
      <c r="B377" s="40"/>
      <c r="C377" s="21"/>
      <c r="D377" s="21"/>
      <c r="E377" s="21"/>
      <c r="F377" s="21"/>
      <c r="G377" s="21"/>
      <c r="H377" s="40"/>
      <c r="I377" s="40"/>
      <c r="J377" s="21"/>
      <c r="K377" s="21"/>
      <c r="L377" s="21"/>
      <c r="M377" s="21"/>
      <c r="N377" s="21"/>
    </row>
    <row r="378" spans="1:14" x14ac:dyDescent="0.2">
      <c r="A378" s="21"/>
      <c r="B378" s="40"/>
      <c r="C378" s="21"/>
      <c r="D378" s="21"/>
      <c r="E378" s="21"/>
      <c r="F378" s="21"/>
      <c r="G378" s="21"/>
      <c r="H378" s="40"/>
      <c r="I378" s="40"/>
      <c r="J378" s="21"/>
      <c r="K378" s="21"/>
      <c r="L378" s="21"/>
      <c r="M378" s="21"/>
      <c r="N378" s="21"/>
    </row>
    <row r="379" spans="1:14" x14ac:dyDescent="0.2">
      <c r="A379" s="21"/>
      <c r="B379" s="40"/>
      <c r="C379" s="21"/>
      <c r="D379" s="21"/>
      <c r="E379" s="21"/>
      <c r="F379" s="21"/>
      <c r="G379" s="21"/>
      <c r="H379" s="40"/>
      <c r="I379" s="40"/>
      <c r="J379" s="21"/>
      <c r="K379" s="21"/>
      <c r="L379" s="21"/>
      <c r="M379" s="21"/>
      <c r="N379" s="21"/>
    </row>
    <row r="380" spans="1:14" x14ac:dyDescent="0.2">
      <c r="A380" s="21"/>
      <c r="B380" s="40"/>
      <c r="C380" s="21"/>
      <c r="D380" s="21"/>
      <c r="E380" s="21"/>
      <c r="F380" s="21"/>
      <c r="G380" s="21"/>
      <c r="H380" s="40"/>
      <c r="I380" s="40"/>
      <c r="J380" s="21"/>
      <c r="K380" s="21"/>
      <c r="L380" s="21"/>
      <c r="M380" s="21"/>
      <c r="N380" s="21"/>
    </row>
    <row r="381" spans="1:14" x14ac:dyDescent="0.2">
      <c r="A381" s="21"/>
      <c r="B381" s="40"/>
      <c r="C381" s="21"/>
      <c r="D381" s="21"/>
      <c r="E381" s="21"/>
      <c r="F381" s="21"/>
      <c r="G381" s="21"/>
      <c r="H381" s="40"/>
      <c r="I381" s="40"/>
      <c r="J381" s="21"/>
      <c r="K381" s="21"/>
      <c r="L381" s="21"/>
      <c r="M381" s="21"/>
      <c r="N381" s="21"/>
    </row>
    <row r="382" spans="1:14" x14ac:dyDescent="0.2">
      <c r="A382" s="21"/>
      <c r="B382" s="40"/>
      <c r="C382" s="21"/>
      <c r="D382" s="21"/>
      <c r="E382" s="21"/>
      <c r="F382" s="21"/>
      <c r="G382" s="21"/>
      <c r="H382" s="40"/>
      <c r="I382" s="40"/>
      <c r="J382" s="21"/>
      <c r="K382" s="21"/>
      <c r="L382" s="21"/>
      <c r="M382" s="21"/>
      <c r="N382" s="21"/>
    </row>
    <row r="383" spans="1:14" x14ac:dyDescent="0.2">
      <c r="A383" s="21"/>
      <c r="B383" s="40"/>
      <c r="C383" s="21"/>
      <c r="D383" s="21"/>
      <c r="E383" s="21"/>
      <c r="F383" s="21"/>
      <c r="G383" s="21"/>
      <c r="H383" s="40"/>
      <c r="I383" s="40"/>
      <c r="J383" s="21"/>
      <c r="K383" s="21"/>
      <c r="L383" s="21"/>
      <c r="M383" s="21"/>
      <c r="N383" s="21"/>
    </row>
    <row r="384" spans="1:14" x14ac:dyDescent="0.2">
      <c r="A384" s="21"/>
      <c r="B384" s="40"/>
      <c r="C384" s="21"/>
      <c r="D384" s="21"/>
      <c r="E384" s="21"/>
      <c r="F384" s="21"/>
      <c r="G384" s="21"/>
      <c r="H384" s="40"/>
      <c r="I384" s="40"/>
      <c r="J384" s="21"/>
      <c r="K384" s="21"/>
      <c r="L384" s="21"/>
      <c r="M384" s="21"/>
      <c r="N384" s="21"/>
    </row>
    <row r="385" spans="1:14" x14ac:dyDescent="0.2">
      <c r="A385" s="21"/>
      <c r="B385" s="40"/>
      <c r="C385" s="21"/>
      <c r="D385" s="21"/>
      <c r="E385" s="21"/>
      <c r="F385" s="21"/>
      <c r="G385" s="21"/>
      <c r="H385" s="40"/>
      <c r="I385" s="40"/>
      <c r="J385" s="21"/>
      <c r="K385" s="21"/>
      <c r="L385" s="21"/>
      <c r="M385" s="21"/>
      <c r="N385" s="21"/>
    </row>
    <row r="386" spans="1:14" x14ac:dyDescent="0.2">
      <c r="A386" s="21"/>
      <c r="B386" s="40"/>
      <c r="C386" s="21"/>
      <c r="D386" s="21"/>
      <c r="E386" s="21"/>
      <c r="F386" s="21"/>
      <c r="G386" s="21"/>
      <c r="H386" s="40"/>
      <c r="I386" s="40"/>
      <c r="J386" s="21"/>
      <c r="K386" s="21"/>
      <c r="L386" s="21"/>
      <c r="M386" s="21"/>
      <c r="N386" s="21"/>
    </row>
    <row r="387" spans="1:14" x14ac:dyDescent="0.2">
      <c r="A387" s="21"/>
      <c r="B387" s="40"/>
      <c r="C387" s="21"/>
      <c r="D387" s="21"/>
      <c r="E387" s="21"/>
      <c r="F387" s="21"/>
      <c r="G387" s="21"/>
      <c r="H387" s="40"/>
      <c r="I387" s="40"/>
      <c r="J387" s="21"/>
      <c r="K387" s="21"/>
      <c r="L387" s="21"/>
      <c r="M387" s="21"/>
      <c r="N387" s="21"/>
    </row>
    <row r="388" spans="1:14" x14ac:dyDescent="0.2">
      <c r="A388" s="21"/>
      <c r="B388" s="40"/>
      <c r="C388" s="21"/>
      <c r="D388" s="21"/>
      <c r="E388" s="21"/>
      <c r="F388" s="21"/>
      <c r="G388" s="21"/>
      <c r="H388" s="40"/>
      <c r="I388" s="40"/>
      <c r="J388" s="21"/>
      <c r="K388" s="21"/>
      <c r="L388" s="21"/>
      <c r="M388" s="21"/>
      <c r="N388" s="21"/>
    </row>
    <row r="389" spans="1:14" x14ac:dyDescent="0.2">
      <c r="A389" s="21"/>
      <c r="B389" s="40"/>
      <c r="C389" s="21"/>
      <c r="D389" s="21"/>
      <c r="E389" s="21"/>
      <c r="F389" s="21"/>
      <c r="G389" s="21"/>
      <c r="H389" s="40"/>
      <c r="I389" s="40"/>
      <c r="J389" s="21"/>
      <c r="K389" s="21"/>
      <c r="L389" s="21"/>
      <c r="M389" s="21"/>
      <c r="N389" s="21"/>
    </row>
    <row r="390" spans="1:14" x14ac:dyDescent="0.2">
      <c r="A390" s="21"/>
      <c r="B390" s="40"/>
      <c r="C390" s="21"/>
      <c r="D390" s="21"/>
      <c r="E390" s="21"/>
      <c r="F390" s="21"/>
      <c r="G390" s="21"/>
      <c r="H390" s="40"/>
      <c r="I390" s="40"/>
      <c r="J390" s="21"/>
      <c r="K390" s="21"/>
      <c r="L390" s="21"/>
      <c r="M390" s="21"/>
      <c r="N390" s="21"/>
    </row>
    <row r="391" spans="1:14" x14ac:dyDescent="0.2">
      <c r="A391" s="21"/>
      <c r="B391" s="40"/>
      <c r="C391" s="21"/>
      <c r="D391" s="21"/>
      <c r="E391" s="21"/>
      <c r="F391" s="21"/>
      <c r="G391" s="21"/>
      <c r="H391" s="40"/>
      <c r="I391" s="40"/>
      <c r="J391" s="21"/>
      <c r="K391" s="21"/>
      <c r="L391" s="21"/>
      <c r="M391" s="21"/>
      <c r="N391" s="21"/>
    </row>
    <row r="392" spans="1:14" x14ac:dyDescent="0.2">
      <c r="A392" s="21"/>
      <c r="B392" s="40"/>
      <c r="C392" s="21"/>
      <c r="D392" s="21"/>
      <c r="E392" s="21"/>
      <c r="F392" s="21"/>
      <c r="G392" s="21"/>
      <c r="H392" s="40"/>
      <c r="I392" s="40"/>
      <c r="J392" s="21"/>
      <c r="K392" s="21"/>
      <c r="L392" s="21"/>
      <c r="M392" s="21"/>
      <c r="N392" s="21"/>
    </row>
    <row r="393" spans="1:14" x14ac:dyDescent="0.2">
      <c r="A393" s="21"/>
      <c r="B393" s="40"/>
      <c r="C393" s="21"/>
      <c r="D393" s="21"/>
      <c r="E393" s="21"/>
      <c r="F393" s="21"/>
      <c r="G393" s="21"/>
      <c r="H393" s="40"/>
      <c r="I393" s="40"/>
      <c r="J393" s="21"/>
      <c r="K393" s="21"/>
      <c r="L393" s="21"/>
      <c r="M393" s="21"/>
      <c r="N393" s="21"/>
    </row>
    <row r="394" spans="1:14" x14ac:dyDescent="0.2">
      <c r="A394" s="21"/>
      <c r="B394" s="40"/>
      <c r="C394" s="21"/>
      <c r="D394" s="21"/>
      <c r="E394" s="21"/>
      <c r="F394" s="21"/>
      <c r="G394" s="21"/>
      <c r="H394" s="40"/>
      <c r="I394" s="40"/>
      <c r="J394" s="21"/>
      <c r="K394" s="21"/>
      <c r="L394" s="21"/>
      <c r="M394" s="21"/>
      <c r="N394" s="21"/>
    </row>
    <row r="395" spans="1:14" x14ac:dyDescent="0.2">
      <c r="A395" s="21"/>
      <c r="B395" s="40"/>
      <c r="C395" s="21"/>
      <c r="D395" s="21"/>
      <c r="E395" s="21"/>
      <c r="F395" s="21"/>
      <c r="G395" s="21"/>
      <c r="H395" s="40"/>
      <c r="I395" s="40"/>
      <c r="J395" s="21"/>
      <c r="K395" s="21"/>
      <c r="L395" s="21"/>
      <c r="M395" s="21"/>
      <c r="N395" s="21"/>
    </row>
    <row r="396" spans="1:14" x14ac:dyDescent="0.2">
      <c r="A396" s="21"/>
      <c r="B396" s="40"/>
      <c r="C396" s="21"/>
      <c r="D396" s="21"/>
      <c r="E396" s="21"/>
      <c r="F396" s="21"/>
      <c r="G396" s="21"/>
      <c r="H396" s="40"/>
      <c r="I396" s="40"/>
      <c r="J396" s="21"/>
      <c r="K396" s="21"/>
      <c r="L396" s="21"/>
      <c r="M396" s="21"/>
      <c r="N396" s="21"/>
    </row>
    <row r="397" spans="1:14" x14ac:dyDescent="0.2">
      <c r="A397" s="21"/>
      <c r="B397" s="40"/>
      <c r="C397" s="21"/>
      <c r="D397" s="21"/>
      <c r="E397" s="21"/>
      <c r="F397" s="21"/>
      <c r="G397" s="21"/>
      <c r="H397" s="40"/>
      <c r="I397" s="40"/>
      <c r="J397" s="21"/>
      <c r="K397" s="21"/>
      <c r="L397" s="21"/>
      <c r="M397" s="21"/>
      <c r="N397" s="21"/>
    </row>
    <row r="398" spans="1:14" x14ac:dyDescent="0.2">
      <c r="A398" s="21"/>
      <c r="B398" s="40"/>
      <c r="C398" s="21"/>
      <c r="D398" s="21"/>
      <c r="E398" s="21"/>
      <c r="F398" s="21"/>
      <c r="G398" s="21"/>
      <c r="H398" s="40"/>
      <c r="I398" s="40"/>
      <c r="J398" s="21"/>
      <c r="K398" s="21"/>
      <c r="L398" s="21"/>
      <c r="M398" s="21"/>
      <c r="N398" s="21"/>
    </row>
    <row r="399" spans="1:14" x14ac:dyDescent="0.2">
      <c r="A399" s="21"/>
      <c r="B399" s="40"/>
      <c r="C399" s="21"/>
      <c r="D399" s="21"/>
      <c r="E399" s="21"/>
      <c r="F399" s="21"/>
      <c r="G399" s="21"/>
      <c r="H399" s="40"/>
      <c r="I399" s="40"/>
      <c r="J399" s="21"/>
      <c r="K399" s="21"/>
      <c r="L399" s="21"/>
      <c r="M399" s="21"/>
      <c r="N399" s="21"/>
    </row>
    <row r="400" spans="1:14" x14ac:dyDescent="0.2">
      <c r="A400" s="21"/>
      <c r="B400" s="40"/>
      <c r="C400" s="21"/>
      <c r="D400" s="21"/>
      <c r="E400" s="21"/>
      <c r="F400" s="21"/>
      <c r="G400" s="21"/>
      <c r="H400" s="40"/>
      <c r="I400" s="40"/>
      <c r="J400" s="21"/>
      <c r="K400" s="21"/>
      <c r="L400" s="21"/>
      <c r="M400" s="21"/>
      <c r="N400" s="21"/>
    </row>
    <row r="401" spans="1:14" x14ac:dyDescent="0.2">
      <c r="A401" s="21"/>
      <c r="B401" s="40"/>
      <c r="C401" s="21"/>
      <c r="D401" s="21"/>
      <c r="E401" s="21"/>
      <c r="F401" s="21"/>
      <c r="G401" s="21"/>
      <c r="H401" s="40"/>
      <c r="I401" s="40"/>
      <c r="J401" s="21"/>
      <c r="K401" s="21"/>
      <c r="L401" s="21"/>
      <c r="M401" s="21"/>
      <c r="N401" s="21"/>
    </row>
    <row r="402" spans="1:14" x14ac:dyDescent="0.2">
      <c r="A402" s="21"/>
      <c r="B402" s="40"/>
      <c r="C402" s="21"/>
      <c r="D402" s="21"/>
      <c r="E402" s="21"/>
      <c r="F402" s="21"/>
      <c r="G402" s="21"/>
      <c r="H402" s="40"/>
      <c r="I402" s="40"/>
      <c r="J402" s="21"/>
      <c r="K402" s="21"/>
      <c r="L402" s="21"/>
      <c r="M402" s="21"/>
      <c r="N402" s="21"/>
    </row>
    <row r="403" spans="1:14" x14ac:dyDescent="0.2">
      <c r="A403" s="21"/>
      <c r="B403" s="40"/>
      <c r="C403" s="21"/>
      <c r="D403" s="21"/>
      <c r="E403" s="21"/>
      <c r="F403" s="21"/>
      <c r="G403" s="21"/>
      <c r="H403" s="40"/>
      <c r="I403" s="40"/>
      <c r="J403" s="21"/>
      <c r="K403" s="21"/>
      <c r="L403" s="21"/>
      <c r="M403" s="21"/>
      <c r="N403" s="21"/>
    </row>
    <row r="404" spans="1:14" x14ac:dyDescent="0.2">
      <c r="A404" s="21"/>
      <c r="B404" s="40"/>
      <c r="C404" s="21"/>
      <c r="D404" s="21"/>
      <c r="E404" s="21"/>
      <c r="F404" s="21"/>
      <c r="G404" s="21"/>
      <c r="H404" s="40"/>
      <c r="I404" s="40"/>
      <c r="J404" s="21"/>
      <c r="K404" s="21"/>
      <c r="L404" s="21"/>
      <c r="M404" s="21"/>
      <c r="N404" s="21"/>
    </row>
    <row r="405" spans="1:14" x14ac:dyDescent="0.2">
      <c r="A405" s="21"/>
      <c r="B405" s="40"/>
      <c r="C405" s="21"/>
      <c r="D405" s="21"/>
      <c r="E405" s="21"/>
      <c r="F405" s="21"/>
      <c r="G405" s="21"/>
      <c r="H405" s="40"/>
      <c r="I405" s="40"/>
      <c r="J405" s="21"/>
      <c r="K405" s="21"/>
      <c r="L405" s="21"/>
      <c r="M405" s="21"/>
      <c r="N405" s="21"/>
    </row>
    <row r="406" spans="1:14" x14ac:dyDescent="0.2">
      <c r="A406" s="21"/>
      <c r="B406" s="40"/>
      <c r="C406" s="21"/>
      <c r="D406" s="21"/>
      <c r="E406" s="21"/>
      <c r="F406" s="21"/>
      <c r="G406" s="21"/>
      <c r="H406" s="40"/>
      <c r="I406" s="40"/>
      <c r="J406" s="21"/>
      <c r="K406" s="21"/>
      <c r="L406" s="21"/>
      <c r="M406" s="21"/>
      <c r="N406" s="21"/>
    </row>
    <row r="407" spans="1:14" x14ac:dyDescent="0.2">
      <c r="A407" s="21"/>
      <c r="B407" s="40"/>
      <c r="C407" s="21"/>
      <c r="D407" s="21"/>
      <c r="E407" s="21"/>
      <c r="F407" s="21"/>
      <c r="G407" s="21"/>
      <c r="H407" s="40"/>
      <c r="I407" s="40"/>
      <c r="J407" s="21"/>
      <c r="K407" s="21"/>
      <c r="L407" s="21"/>
      <c r="M407" s="21"/>
      <c r="N407" s="21"/>
    </row>
    <row r="408" spans="1:14" x14ac:dyDescent="0.2">
      <c r="A408" s="21"/>
      <c r="B408" s="40"/>
      <c r="C408" s="21"/>
      <c r="D408" s="21"/>
      <c r="E408" s="21"/>
      <c r="F408" s="21"/>
      <c r="G408" s="21"/>
      <c r="H408" s="40"/>
      <c r="I408" s="40"/>
      <c r="J408" s="21"/>
      <c r="K408" s="21"/>
      <c r="L408" s="21"/>
      <c r="M408" s="21"/>
      <c r="N408" s="21"/>
    </row>
    <row r="409" spans="1:14" x14ac:dyDescent="0.2">
      <c r="A409" s="21"/>
      <c r="B409" s="40"/>
      <c r="C409" s="21"/>
      <c r="D409" s="21"/>
      <c r="E409" s="21"/>
      <c r="F409" s="21"/>
      <c r="G409" s="21"/>
      <c r="H409" s="40"/>
      <c r="I409" s="40"/>
      <c r="J409" s="21"/>
      <c r="K409" s="21"/>
      <c r="L409" s="21"/>
      <c r="M409" s="21"/>
      <c r="N409" s="21"/>
    </row>
    <row r="410" spans="1:14" x14ac:dyDescent="0.2">
      <c r="A410" s="21"/>
      <c r="B410" s="40"/>
      <c r="C410" s="21"/>
      <c r="D410" s="21"/>
      <c r="E410" s="21"/>
      <c r="F410" s="21"/>
      <c r="G410" s="21"/>
      <c r="H410" s="40"/>
      <c r="I410" s="40"/>
      <c r="J410" s="21"/>
      <c r="K410" s="21"/>
      <c r="L410" s="21"/>
      <c r="M410" s="21"/>
      <c r="N410" s="21"/>
    </row>
    <row r="411" spans="1:14" x14ac:dyDescent="0.2">
      <c r="A411" s="21"/>
      <c r="B411" s="40"/>
      <c r="C411" s="21"/>
      <c r="D411" s="21"/>
      <c r="E411" s="21"/>
      <c r="F411" s="21"/>
      <c r="G411" s="21"/>
      <c r="H411" s="40"/>
      <c r="I411" s="40"/>
      <c r="J411" s="21"/>
      <c r="K411" s="21"/>
      <c r="L411" s="21"/>
      <c r="M411" s="21"/>
      <c r="N411" s="21"/>
    </row>
    <row r="412" spans="1:14" x14ac:dyDescent="0.2">
      <c r="A412" s="21"/>
      <c r="B412" s="40"/>
      <c r="C412" s="21"/>
      <c r="D412" s="21"/>
      <c r="E412" s="21"/>
      <c r="F412" s="21"/>
      <c r="G412" s="21"/>
      <c r="H412" s="40"/>
      <c r="I412" s="40"/>
      <c r="J412" s="21"/>
      <c r="K412" s="21"/>
      <c r="L412" s="21"/>
      <c r="M412" s="21"/>
      <c r="N412" s="21"/>
    </row>
    <row r="413" spans="1:14" x14ac:dyDescent="0.2">
      <c r="A413" s="21"/>
      <c r="B413" s="40"/>
      <c r="C413" s="21"/>
      <c r="D413" s="21"/>
      <c r="E413" s="21"/>
      <c r="F413" s="21"/>
      <c r="G413" s="21"/>
      <c r="H413" s="40"/>
      <c r="I413" s="40"/>
      <c r="J413" s="21"/>
      <c r="K413" s="21"/>
      <c r="L413" s="21"/>
      <c r="M413" s="21"/>
      <c r="N413" s="21"/>
    </row>
    <row r="414" spans="1:14" x14ac:dyDescent="0.2">
      <c r="A414" s="21"/>
      <c r="B414" s="40"/>
      <c r="C414" s="21"/>
      <c r="D414" s="21"/>
      <c r="E414" s="21"/>
      <c r="F414" s="21"/>
      <c r="G414" s="21"/>
      <c r="H414" s="40"/>
      <c r="I414" s="40"/>
      <c r="J414" s="21"/>
      <c r="K414" s="21"/>
      <c r="L414" s="21"/>
      <c r="M414" s="21"/>
      <c r="N414" s="21"/>
    </row>
    <row r="415" spans="1:14" x14ac:dyDescent="0.2">
      <c r="A415" s="21"/>
      <c r="B415" s="40"/>
      <c r="C415" s="21"/>
      <c r="D415" s="21"/>
      <c r="E415" s="21"/>
      <c r="F415" s="21"/>
      <c r="G415" s="21"/>
      <c r="H415" s="40"/>
      <c r="I415" s="40"/>
      <c r="J415" s="21"/>
      <c r="K415" s="21"/>
      <c r="L415" s="21"/>
      <c r="M415" s="21"/>
      <c r="N415" s="21"/>
    </row>
    <row r="416" spans="1:14" x14ac:dyDescent="0.2">
      <c r="A416" s="21"/>
      <c r="B416" s="40"/>
      <c r="C416" s="21"/>
      <c r="D416" s="21"/>
      <c r="E416" s="21"/>
      <c r="F416" s="21"/>
      <c r="G416" s="21"/>
      <c r="H416" s="40"/>
      <c r="I416" s="40"/>
      <c r="J416" s="21"/>
      <c r="K416" s="21"/>
      <c r="L416" s="21"/>
      <c r="M416" s="21"/>
      <c r="N416" s="21"/>
    </row>
    <row r="417" spans="1:14" x14ac:dyDescent="0.2">
      <c r="A417" s="21"/>
      <c r="B417" s="40"/>
      <c r="C417" s="21"/>
      <c r="D417" s="21"/>
      <c r="E417" s="21"/>
      <c r="F417" s="21"/>
      <c r="G417" s="21"/>
      <c r="H417" s="40"/>
      <c r="I417" s="40"/>
      <c r="J417" s="21"/>
      <c r="K417" s="21"/>
      <c r="L417" s="21"/>
      <c r="M417" s="21"/>
      <c r="N417" s="21"/>
    </row>
    <row r="418" spans="1:14" x14ac:dyDescent="0.2">
      <c r="A418" s="21"/>
      <c r="B418" s="40"/>
      <c r="C418" s="21"/>
      <c r="D418" s="21"/>
      <c r="E418" s="21"/>
      <c r="F418" s="21"/>
      <c r="G418" s="21"/>
      <c r="H418" s="40"/>
      <c r="I418" s="40"/>
      <c r="J418" s="21"/>
      <c r="K418" s="21"/>
      <c r="L418" s="21"/>
      <c r="M418" s="21"/>
      <c r="N418" s="21"/>
    </row>
    <row r="419" spans="1:14" x14ac:dyDescent="0.2">
      <c r="A419" s="21"/>
      <c r="B419" s="40"/>
      <c r="C419" s="21"/>
      <c r="D419" s="21"/>
      <c r="E419" s="21"/>
      <c r="F419" s="21"/>
      <c r="G419" s="21"/>
      <c r="H419" s="40"/>
      <c r="I419" s="40"/>
      <c r="J419" s="21"/>
      <c r="K419" s="21"/>
      <c r="L419" s="21"/>
      <c r="M419" s="21"/>
      <c r="N419" s="21"/>
    </row>
    <row r="420" spans="1:14" x14ac:dyDescent="0.2">
      <c r="A420" s="21"/>
      <c r="B420" s="40"/>
      <c r="C420" s="21"/>
      <c r="D420" s="21"/>
      <c r="E420" s="21"/>
      <c r="F420" s="21"/>
      <c r="G420" s="21"/>
      <c r="H420" s="40"/>
      <c r="I420" s="40"/>
      <c r="J420" s="21"/>
      <c r="K420" s="21"/>
      <c r="L420" s="21"/>
      <c r="M420" s="21"/>
      <c r="N420" s="21"/>
    </row>
    <row r="421" spans="1:14" x14ac:dyDescent="0.2">
      <c r="A421" s="21"/>
      <c r="B421" s="40"/>
      <c r="C421" s="21"/>
      <c r="D421" s="21"/>
      <c r="E421" s="21"/>
      <c r="F421" s="21"/>
      <c r="G421" s="21"/>
      <c r="H421" s="40"/>
      <c r="I421" s="40"/>
      <c r="J421" s="21"/>
      <c r="K421" s="21"/>
      <c r="L421" s="21"/>
      <c r="M421" s="21"/>
      <c r="N421" s="21"/>
    </row>
    <row r="422" spans="1:14" x14ac:dyDescent="0.2">
      <c r="A422" s="21"/>
      <c r="B422" s="40"/>
      <c r="C422" s="21"/>
      <c r="D422" s="21"/>
      <c r="E422" s="21"/>
      <c r="F422" s="21"/>
      <c r="G422" s="21"/>
      <c r="H422" s="40"/>
      <c r="I422" s="40"/>
      <c r="J422" s="21"/>
      <c r="K422" s="21"/>
      <c r="L422" s="21"/>
      <c r="M422" s="21"/>
      <c r="N422" s="21"/>
    </row>
    <row r="423" spans="1:14" x14ac:dyDescent="0.2">
      <c r="A423" s="21"/>
      <c r="B423" s="40"/>
      <c r="C423" s="21"/>
      <c r="D423" s="21"/>
      <c r="E423" s="21"/>
      <c r="F423" s="21"/>
      <c r="G423" s="21"/>
      <c r="H423" s="40"/>
      <c r="I423" s="40"/>
      <c r="J423" s="21"/>
      <c r="K423" s="21"/>
      <c r="L423" s="21"/>
      <c r="M423" s="21"/>
      <c r="N423" s="21"/>
    </row>
    <row r="424" spans="1:14" x14ac:dyDescent="0.2">
      <c r="A424" s="21"/>
      <c r="B424" s="40"/>
      <c r="C424" s="21"/>
      <c r="D424" s="21"/>
      <c r="E424" s="21"/>
      <c r="F424" s="21"/>
      <c r="G424" s="21"/>
      <c r="H424" s="40"/>
      <c r="I424" s="40"/>
      <c r="J424" s="21"/>
      <c r="K424" s="21"/>
      <c r="L424" s="21"/>
      <c r="M424" s="21"/>
      <c r="N424" s="21"/>
    </row>
    <row r="425" spans="1:14" x14ac:dyDescent="0.2">
      <c r="A425" s="21"/>
      <c r="B425" s="40"/>
      <c r="C425" s="21"/>
      <c r="D425" s="21"/>
      <c r="E425" s="21"/>
      <c r="F425" s="21"/>
      <c r="G425" s="21"/>
      <c r="H425" s="40"/>
      <c r="I425" s="40"/>
      <c r="J425" s="21"/>
      <c r="K425" s="21"/>
      <c r="L425" s="21"/>
      <c r="M425" s="21"/>
      <c r="N425" s="21"/>
    </row>
    <row r="426" spans="1:14" x14ac:dyDescent="0.2">
      <c r="A426" s="21"/>
      <c r="B426" s="40"/>
      <c r="C426" s="21"/>
      <c r="D426" s="21"/>
      <c r="E426" s="21"/>
      <c r="F426" s="21"/>
      <c r="G426" s="21"/>
      <c r="H426" s="40"/>
      <c r="I426" s="40"/>
      <c r="J426" s="21"/>
      <c r="K426" s="21"/>
      <c r="L426" s="21"/>
      <c r="M426" s="21"/>
      <c r="N426" s="21"/>
    </row>
    <row r="427" spans="1:14" x14ac:dyDescent="0.2">
      <c r="A427" s="21"/>
      <c r="B427" s="40"/>
      <c r="C427" s="21"/>
      <c r="D427" s="21"/>
      <c r="E427" s="21"/>
      <c r="F427" s="21"/>
      <c r="G427" s="21"/>
      <c r="H427" s="40"/>
      <c r="I427" s="40"/>
      <c r="J427" s="21"/>
      <c r="K427" s="21"/>
      <c r="L427" s="21"/>
      <c r="M427" s="21"/>
      <c r="N427" s="21"/>
    </row>
    <row r="428" spans="1:14" x14ac:dyDescent="0.2">
      <c r="A428" s="21"/>
      <c r="B428" s="40"/>
      <c r="C428" s="21"/>
      <c r="D428" s="21"/>
      <c r="E428" s="21"/>
      <c r="F428" s="21"/>
      <c r="G428" s="21"/>
      <c r="H428" s="40"/>
      <c r="I428" s="40"/>
      <c r="J428" s="21"/>
      <c r="K428" s="21"/>
      <c r="L428" s="21"/>
      <c r="M428" s="21"/>
      <c r="N428" s="21"/>
    </row>
    <row r="429" spans="1:14" x14ac:dyDescent="0.2">
      <c r="A429" s="21"/>
      <c r="B429" s="40"/>
      <c r="C429" s="21"/>
      <c r="D429" s="21"/>
      <c r="E429" s="21"/>
      <c r="F429" s="21"/>
      <c r="G429" s="21"/>
      <c r="H429" s="40"/>
      <c r="I429" s="40"/>
      <c r="J429" s="21"/>
      <c r="K429" s="21"/>
      <c r="L429" s="21"/>
      <c r="M429" s="21"/>
      <c r="N429" s="21"/>
    </row>
    <row r="430" spans="1:14" x14ac:dyDescent="0.2">
      <c r="A430" s="21"/>
      <c r="B430" s="40"/>
      <c r="C430" s="21"/>
      <c r="D430" s="21"/>
      <c r="E430" s="21"/>
      <c r="F430" s="21"/>
      <c r="G430" s="21"/>
      <c r="H430" s="40"/>
      <c r="I430" s="40"/>
      <c r="J430" s="21"/>
      <c r="K430" s="21"/>
      <c r="L430" s="21"/>
      <c r="M430" s="21"/>
      <c r="N430" s="21"/>
    </row>
    <row r="431" spans="1:14" x14ac:dyDescent="0.2">
      <c r="A431" s="21"/>
      <c r="B431" s="40"/>
      <c r="C431" s="21"/>
      <c r="D431" s="21"/>
      <c r="E431" s="21"/>
      <c r="F431" s="21"/>
      <c r="G431" s="21"/>
      <c r="H431" s="40"/>
      <c r="I431" s="40"/>
      <c r="J431" s="21"/>
      <c r="K431" s="21"/>
      <c r="L431" s="21"/>
      <c r="M431" s="21"/>
      <c r="N431" s="21"/>
    </row>
    <row r="432" spans="1:14" x14ac:dyDescent="0.2">
      <c r="A432" s="21"/>
      <c r="B432" s="40"/>
      <c r="C432" s="21"/>
      <c r="D432" s="21"/>
      <c r="E432" s="21"/>
      <c r="F432" s="21"/>
      <c r="G432" s="21"/>
      <c r="H432" s="40"/>
      <c r="I432" s="40"/>
      <c r="J432" s="21"/>
      <c r="K432" s="21"/>
      <c r="L432" s="21"/>
      <c r="M432" s="21"/>
      <c r="N432" s="21"/>
    </row>
    <row r="433" spans="1:14" x14ac:dyDescent="0.2">
      <c r="A433" s="21"/>
      <c r="B433" s="40"/>
      <c r="C433" s="21"/>
      <c r="D433" s="21"/>
      <c r="E433" s="21"/>
      <c r="F433" s="21"/>
      <c r="G433" s="21"/>
      <c r="H433" s="40"/>
      <c r="I433" s="40"/>
      <c r="J433" s="21"/>
      <c r="K433" s="21"/>
      <c r="L433" s="21"/>
      <c r="M433" s="21"/>
      <c r="N433" s="21"/>
    </row>
    <row r="434" spans="1:14" x14ac:dyDescent="0.2">
      <c r="A434" s="21"/>
      <c r="B434" s="40"/>
      <c r="C434" s="21"/>
      <c r="D434" s="21"/>
      <c r="E434" s="21"/>
      <c r="F434" s="21"/>
      <c r="G434" s="21"/>
      <c r="H434" s="40"/>
      <c r="I434" s="40"/>
      <c r="J434" s="21"/>
      <c r="K434" s="21"/>
      <c r="L434" s="21"/>
      <c r="M434" s="21"/>
      <c r="N434" s="21"/>
    </row>
    <row r="435" spans="1:14" x14ac:dyDescent="0.2">
      <c r="A435" s="21"/>
      <c r="B435" s="40"/>
      <c r="C435" s="21"/>
      <c r="D435" s="21"/>
      <c r="E435" s="21"/>
      <c r="F435" s="21"/>
      <c r="G435" s="21"/>
      <c r="H435" s="40"/>
      <c r="I435" s="40"/>
      <c r="J435" s="21"/>
      <c r="K435" s="21"/>
      <c r="L435" s="21"/>
      <c r="M435" s="21"/>
      <c r="N435" s="21"/>
    </row>
    <row r="436" spans="1:14" x14ac:dyDescent="0.2">
      <c r="A436" s="21"/>
      <c r="B436" s="40"/>
      <c r="C436" s="21"/>
      <c r="D436" s="21"/>
      <c r="E436" s="21"/>
      <c r="F436" s="21"/>
      <c r="G436" s="21"/>
      <c r="H436" s="40"/>
      <c r="I436" s="40"/>
      <c r="J436" s="21"/>
      <c r="K436" s="21"/>
      <c r="L436" s="21"/>
      <c r="M436" s="21"/>
      <c r="N436" s="21"/>
    </row>
    <row r="437" spans="1:14" x14ac:dyDescent="0.2">
      <c r="A437" s="21"/>
      <c r="B437" s="40"/>
      <c r="C437" s="21"/>
      <c r="D437" s="21"/>
      <c r="E437" s="21"/>
      <c r="F437" s="21"/>
      <c r="G437" s="21"/>
      <c r="H437" s="40"/>
      <c r="I437" s="40"/>
      <c r="J437" s="21"/>
      <c r="K437" s="21"/>
      <c r="L437" s="21"/>
      <c r="M437" s="21"/>
      <c r="N437" s="21"/>
    </row>
    <row r="438" spans="1:14" x14ac:dyDescent="0.2">
      <c r="A438" s="21"/>
      <c r="B438" s="40"/>
      <c r="C438" s="21"/>
      <c r="D438" s="21"/>
      <c r="E438" s="21"/>
      <c r="F438" s="21"/>
      <c r="G438" s="21"/>
      <c r="H438" s="40"/>
      <c r="I438" s="40"/>
      <c r="J438" s="21"/>
      <c r="K438" s="21"/>
      <c r="L438" s="21"/>
      <c r="M438" s="21"/>
      <c r="N438" s="21"/>
    </row>
    <row r="439" spans="1:14" x14ac:dyDescent="0.2">
      <c r="A439" s="21"/>
      <c r="B439" s="40"/>
      <c r="C439" s="21"/>
      <c r="D439" s="21"/>
      <c r="E439" s="21"/>
      <c r="F439" s="21"/>
      <c r="G439" s="21"/>
      <c r="H439" s="40"/>
      <c r="I439" s="40"/>
      <c r="J439" s="21"/>
      <c r="K439" s="21"/>
      <c r="L439" s="21"/>
      <c r="M439" s="21"/>
      <c r="N439" s="21"/>
    </row>
    <row r="440" spans="1:14" x14ac:dyDescent="0.2">
      <c r="A440" s="21"/>
      <c r="B440" s="40"/>
      <c r="C440" s="21"/>
      <c r="D440" s="21"/>
      <c r="E440" s="21"/>
      <c r="F440" s="21"/>
      <c r="G440" s="21"/>
      <c r="H440" s="40"/>
      <c r="I440" s="40"/>
      <c r="J440" s="21"/>
      <c r="K440" s="21"/>
      <c r="L440" s="21"/>
      <c r="M440" s="21"/>
      <c r="N440" s="21"/>
    </row>
    <row r="441" spans="1:14" x14ac:dyDescent="0.2">
      <c r="A441" s="21"/>
      <c r="B441" s="40"/>
      <c r="C441" s="21"/>
      <c r="D441" s="21"/>
      <c r="E441" s="21"/>
      <c r="F441" s="21"/>
      <c r="G441" s="21"/>
      <c r="H441" s="40"/>
      <c r="I441" s="40"/>
      <c r="J441" s="21"/>
      <c r="K441" s="21"/>
      <c r="L441" s="21"/>
      <c r="M441" s="21"/>
      <c r="N441" s="21"/>
    </row>
    <row r="442" spans="1:14" x14ac:dyDescent="0.2">
      <c r="A442" s="21"/>
      <c r="B442" s="40"/>
      <c r="C442" s="21"/>
      <c r="D442" s="21"/>
      <c r="E442" s="21"/>
      <c r="F442" s="21"/>
      <c r="G442" s="21"/>
      <c r="H442" s="40"/>
      <c r="I442" s="40"/>
      <c r="J442" s="21"/>
      <c r="K442" s="21"/>
      <c r="L442" s="21"/>
      <c r="M442" s="21"/>
      <c r="N442" s="21"/>
    </row>
    <row r="443" spans="1:14" x14ac:dyDescent="0.2">
      <c r="A443" s="21"/>
      <c r="B443" s="40"/>
      <c r="C443" s="21"/>
      <c r="D443" s="21"/>
      <c r="E443" s="21"/>
      <c r="F443" s="21"/>
      <c r="G443" s="21"/>
      <c r="H443" s="40"/>
      <c r="I443" s="40"/>
      <c r="J443" s="21"/>
      <c r="K443" s="21"/>
      <c r="L443" s="21"/>
      <c r="M443" s="21"/>
      <c r="N443" s="21"/>
    </row>
    <row r="444" spans="1:14" x14ac:dyDescent="0.2">
      <c r="A444" s="21"/>
      <c r="B444" s="40"/>
      <c r="C444" s="21"/>
      <c r="D444" s="21"/>
      <c r="E444" s="21"/>
      <c r="F444" s="21"/>
      <c r="G444" s="21"/>
      <c r="H444" s="40"/>
      <c r="I444" s="40"/>
      <c r="J444" s="21"/>
      <c r="K444" s="21"/>
      <c r="L444" s="21"/>
      <c r="M444" s="21"/>
      <c r="N444" s="21"/>
    </row>
    <row r="445" spans="1:14" x14ac:dyDescent="0.2">
      <c r="A445" s="21"/>
      <c r="B445" s="40"/>
      <c r="C445" s="21"/>
      <c r="D445" s="21"/>
      <c r="E445" s="21"/>
      <c r="F445" s="21"/>
      <c r="G445" s="21"/>
      <c r="H445" s="40"/>
      <c r="I445" s="40"/>
      <c r="J445" s="21"/>
      <c r="K445" s="21"/>
      <c r="L445" s="21"/>
      <c r="M445" s="21"/>
      <c r="N445" s="21"/>
    </row>
    <row r="446" spans="1:14" x14ac:dyDescent="0.2">
      <c r="A446" s="21"/>
      <c r="B446" s="40"/>
      <c r="C446" s="21"/>
      <c r="D446" s="21"/>
      <c r="E446" s="21"/>
      <c r="F446" s="21"/>
      <c r="G446" s="21"/>
      <c r="H446" s="40"/>
      <c r="I446" s="40"/>
      <c r="J446" s="21"/>
      <c r="K446" s="21"/>
      <c r="L446" s="21"/>
      <c r="M446" s="21"/>
      <c r="N446" s="21"/>
    </row>
    <row r="447" spans="1:14" x14ac:dyDescent="0.2">
      <c r="A447" s="21"/>
      <c r="B447" s="40"/>
      <c r="C447" s="21"/>
      <c r="D447" s="21"/>
      <c r="E447" s="21"/>
      <c r="F447" s="21"/>
      <c r="G447" s="21"/>
      <c r="H447" s="40"/>
      <c r="I447" s="40"/>
      <c r="J447" s="21"/>
      <c r="K447" s="21"/>
      <c r="L447" s="21"/>
      <c r="M447" s="21"/>
      <c r="N447" s="21"/>
    </row>
    <row r="448" spans="1:14" x14ac:dyDescent="0.2">
      <c r="A448" s="21"/>
      <c r="B448" s="40"/>
      <c r="C448" s="21"/>
      <c r="D448" s="21"/>
      <c r="E448" s="21"/>
      <c r="F448" s="21"/>
      <c r="G448" s="21"/>
      <c r="H448" s="40"/>
      <c r="I448" s="40"/>
      <c r="J448" s="21"/>
      <c r="K448" s="21"/>
      <c r="L448" s="21"/>
      <c r="M448" s="21"/>
      <c r="N448" s="21"/>
    </row>
    <row r="449" spans="1:14" x14ac:dyDescent="0.2">
      <c r="A449" s="21"/>
      <c r="B449" s="40"/>
      <c r="C449" s="21"/>
      <c r="D449" s="21"/>
      <c r="E449" s="21"/>
      <c r="F449" s="21"/>
      <c r="G449" s="21"/>
      <c r="H449" s="40"/>
      <c r="I449" s="40"/>
      <c r="J449" s="21"/>
      <c r="K449" s="21"/>
      <c r="L449" s="21"/>
      <c r="M449" s="21"/>
      <c r="N449" s="21"/>
    </row>
    <row r="450" spans="1:14" x14ac:dyDescent="0.2">
      <c r="A450" s="21"/>
      <c r="B450" s="40"/>
      <c r="C450" s="21"/>
      <c r="D450" s="21"/>
      <c r="E450" s="21"/>
      <c r="F450" s="21"/>
      <c r="G450" s="21"/>
      <c r="H450" s="40"/>
      <c r="I450" s="40"/>
      <c r="J450" s="21"/>
      <c r="K450" s="21"/>
      <c r="L450" s="21"/>
      <c r="M450" s="21"/>
      <c r="N450" s="21"/>
    </row>
    <row r="451" spans="1:14" x14ac:dyDescent="0.2">
      <c r="A451" s="21"/>
      <c r="B451" s="40"/>
      <c r="C451" s="21"/>
      <c r="D451" s="21"/>
      <c r="E451" s="21"/>
      <c r="F451" s="21"/>
      <c r="G451" s="21"/>
      <c r="H451" s="40"/>
      <c r="I451" s="40"/>
      <c r="J451" s="21"/>
      <c r="K451" s="21"/>
      <c r="L451" s="21"/>
      <c r="M451" s="21"/>
      <c r="N451" s="21"/>
    </row>
    <row r="452" spans="1:14" x14ac:dyDescent="0.2">
      <c r="A452" s="21"/>
      <c r="B452" s="40"/>
      <c r="C452" s="21"/>
      <c r="D452" s="21"/>
      <c r="E452" s="21"/>
      <c r="F452" s="21"/>
      <c r="G452" s="21"/>
      <c r="H452" s="40"/>
      <c r="I452" s="40"/>
      <c r="J452" s="21"/>
      <c r="K452" s="21"/>
      <c r="L452" s="21"/>
      <c r="M452" s="21"/>
      <c r="N452" s="21"/>
    </row>
    <row r="453" spans="1:14" x14ac:dyDescent="0.2">
      <c r="A453" s="21"/>
      <c r="B453" s="40"/>
      <c r="C453" s="21"/>
      <c r="D453" s="21"/>
      <c r="E453" s="21"/>
      <c r="F453" s="21"/>
      <c r="G453" s="21"/>
      <c r="H453" s="40"/>
      <c r="I453" s="40"/>
      <c r="J453" s="21"/>
      <c r="K453" s="21"/>
      <c r="L453" s="21"/>
      <c r="M453" s="21"/>
      <c r="N453" s="21"/>
    </row>
    <row r="454" spans="1:14" x14ac:dyDescent="0.2">
      <c r="A454" s="21"/>
      <c r="B454" s="40"/>
      <c r="C454" s="21"/>
      <c r="D454" s="21"/>
      <c r="E454" s="21"/>
      <c r="F454" s="21"/>
      <c r="G454" s="21"/>
      <c r="H454" s="40"/>
      <c r="I454" s="40"/>
      <c r="J454" s="21"/>
      <c r="K454" s="21"/>
      <c r="L454" s="21"/>
      <c r="M454" s="21"/>
      <c r="N454" s="21"/>
    </row>
    <row r="455" spans="1:14" x14ac:dyDescent="0.2">
      <c r="A455" s="21"/>
      <c r="B455" s="40"/>
      <c r="C455" s="21"/>
      <c r="D455" s="21"/>
      <c r="E455" s="21"/>
      <c r="F455" s="21"/>
      <c r="G455" s="21"/>
      <c r="H455" s="40"/>
      <c r="I455" s="40"/>
      <c r="J455" s="21"/>
      <c r="K455" s="21"/>
      <c r="L455" s="21"/>
      <c r="M455" s="21"/>
      <c r="N455" s="21"/>
    </row>
    <row r="456" spans="1:14" x14ac:dyDescent="0.2">
      <c r="A456" s="21"/>
      <c r="B456" s="40"/>
      <c r="C456" s="21"/>
      <c r="D456" s="21"/>
      <c r="E456" s="21"/>
      <c r="F456" s="21"/>
      <c r="G456" s="21"/>
      <c r="H456" s="40"/>
      <c r="I456" s="40"/>
      <c r="J456" s="21"/>
      <c r="K456" s="21"/>
      <c r="L456" s="21"/>
      <c r="M456" s="21"/>
      <c r="N456" s="21"/>
    </row>
    <row r="457" spans="1:14" x14ac:dyDescent="0.2">
      <c r="A457" s="21"/>
      <c r="B457" s="40"/>
      <c r="C457" s="21"/>
      <c r="D457" s="21"/>
      <c r="E457" s="21"/>
      <c r="F457" s="21"/>
      <c r="G457" s="21"/>
      <c r="H457" s="40"/>
      <c r="I457" s="40"/>
      <c r="J457" s="21"/>
      <c r="K457" s="21"/>
      <c r="L457" s="21"/>
      <c r="M457" s="21"/>
      <c r="N457" s="21"/>
    </row>
    <row r="458" spans="1:14" x14ac:dyDescent="0.2">
      <c r="A458" s="21"/>
      <c r="B458" s="40"/>
      <c r="C458" s="21"/>
      <c r="D458" s="21"/>
      <c r="E458" s="21"/>
      <c r="F458" s="21"/>
      <c r="G458" s="21"/>
      <c r="H458" s="40"/>
      <c r="I458" s="40"/>
      <c r="J458" s="21"/>
      <c r="K458" s="21"/>
      <c r="L458" s="21"/>
      <c r="M458" s="21"/>
      <c r="N458" s="21"/>
    </row>
    <row r="459" spans="1:14" x14ac:dyDescent="0.2">
      <c r="A459" s="21"/>
      <c r="B459" s="40"/>
      <c r="C459" s="21"/>
      <c r="D459" s="21"/>
      <c r="E459" s="21"/>
      <c r="F459" s="21"/>
      <c r="G459" s="21"/>
      <c r="H459" s="40"/>
      <c r="I459" s="40"/>
      <c r="J459" s="21"/>
      <c r="K459" s="21"/>
      <c r="L459" s="21"/>
      <c r="M459" s="21"/>
      <c r="N459" s="21"/>
    </row>
    <row r="460" spans="1:14" x14ac:dyDescent="0.2">
      <c r="A460" s="21"/>
      <c r="B460" s="40"/>
      <c r="C460" s="21"/>
      <c r="D460" s="21"/>
      <c r="E460" s="21"/>
      <c r="F460" s="21"/>
      <c r="G460" s="21"/>
      <c r="H460" s="40"/>
      <c r="I460" s="40"/>
      <c r="J460" s="21"/>
      <c r="K460" s="21"/>
      <c r="L460" s="21"/>
      <c r="M460" s="21"/>
      <c r="N460" s="21"/>
    </row>
    <row r="461" spans="1:14" x14ac:dyDescent="0.2">
      <c r="A461" s="21"/>
      <c r="B461" s="40"/>
      <c r="C461" s="21"/>
      <c r="D461" s="21"/>
      <c r="E461" s="21"/>
      <c r="F461" s="21"/>
      <c r="G461" s="21"/>
      <c r="H461" s="40"/>
      <c r="I461" s="40"/>
      <c r="J461" s="21"/>
      <c r="K461" s="21"/>
      <c r="L461" s="21"/>
      <c r="M461" s="21"/>
      <c r="N461" s="21"/>
    </row>
    <row r="462" spans="1:14" x14ac:dyDescent="0.2">
      <c r="A462" s="21"/>
      <c r="B462" s="40"/>
      <c r="C462" s="21"/>
      <c r="D462" s="21"/>
      <c r="E462" s="21"/>
      <c r="F462" s="21"/>
      <c r="G462" s="21"/>
      <c r="H462" s="40"/>
      <c r="I462" s="40"/>
      <c r="J462" s="21"/>
      <c r="K462" s="21"/>
      <c r="L462" s="21"/>
      <c r="M462" s="21"/>
      <c r="N462" s="21"/>
    </row>
    <row r="463" spans="1:14" x14ac:dyDescent="0.2">
      <c r="A463" s="21"/>
      <c r="B463" s="40"/>
      <c r="C463" s="21"/>
      <c r="D463" s="21"/>
      <c r="E463" s="21"/>
      <c r="F463" s="21"/>
      <c r="G463" s="21"/>
      <c r="H463" s="40"/>
      <c r="I463" s="40"/>
      <c r="J463" s="21"/>
      <c r="K463" s="21"/>
      <c r="L463" s="21"/>
      <c r="M463" s="21"/>
      <c r="N463" s="21"/>
    </row>
    <row r="464" spans="1:14" x14ac:dyDescent="0.2">
      <c r="A464" s="21"/>
      <c r="B464" s="40"/>
      <c r="C464" s="21"/>
      <c r="D464" s="21"/>
      <c r="E464" s="21"/>
      <c r="F464" s="21"/>
      <c r="G464" s="21"/>
      <c r="H464" s="40"/>
      <c r="I464" s="40"/>
      <c r="J464" s="21"/>
      <c r="K464" s="21"/>
      <c r="L464" s="21"/>
      <c r="M464" s="21"/>
      <c r="N464" s="21"/>
    </row>
    <row r="465" spans="1:14" x14ac:dyDescent="0.2">
      <c r="A465" s="21"/>
      <c r="B465" s="40"/>
      <c r="C465" s="21"/>
      <c r="D465" s="21"/>
      <c r="E465" s="21"/>
      <c r="F465" s="21"/>
      <c r="G465" s="21"/>
      <c r="H465" s="40"/>
      <c r="I465" s="40"/>
      <c r="J465" s="21"/>
      <c r="K465" s="21"/>
      <c r="L465" s="21"/>
      <c r="M465" s="21"/>
      <c r="N465" s="21"/>
    </row>
    <row r="466" spans="1:14" x14ac:dyDescent="0.2">
      <c r="A466" s="21"/>
      <c r="B466" s="40"/>
      <c r="C466" s="21"/>
      <c r="D466" s="21"/>
      <c r="E466" s="21"/>
      <c r="F466" s="21"/>
      <c r="G466" s="21"/>
      <c r="H466" s="40"/>
      <c r="I466" s="40"/>
      <c r="J466" s="21"/>
      <c r="K466" s="21"/>
      <c r="L466" s="21"/>
      <c r="M466" s="21"/>
      <c r="N466" s="21"/>
    </row>
    <row r="467" spans="1:14" x14ac:dyDescent="0.2">
      <c r="A467" s="21"/>
      <c r="B467" s="40"/>
      <c r="C467" s="21"/>
      <c r="D467" s="21"/>
      <c r="E467" s="21"/>
      <c r="F467" s="21"/>
      <c r="G467" s="21"/>
      <c r="H467" s="40"/>
      <c r="I467" s="40"/>
      <c r="J467" s="21"/>
      <c r="K467" s="21"/>
      <c r="L467" s="21"/>
      <c r="M467" s="21"/>
      <c r="N467" s="21"/>
    </row>
    <row r="468" spans="1:14" x14ac:dyDescent="0.2">
      <c r="A468" s="21"/>
      <c r="B468" s="40"/>
      <c r="C468" s="21"/>
      <c r="D468" s="21"/>
      <c r="E468" s="21"/>
      <c r="F468" s="21"/>
      <c r="G468" s="21"/>
      <c r="H468" s="40"/>
      <c r="I468" s="40"/>
      <c r="J468" s="21"/>
      <c r="K468" s="21"/>
      <c r="L468" s="21"/>
      <c r="M468" s="21"/>
      <c r="N468" s="21"/>
    </row>
    <row r="469" spans="1:14" x14ac:dyDescent="0.2">
      <c r="A469" s="21"/>
      <c r="B469" s="40"/>
      <c r="C469" s="21"/>
      <c r="D469" s="21"/>
      <c r="E469" s="21"/>
      <c r="F469" s="21"/>
      <c r="G469" s="21"/>
      <c r="H469" s="40"/>
      <c r="I469" s="40"/>
      <c r="J469" s="21"/>
      <c r="K469" s="21"/>
      <c r="L469" s="21"/>
      <c r="M469" s="21"/>
      <c r="N469" s="21"/>
    </row>
    <row r="470" spans="1:14" x14ac:dyDescent="0.2">
      <c r="A470" s="21"/>
      <c r="B470" s="40"/>
      <c r="C470" s="21"/>
      <c r="D470" s="21"/>
      <c r="E470" s="21"/>
      <c r="F470" s="21"/>
      <c r="G470" s="21"/>
      <c r="H470" s="40"/>
      <c r="I470" s="40"/>
      <c r="J470" s="21"/>
      <c r="K470" s="21"/>
      <c r="L470" s="21"/>
      <c r="M470" s="21"/>
      <c r="N470" s="21"/>
    </row>
    <row r="471" spans="1:14" x14ac:dyDescent="0.2">
      <c r="A471" s="21"/>
      <c r="B471" s="40"/>
      <c r="C471" s="21"/>
      <c r="D471" s="21"/>
      <c r="E471" s="21"/>
      <c r="F471" s="21"/>
      <c r="G471" s="21"/>
      <c r="H471" s="40"/>
      <c r="I471" s="40"/>
      <c r="J471" s="21"/>
      <c r="K471" s="21"/>
      <c r="L471" s="21"/>
      <c r="M471" s="21"/>
      <c r="N471" s="21"/>
    </row>
    <row r="472" spans="1:14" x14ac:dyDescent="0.2">
      <c r="A472" s="21"/>
      <c r="B472" s="40"/>
      <c r="C472" s="21"/>
      <c r="D472" s="21"/>
      <c r="E472" s="21"/>
      <c r="F472" s="21"/>
      <c r="G472" s="21"/>
      <c r="H472" s="40"/>
      <c r="I472" s="40"/>
      <c r="J472" s="21"/>
      <c r="K472" s="21"/>
      <c r="L472" s="21"/>
      <c r="M472" s="21"/>
      <c r="N472" s="21"/>
    </row>
    <row r="473" spans="1:14" x14ac:dyDescent="0.2">
      <c r="A473" s="21"/>
      <c r="B473" s="40"/>
      <c r="C473" s="21"/>
      <c r="D473" s="21"/>
      <c r="E473" s="21"/>
      <c r="F473" s="21"/>
      <c r="G473" s="21"/>
      <c r="H473" s="40"/>
      <c r="I473" s="40"/>
      <c r="J473" s="21"/>
      <c r="K473" s="21"/>
      <c r="L473" s="21"/>
      <c r="M473" s="21"/>
      <c r="N473" s="21"/>
    </row>
    <row r="474" spans="1:14" x14ac:dyDescent="0.2">
      <c r="A474" s="21"/>
      <c r="B474" s="40"/>
      <c r="C474" s="21"/>
      <c r="D474" s="21"/>
      <c r="E474" s="21"/>
      <c r="F474" s="21"/>
      <c r="G474" s="21"/>
      <c r="H474" s="40"/>
      <c r="I474" s="40"/>
      <c r="J474" s="21"/>
      <c r="K474" s="21"/>
      <c r="L474" s="21"/>
      <c r="M474" s="21"/>
      <c r="N474" s="21"/>
    </row>
    <row r="475" spans="1:14" x14ac:dyDescent="0.2">
      <c r="A475" s="21"/>
      <c r="B475" s="40"/>
      <c r="C475" s="21"/>
      <c r="D475" s="21"/>
      <c r="E475" s="21"/>
      <c r="F475" s="21"/>
      <c r="G475" s="21"/>
      <c r="H475" s="40"/>
      <c r="I475" s="40"/>
      <c r="J475" s="21"/>
      <c r="K475" s="21"/>
      <c r="L475" s="21"/>
      <c r="M475" s="21"/>
      <c r="N475" s="21"/>
    </row>
    <row r="476" spans="1:14" x14ac:dyDescent="0.2">
      <c r="A476" s="21"/>
      <c r="B476" s="40"/>
      <c r="C476" s="21"/>
      <c r="D476" s="21"/>
      <c r="E476" s="21"/>
      <c r="F476" s="21"/>
      <c r="G476" s="21"/>
      <c r="H476" s="40"/>
      <c r="I476" s="40"/>
      <c r="J476" s="21"/>
      <c r="K476" s="21"/>
      <c r="L476" s="21"/>
      <c r="M476" s="21"/>
      <c r="N476" s="21"/>
    </row>
    <row r="477" spans="1:14" x14ac:dyDescent="0.2">
      <c r="A477" s="21"/>
      <c r="B477" s="40"/>
      <c r="C477" s="21"/>
      <c r="D477" s="21"/>
      <c r="E477" s="21"/>
      <c r="F477" s="21"/>
      <c r="G477" s="21"/>
      <c r="H477" s="40"/>
      <c r="I477" s="40"/>
      <c r="J477" s="21"/>
      <c r="K477" s="21"/>
      <c r="L477" s="21"/>
      <c r="M477" s="21"/>
      <c r="N477" s="21"/>
    </row>
    <row r="478" spans="1:14" x14ac:dyDescent="0.2">
      <c r="A478" s="21"/>
      <c r="B478" s="40"/>
      <c r="C478" s="21"/>
      <c r="D478" s="21"/>
      <c r="E478" s="21"/>
      <c r="F478" s="21"/>
      <c r="G478" s="21"/>
      <c r="H478" s="40"/>
      <c r="I478" s="40"/>
      <c r="J478" s="21"/>
      <c r="K478" s="21"/>
      <c r="L478" s="21"/>
      <c r="M478" s="21"/>
      <c r="N478" s="21"/>
    </row>
    <row r="479" spans="1:14" x14ac:dyDescent="0.2">
      <c r="A479" s="21"/>
      <c r="B479" s="40"/>
      <c r="C479" s="21"/>
      <c r="D479" s="21"/>
      <c r="E479" s="21"/>
      <c r="F479" s="21"/>
      <c r="G479" s="21"/>
      <c r="H479" s="40"/>
      <c r="I479" s="40"/>
      <c r="J479" s="21"/>
      <c r="K479" s="21"/>
      <c r="L479" s="21"/>
      <c r="M479" s="21"/>
      <c r="N479" s="21"/>
    </row>
    <row r="480" spans="1:14" x14ac:dyDescent="0.2">
      <c r="A480" s="21"/>
      <c r="B480" s="40"/>
      <c r="C480" s="21"/>
      <c r="D480" s="21"/>
      <c r="E480" s="21"/>
      <c r="F480" s="21"/>
      <c r="G480" s="21"/>
      <c r="H480" s="40"/>
      <c r="I480" s="40"/>
      <c r="J480" s="21"/>
      <c r="K480" s="21"/>
      <c r="L480" s="21"/>
      <c r="M480" s="21"/>
      <c r="N480" s="21"/>
    </row>
    <row r="481" spans="1:14" x14ac:dyDescent="0.2">
      <c r="A481" s="21"/>
      <c r="B481" s="40"/>
      <c r="C481" s="21"/>
      <c r="D481" s="21"/>
      <c r="E481" s="21"/>
      <c r="F481" s="21"/>
      <c r="G481" s="21"/>
      <c r="H481" s="40"/>
      <c r="I481" s="40"/>
      <c r="J481" s="21"/>
      <c r="K481" s="21"/>
      <c r="L481" s="21"/>
      <c r="M481" s="21"/>
      <c r="N481" s="21"/>
    </row>
    <row r="482" spans="1:14" x14ac:dyDescent="0.2">
      <c r="A482" s="21"/>
      <c r="B482" s="40"/>
      <c r="C482" s="21"/>
      <c r="D482" s="21"/>
      <c r="E482" s="21"/>
      <c r="F482" s="21"/>
      <c r="G482" s="21"/>
      <c r="H482" s="40"/>
      <c r="I482" s="40"/>
      <c r="J482" s="21"/>
      <c r="K482" s="21"/>
      <c r="L482" s="21"/>
      <c r="M482" s="21"/>
      <c r="N482" s="21"/>
    </row>
    <row r="483" spans="1:14" x14ac:dyDescent="0.2">
      <c r="A483" s="21"/>
      <c r="B483" s="40"/>
      <c r="C483" s="21"/>
      <c r="D483" s="21"/>
      <c r="E483" s="21"/>
      <c r="F483" s="21"/>
      <c r="G483" s="21"/>
      <c r="H483" s="40"/>
      <c r="I483" s="40"/>
      <c r="J483" s="21"/>
      <c r="K483" s="21"/>
      <c r="L483" s="21"/>
      <c r="M483" s="21"/>
      <c r="N483" s="21"/>
    </row>
    <row r="484" spans="1:14" x14ac:dyDescent="0.2">
      <c r="A484" s="21"/>
      <c r="B484" s="40"/>
      <c r="C484" s="21"/>
      <c r="D484" s="21"/>
      <c r="E484" s="21"/>
      <c r="F484" s="21"/>
      <c r="G484" s="21"/>
      <c r="H484" s="40"/>
      <c r="I484" s="40"/>
      <c r="J484" s="21"/>
      <c r="K484" s="21"/>
      <c r="L484" s="21"/>
      <c r="M484" s="21"/>
      <c r="N484" s="21"/>
    </row>
    <row r="485" spans="1:14" x14ac:dyDescent="0.2">
      <c r="A485" s="21"/>
      <c r="B485" s="40"/>
      <c r="C485" s="21"/>
      <c r="D485" s="21"/>
      <c r="E485" s="21"/>
      <c r="F485" s="21"/>
      <c r="G485" s="21"/>
      <c r="H485" s="40"/>
      <c r="I485" s="40"/>
      <c r="J485" s="21"/>
      <c r="K485" s="21"/>
      <c r="L485" s="21"/>
      <c r="M485" s="21"/>
      <c r="N485" s="21"/>
    </row>
    <row r="486" spans="1:14" x14ac:dyDescent="0.2">
      <c r="A486" s="21"/>
      <c r="B486" s="40"/>
      <c r="C486" s="21"/>
      <c r="D486" s="21"/>
      <c r="E486" s="21"/>
      <c r="F486" s="21"/>
      <c r="G486" s="21"/>
      <c r="H486" s="40"/>
      <c r="I486" s="40"/>
      <c r="J486" s="21"/>
      <c r="K486" s="21"/>
      <c r="L486" s="21"/>
      <c r="M486" s="21"/>
      <c r="N486" s="21"/>
    </row>
    <row r="487" spans="1:14" x14ac:dyDescent="0.2">
      <c r="A487" s="21"/>
      <c r="B487" s="40"/>
      <c r="C487" s="21"/>
      <c r="D487" s="21"/>
      <c r="E487" s="21"/>
      <c r="F487" s="21"/>
      <c r="G487" s="21"/>
      <c r="H487" s="40"/>
      <c r="I487" s="40"/>
      <c r="J487" s="21"/>
      <c r="K487" s="21"/>
      <c r="L487" s="21"/>
      <c r="M487" s="21"/>
      <c r="N487" s="21"/>
    </row>
    <row r="488" spans="1:14" x14ac:dyDescent="0.2">
      <c r="A488" s="21"/>
      <c r="B488" s="40"/>
      <c r="C488" s="21"/>
      <c r="D488" s="21"/>
      <c r="E488" s="21"/>
      <c r="F488" s="21"/>
      <c r="G488" s="21"/>
      <c r="H488" s="40"/>
      <c r="I488" s="40"/>
      <c r="J488" s="21"/>
      <c r="K488" s="21"/>
      <c r="L488" s="21"/>
      <c r="M488" s="21"/>
      <c r="N488" s="21"/>
    </row>
    <row r="489" spans="1:14" x14ac:dyDescent="0.2">
      <c r="A489" s="21"/>
      <c r="B489" s="40"/>
      <c r="C489" s="21"/>
      <c r="D489" s="21"/>
      <c r="E489" s="21"/>
      <c r="F489" s="21"/>
      <c r="G489" s="21"/>
      <c r="H489" s="40"/>
      <c r="I489" s="40"/>
      <c r="J489" s="21"/>
      <c r="K489" s="21"/>
      <c r="L489" s="21"/>
      <c r="M489" s="21"/>
      <c r="N489" s="21"/>
    </row>
    <row r="490" spans="1:14" x14ac:dyDescent="0.2">
      <c r="A490" s="21"/>
      <c r="B490" s="40"/>
      <c r="C490" s="21"/>
      <c r="D490" s="21"/>
      <c r="E490" s="21"/>
      <c r="F490" s="21"/>
      <c r="G490" s="21"/>
      <c r="H490" s="40"/>
      <c r="I490" s="40"/>
      <c r="J490" s="21"/>
      <c r="K490" s="21"/>
      <c r="L490" s="21"/>
      <c r="M490" s="21"/>
      <c r="N490" s="21"/>
    </row>
    <row r="491" spans="1:14" x14ac:dyDescent="0.2">
      <c r="A491" s="21"/>
      <c r="B491" s="40"/>
      <c r="C491" s="21"/>
      <c r="D491" s="21"/>
      <c r="E491" s="21"/>
      <c r="F491" s="21"/>
      <c r="G491" s="21"/>
      <c r="H491" s="40"/>
      <c r="I491" s="40"/>
      <c r="J491" s="21"/>
      <c r="K491" s="21"/>
      <c r="L491" s="21"/>
      <c r="M491" s="21"/>
      <c r="N491" s="21"/>
    </row>
    <row r="492" spans="1:14" x14ac:dyDescent="0.2">
      <c r="A492" s="21"/>
      <c r="B492" s="40"/>
      <c r="C492" s="21"/>
      <c r="D492" s="21"/>
      <c r="E492" s="21"/>
      <c r="F492" s="21"/>
      <c r="G492" s="21"/>
      <c r="H492" s="40"/>
      <c r="I492" s="40"/>
      <c r="J492" s="21"/>
      <c r="K492" s="21"/>
      <c r="L492" s="21"/>
      <c r="M492" s="21"/>
      <c r="N492" s="21"/>
    </row>
    <row r="493" spans="1:14" x14ac:dyDescent="0.2">
      <c r="A493" s="21"/>
      <c r="B493" s="40"/>
      <c r="C493" s="21"/>
      <c r="D493" s="21"/>
      <c r="E493" s="21"/>
      <c r="F493" s="21"/>
      <c r="G493" s="21"/>
      <c r="H493" s="40"/>
      <c r="I493" s="40"/>
      <c r="J493" s="21"/>
      <c r="K493" s="21"/>
      <c r="L493" s="21"/>
      <c r="M493" s="21"/>
      <c r="N493" s="21"/>
    </row>
    <row r="494" spans="1:14" x14ac:dyDescent="0.2">
      <c r="A494" s="21"/>
      <c r="B494" s="40"/>
      <c r="C494" s="21"/>
      <c r="D494" s="21"/>
      <c r="E494" s="21"/>
      <c r="F494" s="21"/>
      <c r="G494" s="21"/>
      <c r="H494" s="40"/>
      <c r="I494" s="40"/>
      <c r="J494" s="21"/>
      <c r="K494" s="21"/>
      <c r="L494" s="21"/>
      <c r="M494" s="21"/>
      <c r="N494" s="21"/>
    </row>
    <row r="495" spans="1:14" x14ac:dyDescent="0.2">
      <c r="A495" s="21"/>
      <c r="B495" s="40"/>
      <c r="C495" s="21"/>
      <c r="D495" s="21"/>
      <c r="E495" s="21"/>
      <c r="F495" s="21"/>
      <c r="G495" s="21"/>
      <c r="H495" s="40"/>
      <c r="I495" s="40"/>
      <c r="J495" s="21"/>
      <c r="K495" s="21"/>
      <c r="L495" s="21"/>
      <c r="M495" s="21"/>
      <c r="N495" s="21"/>
    </row>
    <row r="496" spans="1:14" x14ac:dyDescent="0.2">
      <c r="A496" s="21"/>
      <c r="B496" s="40"/>
      <c r="C496" s="21"/>
      <c r="D496" s="21"/>
      <c r="E496" s="21"/>
      <c r="F496" s="21"/>
      <c r="G496" s="21"/>
      <c r="H496" s="40"/>
      <c r="I496" s="40"/>
      <c r="J496" s="21"/>
      <c r="K496" s="21"/>
      <c r="L496" s="21"/>
      <c r="M496" s="21"/>
      <c r="N496" s="21"/>
    </row>
    <row r="497" spans="1:14" x14ac:dyDescent="0.2">
      <c r="A497" s="21"/>
      <c r="B497" s="40"/>
      <c r="C497" s="21"/>
      <c r="D497" s="21"/>
      <c r="E497" s="21"/>
      <c r="F497" s="21"/>
      <c r="G497" s="21"/>
      <c r="H497" s="40"/>
      <c r="I497" s="40"/>
      <c r="J497" s="21"/>
      <c r="K497" s="21"/>
      <c r="L497" s="21"/>
      <c r="M497" s="21"/>
      <c r="N497" s="21"/>
    </row>
    <row r="498" spans="1:14" x14ac:dyDescent="0.2">
      <c r="A498" s="21"/>
      <c r="B498" s="40"/>
      <c r="C498" s="21"/>
      <c r="D498" s="21"/>
      <c r="E498" s="21"/>
      <c r="F498" s="21"/>
      <c r="G498" s="21"/>
      <c r="H498" s="40"/>
      <c r="I498" s="40"/>
      <c r="J498" s="21"/>
      <c r="K498" s="21"/>
      <c r="L498" s="21"/>
      <c r="M498" s="21"/>
      <c r="N498" s="21"/>
    </row>
    <row r="499" spans="1:14" x14ac:dyDescent="0.2">
      <c r="A499" s="21"/>
      <c r="B499" s="40"/>
      <c r="C499" s="21"/>
      <c r="D499" s="21"/>
      <c r="E499" s="21"/>
      <c r="F499" s="21"/>
      <c r="G499" s="21"/>
      <c r="H499" s="40"/>
      <c r="I499" s="40"/>
      <c r="J499" s="21"/>
      <c r="K499" s="21"/>
      <c r="L499" s="21"/>
      <c r="M499" s="21"/>
      <c r="N499" s="21"/>
    </row>
    <row r="500" spans="1:14" x14ac:dyDescent="0.2">
      <c r="A500" s="21"/>
      <c r="B500" s="40"/>
      <c r="C500" s="21"/>
      <c r="D500" s="21"/>
      <c r="E500" s="21"/>
      <c r="F500" s="21"/>
      <c r="G500" s="21"/>
      <c r="H500" s="40"/>
      <c r="I500" s="40"/>
      <c r="J500" s="21"/>
      <c r="K500" s="21"/>
      <c r="L500" s="21"/>
      <c r="M500" s="21"/>
      <c r="N500" s="21"/>
    </row>
    <row r="501" spans="1:14" x14ac:dyDescent="0.2">
      <c r="A501" s="21"/>
      <c r="B501" s="40"/>
      <c r="C501" s="21"/>
      <c r="D501" s="21"/>
      <c r="E501" s="21"/>
      <c r="F501" s="21"/>
      <c r="G501" s="21"/>
      <c r="H501" s="40"/>
      <c r="I501" s="40"/>
      <c r="J501" s="21"/>
      <c r="K501" s="21"/>
      <c r="L501" s="21"/>
      <c r="M501" s="21"/>
      <c r="N501" s="21"/>
    </row>
    <row r="502" spans="1:14" x14ac:dyDescent="0.2">
      <c r="A502" s="21"/>
      <c r="B502" s="40"/>
      <c r="C502" s="21"/>
      <c r="D502" s="21"/>
      <c r="E502" s="21"/>
      <c r="F502" s="21"/>
      <c r="G502" s="21"/>
      <c r="H502" s="40"/>
      <c r="I502" s="40"/>
      <c r="J502" s="21"/>
      <c r="K502" s="21"/>
      <c r="L502" s="21"/>
      <c r="M502" s="21"/>
      <c r="N502" s="21"/>
    </row>
    <row r="503" spans="1:14" x14ac:dyDescent="0.2">
      <c r="A503" s="21"/>
      <c r="B503" s="40"/>
      <c r="C503" s="21"/>
      <c r="D503" s="21"/>
      <c r="E503" s="21"/>
      <c r="F503" s="21"/>
      <c r="G503" s="21"/>
      <c r="H503" s="40"/>
      <c r="I503" s="40"/>
      <c r="J503" s="21"/>
      <c r="K503" s="21"/>
      <c r="L503" s="21"/>
      <c r="M503" s="21"/>
      <c r="N503" s="21"/>
    </row>
    <row r="504" spans="1:14" x14ac:dyDescent="0.2">
      <c r="A504" s="21"/>
      <c r="B504" s="40"/>
      <c r="C504" s="21"/>
      <c r="D504" s="21"/>
      <c r="E504" s="21"/>
      <c r="F504" s="21"/>
      <c r="G504" s="21"/>
      <c r="H504" s="40"/>
      <c r="I504" s="40"/>
      <c r="J504" s="21"/>
      <c r="K504" s="21"/>
      <c r="L504" s="21"/>
      <c r="M504" s="21"/>
      <c r="N504" s="21"/>
    </row>
    <row r="505" spans="1:14" x14ac:dyDescent="0.2">
      <c r="A505" s="21"/>
      <c r="B505" s="40"/>
      <c r="C505" s="21"/>
      <c r="D505" s="21"/>
      <c r="E505" s="21"/>
      <c r="F505" s="21"/>
      <c r="G505" s="21"/>
      <c r="H505" s="40"/>
      <c r="I505" s="40"/>
      <c r="J505" s="21"/>
      <c r="K505" s="21"/>
      <c r="L505" s="21"/>
      <c r="M505" s="21"/>
      <c r="N505" s="21"/>
    </row>
    <row r="506" spans="1:14" x14ac:dyDescent="0.2">
      <c r="A506" s="21"/>
      <c r="B506" s="40"/>
      <c r="C506" s="21"/>
      <c r="D506" s="21"/>
      <c r="E506" s="21"/>
      <c r="F506" s="21"/>
      <c r="G506" s="21"/>
      <c r="H506" s="40"/>
      <c r="I506" s="40"/>
      <c r="J506" s="21"/>
      <c r="K506" s="21"/>
      <c r="L506" s="21"/>
      <c r="M506" s="21"/>
      <c r="N506" s="21"/>
    </row>
    <row r="507" spans="1:14" x14ac:dyDescent="0.2">
      <c r="A507" s="21"/>
      <c r="B507" s="40"/>
      <c r="C507" s="21"/>
      <c r="D507" s="21"/>
      <c r="E507" s="21"/>
      <c r="F507" s="21"/>
      <c r="G507" s="21"/>
      <c r="H507" s="40"/>
      <c r="I507" s="40"/>
      <c r="J507" s="21"/>
      <c r="K507" s="21"/>
      <c r="L507" s="21"/>
      <c r="M507" s="21"/>
      <c r="N507" s="21"/>
    </row>
    <row r="508" spans="1:14" x14ac:dyDescent="0.2">
      <c r="A508" s="21"/>
      <c r="B508" s="40"/>
      <c r="C508" s="21"/>
      <c r="D508" s="21"/>
      <c r="E508" s="21"/>
      <c r="F508" s="21"/>
      <c r="G508" s="21"/>
      <c r="H508" s="40"/>
      <c r="I508" s="40"/>
      <c r="J508" s="21"/>
      <c r="K508" s="21"/>
      <c r="L508" s="21"/>
      <c r="M508" s="21"/>
      <c r="N508" s="21"/>
    </row>
    <row r="509" spans="1:14" x14ac:dyDescent="0.2">
      <c r="A509" s="21"/>
      <c r="B509" s="40"/>
      <c r="C509" s="21"/>
      <c r="D509" s="21"/>
      <c r="E509" s="21"/>
      <c r="F509" s="21"/>
      <c r="G509" s="21"/>
      <c r="H509" s="40"/>
      <c r="I509" s="40"/>
      <c r="J509" s="21"/>
      <c r="K509" s="21"/>
      <c r="L509" s="21"/>
      <c r="M509" s="21"/>
      <c r="N509" s="21"/>
    </row>
    <row r="510" spans="1:14" x14ac:dyDescent="0.2">
      <c r="A510" s="21"/>
      <c r="B510" s="40"/>
      <c r="C510" s="21"/>
      <c r="D510" s="21"/>
      <c r="E510" s="21"/>
      <c r="F510" s="21"/>
      <c r="G510" s="21"/>
      <c r="H510" s="40"/>
      <c r="I510" s="40"/>
      <c r="J510" s="21"/>
      <c r="K510" s="21"/>
      <c r="L510" s="21"/>
      <c r="M510" s="21"/>
      <c r="N510" s="21"/>
    </row>
    <row r="511" spans="1:14" x14ac:dyDescent="0.2">
      <c r="A511" s="21"/>
      <c r="B511" s="40"/>
      <c r="C511" s="21"/>
      <c r="D511" s="21"/>
      <c r="E511" s="21"/>
      <c r="F511" s="21"/>
      <c r="G511" s="21"/>
      <c r="H511" s="40"/>
      <c r="I511" s="40"/>
      <c r="J511" s="21"/>
      <c r="K511" s="21"/>
      <c r="L511" s="21"/>
      <c r="M511" s="21"/>
      <c r="N511" s="21"/>
    </row>
    <row r="512" spans="1:14" x14ac:dyDescent="0.2">
      <c r="A512" s="21"/>
      <c r="B512" s="40"/>
      <c r="C512" s="21"/>
      <c r="D512" s="21"/>
      <c r="E512" s="21"/>
      <c r="F512" s="21"/>
      <c r="G512" s="21"/>
      <c r="H512" s="40"/>
      <c r="I512" s="40"/>
      <c r="J512" s="21"/>
      <c r="K512" s="21"/>
      <c r="L512" s="21"/>
      <c r="M512" s="21"/>
      <c r="N512" s="21"/>
    </row>
    <row r="513" spans="1:14" x14ac:dyDescent="0.2">
      <c r="A513" s="21"/>
      <c r="B513" s="40"/>
      <c r="C513" s="21"/>
      <c r="D513" s="21"/>
      <c r="E513" s="21"/>
      <c r="F513" s="21"/>
      <c r="G513" s="21"/>
      <c r="H513" s="40"/>
      <c r="I513" s="40"/>
      <c r="J513" s="21"/>
      <c r="K513" s="21"/>
      <c r="L513" s="21"/>
      <c r="M513" s="21"/>
      <c r="N513" s="21"/>
    </row>
    <row r="514" spans="1:14" x14ac:dyDescent="0.2">
      <c r="A514" s="21"/>
      <c r="B514" s="40"/>
      <c r="C514" s="21"/>
      <c r="D514" s="21"/>
      <c r="E514" s="21"/>
      <c r="F514" s="21"/>
      <c r="G514" s="21"/>
      <c r="H514" s="40"/>
      <c r="I514" s="40"/>
      <c r="J514" s="21"/>
      <c r="K514" s="21"/>
      <c r="L514" s="21"/>
      <c r="M514" s="21"/>
      <c r="N514" s="21"/>
    </row>
    <row r="515" spans="1:14" x14ac:dyDescent="0.2">
      <c r="A515" s="21"/>
      <c r="B515" s="40"/>
      <c r="C515" s="21"/>
      <c r="D515" s="21"/>
      <c r="E515" s="21"/>
      <c r="F515" s="21"/>
      <c r="G515" s="21"/>
      <c r="H515" s="40"/>
      <c r="I515" s="40"/>
      <c r="J515" s="21"/>
      <c r="K515" s="21"/>
      <c r="L515" s="21"/>
      <c r="M515" s="21"/>
      <c r="N515" s="21"/>
    </row>
    <row r="516" spans="1:14" x14ac:dyDescent="0.2">
      <c r="A516" s="21"/>
      <c r="B516" s="40"/>
      <c r="C516" s="21"/>
      <c r="D516" s="21"/>
      <c r="E516" s="21"/>
      <c r="F516" s="21"/>
      <c r="G516" s="21"/>
      <c r="H516" s="40"/>
      <c r="I516" s="40"/>
      <c r="J516" s="21"/>
      <c r="K516" s="21"/>
      <c r="L516" s="21"/>
      <c r="M516" s="21"/>
      <c r="N516" s="21"/>
    </row>
    <row r="517" spans="1:14" x14ac:dyDescent="0.2">
      <c r="A517" s="21"/>
      <c r="B517" s="40"/>
      <c r="C517" s="21"/>
      <c r="D517" s="21"/>
      <c r="E517" s="21"/>
      <c r="F517" s="21"/>
      <c r="G517" s="21"/>
      <c r="H517" s="40"/>
      <c r="I517" s="40"/>
      <c r="J517" s="21"/>
      <c r="K517" s="21"/>
      <c r="L517" s="21"/>
      <c r="M517" s="21"/>
      <c r="N517" s="21"/>
    </row>
    <row r="518" spans="1:14" x14ac:dyDescent="0.2">
      <c r="A518" s="21"/>
      <c r="B518" s="40"/>
      <c r="C518" s="21"/>
      <c r="D518" s="21"/>
      <c r="E518" s="21"/>
      <c r="F518" s="21"/>
      <c r="G518" s="21"/>
      <c r="H518" s="40"/>
      <c r="I518" s="40"/>
      <c r="J518" s="21"/>
      <c r="K518" s="21"/>
      <c r="L518" s="21"/>
      <c r="M518" s="21"/>
      <c r="N518" s="21"/>
    </row>
    <row r="519" spans="1:14" x14ac:dyDescent="0.2">
      <c r="A519" s="21"/>
      <c r="B519" s="40"/>
      <c r="C519" s="21"/>
      <c r="D519" s="21"/>
      <c r="E519" s="21"/>
      <c r="F519" s="21"/>
      <c r="G519" s="21"/>
      <c r="H519" s="40"/>
      <c r="I519" s="40"/>
      <c r="J519" s="21"/>
      <c r="K519" s="21"/>
      <c r="L519" s="21"/>
      <c r="M519" s="21"/>
      <c r="N519" s="21"/>
    </row>
    <row r="520" spans="1:14" x14ac:dyDescent="0.2">
      <c r="A520" s="21"/>
      <c r="B520" s="40"/>
      <c r="C520" s="21"/>
      <c r="D520" s="21"/>
      <c r="E520" s="21"/>
      <c r="F520" s="21"/>
      <c r="G520" s="21"/>
      <c r="H520" s="40"/>
      <c r="I520" s="40"/>
      <c r="J520" s="21"/>
      <c r="K520" s="21"/>
      <c r="L520" s="21"/>
      <c r="M520" s="21"/>
      <c r="N520" s="21"/>
    </row>
    <row r="521" spans="1:14" x14ac:dyDescent="0.2">
      <c r="A521" s="21"/>
      <c r="B521" s="40"/>
      <c r="C521" s="21"/>
      <c r="D521" s="21"/>
      <c r="E521" s="21"/>
      <c r="F521" s="21"/>
      <c r="G521" s="21"/>
      <c r="H521" s="40"/>
      <c r="I521" s="40"/>
      <c r="J521" s="21"/>
      <c r="K521" s="21"/>
      <c r="L521" s="21"/>
      <c r="M521" s="21"/>
      <c r="N521" s="21"/>
    </row>
    <row r="522" spans="1:14" x14ac:dyDescent="0.2">
      <c r="A522" s="21"/>
      <c r="B522" s="40"/>
      <c r="C522" s="21"/>
      <c r="D522" s="21"/>
      <c r="E522" s="21"/>
      <c r="F522" s="21"/>
      <c r="G522" s="21"/>
      <c r="H522" s="40"/>
      <c r="I522" s="40"/>
      <c r="J522" s="21"/>
      <c r="K522" s="21"/>
      <c r="L522" s="21"/>
      <c r="M522" s="21"/>
      <c r="N522" s="21"/>
    </row>
    <row r="523" spans="1:14" x14ac:dyDescent="0.2">
      <c r="A523" s="21"/>
      <c r="B523" s="40"/>
      <c r="C523" s="21"/>
      <c r="D523" s="21"/>
      <c r="E523" s="21"/>
      <c r="F523" s="21"/>
      <c r="G523" s="21"/>
      <c r="H523" s="40"/>
      <c r="I523" s="40"/>
      <c r="J523" s="21"/>
      <c r="K523" s="21"/>
      <c r="L523" s="21"/>
      <c r="M523" s="21"/>
      <c r="N523" s="21"/>
    </row>
    <row r="524" spans="1:14" x14ac:dyDescent="0.2">
      <c r="A524" s="21"/>
      <c r="B524" s="40"/>
      <c r="C524" s="21"/>
      <c r="D524" s="21"/>
      <c r="E524" s="21"/>
      <c r="F524" s="21"/>
      <c r="G524" s="21"/>
      <c r="H524" s="40"/>
      <c r="I524" s="40"/>
      <c r="J524" s="21"/>
      <c r="K524" s="21"/>
      <c r="L524" s="21"/>
      <c r="M524" s="21"/>
      <c r="N524" s="21"/>
    </row>
    <row r="525" spans="1:14" x14ac:dyDescent="0.2">
      <c r="A525" s="21"/>
      <c r="B525" s="40"/>
      <c r="C525" s="21"/>
      <c r="D525" s="21"/>
      <c r="E525" s="21"/>
      <c r="F525" s="21"/>
      <c r="G525" s="21"/>
      <c r="H525" s="40"/>
      <c r="I525" s="40"/>
      <c r="J525" s="21"/>
      <c r="K525" s="21"/>
      <c r="L525" s="21"/>
      <c r="M525" s="21"/>
      <c r="N525" s="21"/>
    </row>
    <row r="526" spans="1:14" x14ac:dyDescent="0.2">
      <c r="A526" s="21"/>
      <c r="B526" s="40"/>
      <c r="C526" s="21"/>
      <c r="D526" s="21"/>
      <c r="E526" s="21"/>
      <c r="F526" s="21"/>
      <c r="G526" s="21"/>
      <c r="H526" s="40"/>
      <c r="I526" s="40"/>
      <c r="J526" s="21"/>
      <c r="K526" s="21"/>
      <c r="L526" s="21"/>
      <c r="M526" s="21"/>
      <c r="N526" s="21"/>
    </row>
    <row r="527" spans="1:14" x14ac:dyDescent="0.2">
      <c r="A527" s="21"/>
      <c r="B527" s="40"/>
      <c r="C527" s="21"/>
      <c r="D527" s="21"/>
      <c r="E527" s="21"/>
      <c r="F527" s="21"/>
      <c r="G527" s="21"/>
      <c r="H527" s="40"/>
      <c r="I527" s="40"/>
      <c r="J527" s="21"/>
      <c r="K527" s="21"/>
      <c r="L527" s="21"/>
      <c r="M527" s="21"/>
      <c r="N527" s="21"/>
    </row>
    <row r="528" spans="1:14" x14ac:dyDescent="0.2">
      <c r="A528" s="21"/>
      <c r="B528" s="40"/>
      <c r="C528" s="21"/>
      <c r="D528" s="21"/>
      <c r="E528" s="21"/>
      <c r="F528" s="21"/>
      <c r="G528" s="21"/>
      <c r="H528" s="40"/>
      <c r="I528" s="40"/>
      <c r="J528" s="21"/>
      <c r="K528" s="21"/>
      <c r="L528" s="21"/>
      <c r="M528" s="21"/>
      <c r="N528" s="21"/>
    </row>
    <row r="529" spans="1:14" x14ac:dyDescent="0.2">
      <c r="A529" s="21"/>
      <c r="B529" s="40"/>
      <c r="C529" s="21"/>
      <c r="D529" s="21"/>
      <c r="E529" s="21"/>
      <c r="F529" s="21"/>
      <c r="G529" s="21"/>
      <c r="H529" s="40"/>
      <c r="I529" s="40"/>
      <c r="J529" s="21"/>
      <c r="K529" s="21"/>
      <c r="L529" s="21"/>
      <c r="M529" s="21"/>
      <c r="N529" s="21"/>
    </row>
    <row r="530" spans="1:14" x14ac:dyDescent="0.2">
      <c r="A530" s="21"/>
      <c r="B530" s="40"/>
      <c r="C530" s="21"/>
      <c r="D530" s="21"/>
      <c r="E530" s="21"/>
      <c r="F530" s="21"/>
      <c r="G530" s="21"/>
      <c r="H530" s="40"/>
      <c r="I530" s="40"/>
      <c r="J530" s="21"/>
      <c r="K530" s="21"/>
      <c r="L530" s="21"/>
      <c r="M530" s="21"/>
      <c r="N530" s="21"/>
    </row>
    <row r="531" spans="1:14" x14ac:dyDescent="0.2">
      <c r="A531" s="21"/>
      <c r="B531" s="40"/>
      <c r="C531" s="21"/>
      <c r="D531" s="21"/>
      <c r="E531" s="21"/>
      <c r="F531" s="21"/>
      <c r="G531" s="21"/>
      <c r="H531" s="40"/>
      <c r="I531" s="40"/>
      <c r="J531" s="21"/>
      <c r="K531" s="21"/>
      <c r="L531" s="21"/>
      <c r="M531" s="21"/>
      <c r="N531" s="21"/>
    </row>
    <row r="532" spans="1:14" x14ac:dyDescent="0.2">
      <c r="A532" s="21"/>
      <c r="B532" s="40"/>
      <c r="C532" s="21"/>
      <c r="D532" s="21"/>
      <c r="E532" s="21"/>
      <c r="F532" s="21"/>
      <c r="G532" s="21"/>
      <c r="H532" s="40"/>
      <c r="I532" s="40"/>
      <c r="J532" s="21"/>
      <c r="K532" s="21"/>
      <c r="L532" s="21"/>
      <c r="M532" s="21"/>
      <c r="N532" s="21"/>
    </row>
    <row r="533" spans="1:14" x14ac:dyDescent="0.2">
      <c r="A533" s="21"/>
      <c r="B533" s="40"/>
      <c r="C533" s="21"/>
      <c r="D533" s="21"/>
      <c r="E533" s="21"/>
      <c r="F533" s="21"/>
      <c r="G533" s="21"/>
      <c r="H533" s="40"/>
      <c r="I533" s="40"/>
      <c r="J533" s="21"/>
      <c r="K533" s="21"/>
      <c r="L533" s="21"/>
      <c r="M533" s="21"/>
      <c r="N533" s="21"/>
    </row>
    <row r="534" spans="1:14" x14ac:dyDescent="0.2">
      <c r="A534" s="21"/>
      <c r="B534" s="40"/>
      <c r="C534" s="21"/>
      <c r="D534" s="21"/>
      <c r="E534" s="21"/>
      <c r="F534" s="21"/>
      <c r="G534" s="21"/>
      <c r="H534" s="40"/>
      <c r="I534" s="40"/>
      <c r="J534" s="21"/>
      <c r="K534" s="21"/>
      <c r="L534" s="21"/>
      <c r="M534" s="21"/>
      <c r="N534" s="21"/>
    </row>
    <row r="535" spans="1:14" x14ac:dyDescent="0.2">
      <c r="A535" s="21"/>
      <c r="B535" s="40"/>
      <c r="C535" s="21"/>
      <c r="D535" s="21"/>
      <c r="E535" s="21"/>
      <c r="F535" s="21"/>
      <c r="G535" s="21"/>
      <c r="H535" s="40"/>
      <c r="I535" s="40"/>
      <c r="J535" s="21"/>
      <c r="K535" s="21"/>
      <c r="L535" s="21"/>
      <c r="M535" s="21"/>
      <c r="N535" s="21"/>
    </row>
    <row r="536" spans="1:14" x14ac:dyDescent="0.2">
      <c r="A536" s="21"/>
      <c r="B536" s="40"/>
      <c r="C536" s="21"/>
      <c r="D536" s="21"/>
      <c r="E536" s="21"/>
      <c r="F536" s="21"/>
      <c r="G536" s="21"/>
      <c r="H536" s="40"/>
      <c r="I536" s="40"/>
      <c r="J536" s="21"/>
      <c r="K536" s="21"/>
      <c r="L536" s="21"/>
      <c r="M536" s="21"/>
      <c r="N536" s="21"/>
    </row>
    <row r="537" spans="1:14" x14ac:dyDescent="0.2">
      <c r="A537" s="21"/>
      <c r="B537" s="40"/>
      <c r="C537" s="21"/>
      <c r="D537" s="21"/>
      <c r="E537" s="21"/>
      <c r="F537" s="21"/>
      <c r="G537" s="21"/>
      <c r="H537" s="40"/>
      <c r="I537" s="40"/>
      <c r="J537" s="21"/>
      <c r="K537" s="21"/>
      <c r="L537" s="21"/>
      <c r="M537" s="21"/>
      <c r="N537" s="21"/>
    </row>
    <row r="538" spans="1:14" x14ac:dyDescent="0.2">
      <c r="A538" s="21"/>
      <c r="B538" s="40"/>
      <c r="C538" s="21"/>
      <c r="D538" s="21"/>
      <c r="E538" s="21"/>
      <c r="F538" s="21"/>
      <c r="G538" s="21"/>
      <c r="H538" s="40"/>
      <c r="I538" s="40"/>
      <c r="J538" s="21"/>
      <c r="K538" s="21"/>
      <c r="L538" s="21"/>
      <c r="M538" s="21"/>
      <c r="N538" s="21"/>
    </row>
    <row r="539" spans="1:14" x14ac:dyDescent="0.2">
      <c r="A539" s="21"/>
      <c r="B539" s="40"/>
      <c r="C539" s="21"/>
      <c r="D539" s="21"/>
      <c r="E539" s="21"/>
      <c r="F539" s="21"/>
      <c r="G539" s="21"/>
      <c r="H539" s="40"/>
      <c r="I539" s="40"/>
      <c r="J539" s="21"/>
      <c r="K539" s="21"/>
      <c r="L539" s="21"/>
      <c r="M539" s="21"/>
      <c r="N539" s="21"/>
    </row>
    <row r="540" spans="1:14" x14ac:dyDescent="0.2">
      <c r="A540" s="21"/>
      <c r="B540" s="40"/>
      <c r="C540" s="21"/>
      <c r="D540" s="21"/>
      <c r="E540" s="21"/>
      <c r="F540" s="21"/>
      <c r="G540" s="21"/>
      <c r="H540" s="40"/>
      <c r="I540" s="40"/>
      <c r="J540" s="21"/>
      <c r="K540" s="21"/>
      <c r="L540" s="21"/>
      <c r="M540" s="21"/>
      <c r="N540" s="21"/>
    </row>
    <row r="541" spans="1:14" x14ac:dyDescent="0.2">
      <c r="A541" s="21"/>
      <c r="B541" s="40"/>
      <c r="C541" s="21"/>
      <c r="D541" s="21"/>
      <c r="E541" s="21"/>
      <c r="F541" s="21"/>
      <c r="G541" s="21"/>
      <c r="H541" s="40"/>
      <c r="I541" s="40"/>
      <c r="J541" s="21"/>
      <c r="K541" s="21"/>
      <c r="L541" s="21"/>
      <c r="M541" s="21"/>
      <c r="N541" s="21"/>
    </row>
    <row r="542" spans="1:14" x14ac:dyDescent="0.2">
      <c r="A542" s="21"/>
      <c r="B542" s="40"/>
      <c r="C542" s="21"/>
      <c r="D542" s="21"/>
      <c r="E542" s="21"/>
      <c r="F542" s="21"/>
      <c r="G542" s="21"/>
      <c r="H542" s="40"/>
      <c r="I542" s="40"/>
      <c r="J542" s="21"/>
      <c r="K542" s="21"/>
      <c r="L542" s="21"/>
      <c r="M542" s="21"/>
      <c r="N542" s="21"/>
    </row>
    <row r="543" spans="1:14" x14ac:dyDescent="0.2">
      <c r="A543" s="21"/>
      <c r="B543" s="40"/>
      <c r="C543" s="21"/>
      <c r="D543" s="21"/>
      <c r="E543" s="21"/>
      <c r="F543" s="21"/>
      <c r="G543" s="21"/>
      <c r="H543" s="40"/>
      <c r="I543" s="40"/>
      <c r="J543" s="21"/>
      <c r="K543" s="21"/>
      <c r="L543" s="21"/>
      <c r="M543" s="21"/>
      <c r="N543" s="21"/>
    </row>
    <row r="544" spans="1:14" x14ac:dyDescent="0.2">
      <c r="A544" s="21"/>
      <c r="B544" s="40"/>
      <c r="C544" s="21"/>
      <c r="D544" s="21"/>
      <c r="E544" s="21"/>
      <c r="F544" s="21"/>
      <c r="G544" s="21"/>
      <c r="H544" s="40"/>
      <c r="I544" s="40"/>
      <c r="J544" s="21"/>
      <c r="K544" s="21"/>
      <c r="L544" s="21"/>
      <c r="M544" s="21"/>
      <c r="N544" s="21"/>
    </row>
    <row r="545" spans="1:14" x14ac:dyDescent="0.2">
      <c r="A545" s="21"/>
      <c r="B545" s="40"/>
      <c r="C545" s="21"/>
      <c r="D545" s="21"/>
      <c r="E545" s="21"/>
      <c r="F545" s="21"/>
      <c r="G545" s="21"/>
      <c r="H545" s="40"/>
      <c r="I545" s="40"/>
      <c r="J545" s="21"/>
      <c r="K545" s="21"/>
      <c r="L545" s="21"/>
      <c r="M545" s="21"/>
      <c r="N545" s="21"/>
    </row>
    <row r="546" spans="1:14" x14ac:dyDescent="0.2">
      <c r="A546" s="21"/>
      <c r="B546" s="40"/>
      <c r="C546" s="21"/>
      <c r="D546" s="21"/>
      <c r="E546" s="21"/>
      <c r="F546" s="21"/>
      <c r="G546" s="21"/>
      <c r="H546" s="40"/>
      <c r="I546" s="40"/>
      <c r="J546" s="21"/>
      <c r="K546" s="21"/>
      <c r="L546" s="21"/>
      <c r="M546" s="21"/>
      <c r="N546" s="21"/>
    </row>
    <row r="547" spans="1:14" x14ac:dyDescent="0.2">
      <c r="A547" s="21"/>
      <c r="B547" s="40"/>
      <c r="C547" s="21"/>
      <c r="D547" s="21"/>
      <c r="E547" s="21"/>
      <c r="F547" s="21"/>
      <c r="G547" s="21"/>
      <c r="H547" s="40"/>
      <c r="I547" s="40"/>
      <c r="J547" s="21"/>
      <c r="K547" s="21"/>
      <c r="L547" s="21"/>
      <c r="M547" s="21"/>
      <c r="N547" s="21"/>
    </row>
    <row r="548" spans="1:14" x14ac:dyDescent="0.2">
      <c r="A548" s="21"/>
      <c r="B548" s="40"/>
      <c r="C548" s="21"/>
      <c r="D548" s="21"/>
      <c r="E548" s="21"/>
      <c r="F548" s="21"/>
      <c r="G548" s="21"/>
      <c r="H548" s="40"/>
      <c r="I548" s="40"/>
      <c r="J548" s="21"/>
      <c r="K548" s="21"/>
      <c r="L548" s="21"/>
      <c r="M548" s="21"/>
      <c r="N548" s="21"/>
    </row>
    <row r="549" spans="1:14" x14ac:dyDescent="0.2">
      <c r="A549" s="21"/>
      <c r="B549" s="40"/>
      <c r="C549" s="21"/>
      <c r="D549" s="21"/>
      <c r="E549" s="21"/>
      <c r="F549" s="21"/>
      <c r="G549" s="21"/>
      <c r="H549" s="40"/>
      <c r="I549" s="40"/>
      <c r="J549" s="21"/>
      <c r="K549" s="21"/>
      <c r="L549" s="21"/>
      <c r="M549" s="21"/>
      <c r="N549" s="21"/>
    </row>
    <row r="550" spans="1:14" x14ac:dyDescent="0.2">
      <c r="A550" s="21"/>
      <c r="B550" s="40"/>
      <c r="C550" s="21"/>
      <c r="D550" s="21"/>
      <c r="E550" s="21"/>
      <c r="F550" s="21"/>
      <c r="G550" s="21"/>
      <c r="H550" s="40"/>
      <c r="I550" s="40"/>
      <c r="J550" s="21"/>
      <c r="K550" s="21"/>
      <c r="L550" s="21"/>
      <c r="M550" s="21"/>
      <c r="N550" s="21"/>
    </row>
    <row r="551" spans="1:14" x14ac:dyDescent="0.2">
      <c r="A551" s="21"/>
      <c r="B551" s="40"/>
      <c r="C551" s="21"/>
      <c r="D551" s="21"/>
      <c r="E551" s="21"/>
      <c r="F551" s="21"/>
      <c r="G551" s="21"/>
      <c r="H551" s="40"/>
      <c r="I551" s="40"/>
      <c r="J551" s="21"/>
      <c r="K551" s="21"/>
      <c r="L551" s="21"/>
      <c r="M551" s="21"/>
      <c r="N551" s="21"/>
    </row>
    <row r="552" spans="1:14" x14ac:dyDescent="0.2">
      <c r="A552" s="21"/>
      <c r="B552" s="40"/>
      <c r="C552" s="21"/>
      <c r="D552" s="21"/>
      <c r="E552" s="21"/>
      <c r="F552" s="21"/>
      <c r="G552" s="21"/>
      <c r="H552" s="40"/>
      <c r="I552" s="40"/>
      <c r="J552" s="21"/>
      <c r="K552" s="21"/>
      <c r="L552" s="21"/>
      <c r="M552" s="21"/>
      <c r="N552" s="21"/>
    </row>
    <row r="553" spans="1:14" x14ac:dyDescent="0.2">
      <c r="A553" s="21"/>
      <c r="B553" s="40"/>
      <c r="C553" s="21"/>
      <c r="D553" s="21"/>
      <c r="E553" s="21"/>
      <c r="F553" s="21"/>
      <c r="G553" s="21"/>
      <c r="H553" s="40"/>
      <c r="I553" s="40"/>
      <c r="J553" s="21"/>
      <c r="K553" s="21"/>
      <c r="L553" s="21"/>
      <c r="M553" s="21"/>
      <c r="N553" s="21"/>
    </row>
    <row r="554" spans="1:14" x14ac:dyDescent="0.2">
      <c r="A554" s="21"/>
      <c r="B554" s="40"/>
      <c r="C554" s="21"/>
      <c r="D554" s="21"/>
      <c r="E554" s="21"/>
      <c r="F554" s="21"/>
      <c r="G554" s="21"/>
      <c r="H554" s="40"/>
      <c r="I554" s="40"/>
      <c r="J554" s="21"/>
      <c r="K554" s="21"/>
      <c r="L554" s="21"/>
      <c r="M554" s="21"/>
      <c r="N554" s="21"/>
    </row>
    <row r="555" spans="1:14" x14ac:dyDescent="0.2">
      <c r="A555" s="21"/>
      <c r="B555" s="40"/>
      <c r="C555" s="21"/>
      <c r="D555" s="21"/>
      <c r="E555" s="21"/>
      <c r="F555" s="21"/>
      <c r="G555" s="21"/>
      <c r="H555" s="40"/>
      <c r="I555" s="40"/>
      <c r="J555" s="21"/>
      <c r="K555" s="21"/>
      <c r="L555" s="21"/>
      <c r="M555" s="21"/>
      <c r="N555" s="21"/>
    </row>
    <row r="556" spans="1:14" x14ac:dyDescent="0.2">
      <c r="A556" s="21"/>
      <c r="B556" s="40"/>
      <c r="C556" s="21"/>
      <c r="D556" s="21"/>
      <c r="E556" s="21"/>
      <c r="F556" s="21"/>
      <c r="G556" s="21"/>
      <c r="H556" s="40"/>
      <c r="I556" s="40"/>
      <c r="J556" s="21"/>
      <c r="K556" s="21"/>
      <c r="L556" s="21"/>
      <c r="M556" s="21"/>
      <c r="N556" s="21"/>
    </row>
    <row r="557" spans="1:14" x14ac:dyDescent="0.2">
      <c r="A557" s="21"/>
      <c r="B557" s="40"/>
      <c r="C557" s="21"/>
      <c r="D557" s="21"/>
      <c r="E557" s="21"/>
      <c r="F557" s="21"/>
      <c r="G557" s="21"/>
      <c r="H557" s="40"/>
      <c r="I557" s="40"/>
      <c r="J557" s="21"/>
      <c r="K557" s="21"/>
      <c r="L557" s="21"/>
      <c r="M557" s="21"/>
      <c r="N557" s="21"/>
    </row>
    <row r="558" spans="1:14" x14ac:dyDescent="0.2">
      <c r="A558" s="21"/>
      <c r="B558" s="40"/>
      <c r="C558" s="21"/>
      <c r="D558" s="21"/>
      <c r="E558" s="21"/>
      <c r="F558" s="21"/>
      <c r="G558" s="21"/>
      <c r="H558" s="40"/>
      <c r="I558" s="40"/>
      <c r="J558" s="21"/>
      <c r="K558" s="21"/>
      <c r="L558" s="21"/>
      <c r="M558" s="21"/>
      <c r="N558" s="21"/>
    </row>
    <row r="559" spans="1:14" x14ac:dyDescent="0.2">
      <c r="A559" s="21"/>
      <c r="B559" s="40"/>
      <c r="C559" s="21"/>
      <c r="D559" s="21"/>
      <c r="E559" s="21"/>
      <c r="F559" s="21"/>
      <c r="G559" s="21"/>
      <c r="H559" s="40"/>
      <c r="I559" s="40"/>
      <c r="J559" s="21"/>
      <c r="K559" s="21"/>
      <c r="L559" s="21"/>
      <c r="M559" s="21"/>
      <c r="N559" s="21"/>
    </row>
    <row r="560" spans="1:14" x14ac:dyDescent="0.2">
      <c r="A560" s="21"/>
      <c r="B560" s="40"/>
      <c r="C560" s="21"/>
      <c r="D560" s="21"/>
      <c r="E560" s="21"/>
      <c r="F560" s="21"/>
      <c r="G560" s="21"/>
      <c r="H560" s="40"/>
      <c r="I560" s="40"/>
      <c r="J560" s="21"/>
      <c r="K560" s="21"/>
      <c r="L560" s="21"/>
      <c r="M560" s="21"/>
      <c r="N560" s="21"/>
    </row>
    <row r="561" spans="1:14" x14ac:dyDescent="0.2">
      <c r="A561" s="21"/>
      <c r="B561" s="40"/>
      <c r="C561" s="21"/>
      <c r="D561" s="21"/>
      <c r="E561" s="21"/>
      <c r="F561" s="21"/>
      <c r="G561" s="21"/>
      <c r="H561" s="40"/>
      <c r="I561" s="40"/>
      <c r="J561" s="21"/>
      <c r="K561" s="21"/>
      <c r="L561" s="21"/>
      <c r="M561" s="21"/>
      <c r="N561" s="21"/>
    </row>
    <row r="562" spans="1:14" x14ac:dyDescent="0.2">
      <c r="A562" s="21"/>
      <c r="B562" s="40"/>
      <c r="C562" s="21"/>
      <c r="D562" s="21"/>
      <c r="E562" s="21"/>
      <c r="F562" s="21"/>
      <c r="G562" s="21"/>
      <c r="H562" s="40"/>
      <c r="I562" s="40"/>
      <c r="J562" s="21"/>
      <c r="K562" s="21"/>
      <c r="L562" s="21"/>
      <c r="M562" s="21"/>
      <c r="N562" s="21"/>
    </row>
    <row r="563" spans="1:14" x14ac:dyDescent="0.2">
      <c r="A563" s="21"/>
      <c r="B563" s="40"/>
      <c r="C563" s="21"/>
      <c r="D563" s="21"/>
      <c r="E563" s="21"/>
      <c r="F563" s="21"/>
      <c r="G563" s="21"/>
      <c r="H563" s="40"/>
      <c r="I563" s="40"/>
      <c r="J563" s="21"/>
      <c r="K563" s="21"/>
      <c r="L563" s="21"/>
      <c r="M563" s="21"/>
      <c r="N563" s="21"/>
    </row>
    <row r="564" spans="1:14" x14ac:dyDescent="0.2">
      <c r="A564" s="21"/>
      <c r="B564" s="40"/>
      <c r="C564" s="21"/>
      <c r="D564" s="21"/>
      <c r="E564" s="21"/>
      <c r="F564" s="21"/>
      <c r="G564" s="21"/>
      <c r="H564" s="40"/>
      <c r="I564" s="40"/>
      <c r="J564" s="21"/>
      <c r="K564" s="21"/>
      <c r="L564" s="21"/>
      <c r="M564" s="21"/>
      <c r="N564" s="21"/>
    </row>
    <row r="565" spans="1:14" x14ac:dyDescent="0.2">
      <c r="A565" s="21"/>
      <c r="B565" s="40"/>
      <c r="C565" s="21"/>
      <c r="D565" s="21"/>
      <c r="E565" s="21"/>
      <c r="F565" s="21"/>
      <c r="G565" s="21"/>
      <c r="H565" s="40"/>
      <c r="I565" s="40"/>
      <c r="J565" s="21"/>
      <c r="K565" s="21"/>
      <c r="L565" s="21"/>
      <c r="M565" s="21"/>
      <c r="N565" s="21"/>
    </row>
    <row r="566" spans="1:14" x14ac:dyDescent="0.2">
      <c r="A566" s="21"/>
      <c r="B566" s="40"/>
      <c r="C566" s="21"/>
      <c r="D566" s="21"/>
      <c r="E566" s="21"/>
      <c r="F566" s="21"/>
      <c r="G566" s="21"/>
      <c r="H566" s="40"/>
      <c r="I566" s="40"/>
      <c r="J566" s="21"/>
      <c r="K566" s="21"/>
      <c r="L566" s="21"/>
      <c r="M566" s="21"/>
      <c r="N566" s="21"/>
    </row>
    <row r="567" spans="1:14" x14ac:dyDescent="0.2">
      <c r="A567" s="21"/>
      <c r="B567" s="40"/>
      <c r="C567" s="21"/>
      <c r="D567" s="21"/>
      <c r="E567" s="21"/>
      <c r="F567" s="21"/>
      <c r="G567" s="21"/>
      <c r="H567" s="40"/>
      <c r="I567" s="40"/>
      <c r="J567" s="21"/>
      <c r="K567" s="21"/>
      <c r="L567" s="21"/>
      <c r="M567" s="21"/>
      <c r="N567" s="21"/>
    </row>
    <row r="568" spans="1:14" x14ac:dyDescent="0.2">
      <c r="A568" s="21"/>
      <c r="B568" s="40"/>
      <c r="C568" s="21"/>
      <c r="D568" s="21"/>
      <c r="E568" s="21"/>
      <c r="F568" s="21"/>
      <c r="G568" s="21"/>
      <c r="H568" s="40"/>
      <c r="I568" s="40"/>
      <c r="J568" s="21"/>
      <c r="K568" s="21"/>
      <c r="L568" s="21"/>
      <c r="M568" s="21"/>
      <c r="N568" s="21"/>
    </row>
    <row r="569" spans="1:14" x14ac:dyDescent="0.2">
      <c r="A569" s="21"/>
      <c r="B569" s="40"/>
      <c r="C569" s="21"/>
      <c r="D569" s="21"/>
      <c r="E569" s="21"/>
      <c r="F569" s="21"/>
      <c r="G569" s="21"/>
      <c r="H569" s="40"/>
      <c r="I569" s="40"/>
      <c r="J569" s="21"/>
      <c r="K569" s="21"/>
      <c r="L569" s="21"/>
      <c r="M569" s="21"/>
      <c r="N569" s="21"/>
    </row>
    <row r="570" spans="1:14" x14ac:dyDescent="0.2">
      <c r="A570" s="21"/>
      <c r="B570" s="40"/>
      <c r="C570" s="21"/>
      <c r="D570" s="21"/>
      <c r="E570" s="21"/>
      <c r="F570" s="21"/>
      <c r="G570" s="21"/>
      <c r="H570" s="40"/>
      <c r="I570" s="40"/>
      <c r="J570" s="21"/>
      <c r="K570" s="21"/>
      <c r="L570" s="21"/>
      <c r="M570" s="21"/>
      <c r="N570" s="21"/>
    </row>
    <row r="571" spans="1:14" x14ac:dyDescent="0.2">
      <c r="A571" s="21"/>
      <c r="B571" s="40"/>
      <c r="C571" s="21"/>
      <c r="D571" s="21"/>
      <c r="E571" s="21"/>
      <c r="F571" s="21"/>
      <c r="G571" s="21"/>
      <c r="H571" s="40"/>
      <c r="I571" s="40"/>
      <c r="J571" s="21"/>
      <c r="K571" s="21"/>
      <c r="L571" s="21"/>
      <c r="M571" s="21"/>
      <c r="N571" s="21"/>
    </row>
    <row r="572" spans="1:14" x14ac:dyDescent="0.2">
      <c r="A572" s="21"/>
      <c r="B572" s="40"/>
      <c r="C572" s="21"/>
      <c r="D572" s="21"/>
      <c r="E572" s="21"/>
      <c r="F572" s="21"/>
      <c r="G572" s="21"/>
      <c r="H572" s="40"/>
      <c r="I572" s="40"/>
      <c r="J572" s="21"/>
      <c r="K572" s="21"/>
      <c r="L572" s="21"/>
      <c r="M572" s="21"/>
      <c r="N572" s="21"/>
    </row>
    <row r="573" spans="1:14" x14ac:dyDescent="0.2">
      <c r="A573" s="21"/>
      <c r="B573" s="40"/>
      <c r="C573" s="21"/>
      <c r="D573" s="21"/>
      <c r="E573" s="21"/>
      <c r="F573" s="21"/>
      <c r="G573" s="21"/>
      <c r="H573" s="40"/>
      <c r="I573" s="40"/>
      <c r="J573" s="21"/>
      <c r="K573" s="21"/>
      <c r="L573" s="21"/>
      <c r="M573" s="21"/>
      <c r="N573" s="21"/>
    </row>
    <row r="574" spans="1:14" x14ac:dyDescent="0.2">
      <c r="A574" s="21"/>
      <c r="B574" s="40"/>
      <c r="C574" s="21"/>
      <c r="D574" s="21"/>
      <c r="E574" s="21"/>
      <c r="F574" s="21"/>
      <c r="G574" s="21"/>
      <c r="H574" s="40"/>
      <c r="I574" s="40"/>
      <c r="J574" s="21"/>
      <c r="K574" s="21"/>
      <c r="L574" s="21"/>
      <c r="M574" s="21"/>
      <c r="N574" s="21"/>
    </row>
    <row r="575" spans="1:14" x14ac:dyDescent="0.2">
      <c r="A575" s="21"/>
      <c r="B575" s="40"/>
      <c r="C575" s="21"/>
      <c r="D575" s="21"/>
      <c r="E575" s="21"/>
      <c r="F575" s="21"/>
      <c r="G575" s="21"/>
      <c r="H575" s="40"/>
      <c r="I575" s="40"/>
      <c r="J575" s="21"/>
      <c r="K575" s="21"/>
      <c r="L575" s="21"/>
      <c r="M575" s="21"/>
      <c r="N575" s="21"/>
    </row>
    <row r="576" spans="1:14" x14ac:dyDescent="0.2">
      <c r="A576" s="21"/>
      <c r="B576" s="40"/>
      <c r="C576" s="21"/>
      <c r="D576" s="21"/>
      <c r="E576" s="21"/>
      <c r="F576" s="21"/>
      <c r="G576" s="21"/>
      <c r="H576" s="40"/>
      <c r="I576" s="40"/>
      <c r="J576" s="21"/>
      <c r="K576" s="21"/>
      <c r="L576" s="21"/>
      <c r="M576" s="21"/>
      <c r="N576" s="21"/>
    </row>
    <row r="577" spans="1:14" x14ac:dyDescent="0.2">
      <c r="A577" s="21"/>
      <c r="B577" s="40"/>
      <c r="C577" s="21"/>
      <c r="D577" s="21"/>
      <c r="E577" s="21"/>
      <c r="F577" s="21"/>
      <c r="G577" s="21"/>
      <c r="H577" s="40"/>
      <c r="I577" s="40"/>
      <c r="J577" s="21"/>
      <c r="K577" s="21"/>
      <c r="L577" s="21"/>
      <c r="M577" s="21"/>
      <c r="N577" s="21"/>
    </row>
    <row r="578" spans="1:14" x14ac:dyDescent="0.2">
      <c r="A578" s="21"/>
      <c r="B578" s="40"/>
      <c r="C578" s="21"/>
      <c r="D578" s="21"/>
      <c r="E578" s="21"/>
      <c r="F578" s="21"/>
      <c r="G578" s="21"/>
      <c r="H578" s="40"/>
      <c r="I578" s="40"/>
      <c r="J578" s="21"/>
      <c r="K578" s="21"/>
      <c r="L578" s="21"/>
      <c r="M578" s="21"/>
      <c r="N578" s="21"/>
    </row>
    <row r="579" spans="1:14" x14ac:dyDescent="0.2">
      <c r="A579" s="21"/>
      <c r="B579" s="40"/>
      <c r="C579" s="21"/>
      <c r="D579" s="21"/>
      <c r="E579" s="21"/>
      <c r="F579" s="21"/>
      <c r="G579" s="21"/>
      <c r="H579" s="40"/>
      <c r="I579" s="40"/>
      <c r="J579" s="21"/>
      <c r="K579" s="21"/>
      <c r="L579" s="21"/>
      <c r="M579" s="21"/>
      <c r="N579" s="21"/>
    </row>
    <row r="580" spans="1:14" x14ac:dyDescent="0.2">
      <c r="A580" s="21"/>
      <c r="B580" s="40"/>
      <c r="C580" s="21"/>
      <c r="D580" s="21"/>
      <c r="E580" s="21"/>
      <c r="F580" s="21"/>
      <c r="G580" s="21"/>
      <c r="H580" s="40"/>
      <c r="I580" s="40"/>
      <c r="J580" s="21"/>
      <c r="K580" s="21"/>
      <c r="L580" s="21"/>
      <c r="M580" s="21"/>
      <c r="N580" s="21"/>
    </row>
    <row r="581" spans="1:14" x14ac:dyDescent="0.2">
      <c r="A581" s="21"/>
      <c r="B581" s="40"/>
      <c r="C581" s="21"/>
      <c r="D581" s="21"/>
      <c r="E581" s="21"/>
      <c r="F581" s="21"/>
      <c r="G581" s="21"/>
      <c r="H581" s="40"/>
      <c r="I581" s="40"/>
      <c r="J581" s="21"/>
      <c r="K581" s="21"/>
      <c r="L581" s="21"/>
      <c r="M581" s="21"/>
      <c r="N581" s="21"/>
    </row>
    <row r="582" spans="1:14" x14ac:dyDescent="0.2">
      <c r="A582" s="21"/>
      <c r="B582" s="40"/>
      <c r="C582" s="21"/>
      <c r="D582" s="21"/>
      <c r="E582" s="21"/>
      <c r="F582" s="21"/>
      <c r="G582" s="21"/>
      <c r="H582" s="40"/>
      <c r="I582" s="40"/>
      <c r="J582" s="21"/>
      <c r="K582" s="21"/>
      <c r="L582" s="21"/>
      <c r="M582" s="21"/>
      <c r="N582" s="21"/>
    </row>
    <row r="583" spans="1:14" x14ac:dyDescent="0.2">
      <c r="A583" s="21"/>
      <c r="B583" s="40"/>
      <c r="C583" s="21"/>
      <c r="D583" s="21"/>
      <c r="E583" s="21"/>
      <c r="F583" s="21"/>
      <c r="G583" s="21"/>
      <c r="H583" s="40"/>
      <c r="I583" s="40"/>
      <c r="J583" s="21"/>
      <c r="K583" s="21"/>
      <c r="L583" s="21"/>
      <c r="M583" s="21"/>
      <c r="N583" s="21"/>
    </row>
    <row r="584" spans="1:14" x14ac:dyDescent="0.2">
      <c r="A584" s="21"/>
      <c r="B584" s="40"/>
      <c r="C584" s="21"/>
      <c r="D584" s="21"/>
      <c r="E584" s="21"/>
      <c r="F584" s="21"/>
      <c r="G584" s="21"/>
      <c r="H584" s="40"/>
      <c r="I584" s="40"/>
      <c r="J584" s="21"/>
      <c r="K584" s="21"/>
      <c r="L584" s="21"/>
      <c r="M584" s="21"/>
      <c r="N584" s="21"/>
    </row>
    <row r="585" spans="1:14" x14ac:dyDescent="0.2">
      <c r="A585" s="21"/>
      <c r="B585" s="40"/>
      <c r="C585" s="21"/>
      <c r="D585" s="21"/>
      <c r="E585" s="21"/>
      <c r="F585" s="21"/>
      <c r="G585" s="21"/>
      <c r="H585" s="40"/>
      <c r="I585" s="40"/>
      <c r="J585" s="21"/>
      <c r="K585" s="21"/>
      <c r="L585" s="21"/>
      <c r="M585" s="21"/>
      <c r="N585" s="21"/>
    </row>
    <row r="586" spans="1:14" x14ac:dyDescent="0.2">
      <c r="A586" s="21"/>
      <c r="B586" s="40"/>
      <c r="C586" s="21"/>
      <c r="D586" s="21"/>
      <c r="E586" s="21"/>
      <c r="F586" s="21"/>
      <c r="G586" s="21"/>
      <c r="H586" s="40"/>
      <c r="I586" s="40"/>
      <c r="J586" s="21"/>
      <c r="K586" s="21"/>
      <c r="L586" s="21"/>
      <c r="M586" s="21"/>
      <c r="N586" s="21"/>
    </row>
    <row r="587" spans="1:14" x14ac:dyDescent="0.2">
      <c r="A587" s="21"/>
      <c r="B587" s="40"/>
      <c r="C587" s="21"/>
      <c r="D587" s="21"/>
      <c r="E587" s="21"/>
      <c r="F587" s="21"/>
      <c r="G587" s="21"/>
      <c r="H587" s="40"/>
      <c r="I587" s="40"/>
      <c r="J587" s="21"/>
      <c r="K587" s="21"/>
      <c r="L587" s="21"/>
      <c r="M587" s="21"/>
      <c r="N587" s="21"/>
    </row>
    <row r="588" spans="1:14" x14ac:dyDescent="0.2">
      <c r="A588" s="21"/>
      <c r="B588" s="40"/>
      <c r="C588" s="21"/>
      <c r="D588" s="21"/>
      <c r="E588" s="21"/>
      <c r="F588" s="21"/>
      <c r="G588" s="21"/>
      <c r="H588" s="40"/>
      <c r="I588" s="40"/>
      <c r="J588" s="21"/>
      <c r="K588" s="21"/>
      <c r="L588" s="21"/>
      <c r="M588" s="21"/>
      <c r="N588" s="21"/>
    </row>
    <row r="589" spans="1:14" x14ac:dyDescent="0.2">
      <c r="A589" s="21"/>
      <c r="B589" s="40"/>
      <c r="C589" s="21"/>
      <c r="D589" s="21"/>
      <c r="E589" s="21"/>
      <c r="F589" s="21"/>
      <c r="G589" s="21"/>
      <c r="H589" s="40"/>
      <c r="I589" s="40"/>
      <c r="J589" s="21"/>
      <c r="K589" s="21"/>
      <c r="L589" s="21"/>
      <c r="M589" s="21"/>
      <c r="N589" s="21"/>
    </row>
    <row r="590" spans="1:14" x14ac:dyDescent="0.2">
      <c r="A590" s="21"/>
      <c r="B590" s="40"/>
      <c r="C590" s="21"/>
      <c r="D590" s="21"/>
      <c r="E590" s="21"/>
      <c r="F590" s="21"/>
      <c r="G590" s="21"/>
      <c r="H590" s="40"/>
      <c r="I590" s="40"/>
      <c r="J590" s="21"/>
      <c r="K590" s="21"/>
      <c r="L590" s="21"/>
      <c r="M590" s="21"/>
      <c r="N590" s="21"/>
    </row>
    <row r="591" spans="1:14" x14ac:dyDescent="0.2">
      <c r="A591" s="21"/>
      <c r="B591" s="40"/>
      <c r="C591" s="21"/>
      <c r="D591" s="21"/>
      <c r="E591" s="21"/>
      <c r="F591" s="21"/>
      <c r="G591" s="21"/>
      <c r="H591" s="40"/>
      <c r="I591" s="40"/>
      <c r="J591" s="21"/>
      <c r="K591" s="21"/>
      <c r="L591" s="21"/>
      <c r="M591" s="21"/>
      <c r="N591" s="21"/>
    </row>
    <row r="592" spans="1:14" x14ac:dyDescent="0.2">
      <c r="A592" s="21"/>
      <c r="B592" s="40"/>
      <c r="C592" s="21"/>
      <c r="D592" s="21"/>
      <c r="E592" s="21"/>
      <c r="F592" s="21"/>
      <c r="G592" s="21"/>
      <c r="H592" s="40"/>
      <c r="I592" s="40"/>
      <c r="J592" s="21"/>
      <c r="K592" s="21"/>
      <c r="L592" s="21"/>
      <c r="M592" s="21"/>
      <c r="N592" s="21"/>
    </row>
    <row r="593" spans="1:14" x14ac:dyDescent="0.2">
      <c r="A593" s="21"/>
      <c r="B593" s="40"/>
      <c r="C593" s="21"/>
      <c r="D593" s="21"/>
      <c r="E593" s="21"/>
      <c r="F593" s="21"/>
      <c r="G593" s="21"/>
      <c r="H593" s="40"/>
      <c r="I593" s="40"/>
      <c r="J593" s="21"/>
      <c r="K593" s="21"/>
      <c r="L593" s="21"/>
      <c r="M593" s="21"/>
      <c r="N593" s="21"/>
    </row>
    <row r="594" spans="1:14" x14ac:dyDescent="0.2">
      <c r="A594" s="21"/>
      <c r="B594" s="40"/>
      <c r="C594" s="21"/>
      <c r="D594" s="21"/>
      <c r="E594" s="21"/>
      <c r="F594" s="21"/>
      <c r="G594" s="21"/>
      <c r="H594" s="40"/>
      <c r="I594" s="40"/>
      <c r="J594" s="21"/>
      <c r="K594" s="21"/>
      <c r="L594" s="21"/>
      <c r="M594" s="21"/>
      <c r="N594" s="21"/>
    </row>
    <row r="595" spans="1:14" x14ac:dyDescent="0.2">
      <c r="A595" s="21"/>
      <c r="B595" s="40"/>
      <c r="C595" s="21"/>
      <c r="D595" s="21"/>
      <c r="E595" s="21"/>
      <c r="F595" s="21"/>
      <c r="G595" s="21"/>
      <c r="H595" s="40"/>
      <c r="I595" s="40"/>
      <c r="J595" s="21"/>
      <c r="K595" s="21"/>
      <c r="L595" s="21"/>
      <c r="M595" s="21"/>
      <c r="N595" s="21"/>
    </row>
    <row r="596" spans="1:14" x14ac:dyDescent="0.2">
      <c r="A596" s="21"/>
      <c r="B596" s="40"/>
      <c r="C596" s="21"/>
      <c r="D596" s="21"/>
      <c r="E596" s="21"/>
      <c r="F596" s="21"/>
      <c r="G596" s="21"/>
      <c r="H596" s="40"/>
      <c r="I596" s="40"/>
      <c r="J596" s="21"/>
      <c r="K596" s="21"/>
      <c r="L596" s="21"/>
      <c r="M596" s="21"/>
      <c r="N596" s="21"/>
    </row>
    <row r="597" spans="1:14" x14ac:dyDescent="0.2">
      <c r="A597" s="21"/>
      <c r="B597" s="40"/>
      <c r="C597" s="21"/>
      <c r="D597" s="21"/>
      <c r="E597" s="21"/>
      <c r="F597" s="21"/>
      <c r="G597" s="21"/>
      <c r="H597" s="40"/>
      <c r="I597" s="40"/>
      <c r="J597" s="21"/>
      <c r="K597" s="21"/>
      <c r="L597" s="21"/>
      <c r="M597" s="21"/>
      <c r="N597" s="21"/>
    </row>
    <row r="598" spans="1:14" x14ac:dyDescent="0.2">
      <c r="A598" s="21"/>
      <c r="B598" s="40"/>
      <c r="C598" s="21"/>
      <c r="D598" s="21"/>
      <c r="E598" s="21"/>
      <c r="F598" s="21"/>
      <c r="G598" s="21"/>
      <c r="H598" s="40"/>
      <c r="I598" s="40"/>
      <c r="J598" s="21"/>
      <c r="K598" s="21"/>
      <c r="L598" s="21"/>
      <c r="M598" s="21"/>
      <c r="N598" s="21"/>
    </row>
    <row r="599" spans="1:14" x14ac:dyDescent="0.2">
      <c r="A599" s="21"/>
      <c r="B599" s="40"/>
      <c r="C599" s="21"/>
      <c r="D599" s="21"/>
      <c r="E599" s="21"/>
      <c r="F599" s="21"/>
      <c r="G599" s="21"/>
      <c r="H599" s="40"/>
      <c r="I599" s="40"/>
      <c r="J599" s="21"/>
      <c r="K599" s="21"/>
      <c r="L599" s="21"/>
      <c r="M599" s="21"/>
      <c r="N599" s="21"/>
    </row>
    <row r="600" spans="1:14" x14ac:dyDescent="0.2">
      <c r="A600" s="21"/>
      <c r="B600" s="40"/>
      <c r="C600" s="21"/>
      <c r="D600" s="21"/>
      <c r="E600" s="21"/>
      <c r="F600" s="21"/>
      <c r="G600" s="21"/>
      <c r="H600" s="40"/>
      <c r="I600" s="40"/>
      <c r="J600" s="21"/>
      <c r="K600" s="21"/>
      <c r="L600" s="21"/>
      <c r="M600" s="21"/>
      <c r="N600" s="21"/>
    </row>
    <row r="601" spans="1:14" x14ac:dyDescent="0.2">
      <c r="A601" s="21"/>
      <c r="B601" s="40"/>
      <c r="C601" s="21"/>
      <c r="D601" s="21"/>
      <c r="E601" s="21"/>
      <c r="F601" s="21"/>
      <c r="G601" s="21"/>
      <c r="H601" s="40"/>
      <c r="I601" s="40"/>
      <c r="J601" s="21"/>
      <c r="K601" s="21"/>
      <c r="L601" s="21"/>
      <c r="M601" s="21"/>
      <c r="N601" s="21"/>
    </row>
    <row r="602" spans="1:14" x14ac:dyDescent="0.2">
      <c r="A602" s="21"/>
      <c r="B602" s="40"/>
      <c r="C602" s="21"/>
      <c r="D602" s="21"/>
      <c r="E602" s="21"/>
      <c r="F602" s="21"/>
      <c r="G602" s="21"/>
      <c r="H602" s="40"/>
      <c r="I602" s="40"/>
      <c r="J602" s="21"/>
      <c r="K602" s="21"/>
      <c r="L602" s="21"/>
      <c r="M602" s="21"/>
      <c r="N602" s="21"/>
    </row>
    <row r="603" spans="1:14" x14ac:dyDescent="0.2">
      <c r="A603" s="21"/>
      <c r="B603" s="40"/>
      <c r="C603" s="21"/>
      <c r="D603" s="21"/>
      <c r="E603" s="21"/>
      <c r="F603" s="21"/>
      <c r="G603" s="21"/>
      <c r="H603" s="40"/>
      <c r="I603" s="40"/>
      <c r="J603" s="21"/>
      <c r="K603" s="21"/>
      <c r="L603" s="21"/>
      <c r="M603" s="21"/>
      <c r="N603" s="21"/>
    </row>
    <row r="604" spans="1:14" x14ac:dyDescent="0.2">
      <c r="A604" s="21"/>
      <c r="B604" s="40"/>
      <c r="C604" s="21"/>
      <c r="D604" s="21"/>
      <c r="E604" s="21"/>
      <c r="F604" s="21"/>
      <c r="G604" s="21"/>
      <c r="H604" s="40"/>
      <c r="I604" s="40"/>
      <c r="J604" s="21"/>
      <c r="K604" s="21"/>
      <c r="L604" s="21"/>
      <c r="M604" s="21"/>
      <c r="N604" s="21"/>
    </row>
    <row r="605" spans="1:14" x14ac:dyDescent="0.2">
      <c r="A605" s="21"/>
      <c r="B605" s="40"/>
      <c r="C605" s="21"/>
      <c r="D605" s="21"/>
      <c r="E605" s="21"/>
      <c r="F605" s="21"/>
      <c r="G605" s="21"/>
      <c r="H605" s="40"/>
      <c r="I605" s="40"/>
      <c r="J605" s="21"/>
      <c r="K605" s="21"/>
      <c r="L605" s="21"/>
      <c r="M605" s="21"/>
      <c r="N605" s="21"/>
    </row>
    <row r="606" spans="1:14" x14ac:dyDescent="0.2">
      <c r="A606" s="21"/>
      <c r="B606" s="40"/>
      <c r="C606" s="21"/>
      <c r="D606" s="21"/>
      <c r="E606" s="21"/>
      <c r="F606" s="21"/>
      <c r="G606" s="21"/>
      <c r="H606" s="40"/>
      <c r="I606" s="40"/>
      <c r="J606" s="21"/>
      <c r="K606" s="21"/>
      <c r="L606" s="21"/>
      <c r="M606" s="21"/>
      <c r="N606" s="21"/>
    </row>
    <row r="607" spans="1:14" x14ac:dyDescent="0.2">
      <c r="A607" s="21"/>
      <c r="B607" s="40"/>
      <c r="C607" s="21"/>
      <c r="D607" s="21"/>
      <c r="E607" s="21"/>
      <c r="F607" s="21"/>
      <c r="G607" s="21"/>
      <c r="H607" s="40"/>
      <c r="I607" s="40"/>
      <c r="J607" s="21"/>
      <c r="K607" s="21"/>
      <c r="L607" s="21"/>
      <c r="M607" s="21"/>
      <c r="N607" s="21"/>
    </row>
    <row r="608" spans="1:14" x14ac:dyDescent="0.2">
      <c r="A608" s="21"/>
      <c r="B608" s="40"/>
      <c r="C608" s="21"/>
      <c r="D608" s="21"/>
      <c r="E608" s="21"/>
      <c r="F608" s="21"/>
      <c r="G608" s="21"/>
      <c r="H608" s="40"/>
      <c r="I608" s="40"/>
      <c r="J608" s="21"/>
      <c r="K608" s="21"/>
      <c r="L608" s="21"/>
      <c r="M608" s="21"/>
      <c r="N608" s="21"/>
    </row>
    <row r="609" spans="1:14" x14ac:dyDescent="0.2">
      <c r="A609" s="21"/>
      <c r="B609" s="40"/>
      <c r="C609" s="21"/>
      <c r="D609" s="21"/>
      <c r="E609" s="21"/>
      <c r="F609" s="21"/>
      <c r="G609" s="21"/>
      <c r="H609" s="40"/>
      <c r="I609" s="40"/>
      <c r="J609" s="21"/>
      <c r="K609" s="21"/>
      <c r="L609" s="21"/>
      <c r="M609" s="21"/>
      <c r="N609" s="21"/>
    </row>
    <row r="610" spans="1:14" x14ac:dyDescent="0.2">
      <c r="A610" s="21"/>
      <c r="B610" s="40"/>
      <c r="C610" s="21"/>
      <c r="D610" s="21"/>
      <c r="E610" s="21"/>
      <c r="F610" s="21"/>
      <c r="G610" s="21"/>
      <c r="H610" s="40"/>
      <c r="I610" s="40"/>
      <c r="J610" s="21"/>
      <c r="K610" s="21"/>
      <c r="L610" s="21"/>
      <c r="M610" s="21"/>
      <c r="N610" s="21"/>
    </row>
    <row r="611" spans="1:14" x14ac:dyDescent="0.2">
      <c r="A611" s="21"/>
      <c r="B611" s="40"/>
      <c r="C611" s="21"/>
      <c r="D611" s="21"/>
      <c r="E611" s="21"/>
      <c r="F611" s="21"/>
      <c r="G611" s="21"/>
      <c r="H611" s="40"/>
      <c r="I611" s="40"/>
      <c r="J611" s="21"/>
      <c r="K611" s="21"/>
      <c r="L611" s="21"/>
      <c r="M611" s="21"/>
      <c r="N611" s="21"/>
    </row>
    <row r="612" spans="1:14" x14ac:dyDescent="0.2">
      <c r="A612" s="21"/>
      <c r="B612" s="40"/>
      <c r="C612" s="21"/>
      <c r="D612" s="21"/>
      <c r="E612" s="21"/>
      <c r="F612" s="21"/>
      <c r="G612" s="21"/>
      <c r="H612" s="40"/>
      <c r="I612" s="40"/>
      <c r="J612" s="21"/>
      <c r="K612" s="21"/>
      <c r="L612" s="21"/>
      <c r="M612" s="21"/>
      <c r="N612" s="21"/>
    </row>
    <row r="613" spans="1:14" x14ac:dyDescent="0.2">
      <c r="A613" s="21"/>
      <c r="B613" s="40"/>
      <c r="C613" s="21"/>
      <c r="D613" s="21"/>
      <c r="E613" s="21"/>
      <c r="F613" s="21"/>
      <c r="G613" s="21"/>
      <c r="H613" s="40"/>
      <c r="I613" s="40"/>
      <c r="J613" s="21"/>
      <c r="K613" s="21"/>
      <c r="L613" s="21"/>
      <c r="M613" s="21"/>
      <c r="N613" s="21"/>
    </row>
    <row r="614" spans="1:14" x14ac:dyDescent="0.2">
      <c r="A614" s="21"/>
      <c r="B614" s="40"/>
      <c r="C614" s="21"/>
      <c r="D614" s="21"/>
      <c r="E614" s="21"/>
      <c r="F614" s="21"/>
      <c r="G614" s="21"/>
      <c r="H614" s="40"/>
      <c r="I614" s="40"/>
      <c r="J614" s="21"/>
      <c r="K614" s="21"/>
      <c r="L614" s="21"/>
      <c r="M614" s="21"/>
      <c r="N614" s="21"/>
    </row>
    <row r="615" spans="1:14" x14ac:dyDescent="0.2">
      <c r="A615" s="21"/>
      <c r="B615" s="40"/>
      <c r="C615" s="21"/>
      <c r="D615" s="21"/>
      <c r="E615" s="21"/>
      <c r="F615" s="21"/>
      <c r="G615" s="21"/>
      <c r="H615" s="40"/>
      <c r="I615" s="40"/>
      <c r="J615" s="21"/>
      <c r="K615" s="21"/>
      <c r="L615" s="21"/>
      <c r="M615" s="21"/>
      <c r="N615" s="21"/>
    </row>
    <row r="616" spans="1:14" x14ac:dyDescent="0.2">
      <c r="A616" s="21"/>
      <c r="B616" s="40"/>
      <c r="C616" s="21"/>
      <c r="D616" s="21"/>
      <c r="E616" s="21"/>
      <c r="F616" s="21"/>
      <c r="G616" s="21"/>
      <c r="H616" s="40"/>
      <c r="I616" s="40"/>
      <c r="J616" s="21"/>
      <c r="K616" s="21"/>
      <c r="L616" s="21"/>
      <c r="M616" s="21"/>
      <c r="N616" s="21"/>
    </row>
    <row r="617" spans="1:14" x14ac:dyDescent="0.2">
      <c r="A617" s="21"/>
      <c r="B617" s="40"/>
      <c r="C617" s="21"/>
      <c r="D617" s="21"/>
      <c r="E617" s="21"/>
      <c r="F617" s="21"/>
      <c r="G617" s="21"/>
      <c r="H617" s="40"/>
      <c r="I617" s="40"/>
      <c r="J617" s="21"/>
      <c r="K617" s="21"/>
      <c r="L617" s="21"/>
      <c r="M617" s="21"/>
      <c r="N617" s="21"/>
    </row>
    <row r="618" spans="1:14" x14ac:dyDescent="0.2">
      <c r="A618" s="21"/>
      <c r="B618" s="40"/>
      <c r="C618" s="21"/>
      <c r="D618" s="21"/>
      <c r="E618" s="21"/>
      <c r="F618" s="21"/>
      <c r="G618" s="21"/>
      <c r="H618" s="40"/>
      <c r="I618" s="40"/>
      <c r="J618" s="21"/>
      <c r="K618" s="21"/>
      <c r="L618" s="21"/>
      <c r="M618" s="21"/>
      <c r="N618" s="21"/>
    </row>
    <row r="619" spans="1:14" x14ac:dyDescent="0.2">
      <c r="A619" s="21"/>
      <c r="B619" s="40"/>
      <c r="C619" s="21"/>
      <c r="D619" s="21"/>
      <c r="E619" s="21"/>
      <c r="F619" s="21"/>
      <c r="G619" s="21"/>
      <c r="H619" s="40"/>
      <c r="I619" s="40"/>
      <c r="J619" s="21"/>
      <c r="K619" s="21"/>
      <c r="L619" s="21"/>
      <c r="M619" s="21"/>
      <c r="N619" s="21"/>
    </row>
    <row r="620" spans="1:14" x14ac:dyDescent="0.2">
      <c r="A620" s="21"/>
      <c r="B620" s="40"/>
      <c r="C620" s="21"/>
      <c r="D620" s="21"/>
      <c r="E620" s="21"/>
      <c r="F620" s="21"/>
      <c r="G620" s="21"/>
      <c r="H620" s="40"/>
      <c r="I620" s="40"/>
      <c r="J620" s="21"/>
      <c r="K620" s="21"/>
      <c r="L620" s="21"/>
      <c r="M620" s="21"/>
      <c r="N620" s="21"/>
    </row>
    <row r="621" spans="1:14" x14ac:dyDescent="0.2">
      <c r="A621" s="21"/>
      <c r="B621" s="40"/>
      <c r="C621" s="21"/>
      <c r="D621" s="21"/>
      <c r="E621" s="21"/>
      <c r="F621" s="21"/>
      <c r="G621" s="21"/>
      <c r="H621" s="40"/>
      <c r="I621" s="40"/>
      <c r="J621" s="21"/>
      <c r="K621" s="21"/>
      <c r="L621" s="21"/>
      <c r="M621" s="21"/>
      <c r="N621" s="21"/>
    </row>
    <row r="622" spans="1:14" x14ac:dyDescent="0.2">
      <c r="A622" s="21"/>
      <c r="B622" s="40"/>
      <c r="C622" s="21"/>
      <c r="D622" s="21"/>
      <c r="E622" s="21"/>
      <c r="F622" s="21"/>
      <c r="G622" s="21"/>
      <c r="H622" s="40"/>
      <c r="I622" s="40"/>
      <c r="J622" s="21"/>
      <c r="K622" s="21"/>
      <c r="L622" s="21"/>
      <c r="M622" s="21"/>
      <c r="N622" s="21"/>
    </row>
    <row r="623" spans="1:14" x14ac:dyDescent="0.2">
      <c r="A623" s="21"/>
      <c r="B623" s="40"/>
      <c r="C623" s="21"/>
      <c r="D623" s="21"/>
      <c r="E623" s="21"/>
      <c r="F623" s="21"/>
      <c r="G623" s="21"/>
      <c r="H623" s="40"/>
      <c r="I623" s="40"/>
      <c r="J623" s="21"/>
      <c r="K623" s="21"/>
      <c r="L623" s="21"/>
      <c r="M623" s="21"/>
      <c r="N623" s="21"/>
    </row>
    <row r="624" spans="1:14" x14ac:dyDescent="0.2">
      <c r="A624" s="21"/>
      <c r="B624" s="40"/>
      <c r="C624" s="21"/>
      <c r="D624" s="21"/>
      <c r="E624" s="21"/>
      <c r="F624" s="21"/>
      <c r="G624" s="21"/>
      <c r="H624" s="40"/>
      <c r="I624" s="40"/>
      <c r="J624" s="21"/>
      <c r="K624" s="21"/>
      <c r="L624" s="21"/>
      <c r="M624" s="21"/>
      <c r="N624" s="21"/>
    </row>
    <row r="625" spans="1:14" x14ac:dyDescent="0.2">
      <c r="A625" s="21"/>
      <c r="B625" s="40"/>
      <c r="C625" s="21"/>
      <c r="D625" s="21"/>
      <c r="E625" s="21"/>
      <c r="F625" s="21"/>
      <c r="G625" s="21"/>
      <c r="H625" s="40"/>
      <c r="I625" s="40"/>
      <c r="J625" s="21"/>
      <c r="K625" s="21"/>
      <c r="L625" s="21"/>
      <c r="M625" s="21"/>
      <c r="N625" s="21"/>
    </row>
    <row r="626" spans="1:14" x14ac:dyDescent="0.2">
      <c r="A626" s="21"/>
      <c r="B626" s="40"/>
      <c r="C626" s="21"/>
      <c r="D626" s="21"/>
      <c r="E626" s="21"/>
      <c r="F626" s="21"/>
      <c r="G626" s="21"/>
      <c r="H626" s="40"/>
      <c r="I626" s="40"/>
      <c r="J626" s="21"/>
      <c r="K626" s="21"/>
      <c r="L626" s="21"/>
      <c r="M626" s="21"/>
      <c r="N626" s="21"/>
    </row>
    <row r="627" spans="1:14" x14ac:dyDescent="0.2">
      <c r="A627" s="21"/>
      <c r="B627" s="40"/>
      <c r="C627" s="21"/>
      <c r="D627" s="21"/>
      <c r="E627" s="21"/>
      <c r="F627" s="21"/>
      <c r="G627" s="21"/>
      <c r="H627" s="40"/>
      <c r="I627" s="40"/>
      <c r="J627" s="21"/>
      <c r="K627" s="21"/>
      <c r="L627" s="21"/>
      <c r="M627" s="21"/>
      <c r="N627" s="21"/>
    </row>
    <row r="628" spans="1:14" x14ac:dyDescent="0.2">
      <c r="A628" s="21"/>
      <c r="B628" s="40"/>
      <c r="C628" s="21"/>
      <c r="D628" s="21"/>
      <c r="E628" s="21"/>
      <c r="F628" s="21"/>
      <c r="G628" s="21"/>
      <c r="H628" s="40"/>
      <c r="I628" s="40"/>
      <c r="J628" s="21"/>
      <c r="K628" s="21"/>
      <c r="L628" s="21"/>
      <c r="M628" s="21"/>
      <c r="N628" s="21"/>
    </row>
    <row r="629" spans="1:14" x14ac:dyDescent="0.2">
      <c r="A629" s="21"/>
      <c r="B629" s="40"/>
      <c r="C629" s="21"/>
      <c r="D629" s="21"/>
      <c r="E629" s="21"/>
      <c r="F629" s="21"/>
      <c r="G629" s="21"/>
      <c r="H629" s="40"/>
      <c r="I629" s="40"/>
      <c r="J629" s="21"/>
      <c r="K629" s="21"/>
      <c r="L629" s="21"/>
      <c r="M629" s="21"/>
      <c r="N629" s="21"/>
    </row>
    <row r="630" spans="1:14" x14ac:dyDescent="0.2">
      <c r="A630" s="21"/>
      <c r="B630" s="40"/>
      <c r="C630" s="21"/>
      <c r="D630" s="21"/>
      <c r="E630" s="21"/>
      <c r="F630" s="21"/>
      <c r="G630" s="21"/>
      <c r="H630" s="40"/>
      <c r="I630" s="40"/>
      <c r="J630" s="21"/>
      <c r="K630" s="21"/>
      <c r="L630" s="21"/>
      <c r="M630" s="21"/>
      <c r="N630" s="21"/>
    </row>
    <row r="631" spans="1:14" x14ac:dyDescent="0.2">
      <c r="A631" s="21"/>
      <c r="B631" s="40"/>
      <c r="C631" s="21"/>
      <c r="D631" s="21"/>
      <c r="E631" s="21"/>
      <c r="F631" s="21"/>
      <c r="G631" s="21"/>
      <c r="H631" s="40"/>
      <c r="I631" s="40"/>
      <c r="J631" s="21"/>
      <c r="K631" s="21"/>
      <c r="L631" s="21"/>
      <c r="M631" s="21"/>
      <c r="N631" s="21"/>
    </row>
    <row r="632" spans="1:14" x14ac:dyDescent="0.2">
      <c r="A632" s="21"/>
      <c r="B632" s="40"/>
      <c r="C632" s="21"/>
      <c r="D632" s="21"/>
      <c r="E632" s="21"/>
      <c r="F632" s="21"/>
      <c r="G632" s="21"/>
      <c r="H632" s="40"/>
      <c r="I632" s="40"/>
      <c r="J632" s="21"/>
      <c r="K632" s="21"/>
      <c r="L632" s="21"/>
      <c r="M632" s="21"/>
      <c r="N632" s="21"/>
    </row>
    <row r="633" spans="1:14" x14ac:dyDescent="0.2">
      <c r="A633" s="21"/>
      <c r="B633" s="40"/>
      <c r="C633" s="21"/>
      <c r="D633" s="21"/>
      <c r="E633" s="21"/>
      <c r="F633" s="21"/>
      <c r="G633" s="21"/>
      <c r="H633" s="40"/>
      <c r="I633" s="40"/>
      <c r="J633" s="21"/>
      <c r="K633" s="21"/>
      <c r="L633" s="21"/>
      <c r="M633" s="21"/>
      <c r="N633" s="21"/>
    </row>
    <row r="634" spans="1:14" x14ac:dyDescent="0.2">
      <c r="A634" s="21"/>
      <c r="B634" s="40"/>
      <c r="C634" s="21"/>
      <c r="D634" s="21"/>
      <c r="E634" s="21"/>
      <c r="F634" s="21"/>
      <c r="G634" s="21"/>
      <c r="H634" s="40"/>
      <c r="I634" s="40"/>
      <c r="J634" s="21"/>
      <c r="K634" s="21"/>
      <c r="L634" s="21"/>
      <c r="M634" s="21"/>
      <c r="N634" s="21"/>
    </row>
    <row r="635" spans="1:14" x14ac:dyDescent="0.2">
      <c r="A635" s="21"/>
      <c r="B635" s="40"/>
      <c r="C635" s="21"/>
      <c r="D635" s="21"/>
      <c r="E635" s="21"/>
      <c r="F635" s="21"/>
      <c r="G635" s="21"/>
      <c r="H635" s="40"/>
      <c r="I635" s="40"/>
      <c r="J635" s="21"/>
      <c r="K635" s="21"/>
      <c r="L635" s="21"/>
      <c r="M635" s="21"/>
      <c r="N635" s="21"/>
    </row>
    <row r="636" spans="1:14" x14ac:dyDescent="0.2">
      <c r="A636" s="21"/>
      <c r="B636" s="40"/>
      <c r="C636" s="21"/>
      <c r="D636" s="21"/>
      <c r="E636" s="21"/>
      <c r="F636" s="21"/>
      <c r="G636" s="21"/>
      <c r="H636" s="40"/>
      <c r="I636" s="40"/>
      <c r="J636" s="21"/>
      <c r="K636" s="21"/>
      <c r="L636" s="21"/>
      <c r="M636" s="21"/>
      <c r="N636" s="21"/>
    </row>
    <row r="637" spans="1:14" x14ac:dyDescent="0.2">
      <c r="A637" s="21"/>
      <c r="B637" s="40"/>
      <c r="C637" s="21"/>
      <c r="D637" s="21"/>
      <c r="E637" s="21"/>
      <c r="F637" s="21"/>
      <c r="G637" s="21"/>
      <c r="H637" s="40"/>
      <c r="I637" s="40"/>
      <c r="J637" s="21"/>
      <c r="K637" s="21"/>
      <c r="L637" s="21"/>
      <c r="M637" s="21"/>
      <c r="N637" s="21"/>
    </row>
    <row r="638" spans="1:14" x14ac:dyDescent="0.2">
      <c r="A638" s="21"/>
      <c r="B638" s="40"/>
      <c r="C638" s="21"/>
      <c r="D638" s="21"/>
      <c r="E638" s="21"/>
      <c r="F638" s="21"/>
      <c r="G638" s="21"/>
      <c r="H638" s="40"/>
      <c r="I638" s="40"/>
      <c r="J638" s="21"/>
      <c r="K638" s="21"/>
      <c r="L638" s="21"/>
      <c r="M638" s="21"/>
      <c r="N638" s="21"/>
    </row>
    <row r="639" spans="1:14" x14ac:dyDescent="0.2">
      <c r="A639" s="21"/>
      <c r="B639" s="40"/>
      <c r="C639" s="21"/>
      <c r="D639" s="21"/>
      <c r="E639" s="21"/>
      <c r="F639" s="21"/>
      <c r="G639" s="21"/>
      <c r="H639" s="40"/>
      <c r="I639" s="40"/>
      <c r="J639" s="21"/>
      <c r="K639" s="21"/>
      <c r="L639" s="21"/>
      <c r="M639" s="21"/>
      <c r="N639" s="21"/>
    </row>
    <row r="640" spans="1:14" x14ac:dyDescent="0.2">
      <c r="A640" s="21"/>
      <c r="B640" s="40"/>
      <c r="C640" s="21"/>
      <c r="D640" s="21"/>
      <c r="E640" s="21"/>
      <c r="F640" s="21"/>
      <c r="G640" s="21"/>
      <c r="H640" s="40"/>
      <c r="I640" s="40"/>
      <c r="J640" s="21"/>
      <c r="K640" s="21"/>
      <c r="L640" s="21"/>
      <c r="M640" s="21"/>
      <c r="N640" s="21"/>
    </row>
    <row r="641" spans="1:14" x14ac:dyDescent="0.2">
      <c r="A641" s="21"/>
      <c r="B641" s="40"/>
      <c r="C641" s="21"/>
      <c r="D641" s="21"/>
      <c r="E641" s="21"/>
      <c r="F641" s="21"/>
      <c r="G641" s="21"/>
      <c r="H641" s="40"/>
      <c r="I641" s="40"/>
      <c r="J641" s="21"/>
      <c r="K641" s="21"/>
      <c r="L641" s="21"/>
      <c r="M641" s="21"/>
      <c r="N641" s="21"/>
    </row>
    <row r="642" spans="1:14" x14ac:dyDescent="0.2">
      <c r="A642" s="21"/>
      <c r="B642" s="40"/>
      <c r="C642" s="21"/>
      <c r="D642" s="21"/>
      <c r="E642" s="21"/>
      <c r="F642" s="21"/>
      <c r="G642" s="21"/>
      <c r="H642" s="40"/>
      <c r="I642" s="40"/>
      <c r="J642" s="21"/>
      <c r="K642" s="21"/>
      <c r="L642" s="21"/>
      <c r="M642" s="21"/>
      <c r="N642" s="21"/>
    </row>
    <row r="643" spans="1:14" x14ac:dyDescent="0.2">
      <c r="A643" s="21"/>
      <c r="B643" s="40"/>
      <c r="C643" s="21"/>
      <c r="D643" s="21"/>
      <c r="E643" s="21"/>
      <c r="F643" s="21"/>
      <c r="G643" s="21"/>
      <c r="H643" s="40"/>
      <c r="I643" s="40"/>
      <c r="J643" s="21"/>
      <c r="K643" s="21"/>
      <c r="L643" s="21"/>
      <c r="M643" s="21"/>
      <c r="N643" s="21"/>
    </row>
    <row r="644" spans="1:14" x14ac:dyDescent="0.2">
      <c r="A644" s="21"/>
      <c r="B644" s="40"/>
      <c r="C644" s="21"/>
      <c r="D644" s="21"/>
      <c r="E644" s="21"/>
      <c r="F644" s="21"/>
      <c r="G644" s="21"/>
      <c r="H644" s="40"/>
      <c r="I644" s="40"/>
      <c r="J644" s="21"/>
      <c r="K644" s="21"/>
      <c r="L644" s="21"/>
      <c r="M644" s="21"/>
      <c r="N644" s="21"/>
    </row>
    <row r="645" spans="1:14" x14ac:dyDescent="0.2">
      <c r="A645" s="21"/>
      <c r="B645" s="40"/>
      <c r="C645" s="21"/>
      <c r="D645" s="21"/>
      <c r="E645" s="21"/>
      <c r="F645" s="21"/>
      <c r="G645" s="21"/>
      <c r="H645" s="40"/>
      <c r="I645" s="40"/>
      <c r="J645" s="21"/>
      <c r="K645" s="21"/>
      <c r="L645" s="21"/>
      <c r="M645" s="21"/>
      <c r="N645" s="21"/>
    </row>
    <row r="646" spans="1:14" x14ac:dyDescent="0.2">
      <c r="A646" s="21"/>
      <c r="B646" s="40"/>
      <c r="C646" s="21"/>
      <c r="D646" s="21"/>
      <c r="E646" s="21"/>
      <c r="F646" s="21"/>
      <c r="G646" s="21"/>
      <c r="H646" s="40"/>
      <c r="I646" s="40"/>
      <c r="J646" s="21"/>
      <c r="K646" s="21"/>
      <c r="L646" s="21"/>
      <c r="M646" s="21"/>
      <c r="N646" s="21"/>
    </row>
    <row r="647" spans="1:14" x14ac:dyDescent="0.2">
      <c r="A647" s="21"/>
      <c r="B647" s="40"/>
      <c r="C647" s="21"/>
      <c r="D647" s="21"/>
      <c r="E647" s="21"/>
      <c r="F647" s="21"/>
      <c r="G647" s="21"/>
      <c r="H647" s="40"/>
      <c r="I647" s="40"/>
      <c r="J647" s="21"/>
      <c r="K647" s="21"/>
      <c r="L647" s="21"/>
      <c r="M647" s="21"/>
      <c r="N647" s="21"/>
    </row>
    <row r="648" spans="1:14" x14ac:dyDescent="0.2">
      <c r="A648" s="21"/>
      <c r="B648" s="40"/>
      <c r="C648" s="21"/>
      <c r="D648" s="21"/>
      <c r="E648" s="21"/>
      <c r="F648" s="21"/>
      <c r="G648" s="21"/>
      <c r="H648" s="40"/>
      <c r="I648" s="40"/>
      <c r="J648" s="21"/>
      <c r="K648" s="21"/>
      <c r="L648" s="21"/>
      <c r="M648" s="21"/>
      <c r="N648" s="21"/>
    </row>
    <row r="649" spans="1:14" x14ac:dyDescent="0.2">
      <c r="A649" s="21"/>
      <c r="B649" s="40"/>
      <c r="C649" s="21"/>
      <c r="D649" s="21"/>
      <c r="E649" s="21"/>
      <c r="F649" s="21"/>
      <c r="G649" s="21"/>
      <c r="H649" s="40"/>
      <c r="I649" s="40"/>
      <c r="J649" s="21"/>
      <c r="K649" s="21"/>
      <c r="L649" s="21"/>
      <c r="M649" s="21"/>
      <c r="N649" s="21"/>
    </row>
    <row r="650" spans="1:14" x14ac:dyDescent="0.2">
      <c r="A650" s="21"/>
      <c r="B650" s="40"/>
      <c r="C650" s="21"/>
      <c r="D650" s="21"/>
      <c r="E650" s="21"/>
      <c r="F650" s="21"/>
      <c r="G650" s="21"/>
      <c r="H650" s="40"/>
      <c r="I650" s="40"/>
      <c r="J650" s="21"/>
      <c r="K650" s="21"/>
      <c r="L650" s="21"/>
      <c r="M650" s="21"/>
      <c r="N650" s="21"/>
    </row>
    <row r="651" spans="1:14" x14ac:dyDescent="0.2">
      <c r="A651" s="21"/>
      <c r="B651" s="40"/>
      <c r="C651" s="21"/>
      <c r="D651" s="21"/>
      <c r="E651" s="21"/>
      <c r="F651" s="21"/>
      <c r="G651" s="21"/>
      <c r="H651" s="40"/>
      <c r="I651" s="40"/>
      <c r="J651" s="21"/>
      <c r="K651" s="21"/>
      <c r="L651" s="21"/>
      <c r="M651" s="21"/>
      <c r="N651" s="21"/>
    </row>
    <row r="652" spans="1:14" x14ac:dyDescent="0.2">
      <c r="A652" s="21"/>
      <c r="B652" s="40"/>
      <c r="C652" s="21"/>
      <c r="D652" s="21"/>
      <c r="E652" s="21"/>
      <c r="F652" s="21"/>
      <c r="G652" s="21"/>
      <c r="H652" s="40"/>
      <c r="I652" s="40"/>
      <c r="J652" s="21"/>
      <c r="K652" s="21"/>
      <c r="L652" s="21"/>
      <c r="M652" s="21"/>
      <c r="N652" s="21"/>
    </row>
    <row r="653" spans="1:14" x14ac:dyDescent="0.2">
      <c r="A653" s="21"/>
      <c r="B653" s="40"/>
      <c r="C653" s="21"/>
      <c r="D653" s="21"/>
      <c r="E653" s="21"/>
      <c r="F653" s="21"/>
      <c r="G653" s="21"/>
      <c r="H653" s="40"/>
      <c r="I653" s="40"/>
      <c r="J653" s="21"/>
      <c r="K653" s="21"/>
      <c r="L653" s="21"/>
      <c r="M653" s="21"/>
      <c r="N653" s="21"/>
    </row>
    <row r="654" spans="1:14" x14ac:dyDescent="0.2">
      <c r="A654" s="21"/>
      <c r="B654" s="40"/>
      <c r="C654" s="21"/>
      <c r="D654" s="21"/>
      <c r="E654" s="21"/>
      <c r="F654" s="21"/>
      <c r="G654" s="21"/>
      <c r="H654" s="40"/>
      <c r="I654" s="40"/>
      <c r="J654" s="21"/>
      <c r="K654" s="21"/>
      <c r="L654" s="21"/>
      <c r="M654" s="21"/>
      <c r="N654" s="21"/>
    </row>
    <row r="655" spans="1:14" x14ac:dyDescent="0.2">
      <c r="A655" s="21"/>
      <c r="B655" s="40"/>
      <c r="C655" s="21"/>
      <c r="D655" s="21"/>
      <c r="E655" s="21"/>
      <c r="F655" s="21"/>
      <c r="G655" s="21"/>
      <c r="H655" s="40"/>
      <c r="I655" s="40"/>
      <c r="J655" s="21"/>
      <c r="K655" s="21"/>
      <c r="L655" s="21"/>
      <c r="M655" s="21"/>
      <c r="N655" s="21"/>
    </row>
    <row r="656" spans="1:14" x14ac:dyDescent="0.2">
      <c r="A656" s="21"/>
      <c r="B656" s="40"/>
      <c r="C656" s="21"/>
      <c r="D656" s="21"/>
      <c r="E656" s="21"/>
      <c r="F656" s="21"/>
      <c r="G656" s="21"/>
      <c r="H656" s="40"/>
      <c r="I656" s="40"/>
      <c r="J656" s="21"/>
      <c r="K656" s="21"/>
      <c r="L656" s="21"/>
      <c r="M656" s="21"/>
      <c r="N656" s="21"/>
    </row>
    <row r="657" spans="1:14" x14ac:dyDescent="0.2">
      <c r="A657" s="21"/>
      <c r="B657" s="40"/>
      <c r="C657" s="21"/>
      <c r="D657" s="21"/>
      <c r="E657" s="21"/>
      <c r="F657" s="21"/>
      <c r="G657" s="21"/>
      <c r="H657" s="40"/>
      <c r="I657" s="40"/>
      <c r="J657" s="21"/>
      <c r="K657" s="21"/>
      <c r="L657" s="21"/>
      <c r="M657" s="21"/>
      <c r="N657" s="21"/>
    </row>
    <row r="658" spans="1:14" x14ac:dyDescent="0.2">
      <c r="A658" s="21"/>
      <c r="B658" s="40"/>
      <c r="C658" s="21"/>
      <c r="D658" s="21"/>
      <c r="E658" s="21"/>
      <c r="F658" s="21"/>
      <c r="G658" s="21"/>
      <c r="H658" s="40"/>
      <c r="I658" s="40"/>
      <c r="J658" s="21"/>
      <c r="K658" s="21"/>
      <c r="L658" s="21"/>
      <c r="M658" s="21"/>
      <c r="N658" s="21"/>
    </row>
    <row r="659" spans="1:14" x14ac:dyDescent="0.2">
      <c r="A659" s="21"/>
      <c r="B659" s="40"/>
      <c r="C659" s="21"/>
      <c r="D659" s="21"/>
      <c r="E659" s="21"/>
      <c r="F659" s="21"/>
      <c r="G659" s="21"/>
      <c r="H659" s="40"/>
      <c r="I659" s="40"/>
      <c r="J659" s="21"/>
      <c r="K659" s="21"/>
      <c r="L659" s="21"/>
      <c r="M659" s="21"/>
      <c r="N659" s="21"/>
    </row>
    <row r="660" spans="1:14" x14ac:dyDescent="0.2">
      <c r="A660" s="21"/>
      <c r="B660" s="40"/>
      <c r="C660" s="21"/>
      <c r="D660" s="21"/>
      <c r="E660" s="21"/>
      <c r="F660" s="21"/>
      <c r="G660" s="21"/>
      <c r="H660" s="40"/>
      <c r="I660" s="40"/>
      <c r="J660" s="21"/>
      <c r="K660" s="21"/>
      <c r="L660" s="21"/>
      <c r="M660" s="21"/>
      <c r="N660" s="21"/>
    </row>
    <row r="661" spans="1:14" x14ac:dyDescent="0.2">
      <c r="A661" s="21"/>
      <c r="B661" s="40"/>
      <c r="C661" s="21"/>
      <c r="D661" s="21"/>
      <c r="E661" s="21"/>
      <c r="F661" s="21"/>
      <c r="G661" s="21"/>
      <c r="H661" s="40"/>
      <c r="I661" s="40"/>
      <c r="J661" s="21"/>
      <c r="K661" s="21"/>
      <c r="L661" s="21"/>
      <c r="M661" s="21"/>
      <c r="N661" s="21"/>
    </row>
    <row r="662" spans="1:14" x14ac:dyDescent="0.2">
      <c r="A662" s="21"/>
      <c r="B662" s="40"/>
      <c r="C662" s="21"/>
      <c r="D662" s="21"/>
      <c r="E662" s="21"/>
      <c r="F662" s="21"/>
      <c r="G662" s="21"/>
      <c r="H662" s="40"/>
      <c r="I662" s="40"/>
      <c r="J662" s="21"/>
      <c r="K662" s="21"/>
      <c r="L662" s="21"/>
      <c r="M662" s="21"/>
      <c r="N662" s="21"/>
    </row>
    <row r="663" spans="1:14" x14ac:dyDescent="0.2">
      <c r="A663" s="21"/>
      <c r="B663" s="40"/>
      <c r="C663" s="21"/>
      <c r="D663" s="21"/>
      <c r="E663" s="21"/>
      <c r="F663" s="21"/>
      <c r="G663" s="21"/>
      <c r="H663" s="40"/>
      <c r="I663" s="40"/>
      <c r="J663" s="21"/>
      <c r="K663" s="21"/>
      <c r="L663" s="21"/>
      <c r="M663" s="21"/>
      <c r="N663" s="21"/>
    </row>
    <row r="664" spans="1:14" x14ac:dyDescent="0.2">
      <c r="A664" s="21"/>
      <c r="B664" s="40"/>
      <c r="C664" s="21"/>
      <c r="D664" s="21"/>
      <c r="E664" s="21"/>
      <c r="F664" s="21"/>
      <c r="G664" s="21"/>
      <c r="H664" s="40"/>
      <c r="I664" s="40"/>
      <c r="J664" s="21"/>
      <c r="K664" s="21"/>
      <c r="L664" s="21"/>
      <c r="M664" s="21"/>
      <c r="N664" s="21"/>
    </row>
    <row r="665" spans="1:14" x14ac:dyDescent="0.2">
      <c r="A665" s="21"/>
      <c r="B665" s="40"/>
      <c r="C665" s="21"/>
      <c r="D665" s="21"/>
      <c r="E665" s="21"/>
      <c r="F665" s="21"/>
      <c r="G665" s="21"/>
      <c r="H665" s="40"/>
      <c r="I665" s="40"/>
      <c r="J665" s="21"/>
      <c r="K665" s="21"/>
      <c r="L665" s="21"/>
      <c r="M665" s="21"/>
      <c r="N665" s="21"/>
    </row>
    <row r="666" spans="1:14" x14ac:dyDescent="0.2">
      <c r="A666" s="21"/>
      <c r="B666" s="40"/>
      <c r="C666" s="21"/>
      <c r="D666" s="21"/>
      <c r="E666" s="21"/>
      <c r="F666" s="21"/>
      <c r="G666" s="21"/>
      <c r="H666" s="40"/>
      <c r="I666" s="40"/>
      <c r="J666" s="21"/>
      <c r="K666" s="21"/>
      <c r="L666" s="21"/>
      <c r="M666" s="21"/>
      <c r="N666" s="21"/>
    </row>
    <row r="667" spans="1:14" x14ac:dyDescent="0.2">
      <c r="A667" s="21"/>
      <c r="B667" s="40"/>
      <c r="C667" s="21"/>
      <c r="D667" s="21"/>
      <c r="E667" s="21"/>
      <c r="F667" s="21"/>
      <c r="G667" s="21"/>
      <c r="H667" s="40"/>
      <c r="I667" s="40"/>
      <c r="J667" s="21"/>
      <c r="K667" s="21"/>
      <c r="L667" s="21"/>
      <c r="M667" s="21"/>
      <c r="N667" s="21"/>
    </row>
    <row r="668" spans="1:14" x14ac:dyDescent="0.2">
      <c r="A668" s="21"/>
      <c r="B668" s="40"/>
      <c r="C668" s="21"/>
      <c r="D668" s="21"/>
      <c r="E668" s="21"/>
      <c r="F668" s="21"/>
      <c r="G668" s="21"/>
      <c r="H668" s="40"/>
      <c r="I668" s="40"/>
      <c r="J668" s="21"/>
      <c r="K668" s="21"/>
      <c r="L668" s="21"/>
      <c r="M668" s="21"/>
      <c r="N668" s="21"/>
    </row>
    <row r="669" spans="1:14" x14ac:dyDescent="0.2">
      <c r="A669" s="21"/>
      <c r="B669" s="40"/>
      <c r="C669" s="21"/>
      <c r="D669" s="21"/>
      <c r="E669" s="21"/>
      <c r="F669" s="21"/>
      <c r="G669" s="21"/>
      <c r="H669" s="40"/>
      <c r="I669" s="40"/>
      <c r="J669" s="21"/>
      <c r="K669" s="21"/>
      <c r="L669" s="21"/>
      <c r="M669" s="21"/>
      <c r="N669" s="21"/>
    </row>
    <row r="670" spans="1:14" x14ac:dyDescent="0.2">
      <c r="A670" s="21"/>
      <c r="B670" s="40"/>
      <c r="C670" s="21"/>
      <c r="D670" s="21"/>
      <c r="E670" s="21"/>
      <c r="F670" s="21"/>
      <c r="G670" s="21"/>
      <c r="H670" s="40"/>
      <c r="I670" s="40"/>
      <c r="J670" s="21"/>
      <c r="K670" s="21"/>
      <c r="L670" s="21"/>
      <c r="M670" s="21"/>
      <c r="N670" s="21"/>
    </row>
    <row r="671" spans="1:14" x14ac:dyDescent="0.2">
      <c r="A671" s="21"/>
      <c r="B671" s="40"/>
      <c r="C671" s="21"/>
      <c r="D671" s="21"/>
      <c r="E671" s="21"/>
      <c r="F671" s="21"/>
      <c r="G671" s="21"/>
      <c r="H671" s="40"/>
      <c r="I671" s="40"/>
      <c r="J671" s="21"/>
      <c r="K671" s="21"/>
      <c r="L671" s="21"/>
      <c r="M671" s="21"/>
      <c r="N671" s="21"/>
    </row>
    <row r="672" spans="1:14" x14ac:dyDescent="0.2">
      <c r="A672" s="21"/>
      <c r="B672" s="40"/>
      <c r="C672" s="21"/>
      <c r="D672" s="21"/>
      <c r="E672" s="21"/>
      <c r="F672" s="21"/>
      <c r="G672" s="21"/>
      <c r="H672" s="40"/>
      <c r="I672" s="40"/>
      <c r="J672" s="21"/>
      <c r="K672" s="21"/>
      <c r="L672" s="21"/>
      <c r="M672" s="21"/>
      <c r="N672" s="21"/>
    </row>
    <row r="673" spans="1:14" x14ac:dyDescent="0.2">
      <c r="A673" s="21"/>
      <c r="B673" s="40"/>
      <c r="C673" s="21"/>
      <c r="D673" s="21"/>
      <c r="E673" s="21"/>
      <c r="F673" s="21"/>
      <c r="G673" s="21"/>
      <c r="H673" s="40"/>
      <c r="I673" s="40"/>
      <c r="J673" s="21"/>
      <c r="K673" s="21"/>
      <c r="L673" s="21"/>
      <c r="M673" s="21"/>
      <c r="N673" s="21"/>
    </row>
    <row r="674" spans="1:14" x14ac:dyDescent="0.2">
      <c r="A674" s="21"/>
      <c r="B674" s="40"/>
      <c r="C674" s="21"/>
      <c r="D674" s="21"/>
      <c r="E674" s="21"/>
      <c r="F674" s="21"/>
      <c r="G674" s="21"/>
      <c r="H674" s="40"/>
      <c r="I674" s="40"/>
      <c r="J674" s="21"/>
      <c r="K674" s="21"/>
      <c r="L674" s="21"/>
      <c r="M674" s="21"/>
      <c r="N674" s="21"/>
    </row>
    <row r="675" spans="1:14" x14ac:dyDescent="0.2">
      <c r="A675" s="21"/>
      <c r="B675" s="40"/>
      <c r="C675" s="21"/>
      <c r="D675" s="21"/>
      <c r="E675" s="21"/>
      <c r="F675" s="21"/>
      <c r="G675" s="21"/>
      <c r="H675" s="40"/>
      <c r="I675" s="40"/>
      <c r="J675" s="21"/>
      <c r="K675" s="21"/>
      <c r="L675" s="21"/>
      <c r="M675" s="21"/>
      <c r="N675" s="21"/>
    </row>
    <row r="676" spans="1:14" x14ac:dyDescent="0.2">
      <c r="A676" s="21"/>
      <c r="B676" s="40"/>
      <c r="C676" s="21"/>
      <c r="D676" s="21"/>
      <c r="E676" s="21"/>
      <c r="F676" s="21"/>
      <c r="G676" s="21"/>
      <c r="H676" s="40"/>
      <c r="I676" s="40"/>
      <c r="J676" s="21"/>
      <c r="K676" s="21"/>
      <c r="L676" s="21"/>
      <c r="M676" s="21"/>
      <c r="N676" s="21"/>
    </row>
    <row r="677" spans="1:14" x14ac:dyDescent="0.2">
      <c r="A677" s="21"/>
      <c r="B677" s="40"/>
      <c r="C677" s="21"/>
      <c r="D677" s="21"/>
      <c r="E677" s="21"/>
      <c r="F677" s="21"/>
      <c r="G677" s="21"/>
      <c r="H677" s="40"/>
      <c r="I677" s="40"/>
      <c r="J677" s="21"/>
      <c r="K677" s="21"/>
      <c r="L677" s="21"/>
      <c r="M677" s="21"/>
      <c r="N677" s="21"/>
    </row>
    <row r="678" spans="1:14" x14ac:dyDescent="0.2">
      <c r="A678" s="21"/>
      <c r="B678" s="40"/>
      <c r="C678" s="21"/>
      <c r="D678" s="21"/>
      <c r="E678" s="21"/>
      <c r="F678" s="21"/>
      <c r="G678" s="21"/>
      <c r="H678" s="40"/>
      <c r="I678" s="40"/>
      <c r="J678" s="21"/>
      <c r="K678" s="21"/>
      <c r="L678" s="21"/>
      <c r="M678" s="21"/>
      <c r="N678" s="21"/>
    </row>
    <row r="679" spans="1:14" x14ac:dyDescent="0.2">
      <c r="A679" s="21"/>
      <c r="B679" s="40"/>
      <c r="C679" s="21"/>
      <c r="D679" s="21"/>
      <c r="E679" s="21"/>
      <c r="F679" s="21"/>
      <c r="G679" s="21"/>
      <c r="H679" s="40"/>
      <c r="I679" s="40"/>
      <c r="J679" s="21"/>
      <c r="K679" s="21"/>
      <c r="L679" s="21"/>
      <c r="M679" s="21"/>
      <c r="N679" s="21"/>
    </row>
    <row r="680" spans="1:14" x14ac:dyDescent="0.2">
      <c r="A680" s="21"/>
      <c r="B680" s="40"/>
      <c r="C680" s="21"/>
      <c r="D680" s="21"/>
      <c r="E680" s="21"/>
      <c r="F680" s="21"/>
      <c r="G680" s="21"/>
      <c r="H680" s="40"/>
      <c r="I680" s="40"/>
      <c r="J680" s="21"/>
      <c r="K680" s="21"/>
      <c r="L680" s="21"/>
      <c r="M680" s="21"/>
      <c r="N680" s="21"/>
    </row>
    <row r="681" spans="1:14" x14ac:dyDescent="0.2">
      <c r="A681" s="21"/>
      <c r="B681" s="40"/>
      <c r="C681" s="21"/>
      <c r="D681" s="21"/>
      <c r="E681" s="21"/>
      <c r="F681" s="21"/>
      <c r="G681" s="21"/>
      <c r="H681" s="40"/>
      <c r="I681" s="40"/>
      <c r="J681" s="21"/>
      <c r="K681" s="21"/>
      <c r="L681" s="21"/>
      <c r="M681" s="21"/>
      <c r="N681" s="21"/>
    </row>
    <row r="682" spans="1:14" x14ac:dyDescent="0.2">
      <c r="A682" s="21"/>
      <c r="B682" s="40"/>
      <c r="C682" s="21"/>
      <c r="D682" s="21"/>
      <c r="E682" s="21"/>
      <c r="F682" s="21"/>
      <c r="G682" s="21"/>
      <c r="H682" s="40"/>
      <c r="I682" s="40"/>
      <c r="J682" s="21"/>
      <c r="K682" s="21"/>
      <c r="L682" s="21"/>
      <c r="M682" s="21"/>
      <c r="N682" s="21"/>
    </row>
    <row r="683" spans="1:14" x14ac:dyDescent="0.2">
      <c r="A683" s="21"/>
      <c r="B683" s="40"/>
      <c r="C683" s="21"/>
      <c r="D683" s="21"/>
      <c r="E683" s="21"/>
      <c r="F683" s="21"/>
      <c r="G683" s="21"/>
      <c r="H683" s="40"/>
      <c r="I683" s="40"/>
      <c r="J683" s="21"/>
      <c r="K683" s="21"/>
      <c r="L683" s="21"/>
      <c r="M683" s="21"/>
      <c r="N683" s="21"/>
    </row>
    <row r="684" spans="1:14" x14ac:dyDescent="0.2">
      <c r="A684" s="21"/>
      <c r="B684" s="40"/>
      <c r="C684" s="21"/>
      <c r="D684" s="21"/>
      <c r="E684" s="21"/>
      <c r="F684" s="21"/>
      <c r="G684" s="21"/>
      <c r="H684" s="40"/>
      <c r="I684" s="40"/>
      <c r="J684" s="21"/>
      <c r="K684" s="21"/>
      <c r="L684" s="21"/>
      <c r="M684" s="21"/>
      <c r="N684" s="21"/>
    </row>
    <row r="685" spans="1:14" x14ac:dyDescent="0.2">
      <c r="A685" s="21"/>
      <c r="B685" s="40"/>
      <c r="C685" s="21"/>
      <c r="D685" s="21"/>
      <c r="E685" s="21"/>
      <c r="F685" s="21"/>
      <c r="G685" s="21"/>
      <c r="H685" s="40"/>
      <c r="I685" s="40"/>
      <c r="J685" s="21"/>
      <c r="K685" s="21"/>
      <c r="L685" s="21"/>
      <c r="M685" s="21"/>
      <c r="N685" s="21"/>
    </row>
    <row r="686" spans="1:14" x14ac:dyDescent="0.2">
      <c r="A686" s="21"/>
      <c r="B686" s="40"/>
      <c r="C686" s="21"/>
      <c r="D686" s="21"/>
      <c r="E686" s="21"/>
      <c r="F686" s="21"/>
      <c r="G686" s="21"/>
      <c r="H686" s="40"/>
      <c r="I686" s="40"/>
      <c r="J686" s="21"/>
      <c r="K686" s="21"/>
      <c r="L686" s="21"/>
      <c r="M686" s="21"/>
      <c r="N686" s="21"/>
    </row>
    <row r="687" spans="1:14" x14ac:dyDescent="0.2">
      <c r="A687" s="21"/>
      <c r="B687" s="40"/>
      <c r="C687" s="21"/>
      <c r="D687" s="21"/>
      <c r="E687" s="21"/>
      <c r="F687" s="21"/>
      <c r="G687" s="21"/>
      <c r="H687" s="40"/>
      <c r="I687" s="40"/>
      <c r="J687" s="21"/>
      <c r="K687" s="21"/>
      <c r="L687" s="21"/>
      <c r="M687" s="21"/>
      <c r="N687" s="21"/>
    </row>
    <row r="688" spans="1:14" x14ac:dyDescent="0.2">
      <c r="A688" s="21"/>
      <c r="B688" s="40"/>
      <c r="C688" s="21"/>
      <c r="D688" s="21"/>
      <c r="E688" s="21"/>
      <c r="F688" s="21"/>
      <c r="G688" s="21"/>
      <c r="H688" s="40"/>
      <c r="I688" s="40"/>
      <c r="J688" s="21"/>
      <c r="K688" s="21"/>
      <c r="L688" s="21"/>
      <c r="M688" s="21"/>
      <c r="N688" s="21"/>
    </row>
    <row r="689" spans="1:14" x14ac:dyDescent="0.2">
      <c r="A689" s="21"/>
      <c r="B689" s="40"/>
      <c r="C689" s="21"/>
      <c r="D689" s="21"/>
      <c r="E689" s="21"/>
      <c r="F689" s="21"/>
      <c r="G689" s="21"/>
      <c r="H689" s="40"/>
      <c r="I689" s="40"/>
      <c r="J689" s="21"/>
      <c r="K689" s="21"/>
      <c r="L689" s="21"/>
      <c r="M689" s="21"/>
      <c r="N689" s="21"/>
    </row>
    <row r="690" spans="1:14" x14ac:dyDescent="0.2">
      <c r="A690" s="21"/>
      <c r="B690" s="40"/>
      <c r="C690" s="21"/>
      <c r="D690" s="21"/>
      <c r="E690" s="21"/>
      <c r="F690" s="21"/>
      <c r="G690" s="21"/>
      <c r="H690" s="40"/>
      <c r="I690" s="40"/>
      <c r="J690" s="21"/>
      <c r="K690" s="21"/>
      <c r="L690" s="21"/>
      <c r="M690" s="21"/>
      <c r="N690" s="21"/>
    </row>
    <row r="691" spans="1:14" x14ac:dyDescent="0.2">
      <c r="A691" s="21"/>
      <c r="B691" s="40"/>
      <c r="C691" s="21"/>
      <c r="D691" s="21"/>
      <c r="E691" s="21"/>
      <c r="F691" s="21"/>
      <c r="G691" s="21"/>
      <c r="H691" s="40"/>
      <c r="I691" s="40"/>
      <c r="J691" s="21"/>
      <c r="K691" s="21"/>
      <c r="L691" s="21"/>
      <c r="M691" s="21"/>
      <c r="N691" s="21"/>
    </row>
    <row r="692" spans="1:14" x14ac:dyDescent="0.2">
      <c r="A692" s="21"/>
      <c r="B692" s="40"/>
      <c r="C692" s="21"/>
      <c r="D692" s="21"/>
      <c r="E692" s="21"/>
      <c r="F692" s="21"/>
      <c r="G692" s="21"/>
      <c r="H692" s="40"/>
      <c r="I692" s="40"/>
      <c r="J692" s="21"/>
      <c r="K692" s="21"/>
      <c r="L692" s="21"/>
      <c r="M692" s="21"/>
      <c r="N692" s="21"/>
    </row>
    <row r="693" spans="1:14" x14ac:dyDescent="0.2">
      <c r="A693" s="21"/>
      <c r="B693" s="40"/>
      <c r="C693" s="21"/>
      <c r="D693" s="21"/>
      <c r="E693" s="21"/>
      <c r="F693" s="21"/>
      <c r="G693" s="21"/>
      <c r="H693" s="40"/>
      <c r="I693" s="40"/>
      <c r="J693" s="21"/>
      <c r="K693" s="21"/>
      <c r="L693" s="21"/>
      <c r="M693" s="21"/>
      <c r="N693" s="21"/>
    </row>
    <row r="694" spans="1:14" x14ac:dyDescent="0.2">
      <c r="A694" s="21"/>
      <c r="B694" s="40"/>
      <c r="C694" s="21"/>
      <c r="D694" s="21"/>
      <c r="E694" s="21"/>
      <c r="F694" s="21"/>
      <c r="G694" s="21"/>
      <c r="H694" s="40"/>
      <c r="I694" s="40"/>
      <c r="J694" s="21"/>
      <c r="K694" s="21"/>
      <c r="L694" s="21"/>
      <c r="M694" s="21"/>
      <c r="N694" s="21"/>
    </row>
    <row r="695" spans="1:14" x14ac:dyDescent="0.2">
      <c r="A695" s="21"/>
      <c r="B695" s="40"/>
      <c r="C695" s="21"/>
      <c r="D695" s="21"/>
      <c r="E695" s="21"/>
      <c r="F695" s="21"/>
      <c r="G695" s="21"/>
      <c r="H695" s="40"/>
      <c r="I695" s="40"/>
      <c r="J695" s="21"/>
      <c r="K695" s="21"/>
      <c r="L695" s="21"/>
      <c r="M695" s="21"/>
      <c r="N695" s="21"/>
    </row>
    <row r="696" spans="1:14" x14ac:dyDescent="0.2">
      <c r="A696" s="21"/>
      <c r="B696" s="40"/>
      <c r="C696" s="21"/>
      <c r="D696" s="21"/>
      <c r="E696" s="21"/>
      <c r="F696" s="21"/>
      <c r="G696" s="21"/>
      <c r="H696" s="40"/>
      <c r="I696" s="40"/>
      <c r="J696" s="21"/>
      <c r="K696" s="21"/>
      <c r="L696" s="21"/>
      <c r="M696" s="21"/>
      <c r="N696" s="21"/>
    </row>
    <row r="697" spans="1:14" x14ac:dyDescent="0.2">
      <c r="A697" s="21"/>
      <c r="B697" s="40"/>
      <c r="C697" s="21"/>
      <c r="D697" s="21"/>
      <c r="E697" s="21"/>
      <c r="F697" s="21"/>
      <c r="G697" s="21"/>
      <c r="H697" s="40"/>
      <c r="I697" s="40"/>
      <c r="J697" s="21"/>
      <c r="K697" s="21"/>
      <c r="L697" s="21"/>
      <c r="M697" s="21"/>
      <c r="N697" s="21"/>
    </row>
    <row r="698" spans="1:14" x14ac:dyDescent="0.2">
      <c r="A698" s="21"/>
      <c r="B698" s="40"/>
      <c r="C698" s="21"/>
      <c r="D698" s="21"/>
      <c r="E698" s="21"/>
      <c r="F698" s="21"/>
      <c r="G698" s="21"/>
      <c r="H698" s="40"/>
      <c r="I698" s="40"/>
      <c r="J698" s="21"/>
      <c r="K698" s="21"/>
      <c r="L698" s="21"/>
      <c r="M698" s="21"/>
      <c r="N698" s="21"/>
    </row>
    <row r="699" spans="1:14" x14ac:dyDescent="0.2">
      <c r="A699" s="21"/>
      <c r="B699" s="40"/>
      <c r="C699" s="21"/>
      <c r="D699" s="21"/>
      <c r="E699" s="21"/>
      <c r="F699" s="21"/>
      <c r="G699" s="21"/>
      <c r="H699" s="40"/>
      <c r="I699" s="40"/>
      <c r="J699" s="21"/>
      <c r="K699" s="21"/>
      <c r="L699" s="21"/>
      <c r="M699" s="21"/>
      <c r="N699" s="21"/>
    </row>
    <row r="700" spans="1:14" x14ac:dyDescent="0.2">
      <c r="A700" s="21"/>
      <c r="B700" s="40"/>
      <c r="C700" s="21"/>
      <c r="D700" s="21"/>
      <c r="E700" s="21"/>
      <c r="F700" s="21"/>
      <c r="G700" s="21"/>
      <c r="H700" s="40"/>
      <c r="I700" s="40"/>
      <c r="J700" s="21"/>
      <c r="K700" s="21"/>
      <c r="L700" s="21"/>
      <c r="M700" s="21"/>
      <c r="N700" s="21"/>
    </row>
    <row r="701" spans="1:14" x14ac:dyDescent="0.2">
      <c r="A701" s="21"/>
      <c r="B701" s="40"/>
      <c r="C701" s="21"/>
      <c r="D701" s="21"/>
      <c r="E701" s="21"/>
      <c r="F701" s="21"/>
      <c r="G701" s="21"/>
      <c r="H701" s="40"/>
      <c r="I701" s="40"/>
      <c r="J701" s="21"/>
      <c r="K701" s="21"/>
      <c r="L701" s="21"/>
      <c r="M701" s="21"/>
      <c r="N701" s="21"/>
    </row>
    <row r="702" spans="1:14" x14ac:dyDescent="0.2">
      <c r="A702" s="21"/>
      <c r="B702" s="40"/>
      <c r="C702" s="21"/>
      <c r="D702" s="21"/>
      <c r="E702" s="21"/>
      <c r="F702" s="21"/>
      <c r="G702" s="21"/>
      <c r="H702" s="40"/>
      <c r="I702" s="40"/>
      <c r="J702" s="21"/>
      <c r="K702" s="21"/>
      <c r="L702" s="21"/>
      <c r="M702" s="21"/>
      <c r="N702" s="21"/>
    </row>
    <row r="703" spans="1:14" x14ac:dyDescent="0.2">
      <c r="A703" s="21"/>
      <c r="B703" s="40"/>
      <c r="C703" s="21"/>
      <c r="D703" s="21"/>
      <c r="E703" s="21"/>
      <c r="F703" s="21"/>
      <c r="G703" s="21"/>
      <c r="H703" s="40"/>
      <c r="I703" s="40"/>
      <c r="J703" s="21"/>
      <c r="K703" s="21"/>
      <c r="L703" s="21"/>
      <c r="M703" s="21"/>
      <c r="N703" s="21"/>
    </row>
    <row r="704" spans="1:14" x14ac:dyDescent="0.2">
      <c r="A704" s="21"/>
      <c r="B704" s="40"/>
      <c r="C704" s="21"/>
      <c r="D704" s="21"/>
      <c r="E704" s="21"/>
      <c r="F704" s="21"/>
      <c r="G704" s="21"/>
      <c r="H704" s="40"/>
      <c r="I704" s="40"/>
      <c r="J704" s="21"/>
      <c r="K704" s="21"/>
      <c r="L704" s="21"/>
      <c r="M704" s="21"/>
      <c r="N704" s="21"/>
    </row>
    <row r="705" spans="1:14" x14ac:dyDescent="0.2">
      <c r="A705" s="21"/>
      <c r="B705" s="40"/>
      <c r="C705" s="21"/>
      <c r="D705" s="21"/>
      <c r="E705" s="21"/>
      <c r="F705" s="21"/>
      <c r="G705" s="21"/>
      <c r="H705" s="40"/>
      <c r="I705" s="40"/>
      <c r="J705" s="21"/>
      <c r="K705" s="21"/>
      <c r="L705" s="21"/>
      <c r="M705" s="21"/>
      <c r="N705" s="21"/>
    </row>
    <row r="706" spans="1:14" x14ac:dyDescent="0.2">
      <c r="A706" s="21"/>
      <c r="B706" s="40"/>
      <c r="C706" s="21"/>
      <c r="D706" s="21"/>
      <c r="E706" s="21"/>
      <c r="F706" s="21"/>
      <c r="G706" s="21"/>
      <c r="H706" s="40"/>
      <c r="I706" s="40"/>
      <c r="J706" s="21"/>
      <c r="K706" s="21"/>
      <c r="L706" s="21"/>
      <c r="M706" s="21"/>
      <c r="N706" s="21"/>
    </row>
    <row r="707" spans="1:14" x14ac:dyDescent="0.2">
      <c r="A707" s="21"/>
      <c r="B707" s="40"/>
      <c r="C707" s="21"/>
      <c r="D707" s="21"/>
      <c r="E707" s="21"/>
      <c r="F707" s="21"/>
      <c r="G707" s="21"/>
      <c r="H707" s="40"/>
      <c r="I707" s="40"/>
      <c r="J707" s="21"/>
      <c r="K707" s="21"/>
      <c r="L707" s="21"/>
      <c r="M707" s="21"/>
      <c r="N707" s="21"/>
    </row>
    <row r="708" spans="1:14" x14ac:dyDescent="0.2">
      <c r="A708" s="21"/>
      <c r="B708" s="40"/>
      <c r="C708" s="21"/>
      <c r="D708" s="21"/>
      <c r="E708" s="21"/>
      <c r="F708" s="21"/>
      <c r="G708" s="21"/>
      <c r="H708" s="40"/>
      <c r="I708" s="40"/>
      <c r="J708" s="21"/>
      <c r="K708" s="21"/>
      <c r="L708" s="21"/>
      <c r="M708" s="21"/>
      <c r="N708" s="21"/>
    </row>
    <row r="709" spans="1:14" x14ac:dyDescent="0.2">
      <c r="A709" s="21"/>
      <c r="B709" s="40"/>
      <c r="C709" s="21"/>
      <c r="D709" s="21"/>
      <c r="E709" s="21"/>
      <c r="F709" s="21"/>
      <c r="G709" s="21"/>
      <c r="H709" s="40"/>
      <c r="I709" s="40"/>
      <c r="J709" s="21"/>
      <c r="K709" s="21"/>
      <c r="L709" s="21"/>
      <c r="M709" s="21"/>
      <c r="N709" s="21"/>
    </row>
    <row r="710" spans="1:14" x14ac:dyDescent="0.2">
      <c r="A710" s="21"/>
      <c r="B710" s="40"/>
      <c r="C710" s="21"/>
      <c r="D710" s="21"/>
      <c r="E710" s="21"/>
      <c r="F710" s="21"/>
      <c r="G710" s="21"/>
      <c r="H710" s="40"/>
      <c r="I710" s="40"/>
      <c r="J710" s="21"/>
      <c r="K710" s="21"/>
      <c r="L710" s="21"/>
      <c r="M710" s="21"/>
      <c r="N710" s="21"/>
    </row>
    <row r="711" spans="1:14" x14ac:dyDescent="0.2">
      <c r="A711" s="21"/>
      <c r="B711" s="40"/>
      <c r="C711" s="21"/>
      <c r="D711" s="21"/>
      <c r="E711" s="21"/>
      <c r="F711" s="21"/>
      <c r="G711" s="21"/>
      <c r="H711" s="40"/>
      <c r="I711" s="40"/>
      <c r="J711" s="21"/>
      <c r="K711" s="21"/>
      <c r="L711" s="21"/>
      <c r="M711" s="21"/>
      <c r="N711" s="21"/>
    </row>
    <row r="712" spans="1:14" x14ac:dyDescent="0.2">
      <c r="A712" s="21"/>
      <c r="B712" s="40"/>
      <c r="C712" s="21"/>
      <c r="D712" s="21"/>
      <c r="E712" s="21"/>
      <c r="F712" s="21"/>
      <c r="G712" s="21"/>
      <c r="H712" s="40"/>
      <c r="I712" s="40"/>
      <c r="J712" s="21"/>
      <c r="K712" s="21"/>
      <c r="L712" s="21"/>
      <c r="M712" s="21"/>
      <c r="N712" s="21"/>
    </row>
    <row r="713" spans="1:14" x14ac:dyDescent="0.2">
      <c r="A713" s="21"/>
      <c r="B713" s="40"/>
      <c r="C713" s="21"/>
      <c r="D713" s="21"/>
      <c r="E713" s="21"/>
      <c r="F713" s="21"/>
      <c r="G713" s="21"/>
      <c r="H713" s="40"/>
      <c r="I713" s="40"/>
      <c r="J713" s="21"/>
      <c r="K713" s="21"/>
      <c r="L713" s="21"/>
      <c r="M713" s="21"/>
      <c r="N713" s="21"/>
    </row>
    <row r="714" spans="1:14" x14ac:dyDescent="0.2">
      <c r="A714" s="21"/>
      <c r="B714" s="40"/>
      <c r="C714" s="21"/>
      <c r="D714" s="21"/>
      <c r="E714" s="21"/>
      <c r="F714" s="21"/>
      <c r="G714" s="21"/>
      <c r="H714" s="40"/>
      <c r="I714" s="40"/>
      <c r="J714" s="21"/>
      <c r="K714" s="21"/>
      <c r="L714" s="21"/>
      <c r="M714" s="21"/>
      <c r="N714" s="21"/>
    </row>
    <row r="715" spans="1:14" x14ac:dyDescent="0.2">
      <c r="A715" s="21"/>
      <c r="B715" s="40"/>
      <c r="C715" s="21"/>
      <c r="D715" s="21"/>
      <c r="E715" s="21"/>
      <c r="F715" s="21"/>
      <c r="G715" s="21"/>
      <c r="H715" s="40"/>
      <c r="I715" s="40"/>
      <c r="J715" s="21"/>
      <c r="K715" s="21"/>
      <c r="L715" s="21"/>
      <c r="M715" s="21"/>
      <c r="N715" s="21"/>
    </row>
    <row r="716" spans="1:14" x14ac:dyDescent="0.2">
      <c r="A716" s="21"/>
      <c r="B716" s="40"/>
      <c r="C716" s="21"/>
      <c r="D716" s="21"/>
      <c r="E716" s="21"/>
      <c r="F716" s="21"/>
      <c r="G716" s="21"/>
      <c r="H716" s="40"/>
      <c r="I716" s="40"/>
      <c r="J716" s="21"/>
      <c r="K716" s="21"/>
      <c r="L716" s="21"/>
      <c r="M716" s="21"/>
      <c r="N716" s="21"/>
    </row>
    <row r="717" spans="1:14" x14ac:dyDescent="0.2">
      <c r="A717" s="21"/>
      <c r="B717" s="40"/>
      <c r="C717" s="21"/>
      <c r="D717" s="21"/>
      <c r="E717" s="21"/>
      <c r="F717" s="21"/>
      <c r="G717" s="21"/>
      <c r="H717" s="40"/>
      <c r="I717" s="40"/>
      <c r="J717" s="21"/>
      <c r="K717" s="21"/>
      <c r="L717" s="21"/>
      <c r="M717" s="21"/>
      <c r="N717" s="21"/>
    </row>
    <row r="718" spans="1:14" x14ac:dyDescent="0.2">
      <c r="A718" s="21"/>
      <c r="B718" s="40"/>
      <c r="C718" s="21"/>
      <c r="D718" s="21"/>
      <c r="E718" s="21"/>
      <c r="F718" s="21"/>
      <c r="G718" s="21"/>
      <c r="H718" s="40"/>
      <c r="I718" s="40"/>
      <c r="J718" s="21"/>
      <c r="K718" s="21"/>
      <c r="L718" s="21"/>
      <c r="M718" s="21"/>
      <c r="N718" s="21"/>
    </row>
    <row r="719" spans="1:14" x14ac:dyDescent="0.2">
      <c r="A719" s="21"/>
      <c r="B719" s="40"/>
      <c r="C719" s="21"/>
      <c r="D719" s="21"/>
      <c r="E719" s="21"/>
      <c r="F719" s="21"/>
      <c r="G719" s="21"/>
      <c r="H719" s="40"/>
      <c r="I719" s="40"/>
      <c r="J719" s="21"/>
      <c r="K719" s="21"/>
      <c r="L719" s="21"/>
      <c r="M719" s="21"/>
      <c r="N719" s="21"/>
    </row>
    <row r="720" spans="1:14" x14ac:dyDescent="0.2">
      <c r="A720" s="21"/>
      <c r="B720" s="40"/>
      <c r="C720" s="21"/>
      <c r="D720" s="21"/>
      <c r="E720" s="21"/>
      <c r="F720" s="21"/>
      <c r="G720" s="21"/>
      <c r="H720" s="40"/>
      <c r="I720" s="40"/>
      <c r="J720" s="21"/>
      <c r="K720" s="21"/>
      <c r="L720" s="21"/>
      <c r="M720" s="21"/>
      <c r="N720" s="21"/>
    </row>
    <row r="721" spans="1:14" x14ac:dyDescent="0.2">
      <c r="A721" s="21"/>
      <c r="B721" s="40"/>
      <c r="C721" s="21"/>
      <c r="D721" s="21"/>
      <c r="E721" s="21"/>
      <c r="F721" s="21"/>
      <c r="G721" s="21"/>
      <c r="H721" s="40"/>
      <c r="I721" s="40"/>
      <c r="J721" s="21"/>
      <c r="K721" s="21"/>
      <c r="L721" s="21"/>
      <c r="M721" s="21"/>
      <c r="N721" s="21"/>
    </row>
    <row r="722" spans="1:14" x14ac:dyDescent="0.2">
      <c r="A722" s="21"/>
      <c r="B722" s="40"/>
      <c r="C722" s="21"/>
      <c r="D722" s="21"/>
      <c r="E722" s="21"/>
      <c r="F722" s="21"/>
      <c r="G722" s="21"/>
      <c r="H722" s="40"/>
      <c r="I722" s="40"/>
      <c r="J722" s="21"/>
      <c r="K722" s="21"/>
      <c r="L722" s="21"/>
      <c r="M722" s="21"/>
      <c r="N722" s="21"/>
    </row>
    <row r="723" spans="1:14" x14ac:dyDescent="0.2">
      <c r="A723" s="21"/>
      <c r="B723" s="40"/>
      <c r="C723" s="21"/>
      <c r="D723" s="21"/>
      <c r="E723" s="21"/>
      <c r="F723" s="21"/>
      <c r="G723" s="21"/>
      <c r="H723" s="40"/>
      <c r="I723" s="40"/>
      <c r="J723" s="21"/>
      <c r="K723" s="21"/>
      <c r="L723" s="21"/>
      <c r="M723" s="21"/>
      <c r="N723" s="21"/>
    </row>
    <row r="724" spans="1:14" x14ac:dyDescent="0.2">
      <c r="A724" s="21"/>
      <c r="B724" s="40"/>
      <c r="C724" s="21"/>
      <c r="D724" s="21"/>
      <c r="E724" s="21"/>
      <c r="F724" s="21"/>
      <c r="G724" s="21"/>
      <c r="H724" s="40"/>
      <c r="I724" s="40"/>
      <c r="J724" s="21"/>
      <c r="K724" s="21"/>
      <c r="L724" s="21"/>
      <c r="M724" s="21"/>
      <c r="N724" s="21"/>
    </row>
    <row r="725" spans="1:14" x14ac:dyDescent="0.2">
      <c r="A725" s="21"/>
      <c r="B725" s="40"/>
      <c r="C725" s="21"/>
      <c r="D725" s="21"/>
      <c r="E725" s="21"/>
      <c r="F725" s="21"/>
      <c r="G725" s="21"/>
      <c r="H725" s="40"/>
      <c r="I725" s="40"/>
      <c r="J725" s="21"/>
      <c r="K725" s="21"/>
      <c r="L725" s="21"/>
      <c r="M725" s="21"/>
      <c r="N725" s="21"/>
    </row>
    <row r="726" spans="1:14" x14ac:dyDescent="0.2">
      <c r="A726" s="21"/>
      <c r="B726" s="40"/>
      <c r="C726" s="21"/>
      <c r="D726" s="21"/>
      <c r="E726" s="21"/>
      <c r="F726" s="21"/>
      <c r="G726" s="21"/>
      <c r="H726" s="40"/>
      <c r="I726" s="40"/>
      <c r="J726" s="21"/>
      <c r="K726" s="21"/>
      <c r="L726" s="21"/>
      <c r="M726" s="21"/>
      <c r="N726" s="21"/>
    </row>
    <row r="727" spans="1:14" x14ac:dyDescent="0.2">
      <c r="A727" s="21"/>
      <c r="B727" s="40"/>
      <c r="C727" s="21"/>
      <c r="D727" s="21"/>
      <c r="E727" s="21"/>
      <c r="F727" s="21"/>
      <c r="G727" s="21"/>
      <c r="H727" s="40"/>
      <c r="I727" s="40"/>
      <c r="J727" s="21"/>
      <c r="K727" s="21"/>
      <c r="L727" s="21"/>
      <c r="M727" s="21"/>
      <c r="N727" s="21"/>
    </row>
    <row r="728" spans="1:14" x14ac:dyDescent="0.2">
      <c r="A728" s="21"/>
      <c r="B728" s="40"/>
      <c r="C728" s="21"/>
      <c r="D728" s="21"/>
      <c r="E728" s="21"/>
      <c r="F728" s="21"/>
      <c r="G728" s="21"/>
      <c r="H728" s="40"/>
      <c r="I728" s="40"/>
      <c r="J728" s="21"/>
      <c r="K728" s="21"/>
      <c r="L728" s="21"/>
      <c r="M728" s="21"/>
      <c r="N728" s="21"/>
    </row>
    <row r="729" spans="1:14" x14ac:dyDescent="0.2">
      <c r="A729" s="21"/>
      <c r="B729" s="40"/>
      <c r="C729" s="21"/>
      <c r="D729" s="21"/>
      <c r="E729" s="21"/>
      <c r="F729" s="21"/>
      <c r="G729" s="21"/>
      <c r="H729" s="40"/>
      <c r="I729" s="40"/>
      <c r="J729" s="21"/>
      <c r="K729" s="21"/>
      <c r="L729" s="21"/>
      <c r="M729" s="21"/>
      <c r="N729" s="21"/>
    </row>
    <row r="730" spans="1:14" x14ac:dyDescent="0.2">
      <c r="A730" s="21"/>
      <c r="B730" s="40"/>
      <c r="C730" s="21"/>
      <c r="D730" s="21"/>
      <c r="E730" s="21"/>
      <c r="F730" s="21"/>
      <c r="G730" s="21"/>
      <c r="H730" s="40"/>
      <c r="I730" s="40"/>
      <c r="J730" s="21"/>
      <c r="K730" s="21"/>
      <c r="L730" s="21"/>
      <c r="M730" s="21"/>
      <c r="N730" s="21"/>
    </row>
    <row r="731" spans="1:14" x14ac:dyDescent="0.2">
      <c r="A731" s="21"/>
      <c r="B731" s="40"/>
      <c r="C731" s="21"/>
      <c r="D731" s="21"/>
      <c r="E731" s="21"/>
      <c r="F731" s="21"/>
      <c r="G731" s="21"/>
      <c r="H731" s="40"/>
      <c r="I731" s="40"/>
      <c r="J731" s="21"/>
      <c r="K731" s="21"/>
      <c r="L731" s="21"/>
      <c r="M731" s="21"/>
      <c r="N731" s="21"/>
    </row>
    <row r="732" spans="1:14" x14ac:dyDescent="0.2">
      <c r="A732" s="21"/>
      <c r="B732" s="40"/>
      <c r="C732" s="21"/>
      <c r="D732" s="21"/>
      <c r="E732" s="21"/>
      <c r="F732" s="21"/>
      <c r="G732" s="21"/>
      <c r="H732" s="40"/>
      <c r="I732" s="40"/>
      <c r="J732" s="21"/>
      <c r="K732" s="21"/>
      <c r="L732" s="21"/>
      <c r="M732" s="21"/>
      <c r="N732" s="21"/>
    </row>
    <row r="733" spans="1:14" x14ac:dyDescent="0.2">
      <c r="A733" s="21"/>
      <c r="B733" s="40"/>
      <c r="C733" s="21"/>
      <c r="D733" s="21"/>
      <c r="E733" s="21"/>
      <c r="F733" s="21"/>
      <c r="G733" s="21"/>
      <c r="H733" s="40"/>
      <c r="I733" s="40"/>
      <c r="J733" s="21"/>
      <c r="K733" s="21"/>
      <c r="L733" s="21"/>
      <c r="M733" s="21"/>
      <c r="N733" s="21"/>
    </row>
    <row r="734" spans="1:14" x14ac:dyDescent="0.2">
      <c r="A734" s="21"/>
      <c r="B734" s="40"/>
      <c r="C734" s="21"/>
      <c r="D734" s="21"/>
      <c r="E734" s="21"/>
      <c r="F734" s="21"/>
      <c r="G734" s="21"/>
      <c r="H734" s="40"/>
      <c r="I734" s="40"/>
      <c r="J734" s="21"/>
      <c r="K734" s="21"/>
      <c r="L734" s="21"/>
      <c r="M734" s="21"/>
      <c r="N734" s="21"/>
    </row>
    <row r="735" spans="1:14" x14ac:dyDescent="0.2">
      <c r="A735" s="21"/>
      <c r="B735" s="40"/>
      <c r="C735" s="21"/>
      <c r="D735" s="21"/>
      <c r="E735" s="21"/>
      <c r="F735" s="21"/>
      <c r="G735" s="21"/>
      <c r="H735" s="40"/>
      <c r="I735" s="40"/>
      <c r="J735" s="21"/>
      <c r="K735" s="21"/>
      <c r="L735" s="21"/>
      <c r="M735" s="21"/>
      <c r="N735" s="21"/>
    </row>
    <row r="736" spans="1:14" x14ac:dyDescent="0.2">
      <c r="A736" s="21"/>
      <c r="B736" s="40"/>
      <c r="C736" s="21"/>
      <c r="D736" s="21"/>
      <c r="E736" s="21"/>
      <c r="F736" s="21"/>
      <c r="G736" s="21"/>
      <c r="H736" s="40"/>
      <c r="I736" s="40"/>
      <c r="J736" s="21"/>
      <c r="K736" s="21"/>
      <c r="L736" s="21"/>
      <c r="M736" s="21"/>
      <c r="N736" s="21"/>
    </row>
    <row r="737" spans="1:14" x14ac:dyDescent="0.2">
      <c r="A737" s="21"/>
      <c r="B737" s="40"/>
      <c r="C737" s="21"/>
      <c r="D737" s="21"/>
      <c r="E737" s="21"/>
      <c r="F737" s="21"/>
      <c r="G737" s="21"/>
      <c r="H737" s="40"/>
      <c r="I737" s="40"/>
      <c r="J737" s="21"/>
      <c r="K737" s="21"/>
      <c r="L737" s="21"/>
      <c r="M737" s="21"/>
      <c r="N737" s="21"/>
    </row>
    <row r="738" spans="1:14" x14ac:dyDescent="0.2">
      <c r="A738" s="21"/>
      <c r="B738" s="40"/>
      <c r="C738" s="21"/>
      <c r="D738" s="21"/>
      <c r="E738" s="21"/>
      <c r="F738" s="21"/>
      <c r="G738" s="21"/>
      <c r="H738" s="40"/>
      <c r="I738" s="40"/>
      <c r="J738" s="21"/>
      <c r="K738" s="21"/>
      <c r="L738" s="21"/>
      <c r="M738" s="21"/>
      <c r="N738" s="21"/>
    </row>
    <row r="739" spans="1:14" x14ac:dyDescent="0.2">
      <c r="A739" s="21"/>
      <c r="B739" s="40"/>
      <c r="C739" s="21"/>
      <c r="D739" s="21"/>
      <c r="E739" s="21"/>
      <c r="F739" s="21"/>
      <c r="G739" s="21"/>
      <c r="H739" s="40"/>
      <c r="I739" s="40"/>
      <c r="J739" s="21"/>
      <c r="K739" s="21"/>
      <c r="L739" s="21"/>
      <c r="M739" s="21"/>
      <c r="N739" s="21"/>
    </row>
    <row r="740" spans="1:14" x14ac:dyDescent="0.2">
      <c r="A740" s="21"/>
      <c r="B740" s="40"/>
      <c r="C740" s="21"/>
      <c r="D740" s="21"/>
      <c r="E740" s="21"/>
      <c r="F740" s="21"/>
      <c r="G740" s="21"/>
      <c r="H740" s="40"/>
      <c r="I740" s="40"/>
      <c r="J740" s="21"/>
      <c r="K740" s="21"/>
      <c r="L740" s="21"/>
      <c r="M740" s="21"/>
      <c r="N740" s="21"/>
    </row>
    <row r="741" spans="1:14" x14ac:dyDescent="0.2">
      <c r="A741" s="21"/>
      <c r="B741" s="40"/>
      <c r="C741" s="21"/>
      <c r="D741" s="21"/>
      <c r="E741" s="21"/>
      <c r="F741" s="21"/>
      <c r="G741" s="21"/>
      <c r="H741" s="40"/>
      <c r="I741" s="40"/>
      <c r="J741" s="21"/>
      <c r="K741" s="21"/>
      <c r="L741" s="21"/>
      <c r="M741" s="21"/>
      <c r="N741" s="21"/>
    </row>
    <row r="742" spans="1:14" x14ac:dyDescent="0.2">
      <c r="A742" s="21"/>
      <c r="B742" s="40"/>
      <c r="C742" s="21"/>
      <c r="D742" s="21"/>
      <c r="E742" s="21"/>
      <c r="F742" s="21"/>
      <c r="G742" s="21"/>
      <c r="H742" s="40"/>
      <c r="I742" s="40"/>
      <c r="J742" s="21"/>
      <c r="K742" s="21"/>
      <c r="L742" s="21"/>
      <c r="M742" s="21"/>
      <c r="N742" s="21"/>
    </row>
    <row r="743" spans="1:14" x14ac:dyDescent="0.2">
      <c r="A743" s="21"/>
      <c r="B743" s="40"/>
      <c r="C743" s="21"/>
      <c r="D743" s="21"/>
      <c r="E743" s="21"/>
      <c r="F743" s="21"/>
      <c r="G743" s="21"/>
      <c r="H743" s="40"/>
      <c r="I743" s="40"/>
      <c r="J743" s="21"/>
      <c r="K743" s="21"/>
      <c r="L743" s="21"/>
      <c r="M743" s="21"/>
      <c r="N743" s="21"/>
    </row>
    <row r="744" spans="1:14" x14ac:dyDescent="0.2">
      <c r="A744" s="21"/>
      <c r="B744" s="40"/>
      <c r="C744" s="21"/>
      <c r="D744" s="21"/>
      <c r="E744" s="21"/>
      <c r="F744" s="21"/>
      <c r="G744" s="21"/>
      <c r="H744" s="40"/>
      <c r="I744" s="40"/>
      <c r="J744" s="21"/>
      <c r="K744" s="21"/>
      <c r="L744" s="21"/>
      <c r="M744" s="21"/>
      <c r="N744" s="21"/>
    </row>
    <row r="745" spans="1:14" x14ac:dyDescent="0.2">
      <c r="A745" s="21"/>
      <c r="B745" s="40"/>
      <c r="C745" s="21"/>
      <c r="D745" s="21"/>
      <c r="E745" s="21"/>
      <c r="F745" s="21"/>
      <c r="G745" s="21"/>
      <c r="H745" s="40"/>
      <c r="I745" s="40"/>
      <c r="J745" s="21"/>
      <c r="K745" s="21"/>
      <c r="L745" s="21"/>
      <c r="M745" s="21"/>
      <c r="N745" s="21"/>
    </row>
    <row r="746" spans="1:14" x14ac:dyDescent="0.2">
      <c r="A746" s="21"/>
      <c r="B746" s="40"/>
      <c r="C746" s="21"/>
      <c r="D746" s="21"/>
      <c r="E746" s="21"/>
      <c r="F746" s="21"/>
      <c r="G746" s="21"/>
      <c r="H746" s="40"/>
      <c r="I746" s="40"/>
      <c r="J746" s="21"/>
      <c r="K746" s="21"/>
      <c r="L746" s="21"/>
      <c r="M746" s="21"/>
      <c r="N746" s="21"/>
    </row>
    <row r="747" spans="1:14" x14ac:dyDescent="0.2">
      <c r="A747" s="21"/>
      <c r="B747" s="40"/>
      <c r="C747" s="21"/>
      <c r="D747" s="21"/>
      <c r="E747" s="21"/>
      <c r="F747" s="21"/>
      <c r="G747" s="21"/>
      <c r="H747" s="40"/>
      <c r="I747" s="40"/>
      <c r="J747" s="21"/>
      <c r="K747" s="21"/>
      <c r="L747" s="21"/>
      <c r="M747" s="21"/>
      <c r="N747" s="21"/>
    </row>
    <row r="748" spans="1:14" x14ac:dyDescent="0.2">
      <c r="A748" s="21"/>
      <c r="B748" s="40"/>
      <c r="C748" s="21"/>
      <c r="D748" s="21"/>
      <c r="E748" s="21"/>
      <c r="F748" s="21"/>
      <c r="G748" s="21"/>
      <c r="H748" s="40"/>
      <c r="I748" s="40"/>
      <c r="J748" s="21"/>
      <c r="K748" s="21"/>
      <c r="L748" s="21"/>
      <c r="M748" s="21"/>
      <c r="N748" s="21"/>
    </row>
    <row r="749" spans="1:14" x14ac:dyDescent="0.2">
      <c r="A749" s="21"/>
      <c r="B749" s="40"/>
      <c r="C749" s="21"/>
      <c r="D749" s="21"/>
      <c r="E749" s="21"/>
      <c r="F749" s="21"/>
      <c r="G749" s="21"/>
      <c r="H749" s="40"/>
      <c r="I749" s="40"/>
      <c r="J749" s="21"/>
      <c r="K749" s="21"/>
      <c r="L749" s="21"/>
      <c r="M749" s="21"/>
      <c r="N749" s="21"/>
    </row>
    <row r="750" spans="1:14" x14ac:dyDescent="0.2">
      <c r="A750" s="21"/>
      <c r="B750" s="40"/>
      <c r="C750" s="21"/>
      <c r="D750" s="21"/>
      <c r="E750" s="21"/>
      <c r="F750" s="21"/>
      <c r="G750" s="21"/>
      <c r="H750" s="40"/>
      <c r="I750" s="40"/>
      <c r="J750" s="21"/>
      <c r="K750" s="21"/>
      <c r="L750" s="21"/>
      <c r="M750" s="21"/>
      <c r="N750" s="21"/>
    </row>
    <row r="751" spans="1:14" x14ac:dyDescent="0.2">
      <c r="A751" s="21"/>
      <c r="B751" s="40"/>
      <c r="C751" s="21"/>
      <c r="D751" s="21"/>
      <c r="E751" s="21"/>
      <c r="F751" s="21"/>
      <c r="G751" s="21"/>
      <c r="H751" s="40"/>
      <c r="I751" s="40"/>
      <c r="J751" s="21"/>
      <c r="K751" s="21"/>
      <c r="L751" s="21"/>
      <c r="M751" s="21"/>
      <c r="N751" s="21"/>
    </row>
    <row r="752" spans="1:14" x14ac:dyDescent="0.2">
      <c r="A752" s="21"/>
      <c r="B752" s="40"/>
      <c r="C752" s="21"/>
      <c r="D752" s="21"/>
      <c r="E752" s="21"/>
      <c r="F752" s="21"/>
      <c r="G752" s="21"/>
      <c r="H752" s="40"/>
      <c r="I752" s="40"/>
      <c r="J752" s="21"/>
      <c r="K752" s="21"/>
      <c r="L752" s="21"/>
      <c r="M752" s="21"/>
      <c r="N752" s="21"/>
    </row>
    <row r="753" spans="1:14" x14ac:dyDescent="0.2">
      <c r="A753" s="21"/>
      <c r="B753" s="40"/>
      <c r="C753" s="21"/>
      <c r="D753" s="21"/>
      <c r="E753" s="21"/>
      <c r="F753" s="21"/>
      <c r="G753" s="21"/>
      <c r="H753" s="40"/>
      <c r="I753" s="40"/>
      <c r="J753" s="21"/>
      <c r="K753" s="21"/>
      <c r="L753" s="21"/>
      <c r="M753" s="21"/>
      <c r="N753" s="21"/>
    </row>
    <row r="754" spans="1:14" x14ac:dyDescent="0.2">
      <c r="A754" s="21"/>
      <c r="B754" s="40"/>
      <c r="C754" s="21"/>
      <c r="D754" s="21"/>
      <c r="E754" s="21"/>
      <c r="F754" s="21"/>
      <c r="G754" s="21"/>
      <c r="H754" s="40"/>
      <c r="I754" s="40"/>
      <c r="J754" s="21"/>
      <c r="K754" s="21"/>
      <c r="L754" s="21"/>
      <c r="M754" s="21"/>
      <c r="N754" s="21"/>
    </row>
    <row r="755" spans="1:14" x14ac:dyDescent="0.2">
      <c r="A755" s="21"/>
      <c r="B755" s="40"/>
      <c r="C755" s="21"/>
      <c r="D755" s="21"/>
      <c r="E755" s="21"/>
      <c r="F755" s="21"/>
      <c r="G755" s="21"/>
      <c r="H755" s="40"/>
      <c r="I755" s="40"/>
      <c r="J755" s="21"/>
      <c r="K755" s="21"/>
      <c r="L755" s="21"/>
      <c r="M755" s="21"/>
      <c r="N755" s="21"/>
    </row>
    <row r="756" spans="1:14" x14ac:dyDescent="0.2">
      <c r="A756" s="21"/>
      <c r="B756" s="40"/>
      <c r="C756" s="21"/>
      <c r="D756" s="21"/>
      <c r="E756" s="21"/>
      <c r="F756" s="21"/>
      <c r="G756" s="21"/>
      <c r="H756" s="40"/>
      <c r="I756" s="40"/>
      <c r="J756" s="21"/>
      <c r="K756" s="21"/>
      <c r="L756" s="21"/>
      <c r="M756" s="21"/>
      <c r="N756" s="21"/>
    </row>
    <row r="757" spans="1:14" x14ac:dyDescent="0.2">
      <c r="A757" s="21"/>
      <c r="B757" s="40"/>
      <c r="C757" s="21"/>
      <c r="D757" s="21"/>
      <c r="E757" s="21"/>
      <c r="F757" s="21"/>
      <c r="G757" s="21"/>
      <c r="H757" s="40"/>
      <c r="I757" s="40"/>
      <c r="J757" s="21"/>
      <c r="K757" s="21"/>
      <c r="L757" s="21"/>
      <c r="M757" s="21"/>
      <c r="N757" s="21"/>
    </row>
    <row r="758" spans="1:14" x14ac:dyDescent="0.2">
      <c r="A758" s="21"/>
      <c r="B758" s="40"/>
      <c r="C758" s="21"/>
      <c r="D758" s="21"/>
      <c r="E758" s="21"/>
      <c r="F758" s="21"/>
      <c r="G758" s="21"/>
      <c r="H758" s="40"/>
      <c r="I758" s="40"/>
      <c r="J758" s="21"/>
      <c r="K758" s="21"/>
      <c r="L758" s="21"/>
      <c r="M758" s="21"/>
      <c r="N758" s="21"/>
    </row>
    <row r="759" spans="1:14" x14ac:dyDescent="0.2">
      <c r="A759" s="21"/>
      <c r="B759" s="40"/>
      <c r="C759" s="21"/>
      <c r="D759" s="21"/>
      <c r="E759" s="21"/>
      <c r="F759" s="21"/>
      <c r="G759" s="21"/>
      <c r="H759" s="40"/>
      <c r="I759" s="40"/>
      <c r="J759" s="21"/>
      <c r="K759" s="21"/>
      <c r="L759" s="21"/>
      <c r="M759" s="21"/>
      <c r="N759" s="21"/>
    </row>
    <row r="760" spans="1:14" x14ac:dyDescent="0.2">
      <c r="A760" s="21"/>
      <c r="B760" s="40"/>
      <c r="C760" s="21"/>
      <c r="D760" s="21"/>
      <c r="E760" s="21"/>
      <c r="F760" s="21"/>
      <c r="G760" s="21"/>
      <c r="H760" s="40"/>
      <c r="I760" s="40"/>
      <c r="J760" s="21"/>
      <c r="K760" s="21"/>
      <c r="L760" s="21"/>
      <c r="M760" s="21"/>
      <c r="N760" s="21"/>
    </row>
    <row r="761" spans="1:14" x14ac:dyDescent="0.2">
      <c r="A761" s="21"/>
      <c r="B761" s="40"/>
      <c r="C761" s="21"/>
      <c r="D761" s="21"/>
      <c r="E761" s="21"/>
      <c r="F761" s="21"/>
      <c r="G761" s="21"/>
      <c r="H761" s="40"/>
      <c r="I761" s="40"/>
      <c r="J761" s="21"/>
      <c r="K761" s="21"/>
      <c r="L761" s="21"/>
      <c r="M761" s="21"/>
      <c r="N761" s="21"/>
    </row>
    <row r="762" spans="1:14" x14ac:dyDescent="0.2">
      <c r="A762" s="21"/>
      <c r="B762" s="40"/>
      <c r="C762" s="21"/>
      <c r="D762" s="21"/>
      <c r="E762" s="21"/>
      <c r="F762" s="21"/>
      <c r="G762" s="21"/>
      <c r="H762" s="40"/>
      <c r="I762" s="40"/>
      <c r="J762" s="21"/>
      <c r="K762" s="21"/>
      <c r="L762" s="21"/>
      <c r="M762" s="21"/>
      <c r="N762" s="21"/>
    </row>
    <row r="763" spans="1:14" x14ac:dyDescent="0.2">
      <c r="A763" s="21"/>
      <c r="B763" s="40"/>
      <c r="C763" s="21"/>
      <c r="D763" s="21"/>
      <c r="E763" s="21"/>
      <c r="F763" s="21"/>
      <c r="G763" s="21"/>
      <c r="H763" s="40"/>
      <c r="I763" s="40"/>
      <c r="J763" s="21"/>
      <c r="K763" s="21"/>
      <c r="L763" s="21"/>
      <c r="M763" s="21"/>
      <c r="N763" s="21"/>
    </row>
    <row r="764" spans="1:14" x14ac:dyDescent="0.2">
      <c r="A764" s="21"/>
      <c r="B764" s="40"/>
      <c r="C764" s="21"/>
      <c r="D764" s="21"/>
      <c r="E764" s="21"/>
      <c r="F764" s="21"/>
      <c r="G764" s="21"/>
      <c r="H764" s="40"/>
      <c r="I764" s="40"/>
      <c r="J764" s="21"/>
      <c r="K764" s="21"/>
      <c r="L764" s="21"/>
      <c r="M764" s="21"/>
      <c r="N764" s="21"/>
    </row>
    <row r="765" spans="1:14" x14ac:dyDescent="0.2">
      <c r="A765" s="21"/>
      <c r="B765" s="40"/>
      <c r="C765" s="21"/>
      <c r="D765" s="21"/>
      <c r="E765" s="21"/>
      <c r="F765" s="21"/>
      <c r="G765" s="21"/>
      <c r="H765" s="40"/>
      <c r="I765" s="40"/>
      <c r="J765" s="21"/>
      <c r="K765" s="21"/>
      <c r="L765" s="21"/>
      <c r="M765" s="21"/>
      <c r="N765" s="21"/>
    </row>
    <row r="766" spans="1:14" x14ac:dyDescent="0.2">
      <c r="A766" s="21"/>
      <c r="B766" s="40"/>
      <c r="C766" s="21"/>
      <c r="D766" s="21"/>
      <c r="E766" s="21"/>
      <c r="F766" s="21"/>
      <c r="G766" s="21"/>
      <c r="H766" s="40"/>
      <c r="I766" s="40"/>
      <c r="J766" s="21"/>
      <c r="K766" s="21"/>
      <c r="L766" s="21"/>
      <c r="M766" s="21"/>
      <c r="N766" s="21"/>
    </row>
    <row r="767" spans="1:14" x14ac:dyDescent="0.2">
      <c r="A767" s="21"/>
      <c r="B767" s="40"/>
      <c r="C767" s="21"/>
      <c r="D767" s="21"/>
      <c r="E767" s="21"/>
      <c r="F767" s="21"/>
      <c r="G767" s="21"/>
      <c r="H767" s="40"/>
      <c r="I767" s="40"/>
      <c r="J767" s="21"/>
      <c r="K767" s="21"/>
      <c r="L767" s="21"/>
      <c r="M767" s="21"/>
      <c r="N767" s="21"/>
    </row>
    <row r="768" spans="1:14" x14ac:dyDescent="0.2">
      <c r="A768" s="21"/>
      <c r="B768" s="40"/>
      <c r="C768" s="21"/>
      <c r="D768" s="21"/>
      <c r="E768" s="21"/>
      <c r="F768" s="21"/>
      <c r="G768" s="21"/>
      <c r="H768" s="40"/>
      <c r="I768" s="40"/>
      <c r="J768" s="21"/>
      <c r="K768" s="21"/>
      <c r="L768" s="21"/>
      <c r="M768" s="21"/>
      <c r="N768" s="21"/>
    </row>
    <row r="769" spans="1:14" x14ac:dyDescent="0.2">
      <c r="A769" s="21"/>
      <c r="B769" s="40"/>
      <c r="C769" s="21"/>
      <c r="D769" s="21"/>
      <c r="E769" s="21"/>
      <c r="F769" s="21"/>
      <c r="G769" s="21"/>
      <c r="H769" s="40"/>
      <c r="I769" s="40"/>
      <c r="J769" s="21"/>
      <c r="K769" s="21"/>
      <c r="L769" s="21"/>
      <c r="M769" s="21"/>
      <c r="N769" s="21"/>
    </row>
    <row r="770" spans="1:14" x14ac:dyDescent="0.2">
      <c r="A770" s="21"/>
      <c r="B770" s="40"/>
      <c r="C770" s="21"/>
      <c r="D770" s="21"/>
      <c r="E770" s="21"/>
      <c r="F770" s="21"/>
      <c r="G770" s="21"/>
      <c r="H770" s="40"/>
      <c r="I770" s="40"/>
      <c r="J770" s="21"/>
      <c r="K770" s="21"/>
      <c r="L770" s="21"/>
      <c r="M770" s="21"/>
      <c r="N770" s="21"/>
    </row>
    <row r="771" spans="1:14" x14ac:dyDescent="0.2">
      <c r="A771" s="21"/>
      <c r="B771" s="40"/>
      <c r="C771" s="21"/>
      <c r="D771" s="21"/>
      <c r="E771" s="21"/>
      <c r="F771" s="21"/>
      <c r="G771" s="21"/>
      <c r="H771" s="40"/>
      <c r="I771" s="40"/>
      <c r="J771" s="21"/>
      <c r="K771" s="21"/>
      <c r="L771" s="21"/>
      <c r="M771" s="21"/>
      <c r="N771" s="21"/>
    </row>
    <row r="772" spans="1:14" x14ac:dyDescent="0.2">
      <c r="A772" s="21"/>
      <c r="B772" s="40"/>
      <c r="C772" s="21"/>
      <c r="D772" s="21"/>
      <c r="E772" s="21"/>
      <c r="F772" s="21"/>
      <c r="G772" s="21"/>
      <c r="H772" s="40"/>
      <c r="I772" s="40"/>
      <c r="J772" s="21"/>
      <c r="K772" s="21"/>
      <c r="L772" s="21"/>
      <c r="M772" s="21"/>
      <c r="N772" s="21"/>
    </row>
    <row r="773" spans="1:14" x14ac:dyDescent="0.2">
      <c r="A773" s="21"/>
      <c r="B773" s="40"/>
      <c r="C773" s="21"/>
      <c r="D773" s="21"/>
      <c r="E773" s="21"/>
      <c r="F773" s="21"/>
      <c r="G773" s="21"/>
      <c r="H773" s="40"/>
      <c r="I773" s="40"/>
      <c r="J773" s="21"/>
      <c r="K773" s="21"/>
      <c r="L773" s="21"/>
      <c r="M773" s="21"/>
      <c r="N773" s="21"/>
    </row>
    <row r="774" spans="1:14" x14ac:dyDescent="0.2">
      <c r="A774" s="21"/>
      <c r="B774" s="40"/>
      <c r="C774" s="21"/>
      <c r="D774" s="21"/>
      <c r="E774" s="21"/>
      <c r="F774" s="21"/>
      <c r="G774" s="21"/>
      <c r="H774" s="40"/>
      <c r="I774" s="40"/>
      <c r="J774" s="21"/>
      <c r="K774" s="21"/>
      <c r="L774" s="21"/>
      <c r="M774" s="21"/>
      <c r="N774" s="21"/>
    </row>
    <row r="775" spans="1:14" x14ac:dyDescent="0.2">
      <c r="A775" s="21"/>
      <c r="B775" s="40"/>
      <c r="C775" s="21"/>
      <c r="D775" s="21"/>
      <c r="E775" s="21"/>
      <c r="F775" s="21"/>
      <c r="G775" s="21"/>
      <c r="H775" s="40"/>
      <c r="I775" s="40"/>
      <c r="J775" s="21"/>
      <c r="K775" s="21"/>
      <c r="L775" s="21"/>
      <c r="M775" s="21"/>
      <c r="N775" s="21"/>
    </row>
    <row r="776" spans="1:14" x14ac:dyDescent="0.2">
      <c r="A776" s="21"/>
      <c r="B776" s="40"/>
      <c r="C776" s="21"/>
      <c r="D776" s="21"/>
      <c r="E776" s="21"/>
      <c r="F776" s="21"/>
      <c r="G776" s="21"/>
      <c r="H776" s="40"/>
      <c r="I776" s="40"/>
      <c r="J776" s="21"/>
      <c r="K776" s="21"/>
      <c r="L776" s="21"/>
      <c r="M776" s="21"/>
      <c r="N776" s="21"/>
    </row>
    <row r="777" spans="1:14" x14ac:dyDescent="0.2">
      <c r="A777" s="21"/>
      <c r="B777" s="40"/>
      <c r="C777" s="21"/>
      <c r="D777" s="21"/>
      <c r="E777" s="21"/>
      <c r="F777" s="21"/>
      <c r="G777" s="21"/>
      <c r="H777" s="40"/>
      <c r="I777" s="40"/>
      <c r="J777" s="21"/>
      <c r="K777" s="21"/>
      <c r="L777" s="21"/>
      <c r="M777" s="21"/>
      <c r="N777" s="21"/>
    </row>
    <row r="778" spans="1:14" x14ac:dyDescent="0.2">
      <c r="A778" s="21"/>
      <c r="B778" s="40"/>
      <c r="C778" s="21"/>
      <c r="D778" s="21"/>
      <c r="E778" s="21"/>
      <c r="F778" s="21"/>
      <c r="G778" s="21"/>
      <c r="H778" s="40"/>
      <c r="I778" s="40"/>
      <c r="J778" s="21"/>
      <c r="K778" s="21"/>
      <c r="L778" s="21"/>
      <c r="M778" s="21"/>
      <c r="N778" s="21"/>
    </row>
    <row r="779" spans="1:14" x14ac:dyDescent="0.2">
      <c r="A779" s="21"/>
      <c r="B779" s="40"/>
      <c r="C779" s="21"/>
      <c r="D779" s="21"/>
      <c r="E779" s="21"/>
      <c r="F779" s="21"/>
      <c r="G779" s="21"/>
      <c r="H779" s="40"/>
      <c r="I779" s="40"/>
      <c r="J779" s="21"/>
      <c r="K779" s="21"/>
      <c r="L779" s="21"/>
      <c r="M779" s="21"/>
      <c r="N779" s="21"/>
    </row>
    <row r="780" spans="1:14" x14ac:dyDescent="0.2">
      <c r="A780" s="21"/>
      <c r="B780" s="40"/>
      <c r="C780" s="21"/>
      <c r="D780" s="21"/>
      <c r="E780" s="21"/>
      <c r="F780" s="21"/>
      <c r="G780" s="21"/>
      <c r="H780" s="40"/>
      <c r="I780" s="40"/>
      <c r="J780" s="21"/>
      <c r="K780" s="21"/>
      <c r="L780" s="21"/>
      <c r="M780" s="21"/>
      <c r="N780" s="21"/>
    </row>
    <row r="781" spans="1:14" x14ac:dyDescent="0.2">
      <c r="A781" s="21"/>
      <c r="B781" s="40"/>
      <c r="C781" s="21"/>
      <c r="D781" s="21"/>
      <c r="E781" s="21"/>
      <c r="F781" s="21"/>
      <c r="G781" s="21"/>
      <c r="H781" s="40"/>
      <c r="I781" s="40"/>
      <c r="J781" s="21"/>
      <c r="K781" s="21"/>
      <c r="L781" s="21"/>
      <c r="M781" s="21"/>
      <c r="N781" s="21"/>
    </row>
    <row r="782" spans="1:14" x14ac:dyDescent="0.2">
      <c r="A782" s="21"/>
      <c r="B782" s="40"/>
      <c r="C782" s="21"/>
      <c r="D782" s="21"/>
      <c r="E782" s="21"/>
      <c r="F782" s="21"/>
      <c r="G782" s="21"/>
      <c r="H782" s="40"/>
      <c r="I782" s="40"/>
      <c r="J782" s="21"/>
      <c r="K782" s="21"/>
      <c r="L782" s="21"/>
      <c r="M782" s="21"/>
      <c r="N782" s="21"/>
    </row>
    <row r="783" spans="1:14" x14ac:dyDescent="0.2">
      <c r="A783" s="21"/>
      <c r="B783" s="40"/>
      <c r="C783" s="21"/>
      <c r="D783" s="21"/>
      <c r="E783" s="21"/>
      <c r="F783" s="21"/>
      <c r="G783" s="21"/>
      <c r="H783" s="40"/>
      <c r="I783" s="40"/>
      <c r="J783" s="21"/>
      <c r="K783" s="21"/>
      <c r="L783" s="21"/>
      <c r="M783" s="21"/>
      <c r="N783" s="21"/>
    </row>
    <row r="784" spans="1:14" x14ac:dyDescent="0.2">
      <c r="A784" s="21"/>
      <c r="B784" s="40"/>
      <c r="C784" s="21"/>
      <c r="D784" s="21"/>
      <c r="E784" s="21"/>
      <c r="F784" s="21"/>
      <c r="G784" s="21"/>
      <c r="H784" s="40"/>
      <c r="I784" s="40"/>
      <c r="J784" s="21"/>
      <c r="K784" s="21"/>
      <c r="L784" s="21"/>
      <c r="M784" s="21"/>
      <c r="N784" s="21"/>
    </row>
    <row r="785" spans="1:14" x14ac:dyDescent="0.2">
      <c r="A785" s="21"/>
      <c r="B785" s="40"/>
      <c r="C785" s="21"/>
      <c r="D785" s="21"/>
      <c r="E785" s="21"/>
      <c r="F785" s="21"/>
      <c r="G785" s="21"/>
      <c r="H785" s="40"/>
      <c r="I785" s="40"/>
      <c r="J785" s="21"/>
      <c r="K785" s="21"/>
      <c r="L785" s="21"/>
      <c r="M785" s="21"/>
      <c r="N785" s="21"/>
    </row>
    <row r="786" spans="1:14" x14ac:dyDescent="0.2">
      <c r="A786" s="21"/>
      <c r="B786" s="40"/>
      <c r="C786" s="21"/>
      <c r="D786" s="21"/>
      <c r="E786" s="21"/>
      <c r="F786" s="21"/>
      <c r="G786" s="21"/>
      <c r="H786" s="40"/>
      <c r="I786" s="40"/>
      <c r="J786" s="21"/>
      <c r="K786" s="21"/>
      <c r="L786" s="21"/>
      <c r="M786" s="21"/>
      <c r="N786" s="21"/>
    </row>
    <row r="787" spans="1:14" x14ac:dyDescent="0.2">
      <c r="A787" s="21"/>
      <c r="B787" s="40"/>
      <c r="C787" s="21"/>
      <c r="D787" s="21"/>
      <c r="E787" s="21"/>
      <c r="F787" s="21"/>
      <c r="G787" s="21"/>
      <c r="H787" s="40"/>
      <c r="I787" s="40"/>
      <c r="J787" s="21"/>
      <c r="K787" s="21"/>
      <c r="L787" s="21"/>
      <c r="M787" s="21"/>
      <c r="N787" s="21"/>
    </row>
    <row r="788" spans="1:14" x14ac:dyDescent="0.2">
      <c r="A788" s="21"/>
      <c r="B788" s="40"/>
      <c r="C788" s="21"/>
      <c r="D788" s="21"/>
      <c r="E788" s="21"/>
      <c r="F788" s="21"/>
      <c r="G788" s="21"/>
      <c r="H788" s="40"/>
      <c r="I788" s="40"/>
      <c r="J788" s="21"/>
      <c r="K788" s="21"/>
      <c r="L788" s="21"/>
      <c r="M788" s="21"/>
      <c r="N788" s="21"/>
    </row>
    <row r="789" spans="1:14" x14ac:dyDescent="0.2">
      <c r="A789" s="21"/>
      <c r="B789" s="40"/>
      <c r="C789" s="21"/>
      <c r="D789" s="21"/>
      <c r="E789" s="21"/>
      <c r="F789" s="21"/>
      <c r="G789" s="21"/>
      <c r="H789" s="40"/>
      <c r="I789" s="40"/>
      <c r="J789" s="21"/>
      <c r="K789" s="21"/>
      <c r="L789" s="21"/>
      <c r="M789" s="21"/>
      <c r="N789" s="21"/>
    </row>
    <row r="790" spans="1:14" x14ac:dyDescent="0.2">
      <c r="A790" s="21"/>
      <c r="B790" s="40"/>
      <c r="C790" s="21"/>
      <c r="D790" s="21"/>
      <c r="E790" s="21"/>
      <c r="F790" s="21"/>
      <c r="G790" s="21"/>
      <c r="H790" s="40"/>
      <c r="I790" s="40"/>
      <c r="J790" s="21"/>
      <c r="K790" s="21"/>
      <c r="L790" s="21"/>
      <c r="M790" s="21"/>
      <c r="N790" s="21"/>
    </row>
    <row r="791" spans="1:14" x14ac:dyDescent="0.2">
      <c r="A791" s="21"/>
      <c r="B791" s="40"/>
      <c r="C791" s="21"/>
      <c r="D791" s="21"/>
      <c r="E791" s="21"/>
      <c r="F791" s="21"/>
      <c r="G791" s="21"/>
      <c r="H791" s="40"/>
      <c r="I791" s="40"/>
      <c r="J791" s="21"/>
      <c r="K791" s="21"/>
      <c r="L791" s="21"/>
      <c r="M791" s="21"/>
      <c r="N791" s="21"/>
    </row>
    <row r="792" spans="1:14" x14ac:dyDescent="0.2">
      <c r="A792" s="21"/>
      <c r="B792" s="40"/>
      <c r="C792" s="21"/>
      <c r="D792" s="21"/>
      <c r="E792" s="21"/>
      <c r="F792" s="21"/>
      <c r="G792" s="21"/>
      <c r="H792" s="40"/>
      <c r="I792" s="40"/>
      <c r="J792" s="21"/>
      <c r="K792" s="21"/>
      <c r="L792" s="21"/>
      <c r="M792" s="21"/>
      <c r="N792" s="21"/>
    </row>
    <row r="793" spans="1:14" x14ac:dyDescent="0.2">
      <c r="A793" s="21"/>
      <c r="B793" s="40"/>
      <c r="C793" s="21"/>
      <c r="D793" s="21"/>
      <c r="E793" s="21"/>
      <c r="F793" s="21"/>
      <c r="G793" s="21"/>
      <c r="H793" s="40"/>
      <c r="I793" s="40"/>
      <c r="J793" s="21"/>
      <c r="K793" s="21"/>
      <c r="L793" s="21"/>
      <c r="M793" s="21"/>
      <c r="N793" s="21"/>
    </row>
    <row r="794" spans="1:14" x14ac:dyDescent="0.2">
      <c r="A794" s="21"/>
      <c r="B794" s="40"/>
      <c r="C794" s="21"/>
      <c r="D794" s="21"/>
      <c r="E794" s="21"/>
      <c r="F794" s="21"/>
      <c r="G794" s="21"/>
      <c r="H794" s="40"/>
      <c r="I794" s="40"/>
      <c r="J794" s="21"/>
      <c r="K794" s="21"/>
      <c r="L794" s="21"/>
      <c r="M794" s="21"/>
      <c r="N794" s="21"/>
    </row>
    <row r="795" spans="1:14" x14ac:dyDescent="0.2">
      <c r="A795" s="21"/>
      <c r="B795" s="40"/>
      <c r="C795" s="21"/>
      <c r="D795" s="21"/>
      <c r="E795" s="21"/>
      <c r="F795" s="21"/>
      <c r="G795" s="21"/>
      <c r="H795" s="40"/>
      <c r="I795" s="40"/>
      <c r="J795" s="21"/>
      <c r="K795" s="21"/>
      <c r="L795" s="21"/>
      <c r="M795" s="21"/>
      <c r="N795" s="21"/>
    </row>
    <row r="796" spans="1:14" x14ac:dyDescent="0.2">
      <c r="A796" s="21"/>
      <c r="B796" s="40"/>
      <c r="C796" s="21"/>
      <c r="D796" s="21"/>
      <c r="E796" s="21"/>
      <c r="F796" s="21"/>
      <c r="G796" s="21"/>
      <c r="H796" s="40"/>
      <c r="I796" s="40"/>
      <c r="J796" s="21"/>
      <c r="K796" s="21"/>
      <c r="L796" s="21"/>
      <c r="M796" s="21"/>
      <c r="N796" s="21"/>
    </row>
    <row r="797" spans="1:14" x14ac:dyDescent="0.2">
      <c r="A797" s="21"/>
      <c r="B797" s="40"/>
      <c r="C797" s="21"/>
      <c r="D797" s="21"/>
      <c r="E797" s="21"/>
      <c r="F797" s="21"/>
      <c r="G797" s="21"/>
      <c r="H797" s="40"/>
      <c r="I797" s="40"/>
      <c r="J797" s="21"/>
      <c r="K797" s="21"/>
      <c r="L797" s="21"/>
      <c r="M797" s="21"/>
      <c r="N797" s="21"/>
    </row>
    <row r="798" spans="1:14" x14ac:dyDescent="0.2">
      <c r="A798" s="21"/>
      <c r="B798" s="40"/>
      <c r="C798" s="21"/>
      <c r="D798" s="21"/>
      <c r="E798" s="21"/>
      <c r="F798" s="21"/>
      <c r="G798" s="21"/>
      <c r="H798" s="40"/>
      <c r="I798" s="40"/>
      <c r="J798" s="21"/>
      <c r="K798" s="21"/>
      <c r="L798" s="21"/>
      <c r="M798" s="21"/>
      <c r="N798" s="21"/>
    </row>
    <row r="799" spans="1:14" x14ac:dyDescent="0.2">
      <c r="A799" s="21"/>
      <c r="B799" s="40"/>
      <c r="C799" s="21"/>
      <c r="D799" s="21"/>
      <c r="E799" s="21"/>
      <c r="F799" s="21"/>
      <c r="G799" s="21"/>
      <c r="H799" s="40"/>
      <c r="I799" s="40"/>
      <c r="J799" s="21"/>
      <c r="K799" s="21"/>
      <c r="L799" s="21"/>
      <c r="M799" s="21"/>
      <c r="N799" s="21"/>
    </row>
    <row r="800" spans="1:14" x14ac:dyDescent="0.2">
      <c r="A800" s="21"/>
      <c r="B800" s="40"/>
      <c r="C800" s="21"/>
      <c r="D800" s="21"/>
      <c r="E800" s="21"/>
      <c r="F800" s="21"/>
      <c r="G800" s="21"/>
      <c r="H800" s="40"/>
      <c r="I800" s="40"/>
      <c r="J800" s="21"/>
      <c r="K800" s="21"/>
      <c r="L800" s="21"/>
      <c r="M800" s="21"/>
      <c r="N800" s="21"/>
    </row>
    <row r="801" spans="1:14" x14ac:dyDescent="0.2">
      <c r="A801" s="21"/>
      <c r="B801" s="40"/>
      <c r="C801" s="21"/>
      <c r="D801" s="21"/>
      <c r="E801" s="21"/>
      <c r="F801" s="21"/>
      <c r="G801" s="21"/>
      <c r="H801" s="40"/>
      <c r="I801" s="40"/>
      <c r="J801" s="21"/>
      <c r="K801" s="21"/>
      <c r="L801" s="21"/>
      <c r="M801" s="21"/>
      <c r="N801" s="21"/>
    </row>
    <row r="802" spans="1:14" x14ac:dyDescent="0.2">
      <c r="A802" s="21"/>
      <c r="B802" s="40"/>
      <c r="C802" s="21"/>
      <c r="D802" s="21"/>
      <c r="E802" s="21"/>
      <c r="F802" s="21"/>
      <c r="G802" s="21"/>
      <c r="H802" s="40"/>
      <c r="I802" s="40"/>
      <c r="J802" s="21"/>
      <c r="K802" s="21"/>
      <c r="L802" s="21"/>
      <c r="M802" s="21"/>
      <c r="N802" s="21"/>
    </row>
    <row r="803" spans="1:14" x14ac:dyDescent="0.2">
      <c r="A803" s="21"/>
      <c r="B803" s="40"/>
      <c r="C803" s="21"/>
      <c r="D803" s="21"/>
      <c r="E803" s="21"/>
      <c r="F803" s="21"/>
      <c r="G803" s="21"/>
      <c r="H803" s="40"/>
      <c r="I803" s="40"/>
      <c r="J803" s="21"/>
      <c r="K803" s="21"/>
      <c r="L803" s="21"/>
      <c r="M803" s="21"/>
      <c r="N803" s="21"/>
    </row>
    <row r="804" spans="1:14" x14ac:dyDescent="0.2">
      <c r="A804" s="21"/>
      <c r="B804" s="40"/>
      <c r="C804" s="21"/>
      <c r="D804" s="21"/>
      <c r="E804" s="21"/>
      <c r="F804" s="21"/>
      <c r="G804" s="21"/>
      <c r="H804" s="40"/>
      <c r="I804" s="40"/>
      <c r="J804" s="21"/>
      <c r="K804" s="21"/>
      <c r="L804" s="21"/>
      <c r="M804" s="21"/>
      <c r="N804" s="21"/>
    </row>
    <row r="805" spans="1:14" x14ac:dyDescent="0.2">
      <c r="A805" s="21"/>
      <c r="B805" s="40"/>
      <c r="C805" s="21"/>
      <c r="D805" s="21"/>
      <c r="E805" s="21"/>
      <c r="F805" s="21"/>
      <c r="G805" s="21"/>
      <c r="H805" s="40"/>
      <c r="I805" s="40"/>
      <c r="J805" s="21"/>
      <c r="K805" s="21"/>
      <c r="L805" s="21"/>
      <c r="M805" s="21"/>
      <c r="N805" s="21"/>
    </row>
    <row r="806" spans="1:14" x14ac:dyDescent="0.2">
      <c r="A806" s="21"/>
      <c r="B806" s="40"/>
      <c r="C806" s="21"/>
      <c r="D806" s="21"/>
      <c r="E806" s="21"/>
      <c r="F806" s="21"/>
      <c r="G806" s="21"/>
      <c r="H806" s="40"/>
      <c r="I806" s="40"/>
      <c r="J806" s="21"/>
      <c r="K806" s="21"/>
      <c r="L806" s="21"/>
      <c r="M806" s="21"/>
      <c r="N806" s="21"/>
    </row>
    <row r="807" spans="1:14" x14ac:dyDescent="0.2">
      <c r="A807" s="21"/>
      <c r="B807" s="40"/>
      <c r="C807" s="21"/>
      <c r="D807" s="21"/>
      <c r="E807" s="21"/>
      <c r="F807" s="21"/>
      <c r="G807" s="21"/>
      <c r="H807" s="40"/>
      <c r="I807" s="40"/>
      <c r="J807" s="21"/>
      <c r="K807" s="21"/>
      <c r="L807" s="21"/>
      <c r="M807" s="21"/>
      <c r="N807" s="21"/>
    </row>
    <row r="808" spans="1:14" x14ac:dyDescent="0.2">
      <c r="A808" s="21"/>
      <c r="B808" s="40"/>
      <c r="C808" s="21"/>
      <c r="D808" s="21"/>
      <c r="E808" s="21"/>
      <c r="F808" s="21"/>
      <c r="G808" s="21"/>
      <c r="H808" s="40"/>
      <c r="I808" s="40"/>
      <c r="J808" s="21"/>
      <c r="K808" s="21"/>
      <c r="L808" s="21"/>
      <c r="M808" s="21"/>
      <c r="N808" s="21"/>
    </row>
    <row r="809" spans="1:14" x14ac:dyDescent="0.2">
      <c r="A809" s="21"/>
      <c r="B809" s="40"/>
      <c r="C809" s="21"/>
      <c r="D809" s="21"/>
      <c r="E809" s="21"/>
      <c r="F809" s="21"/>
      <c r="G809" s="21"/>
      <c r="H809" s="40"/>
      <c r="I809" s="40"/>
      <c r="J809" s="21"/>
      <c r="K809" s="21"/>
      <c r="L809" s="21"/>
      <c r="M809" s="21"/>
      <c r="N809" s="21"/>
    </row>
    <row r="810" spans="1:14" x14ac:dyDescent="0.2">
      <c r="A810" s="21"/>
      <c r="B810" s="40"/>
      <c r="C810" s="21"/>
      <c r="D810" s="21"/>
      <c r="E810" s="21"/>
      <c r="F810" s="21"/>
      <c r="G810" s="21"/>
      <c r="H810" s="40"/>
      <c r="I810" s="40"/>
      <c r="J810" s="21"/>
      <c r="K810" s="21"/>
      <c r="L810" s="21"/>
      <c r="M810" s="21"/>
      <c r="N810" s="21"/>
    </row>
    <row r="811" spans="1:14" x14ac:dyDescent="0.2">
      <c r="A811" s="21"/>
      <c r="B811" s="40"/>
      <c r="C811" s="21"/>
      <c r="D811" s="21"/>
      <c r="E811" s="21"/>
      <c r="F811" s="21"/>
      <c r="G811" s="21"/>
      <c r="H811" s="40"/>
      <c r="I811" s="40"/>
      <c r="J811" s="21"/>
      <c r="K811" s="21"/>
      <c r="L811" s="21"/>
      <c r="M811" s="21"/>
      <c r="N811" s="21"/>
    </row>
    <row r="812" spans="1:14" x14ac:dyDescent="0.2">
      <c r="A812" s="21"/>
      <c r="B812" s="40"/>
      <c r="C812" s="21"/>
      <c r="D812" s="21"/>
      <c r="E812" s="21"/>
      <c r="F812" s="21"/>
      <c r="G812" s="21"/>
      <c r="H812" s="40"/>
      <c r="I812" s="40"/>
      <c r="J812" s="21"/>
      <c r="K812" s="21"/>
      <c r="L812" s="21"/>
      <c r="M812" s="21"/>
      <c r="N812" s="21"/>
    </row>
    <row r="813" spans="1:14" x14ac:dyDescent="0.2">
      <c r="A813" s="21"/>
      <c r="B813" s="40"/>
      <c r="C813" s="21"/>
      <c r="D813" s="21"/>
      <c r="E813" s="21"/>
      <c r="F813" s="21"/>
      <c r="G813" s="21"/>
      <c r="H813" s="40"/>
      <c r="I813" s="40"/>
      <c r="J813" s="21"/>
      <c r="K813" s="21"/>
      <c r="L813" s="21"/>
      <c r="M813" s="21"/>
      <c r="N813" s="21"/>
    </row>
    <row r="814" spans="1:14" x14ac:dyDescent="0.2">
      <c r="A814" s="21"/>
      <c r="B814" s="40"/>
      <c r="C814" s="21"/>
      <c r="D814" s="21"/>
      <c r="E814" s="21"/>
      <c r="F814" s="21"/>
      <c r="G814" s="21"/>
      <c r="H814" s="40"/>
      <c r="I814" s="40"/>
      <c r="J814" s="21"/>
      <c r="K814" s="21"/>
      <c r="L814" s="21"/>
      <c r="M814" s="21"/>
      <c r="N814" s="21"/>
    </row>
    <row r="815" spans="1:14" x14ac:dyDescent="0.2">
      <c r="A815" s="21"/>
      <c r="B815" s="40"/>
      <c r="C815" s="21"/>
      <c r="D815" s="21"/>
      <c r="E815" s="21"/>
      <c r="F815" s="21"/>
      <c r="G815" s="21"/>
      <c r="H815" s="40"/>
      <c r="I815" s="40"/>
      <c r="J815" s="21"/>
      <c r="K815" s="21"/>
      <c r="L815" s="21"/>
      <c r="M815" s="21"/>
      <c r="N815" s="21"/>
    </row>
    <row r="816" spans="1:14" x14ac:dyDescent="0.2">
      <c r="A816" s="21"/>
      <c r="B816" s="40"/>
      <c r="C816" s="21"/>
      <c r="D816" s="21"/>
      <c r="E816" s="21"/>
      <c r="F816" s="21"/>
      <c r="G816" s="21"/>
      <c r="H816" s="40"/>
      <c r="I816" s="40"/>
      <c r="J816" s="21"/>
      <c r="K816" s="21"/>
      <c r="L816" s="21"/>
      <c r="M816" s="21"/>
      <c r="N816" s="21"/>
    </row>
    <row r="817" spans="1:14" x14ac:dyDescent="0.2">
      <c r="A817" s="21"/>
      <c r="B817" s="40"/>
      <c r="C817" s="21"/>
      <c r="D817" s="21"/>
      <c r="E817" s="21"/>
      <c r="F817" s="21"/>
      <c r="G817" s="21"/>
      <c r="H817" s="40"/>
      <c r="I817" s="40"/>
      <c r="J817" s="21"/>
      <c r="K817" s="21"/>
      <c r="L817" s="21"/>
      <c r="M817" s="21"/>
      <c r="N817" s="21"/>
    </row>
    <row r="818" spans="1:14" x14ac:dyDescent="0.2">
      <c r="A818" s="21"/>
      <c r="B818" s="40"/>
      <c r="C818" s="21"/>
      <c r="D818" s="21"/>
      <c r="E818" s="21"/>
      <c r="F818" s="21"/>
      <c r="G818" s="21"/>
      <c r="H818" s="40"/>
      <c r="I818" s="40"/>
      <c r="J818" s="21"/>
      <c r="K818" s="21"/>
      <c r="L818" s="21"/>
      <c r="M818" s="21"/>
      <c r="N818" s="21"/>
    </row>
    <row r="819" spans="1:14" x14ac:dyDescent="0.2">
      <c r="A819" s="21"/>
      <c r="B819" s="40"/>
      <c r="C819" s="21"/>
      <c r="D819" s="21"/>
      <c r="E819" s="21"/>
      <c r="F819" s="21"/>
      <c r="G819" s="21"/>
      <c r="H819" s="40"/>
      <c r="I819" s="40"/>
      <c r="J819" s="21"/>
      <c r="K819" s="21"/>
      <c r="L819" s="21"/>
      <c r="M819" s="21"/>
      <c r="N819" s="21"/>
    </row>
    <row r="820" spans="1:14" x14ac:dyDescent="0.2">
      <c r="A820" s="21"/>
      <c r="B820" s="40"/>
      <c r="C820" s="21"/>
      <c r="D820" s="21"/>
      <c r="E820" s="21"/>
      <c r="F820" s="21"/>
      <c r="G820" s="21"/>
      <c r="H820" s="40"/>
      <c r="I820" s="40"/>
      <c r="J820" s="21"/>
      <c r="K820" s="21"/>
      <c r="L820" s="21"/>
      <c r="M820" s="21"/>
      <c r="N820" s="21"/>
    </row>
    <row r="821" spans="1:14" x14ac:dyDescent="0.2">
      <c r="A821" s="21"/>
      <c r="B821" s="40"/>
      <c r="C821" s="21"/>
      <c r="D821" s="21"/>
      <c r="E821" s="21"/>
      <c r="F821" s="21"/>
      <c r="G821" s="21"/>
      <c r="H821" s="40"/>
      <c r="I821" s="40"/>
      <c r="J821" s="21"/>
      <c r="K821" s="21"/>
      <c r="L821" s="21"/>
      <c r="M821" s="21"/>
      <c r="N821" s="21"/>
    </row>
    <row r="822" spans="1:14" x14ac:dyDescent="0.2">
      <c r="A822" s="21"/>
      <c r="B822" s="40"/>
      <c r="C822" s="21"/>
      <c r="D822" s="21"/>
      <c r="E822" s="21"/>
      <c r="F822" s="21"/>
      <c r="G822" s="21"/>
      <c r="H822" s="40"/>
      <c r="I822" s="40"/>
      <c r="J822" s="21"/>
      <c r="K822" s="21"/>
      <c r="L822" s="21"/>
      <c r="M822" s="21"/>
      <c r="N822" s="21"/>
    </row>
    <row r="823" spans="1:14" x14ac:dyDescent="0.2">
      <c r="A823" s="21"/>
      <c r="B823" s="40"/>
      <c r="C823" s="21"/>
      <c r="D823" s="21"/>
      <c r="E823" s="21"/>
      <c r="F823" s="21"/>
      <c r="G823" s="21"/>
      <c r="H823" s="40"/>
      <c r="I823" s="40"/>
      <c r="J823" s="21"/>
      <c r="K823" s="21"/>
      <c r="L823" s="21"/>
      <c r="M823" s="21"/>
      <c r="N823" s="21"/>
    </row>
    <row r="824" spans="1:14" x14ac:dyDescent="0.2">
      <c r="A824" s="21"/>
      <c r="B824" s="40"/>
      <c r="C824" s="21"/>
      <c r="D824" s="21"/>
      <c r="E824" s="21"/>
      <c r="F824" s="21"/>
      <c r="G824" s="21"/>
      <c r="H824" s="40"/>
      <c r="I824" s="40"/>
      <c r="J824" s="21"/>
      <c r="K824" s="21"/>
      <c r="L824" s="21"/>
      <c r="M824" s="21"/>
      <c r="N824" s="21"/>
    </row>
    <row r="825" spans="1:14" x14ac:dyDescent="0.2">
      <c r="A825" s="21"/>
      <c r="B825" s="40"/>
      <c r="C825" s="21"/>
      <c r="D825" s="21"/>
      <c r="E825" s="21"/>
      <c r="F825" s="21"/>
      <c r="G825" s="21"/>
      <c r="H825" s="40"/>
      <c r="I825" s="40"/>
      <c r="J825" s="21"/>
      <c r="K825" s="21"/>
      <c r="L825" s="21"/>
      <c r="M825" s="21"/>
      <c r="N825" s="21"/>
    </row>
    <row r="826" spans="1:14" x14ac:dyDescent="0.2">
      <c r="A826" s="21"/>
      <c r="B826" s="40"/>
      <c r="C826" s="21"/>
      <c r="D826" s="21"/>
      <c r="E826" s="21"/>
      <c r="F826" s="21"/>
      <c r="G826" s="21"/>
      <c r="H826" s="40"/>
      <c r="I826" s="40"/>
      <c r="J826" s="21"/>
      <c r="K826" s="21"/>
      <c r="L826" s="21"/>
      <c r="M826" s="21"/>
      <c r="N826" s="21"/>
    </row>
    <row r="827" spans="1:14" x14ac:dyDescent="0.2">
      <c r="A827" s="21"/>
      <c r="B827" s="40"/>
      <c r="C827" s="21"/>
      <c r="D827" s="21"/>
      <c r="E827" s="21"/>
      <c r="F827" s="21"/>
      <c r="G827" s="21"/>
      <c r="H827" s="40"/>
      <c r="I827" s="40"/>
      <c r="J827" s="21"/>
      <c r="K827" s="21"/>
      <c r="L827" s="21"/>
      <c r="M827" s="21"/>
      <c r="N827" s="21"/>
    </row>
    <row r="828" spans="1:14" x14ac:dyDescent="0.2">
      <c r="A828" s="21"/>
      <c r="B828" s="40"/>
      <c r="C828" s="21"/>
      <c r="D828" s="21"/>
      <c r="E828" s="21"/>
      <c r="F828" s="21"/>
      <c r="G828" s="21"/>
      <c r="H828" s="40"/>
      <c r="I828" s="40"/>
      <c r="J828" s="21"/>
      <c r="K828" s="21"/>
      <c r="L828" s="21"/>
      <c r="M828" s="21"/>
      <c r="N828" s="21"/>
    </row>
    <row r="829" spans="1:14" x14ac:dyDescent="0.2">
      <c r="A829" s="21"/>
      <c r="B829" s="40"/>
      <c r="C829" s="21"/>
      <c r="D829" s="21"/>
      <c r="E829" s="21"/>
      <c r="F829" s="21"/>
      <c r="G829" s="21"/>
      <c r="H829" s="40"/>
      <c r="I829" s="40"/>
      <c r="J829" s="21"/>
      <c r="K829" s="21"/>
      <c r="L829" s="21"/>
      <c r="M829" s="21"/>
      <c r="N829" s="21"/>
    </row>
    <row r="830" spans="1:14" x14ac:dyDescent="0.2">
      <c r="A830" s="21"/>
      <c r="B830" s="40"/>
      <c r="C830" s="21"/>
      <c r="D830" s="21"/>
      <c r="E830" s="21"/>
      <c r="F830" s="21"/>
      <c r="G830" s="21"/>
      <c r="H830" s="40"/>
      <c r="I830" s="40"/>
      <c r="J830" s="21"/>
      <c r="K830" s="21"/>
      <c r="L830" s="21"/>
      <c r="M830" s="21"/>
      <c r="N830" s="21"/>
    </row>
    <row r="831" spans="1:14" x14ac:dyDescent="0.2">
      <c r="A831" s="21"/>
      <c r="B831" s="40"/>
      <c r="C831" s="21"/>
      <c r="D831" s="21"/>
      <c r="E831" s="21"/>
      <c r="F831" s="21"/>
      <c r="G831" s="21"/>
      <c r="H831" s="40"/>
      <c r="I831" s="40"/>
      <c r="J831" s="21"/>
      <c r="K831" s="21"/>
      <c r="L831" s="21"/>
      <c r="M831" s="21"/>
      <c r="N831" s="21"/>
    </row>
    <row r="832" spans="1:14" x14ac:dyDescent="0.2">
      <c r="A832" s="21"/>
      <c r="B832" s="40"/>
      <c r="C832" s="21"/>
      <c r="D832" s="21"/>
      <c r="E832" s="21"/>
      <c r="F832" s="21"/>
      <c r="G832" s="21"/>
      <c r="H832" s="40"/>
      <c r="I832" s="40"/>
      <c r="J832" s="21"/>
      <c r="K832" s="21"/>
      <c r="L832" s="21"/>
      <c r="M832" s="21"/>
      <c r="N832" s="21"/>
    </row>
    <row r="833" spans="1:14" x14ac:dyDescent="0.2">
      <c r="A833" s="21"/>
      <c r="B833" s="40"/>
      <c r="C833" s="21"/>
      <c r="D833" s="21"/>
      <c r="E833" s="21"/>
      <c r="F833" s="21"/>
      <c r="G833" s="21"/>
      <c r="H833" s="40"/>
      <c r="I833" s="40"/>
      <c r="J833" s="21"/>
      <c r="K833" s="21"/>
      <c r="L833" s="21"/>
      <c r="M833" s="21"/>
      <c r="N833" s="21"/>
    </row>
    <row r="834" spans="1:14" x14ac:dyDescent="0.2">
      <c r="A834" s="21"/>
      <c r="B834" s="40"/>
      <c r="C834" s="21"/>
      <c r="D834" s="21"/>
      <c r="E834" s="21"/>
      <c r="F834" s="21"/>
      <c r="G834" s="21"/>
      <c r="H834" s="40"/>
      <c r="I834" s="40"/>
      <c r="J834" s="21"/>
      <c r="K834" s="21"/>
      <c r="L834" s="21"/>
      <c r="M834" s="21"/>
      <c r="N834" s="21"/>
    </row>
    <row r="835" spans="1:14" x14ac:dyDescent="0.2">
      <c r="A835" s="21"/>
      <c r="B835" s="40"/>
      <c r="C835" s="21"/>
      <c r="D835" s="21"/>
      <c r="E835" s="21"/>
      <c r="F835" s="21"/>
      <c r="G835" s="21"/>
      <c r="H835" s="40"/>
      <c r="I835" s="40"/>
      <c r="J835" s="21"/>
      <c r="K835" s="21"/>
      <c r="L835" s="21"/>
      <c r="M835" s="21"/>
      <c r="N835" s="21"/>
    </row>
    <row r="836" spans="1:14" x14ac:dyDescent="0.2">
      <c r="A836" s="21"/>
      <c r="B836" s="40"/>
      <c r="C836" s="21"/>
      <c r="D836" s="21"/>
      <c r="E836" s="21"/>
      <c r="F836" s="21"/>
      <c r="G836" s="21"/>
      <c r="H836" s="40"/>
      <c r="I836" s="40"/>
      <c r="J836" s="21"/>
      <c r="K836" s="21"/>
      <c r="L836" s="21"/>
      <c r="M836" s="21"/>
      <c r="N836" s="21"/>
    </row>
    <row r="837" spans="1:14" x14ac:dyDescent="0.2">
      <c r="A837" s="21"/>
      <c r="B837" s="40"/>
      <c r="C837" s="21"/>
      <c r="D837" s="21"/>
      <c r="E837" s="21"/>
      <c r="F837" s="21"/>
      <c r="G837" s="21"/>
      <c r="H837" s="40"/>
      <c r="I837" s="40"/>
      <c r="J837" s="21"/>
      <c r="K837" s="21"/>
      <c r="L837" s="21"/>
      <c r="M837" s="21"/>
      <c r="N837" s="21"/>
    </row>
    <row r="838" spans="1:14" x14ac:dyDescent="0.2">
      <c r="A838" s="21"/>
      <c r="B838" s="40"/>
      <c r="C838" s="21"/>
      <c r="D838" s="21"/>
      <c r="E838" s="21"/>
      <c r="F838" s="21"/>
      <c r="G838" s="21"/>
      <c r="H838" s="40"/>
      <c r="I838" s="40"/>
      <c r="J838" s="21"/>
      <c r="K838" s="21"/>
      <c r="L838" s="21"/>
      <c r="M838" s="21"/>
      <c r="N838" s="21"/>
    </row>
    <row r="839" spans="1:14" x14ac:dyDescent="0.2">
      <c r="A839" s="21"/>
      <c r="B839" s="40"/>
      <c r="C839" s="21"/>
      <c r="D839" s="21"/>
      <c r="E839" s="21"/>
      <c r="F839" s="21"/>
      <c r="G839" s="21"/>
      <c r="H839" s="40"/>
      <c r="I839" s="40"/>
      <c r="J839" s="21"/>
      <c r="K839" s="21"/>
      <c r="L839" s="21"/>
      <c r="M839" s="21"/>
      <c r="N839" s="21"/>
    </row>
    <row r="840" spans="1:14" x14ac:dyDescent="0.2">
      <c r="A840" s="21"/>
      <c r="B840" s="40"/>
      <c r="C840" s="21"/>
      <c r="D840" s="21"/>
      <c r="E840" s="21"/>
      <c r="F840" s="21"/>
      <c r="G840" s="21"/>
      <c r="H840" s="40"/>
      <c r="I840" s="40"/>
      <c r="J840" s="21"/>
      <c r="K840" s="21"/>
      <c r="L840" s="21"/>
      <c r="M840" s="21"/>
      <c r="N840" s="21"/>
    </row>
    <row r="841" spans="1:14" x14ac:dyDescent="0.2">
      <c r="A841" s="21"/>
      <c r="B841" s="40"/>
      <c r="C841" s="21"/>
      <c r="D841" s="21"/>
      <c r="E841" s="21"/>
      <c r="F841" s="21"/>
      <c r="G841" s="21"/>
      <c r="H841" s="40"/>
      <c r="I841" s="40"/>
      <c r="J841" s="21"/>
      <c r="K841" s="21"/>
      <c r="L841" s="21"/>
      <c r="M841" s="21"/>
      <c r="N841" s="21"/>
    </row>
    <row r="842" spans="1:14" x14ac:dyDescent="0.2">
      <c r="A842" s="21"/>
      <c r="B842" s="40"/>
      <c r="C842" s="21"/>
      <c r="D842" s="21"/>
      <c r="E842" s="21"/>
      <c r="F842" s="21"/>
      <c r="G842" s="21"/>
      <c r="H842" s="40"/>
      <c r="I842" s="40"/>
      <c r="J842" s="21"/>
      <c r="K842" s="21"/>
      <c r="L842" s="21"/>
      <c r="M842" s="21"/>
      <c r="N842" s="21"/>
    </row>
    <row r="843" spans="1:14" x14ac:dyDescent="0.2">
      <c r="A843" s="21"/>
      <c r="B843" s="40"/>
      <c r="C843" s="21"/>
      <c r="D843" s="21"/>
      <c r="E843" s="21"/>
      <c r="F843" s="21"/>
      <c r="G843" s="21"/>
      <c r="H843" s="40"/>
      <c r="I843" s="40"/>
      <c r="J843" s="21"/>
      <c r="K843" s="21"/>
      <c r="L843" s="21"/>
      <c r="M843" s="21"/>
      <c r="N843" s="21"/>
    </row>
    <row r="844" spans="1:14" x14ac:dyDescent="0.2">
      <c r="A844" s="21"/>
      <c r="B844" s="40"/>
      <c r="C844" s="21"/>
      <c r="D844" s="21"/>
      <c r="E844" s="21"/>
      <c r="F844" s="21"/>
      <c r="G844" s="21"/>
      <c r="H844" s="40"/>
      <c r="I844" s="40"/>
      <c r="J844" s="21"/>
      <c r="K844" s="21"/>
      <c r="L844" s="21"/>
      <c r="M844" s="21"/>
      <c r="N844" s="21"/>
    </row>
    <row r="845" spans="1:14" x14ac:dyDescent="0.2">
      <c r="A845" s="21"/>
      <c r="B845" s="40"/>
      <c r="C845" s="21"/>
      <c r="D845" s="21"/>
      <c r="E845" s="21"/>
      <c r="F845" s="21"/>
      <c r="G845" s="21"/>
      <c r="H845" s="40"/>
      <c r="I845" s="40"/>
      <c r="J845" s="21"/>
      <c r="K845" s="21"/>
      <c r="L845" s="21"/>
      <c r="M845" s="21"/>
      <c r="N845" s="21"/>
    </row>
    <row r="846" spans="1:14" x14ac:dyDescent="0.2">
      <c r="A846" s="21"/>
      <c r="B846" s="40"/>
      <c r="C846" s="21"/>
      <c r="D846" s="21"/>
      <c r="E846" s="21"/>
      <c r="F846" s="21"/>
      <c r="G846" s="21"/>
      <c r="H846" s="40"/>
      <c r="I846" s="40"/>
      <c r="J846" s="21"/>
      <c r="K846" s="21"/>
      <c r="L846" s="21"/>
      <c r="M846" s="21"/>
      <c r="N846" s="21"/>
    </row>
    <row r="847" spans="1:14" x14ac:dyDescent="0.2">
      <c r="A847" s="21"/>
      <c r="B847" s="40"/>
      <c r="C847" s="21"/>
      <c r="D847" s="21"/>
      <c r="E847" s="21"/>
      <c r="F847" s="21"/>
      <c r="G847" s="21"/>
      <c r="H847" s="40"/>
      <c r="I847" s="40"/>
      <c r="J847" s="21"/>
      <c r="K847" s="21"/>
      <c r="L847" s="21"/>
      <c r="M847" s="21"/>
      <c r="N847" s="21"/>
    </row>
    <row r="848" spans="1:14" x14ac:dyDescent="0.2">
      <c r="A848" s="21"/>
      <c r="B848" s="40"/>
      <c r="C848" s="21"/>
      <c r="D848" s="21"/>
      <c r="E848" s="21"/>
      <c r="F848" s="21"/>
      <c r="G848" s="21"/>
      <c r="H848" s="40"/>
      <c r="I848" s="40"/>
      <c r="J848" s="21"/>
      <c r="K848" s="21"/>
      <c r="L848" s="21"/>
      <c r="M848" s="21"/>
      <c r="N848" s="21"/>
    </row>
    <row r="849" spans="1:14" x14ac:dyDescent="0.2">
      <c r="A849" s="21"/>
      <c r="B849" s="40"/>
      <c r="C849" s="21"/>
      <c r="D849" s="21"/>
      <c r="E849" s="21"/>
      <c r="F849" s="21"/>
      <c r="G849" s="21"/>
      <c r="H849" s="40"/>
      <c r="I849" s="40"/>
      <c r="J849" s="21"/>
      <c r="K849" s="21"/>
      <c r="L849" s="21"/>
      <c r="M849" s="21"/>
      <c r="N849" s="21"/>
    </row>
    <row r="850" spans="1:14" x14ac:dyDescent="0.2">
      <c r="A850" s="21"/>
      <c r="B850" s="40"/>
      <c r="C850" s="21"/>
      <c r="D850" s="21"/>
      <c r="E850" s="21"/>
      <c r="F850" s="21"/>
      <c r="G850" s="21"/>
      <c r="H850" s="40"/>
      <c r="I850" s="40"/>
      <c r="J850" s="21"/>
      <c r="K850" s="21"/>
      <c r="L850" s="21"/>
      <c r="M850" s="21"/>
      <c r="N850" s="21"/>
    </row>
    <row r="851" spans="1:14" x14ac:dyDescent="0.2">
      <c r="A851" s="21"/>
      <c r="B851" s="40"/>
      <c r="C851" s="21"/>
      <c r="D851" s="21"/>
      <c r="E851" s="21"/>
      <c r="F851" s="21"/>
      <c r="G851" s="21"/>
      <c r="H851" s="40"/>
      <c r="I851" s="40"/>
      <c r="J851" s="21"/>
      <c r="K851" s="21"/>
      <c r="L851" s="21"/>
      <c r="M851" s="21"/>
      <c r="N851" s="21"/>
    </row>
    <row r="852" spans="1:14" x14ac:dyDescent="0.2">
      <c r="A852" s="21"/>
      <c r="B852" s="40"/>
      <c r="C852" s="21"/>
      <c r="D852" s="21"/>
      <c r="E852" s="21"/>
      <c r="F852" s="21"/>
      <c r="G852" s="21"/>
      <c r="H852" s="40"/>
      <c r="I852" s="40"/>
      <c r="J852" s="21"/>
      <c r="K852" s="21"/>
      <c r="L852" s="21"/>
      <c r="M852" s="21"/>
      <c r="N852" s="21"/>
    </row>
    <row r="853" spans="1:14" x14ac:dyDescent="0.2">
      <c r="A853" s="21"/>
      <c r="B853" s="40"/>
      <c r="C853" s="21"/>
      <c r="D853" s="21"/>
      <c r="E853" s="21"/>
      <c r="F853" s="21"/>
      <c r="G853" s="21"/>
      <c r="H853" s="40"/>
      <c r="I853" s="40"/>
      <c r="J853" s="21"/>
      <c r="K853" s="21"/>
      <c r="L853" s="21"/>
      <c r="M853" s="21"/>
      <c r="N853" s="21"/>
    </row>
    <row r="854" spans="1:14" x14ac:dyDescent="0.2">
      <c r="A854" s="21"/>
      <c r="B854" s="40"/>
      <c r="C854" s="21"/>
      <c r="D854" s="21"/>
      <c r="E854" s="21"/>
      <c r="F854" s="21"/>
      <c r="G854" s="21"/>
      <c r="H854" s="40"/>
      <c r="I854" s="40"/>
      <c r="J854" s="21"/>
      <c r="K854" s="21"/>
      <c r="L854" s="21"/>
      <c r="M854" s="21"/>
      <c r="N854" s="21"/>
    </row>
    <row r="855" spans="1:14" x14ac:dyDescent="0.2">
      <c r="A855" s="21"/>
      <c r="B855" s="40"/>
      <c r="C855" s="21"/>
      <c r="D855" s="21"/>
      <c r="E855" s="21"/>
      <c r="F855" s="21"/>
      <c r="G855" s="21"/>
      <c r="H855" s="40"/>
      <c r="I855" s="40"/>
      <c r="J855" s="21"/>
      <c r="K855" s="21"/>
      <c r="L855" s="21"/>
      <c r="M855" s="21"/>
      <c r="N855" s="21"/>
    </row>
    <row r="856" spans="1:14" x14ac:dyDescent="0.2">
      <c r="A856" s="21"/>
      <c r="B856" s="40"/>
      <c r="C856" s="21"/>
      <c r="D856" s="21"/>
      <c r="E856" s="21"/>
      <c r="F856" s="21"/>
      <c r="G856" s="21"/>
      <c r="H856" s="40"/>
      <c r="I856" s="40"/>
      <c r="J856" s="21"/>
      <c r="K856" s="21"/>
      <c r="L856" s="21"/>
      <c r="M856" s="21"/>
      <c r="N856" s="21"/>
    </row>
    <row r="857" spans="1:14" x14ac:dyDescent="0.2">
      <c r="A857" s="21"/>
      <c r="B857" s="40"/>
      <c r="C857" s="21"/>
      <c r="D857" s="21"/>
      <c r="E857" s="21"/>
      <c r="F857" s="21"/>
      <c r="G857" s="21"/>
      <c r="H857" s="40"/>
      <c r="I857" s="40"/>
      <c r="J857" s="21"/>
      <c r="K857" s="21"/>
      <c r="L857" s="21"/>
      <c r="M857" s="21"/>
      <c r="N857" s="21"/>
    </row>
    <row r="858" spans="1:14" x14ac:dyDescent="0.2">
      <c r="A858" s="21"/>
      <c r="B858" s="40"/>
      <c r="C858" s="21"/>
      <c r="D858" s="21"/>
      <c r="E858" s="21"/>
      <c r="F858" s="21"/>
      <c r="G858" s="21"/>
      <c r="H858" s="40"/>
      <c r="I858" s="40"/>
      <c r="J858" s="21"/>
      <c r="K858" s="21"/>
      <c r="L858" s="21"/>
      <c r="M858" s="21"/>
      <c r="N858" s="21"/>
    </row>
    <row r="859" spans="1:14" x14ac:dyDescent="0.2">
      <c r="A859" s="21"/>
      <c r="B859" s="40"/>
      <c r="C859" s="21"/>
      <c r="D859" s="21"/>
      <c r="E859" s="21"/>
      <c r="F859" s="21"/>
      <c r="G859" s="21"/>
      <c r="H859" s="40"/>
      <c r="I859" s="40"/>
      <c r="J859" s="21"/>
      <c r="K859" s="21"/>
      <c r="L859" s="21"/>
      <c r="M859" s="21"/>
      <c r="N859" s="21"/>
    </row>
    <row r="860" spans="1:14" x14ac:dyDescent="0.2">
      <c r="A860" s="21"/>
      <c r="B860" s="40"/>
      <c r="C860" s="21"/>
      <c r="D860" s="21"/>
      <c r="E860" s="21"/>
      <c r="F860" s="21"/>
      <c r="G860" s="21"/>
      <c r="H860" s="40"/>
      <c r="I860" s="40"/>
      <c r="J860" s="21"/>
      <c r="K860" s="21"/>
      <c r="L860" s="21"/>
      <c r="M860" s="21"/>
      <c r="N860" s="21"/>
    </row>
    <row r="861" spans="1:14" x14ac:dyDescent="0.2">
      <c r="A861" s="21"/>
      <c r="B861" s="40"/>
      <c r="C861" s="21"/>
      <c r="D861" s="21"/>
      <c r="E861" s="21"/>
      <c r="F861" s="21"/>
      <c r="G861" s="21"/>
      <c r="H861" s="40"/>
      <c r="I861" s="40"/>
      <c r="J861" s="21"/>
      <c r="K861" s="21"/>
      <c r="L861" s="21"/>
      <c r="M861" s="21"/>
      <c r="N861" s="21"/>
    </row>
    <row r="862" spans="1:14" x14ac:dyDescent="0.2">
      <c r="A862" s="21"/>
      <c r="B862" s="40"/>
      <c r="C862" s="21"/>
      <c r="D862" s="21"/>
      <c r="E862" s="21"/>
      <c r="F862" s="21"/>
      <c r="G862" s="21"/>
      <c r="H862" s="40"/>
      <c r="I862" s="40"/>
      <c r="J862" s="21"/>
      <c r="K862" s="21"/>
      <c r="L862" s="21"/>
      <c r="M862" s="21"/>
      <c r="N862" s="21"/>
    </row>
    <row r="863" spans="1:14" x14ac:dyDescent="0.2">
      <c r="A863" s="21"/>
      <c r="B863" s="40"/>
      <c r="C863" s="21"/>
      <c r="D863" s="21"/>
      <c r="E863" s="21"/>
      <c r="F863" s="21"/>
      <c r="G863" s="21"/>
      <c r="H863" s="40"/>
      <c r="I863" s="40"/>
      <c r="J863" s="21"/>
      <c r="K863" s="21"/>
      <c r="L863" s="21"/>
      <c r="M863" s="21"/>
      <c r="N863" s="21"/>
    </row>
    <row r="864" spans="1:14" x14ac:dyDescent="0.2">
      <c r="A864" s="21"/>
      <c r="B864" s="40"/>
      <c r="C864" s="21"/>
      <c r="D864" s="21"/>
      <c r="E864" s="21"/>
      <c r="F864" s="21"/>
      <c r="G864" s="21"/>
      <c r="H864" s="40"/>
      <c r="I864" s="40"/>
      <c r="J864" s="21"/>
      <c r="K864" s="21"/>
      <c r="L864" s="21"/>
      <c r="M864" s="21"/>
      <c r="N864" s="21"/>
    </row>
    <row r="865" spans="1:14" x14ac:dyDescent="0.2">
      <c r="A865" s="21"/>
      <c r="B865" s="40"/>
      <c r="C865" s="21"/>
      <c r="D865" s="21"/>
      <c r="E865" s="21"/>
      <c r="F865" s="21"/>
      <c r="G865" s="21"/>
      <c r="H865" s="40"/>
      <c r="I865" s="40"/>
      <c r="J865" s="21"/>
      <c r="K865" s="21"/>
      <c r="L865" s="21"/>
      <c r="M865" s="21"/>
      <c r="N865" s="21"/>
    </row>
    <row r="866" spans="1:14" x14ac:dyDescent="0.2">
      <c r="A866" s="21"/>
      <c r="B866" s="40"/>
      <c r="C866" s="21"/>
      <c r="D866" s="21"/>
      <c r="E866" s="21"/>
      <c r="F866" s="21"/>
      <c r="G866" s="21"/>
      <c r="H866" s="40"/>
      <c r="I866" s="40"/>
      <c r="J866" s="21"/>
      <c r="K866" s="21"/>
      <c r="L866" s="21"/>
      <c r="M866" s="21"/>
      <c r="N866" s="21"/>
    </row>
    <row r="867" spans="1:14" x14ac:dyDescent="0.2">
      <c r="A867" s="21"/>
      <c r="B867" s="40"/>
      <c r="C867" s="21"/>
      <c r="D867" s="21"/>
      <c r="E867" s="21"/>
      <c r="F867" s="21"/>
      <c r="G867" s="21"/>
      <c r="H867" s="40"/>
      <c r="I867" s="40"/>
      <c r="J867" s="21"/>
      <c r="K867" s="21"/>
      <c r="L867" s="21"/>
      <c r="M867" s="21"/>
      <c r="N867" s="21"/>
    </row>
    <row r="868" spans="1:14" x14ac:dyDescent="0.2">
      <c r="A868" s="21"/>
      <c r="B868" s="40"/>
      <c r="C868" s="21"/>
      <c r="D868" s="21"/>
      <c r="E868" s="21"/>
      <c r="F868" s="21"/>
      <c r="G868" s="21"/>
      <c r="H868" s="40"/>
      <c r="I868" s="40"/>
      <c r="J868" s="21"/>
      <c r="K868" s="21"/>
      <c r="L868" s="21"/>
      <c r="M868" s="21"/>
      <c r="N868" s="21"/>
    </row>
    <row r="869" spans="1:14" x14ac:dyDescent="0.2">
      <c r="A869" s="21"/>
      <c r="B869" s="40"/>
      <c r="C869" s="21"/>
      <c r="D869" s="21"/>
      <c r="E869" s="21"/>
      <c r="F869" s="21"/>
      <c r="G869" s="21"/>
      <c r="H869" s="40"/>
      <c r="I869" s="40"/>
      <c r="J869" s="21"/>
      <c r="K869" s="21"/>
      <c r="L869" s="21"/>
      <c r="M869" s="21"/>
      <c r="N869" s="21"/>
    </row>
    <row r="870" spans="1:14" x14ac:dyDescent="0.2">
      <c r="A870" s="21"/>
      <c r="B870" s="40"/>
      <c r="C870" s="21"/>
      <c r="D870" s="21"/>
      <c r="E870" s="21"/>
      <c r="F870" s="21"/>
      <c r="G870" s="21"/>
      <c r="H870" s="40"/>
      <c r="I870" s="40"/>
      <c r="J870" s="21"/>
      <c r="K870" s="21"/>
      <c r="L870" s="21"/>
      <c r="M870" s="21"/>
      <c r="N870" s="21"/>
    </row>
    <row r="871" spans="1:14" x14ac:dyDescent="0.2">
      <c r="A871" s="21"/>
      <c r="B871" s="40"/>
      <c r="C871" s="21"/>
      <c r="D871" s="21"/>
      <c r="E871" s="21"/>
      <c r="F871" s="21"/>
      <c r="G871" s="21"/>
      <c r="H871" s="40"/>
      <c r="I871" s="40"/>
      <c r="J871" s="21"/>
      <c r="K871" s="21"/>
      <c r="L871" s="21"/>
      <c r="M871" s="21"/>
      <c r="N871" s="21"/>
    </row>
    <row r="872" spans="1:14" x14ac:dyDescent="0.2">
      <c r="A872" s="21"/>
      <c r="B872" s="40"/>
      <c r="C872" s="21"/>
      <c r="D872" s="21"/>
      <c r="E872" s="21"/>
      <c r="F872" s="21"/>
      <c r="G872" s="21"/>
      <c r="H872" s="40"/>
      <c r="I872" s="40"/>
      <c r="J872" s="21"/>
      <c r="K872" s="21"/>
      <c r="L872" s="21"/>
      <c r="M872" s="21"/>
      <c r="N872" s="21"/>
    </row>
    <row r="873" spans="1:14" x14ac:dyDescent="0.2">
      <c r="A873" s="21"/>
      <c r="B873" s="40"/>
      <c r="C873" s="21"/>
      <c r="D873" s="21"/>
      <c r="E873" s="21"/>
      <c r="F873" s="21"/>
      <c r="G873" s="21"/>
      <c r="H873" s="40"/>
      <c r="I873" s="40"/>
      <c r="J873" s="21"/>
      <c r="K873" s="21"/>
      <c r="L873" s="21"/>
      <c r="M873" s="21"/>
      <c r="N873" s="21"/>
    </row>
    <row r="874" spans="1:14" x14ac:dyDescent="0.2">
      <c r="A874" s="21"/>
      <c r="B874" s="40"/>
      <c r="C874" s="21"/>
      <c r="D874" s="21"/>
      <c r="E874" s="21"/>
      <c r="F874" s="21"/>
      <c r="G874" s="21"/>
      <c r="H874" s="40"/>
      <c r="I874" s="40"/>
      <c r="J874" s="21"/>
      <c r="K874" s="21"/>
      <c r="L874" s="21"/>
      <c r="M874" s="21"/>
      <c r="N874" s="21"/>
    </row>
    <row r="875" spans="1:14" x14ac:dyDescent="0.2">
      <c r="A875" s="21"/>
      <c r="B875" s="40"/>
      <c r="C875" s="21"/>
      <c r="D875" s="21"/>
      <c r="E875" s="21"/>
      <c r="F875" s="21"/>
      <c r="G875" s="21"/>
      <c r="H875" s="40"/>
      <c r="I875" s="40"/>
      <c r="J875" s="21"/>
      <c r="K875" s="21"/>
      <c r="L875" s="21"/>
      <c r="M875" s="21"/>
      <c r="N875" s="21"/>
    </row>
    <row r="876" spans="1:14" x14ac:dyDescent="0.2">
      <c r="A876" s="21"/>
      <c r="B876" s="40"/>
      <c r="C876" s="21"/>
      <c r="D876" s="21"/>
      <c r="E876" s="21"/>
      <c r="F876" s="21"/>
      <c r="G876" s="21"/>
      <c r="H876" s="40"/>
      <c r="I876" s="40"/>
      <c r="J876" s="21"/>
      <c r="K876" s="21"/>
      <c r="L876" s="21"/>
      <c r="M876" s="21"/>
      <c r="N876" s="21"/>
    </row>
    <row r="877" spans="1:14" x14ac:dyDescent="0.2">
      <c r="A877" s="21"/>
      <c r="B877" s="40"/>
      <c r="C877" s="21"/>
      <c r="D877" s="21"/>
      <c r="E877" s="21"/>
      <c r="F877" s="21"/>
      <c r="G877" s="21"/>
      <c r="H877" s="40"/>
      <c r="I877" s="40"/>
      <c r="J877" s="21"/>
      <c r="K877" s="21"/>
      <c r="L877" s="21"/>
      <c r="M877" s="21"/>
      <c r="N877" s="21"/>
    </row>
    <row r="878" spans="1:14" x14ac:dyDescent="0.2">
      <c r="A878" s="21"/>
      <c r="B878" s="40"/>
      <c r="C878" s="21"/>
      <c r="D878" s="21"/>
      <c r="E878" s="21"/>
      <c r="F878" s="21"/>
      <c r="G878" s="21"/>
      <c r="H878" s="40"/>
      <c r="I878" s="40"/>
      <c r="J878" s="21"/>
      <c r="K878" s="21"/>
      <c r="L878" s="21"/>
      <c r="M878" s="21"/>
      <c r="N878" s="21"/>
    </row>
    <row r="879" spans="1:14" x14ac:dyDescent="0.2">
      <c r="A879" s="21"/>
      <c r="B879" s="40"/>
      <c r="C879" s="21"/>
      <c r="D879" s="21"/>
      <c r="E879" s="21"/>
      <c r="F879" s="21"/>
      <c r="G879" s="21"/>
      <c r="H879" s="40"/>
      <c r="I879" s="40"/>
      <c r="J879" s="21"/>
      <c r="K879" s="21"/>
      <c r="L879" s="21"/>
      <c r="M879" s="21"/>
      <c r="N879" s="21"/>
    </row>
    <row r="880" spans="1:14" x14ac:dyDescent="0.2">
      <c r="A880" s="21"/>
      <c r="B880" s="40"/>
      <c r="C880" s="21"/>
      <c r="D880" s="21"/>
      <c r="E880" s="21"/>
      <c r="F880" s="21"/>
      <c r="G880" s="21"/>
      <c r="H880" s="40"/>
      <c r="I880" s="40"/>
      <c r="J880" s="21"/>
      <c r="K880" s="21"/>
      <c r="L880" s="21"/>
      <c r="M880" s="21"/>
      <c r="N880" s="21"/>
    </row>
    <row r="881" spans="1:14" x14ac:dyDescent="0.2">
      <c r="A881" s="21"/>
      <c r="B881" s="40"/>
      <c r="C881" s="21"/>
      <c r="D881" s="21"/>
      <c r="E881" s="21"/>
      <c r="F881" s="21"/>
      <c r="G881" s="21"/>
      <c r="H881" s="40"/>
      <c r="I881" s="40"/>
      <c r="J881" s="21"/>
      <c r="K881" s="21"/>
      <c r="L881" s="21"/>
      <c r="M881" s="21"/>
      <c r="N881" s="21"/>
    </row>
    <row r="882" spans="1:14" x14ac:dyDescent="0.2">
      <c r="A882" s="21"/>
      <c r="B882" s="40"/>
      <c r="C882" s="21"/>
      <c r="D882" s="21"/>
      <c r="E882" s="21"/>
      <c r="F882" s="21"/>
      <c r="G882" s="21"/>
      <c r="H882" s="40"/>
      <c r="I882" s="40"/>
      <c r="J882" s="21"/>
      <c r="K882" s="21"/>
      <c r="L882" s="21"/>
      <c r="M882" s="21"/>
      <c r="N882" s="21"/>
    </row>
    <row r="883" spans="1:14" x14ac:dyDescent="0.2">
      <c r="A883" s="21"/>
      <c r="B883" s="40"/>
      <c r="C883" s="21"/>
      <c r="D883" s="21"/>
      <c r="E883" s="21"/>
      <c r="F883" s="21"/>
      <c r="G883" s="21"/>
      <c r="H883" s="40"/>
      <c r="I883" s="40"/>
      <c r="J883" s="21"/>
      <c r="K883" s="21"/>
      <c r="L883" s="21"/>
      <c r="M883" s="21"/>
      <c r="N883" s="21"/>
    </row>
    <row r="884" spans="1:14" x14ac:dyDescent="0.2">
      <c r="A884" s="21"/>
      <c r="B884" s="40"/>
      <c r="C884" s="21"/>
      <c r="D884" s="21"/>
      <c r="E884" s="21"/>
      <c r="F884" s="21"/>
      <c r="G884" s="21"/>
      <c r="H884" s="40"/>
      <c r="I884" s="40"/>
      <c r="J884" s="21"/>
      <c r="K884" s="21"/>
      <c r="L884" s="21"/>
      <c r="M884" s="21"/>
      <c r="N884" s="21"/>
    </row>
    <row r="885" spans="1:14" x14ac:dyDescent="0.2">
      <c r="A885" s="21"/>
      <c r="B885" s="40"/>
      <c r="C885" s="21"/>
      <c r="D885" s="21"/>
      <c r="E885" s="21"/>
      <c r="F885" s="21"/>
      <c r="G885" s="21"/>
      <c r="H885" s="40"/>
      <c r="I885" s="40"/>
      <c r="J885" s="21"/>
      <c r="K885" s="21"/>
      <c r="L885" s="21"/>
      <c r="M885" s="21"/>
      <c r="N885" s="21"/>
    </row>
    <row r="886" spans="1:14" x14ac:dyDescent="0.2">
      <c r="A886" s="21"/>
      <c r="B886" s="40"/>
      <c r="C886" s="21"/>
      <c r="D886" s="21"/>
      <c r="E886" s="21"/>
      <c r="F886" s="21"/>
      <c r="G886" s="21"/>
      <c r="H886" s="40"/>
      <c r="I886" s="40"/>
      <c r="J886" s="21"/>
      <c r="K886" s="21"/>
      <c r="L886" s="21"/>
      <c r="M886" s="21"/>
      <c r="N886" s="21"/>
    </row>
    <row r="887" spans="1:14" x14ac:dyDescent="0.2">
      <c r="A887" s="21"/>
      <c r="B887" s="40"/>
      <c r="C887" s="21"/>
      <c r="D887" s="21"/>
      <c r="E887" s="21"/>
      <c r="F887" s="21"/>
      <c r="G887" s="21"/>
      <c r="H887" s="40"/>
      <c r="I887" s="40"/>
      <c r="J887" s="21"/>
      <c r="K887" s="21"/>
      <c r="L887" s="21"/>
      <c r="M887" s="21"/>
      <c r="N887" s="21"/>
    </row>
    <row r="888" spans="1:14" x14ac:dyDescent="0.2">
      <c r="A888" s="21"/>
      <c r="B888" s="40"/>
      <c r="C888" s="21"/>
      <c r="D888" s="21"/>
      <c r="E888" s="21"/>
      <c r="F888" s="21"/>
      <c r="G888" s="21"/>
      <c r="H888" s="40"/>
      <c r="I888" s="40"/>
      <c r="J888" s="21"/>
      <c r="K888" s="21"/>
      <c r="L888" s="21"/>
      <c r="M888" s="21"/>
      <c r="N888" s="21"/>
    </row>
    <row r="889" spans="1:14" x14ac:dyDescent="0.2">
      <c r="A889" s="21"/>
      <c r="B889" s="40"/>
      <c r="C889" s="21"/>
      <c r="D889" s="21"/>
      <c r="E889" s="21"/>
      <c r="F889" s="21"/>
      <c r="G889" s="21"/>
      <c r="H889" s="40"/>
      <c r="I889" s="40"/>
      <c r="J889" s="21"/>
      <c r="K889" s="21"/>
      <c r="L889" s="21"/>
      <c r="M889" s="21"/>
      <c r="N889" s="21"/>
    </row>
    <row r="890" spans="1:14" x14ac:dyDescent="0.2">
      <c r="A890" s="21"/>
      <c r="B890" s="40"/>
      <c r="C890" s="21"/>
      <c r="D890" s="21"/>
      <c r="E890" s="21"/>
      <c r="F890" s="21"/>
      <c r="G890" s="21"/>
      <c r="H890" s="40"/>
      <c r="I890" s="40"/>
      <c r="J890" s="21"/>
      <c r="K890" s="21"/>
      <c r="L890" s="21"/>
      <c r="M890" s="21"/>
      <c r="N890" s="21"/>
    </row>
    <row r="891" spans="1:14" x14ac:dyDescent="0.2">
      <c r="A891" s="21"/>
      <c r="B891" s="40"/>
      <c r="C891" s="21"/>
      <c r="D891" s="21"/>
      <c r="E891" s="21"/>
      <c r="F891" s="21"/>
      <c r="G891" s="21"/>
      <c r="H891" s="40"/>
      <c r="I891" s="40"/>
      <c r="J891" s="21"/>
      <c r="K891" s="21"/>
      <c r="L891" s="21"/>
      <c r="M891" s="21"/>
      <c r="N891" s="21"/>
    </row>
    <row r="892" spans="1:14" x14ac:dyDescent="0.2">
      <c r="A892" s="21"/>
      <c r="B892" s="40"/>
      <c r="C892" s="21"/>
      <c r="D892" s="21"/>
      <c r="E892" s="21"/>
      <c r="F892" s="21"/>
      <c r="G892" s="21"/>
      <c r="H892" s="40"/>
      <c r="I892" s="40"/>
      <c r="J892" s="21"/>
      <c r="K892" s="21"/>
      <c r="L892" s="21"/>
      <c r="M892" s="21"/>
      <c r="N892" s="21"/>
    </row>
    <row r="893" spans="1:14" x14ac:dyDescent="0.2">
      <c r="A893" s="21"/>
      <c r="B893" s="40"/>
      <c r="C893" s="21"/>
      <c r="D893" s="21"/>
      <c r="E893" s="21"/>
      <c r="F893" s="21"/>
      <c r="G893" s="21"/>
      <c r="H893" s="40"/>
      <c r="I893" s="40"/>
      <c r="J893" s="21"/>
      <c r="K893" s="21"/>
      <c r="L893" s="21"/>
      <c r="M893" s="21"/>
      <c r="N893" s="21"/>
    </row>
    <row r="894" spans="1:14" x14ac:dyDescent="0.2">
      <c r="A894" s="21"/>
      <c r="B894" s="40"/>
      <c r="C894" s="21"/>
      <c r="D894" s="21"/>
      <c r="E894" s="21"/>
      <c r="F894" s="21"/>
      <c r="G894" s="21"/>
      <c r="H894" s="40"/>
      <c r="I894" s="40"/>
      <c r="J894" s="21"/>
      <c r="K894" s="21"/>
      <c r="L894" s="21"/>
      <c r="M894" s="21"/>
      <c r="N894" s="21"/>
    </row>
    <row r="895" spans="1:14" x14ac:dyDescent="0.2">
      <c r="A895" s="21"/>
      <c r="B895" s="40"/>
      <c r="C895" s="21"/>
      <c r="D895" s="21"/>
      <c r="E895" s="21"/>
      <c r="F895" s="21"/>
      <c r="G895" s="21"/>
      <c r="H895" s="40"/>
      <c r="I895" s="40"/>
      <c r="J895" s="21"/>
      <c r="K895" s="21"/>
      <c r="L895" s="21"/>
      <c r="M895" s="21"/>
      <c r="N895" s="21"/>
    </row>
    <row r="896" spans="1:14" x14ac:dyDescent="0.2">
      <c r="A896" s="21"/>
      <c r="B896" s="40"/>
      <c r="C896" s="21"/>
      <c r="D896" s="21"/>
      <c r="E896" s="21"/>
      <c r="F896" s="21"/>
      <c r="G896" s="21"/>
      <c r="H896" s="40"/>
      <c r="I896" s="40"/>
      <c r="J896" s="21"/>
      <c r="K896" s="21"/>
      <c r="L896" s="21"/>
      <c r="M896" s="21"/>
      <c r="N896" s="21"/>
    </row>
    <row r="897" spans="1:14" x14ac:dyDescent="0.2">
      <c r="A897" s="21"/>
      <c r="B897" s="40"/>
      <c r="C897" s="21"/>
      <c r="D897" s="21"/>
      <c r="E897" s="21"/>
      <c r="F897" s="21"/>
      <c r="G897" s="21"/>
      <c r="H897" s="40"/>
      <c r="I897" s="40"/>
      <c r="J897" s="21"/>
      <c r="K897" s="21"/>
      <c r="L897" s="21"/>
      <c r="M897" s="21"/>
      <c r="N897" s="21"/>
    </row>
    <row r="898" spans="1:14" x14ac:dyDescent="0.2">
      <c r="A898" s="21"/>
      <c r="B898" s="40"/>
      <c r="C898" s="21"/>
      <c r="D898" s="21"/>
      <c r="E898" s="21"/>
      <c r="F898" s="21"/>
      <c r="G898" s="21"/>
      <c r="H898" s="40"/>
      <c r="I898" s="40"/>
      <c r="J898" s="21"/>
      <c r="K898" s="21"/>
      <c r="L898" s="21"/>
      <c r="M898" s="21"/>
      <c r="N898" s="21"/>
    </row>
    <row r="899" spans="1:14" x14ac:dyDescent="0.2">
      <c r="A899" s="21"/>
      <c r="B899" s="40"/>
      <c r="C899" s="21"/>
      <c r="D899" s="21"/>
      <c r="E899" s="21"/>
      <c r="F899" s="21"/>
      <c r="G899" s="21"/>
      <c r="H899" s="40"/>
      <c r="I899" s="40"/>
      <c r="J899" s="21"/>
      <c r="K899" s="21"/>
      <c r="L899" s="21"/>
      <c r="M899" s="21"/>
      <c r="N899" s="21"/>
    </row>
    <row r="900" spans="1:14" x14ac:dyDescent="0.2">
      <c r="A900" s="21"/>
      <c r="B900" s="40"/>
      <c r="C900" s="21"/>
      <c r="D900" s="21"/>
      <c r="E900" s="21"/>
      <c r="F900" s="21"/>
      <c r="G900" s="21"/>
      <c r="H900" s="40"/>
      <c r="I900" s="40"/>
      <c r="J900" s="21"/>
      <c r="K900" s="21"/>
      <c r="L900" s="21"/>
      <c r="M900" s="21"/>
      <c r="N900" s="21"/>
    </row>
    <row r="901" spans="1:14" x14ac:dyDescent="0.2">
      <c r="A901" s="21"/>
      <c r="B901" s="40"/>
      <c r="C901" s="21"/>
      <c r="D901" s="21"/>
      <c r="E901" s="21"/>
      <c r="F901" s="21"/>
      <c r="G901" s="21"/>
      <c r="H901" s="40"/>
      <c r="I901" s="40"/>
      <c r="J901" s="21"/>
      <c r="K901" s="21"/>
      <c r="L901" s="21"/>
      <c r="M901" s="21"/>
      <c r="N901" s="21"/>
    </row>
    <row r="902" spans="1:14" x14ac:dyDescent="0.2">
      <c r="A902" s="21"/>
      <c r="B902" s="40"/>
      <c r="C902" s="21"/>
      <c r="D902" s="21"/>
      <c r="E902" s="21"/>
      <c r="F902" s="21"/>
      <c r="G902" s="21"/>
      <c r="H902" s="40"/>
      <c r="I902" s="40"/>
      <c r="J902" s="21"/>
      <c r="K902" s="21"/>
      <c r="L902" s="21"/>
      <c r="M902" s="21"/>
      <c r="N902" s="21"/>
    </row>
    <row r="903" spans="1:14" x14ac:dyDescent="0.2">
      <c r="A903" s="21"/>
      <c r="B903" s="40"/>
      <c r="C903" s="21"/>
      <c r="D903" s="21"/>
      <c r="E903" s="21"/>
      <c r="F903" s="21"/>
      <c r="G903" s="21"/>
      <c r="H903" s="40"/>
      <c r="I903" s="40"/>
      <c r="J903" s="21"/>
      <c r="K903" s="21"/>
      <c r="L903" s="21"/>
      <c r="M903" s="21"/>
      <c r="N903" s="21"/>
    </row>
    <row r="904" spans="1:14" x14ac:dyDescent="0.2">
      <c r="A904" s="21"/>
      <c r="B904" s="40"/>
      <c r="C904" s="21"/>
      <c r="D904" s="21"/>
      <c r="E904" s="21"/>
      <c r="F904" s="21"/>
      <c r="G904" s="21"/>
      <c r="H904" s="40"/>
      <c r="I904" s="40"/>
      <c r="J904" s="21"/>
      <c r="K904" s="21"/>
      <c r="L904" s="21"/>
      <c r="M904" s="21"/>
      <c r="N904" s="21"/>
    </row>
    <row r="905" spans="1:14" x14ac:dyDescent="0.2">
      <c r="A905" s="21"/>
      <c r="B905" s="40"/>
      <c r="C905" s="21"/>
      <c r="D905" s="21"/>
      <c r="E905" s="21"/>
      <c r="F905" s="21"/>
      <c r="G905" s="21"/>
      <c r="H905" s="40"/>
      <c r="I905" s="40"/>
      <c r="J905" s="21"/>
      <c r="K905" s="21"/>
      <c r="L905" s="21"/>
      <c r="M905" s="21"/>
      <c r="N905" s="21"/>
    </row>
    <row r="906" spans="1:14" x14ac:dyDescent="0.2">
      <c r="A906" s="21"/>
      <c r="B906" s="40"/>
      <c r="C906" s="21"/>
      <c r="D906" s="21"/>
      <c r="E906" s="21"/>
      <c r="F906" s="21"/>
      <c r="G906" s="21"/>
      <c r="H906" s="40"/>
      <c r="I906" s="40"/>
      <c r="J906" s="21"/>
      <c r="K906" s="21"/>
      <c r="L906" s="21"/>
      <c r="M906" s="21"/>
      <c r="N906" s="21"/>
    </row>
    <row r="907" spans="1:14" x14ac:dyDescent="0.2">
      <c r="A907" s="21"/>
      <c r="B907" s="40"/>
      <c r="C907" s="21"/>
      <c r="D907" s="21"/>
      <c r="E907" s="21"/>
      <c r="F907" s="21"/>
      <c r="G907" s="21"/>
      <c r="H907" s="40"/>
      <c r="I907" s="40"/>
      <c r="J907" s="21"/>
      <c r="K907" s="21"/>
      <c r="L907" s="21"/>
      <c r="M907" s="21"/>
      <c r="N907" s="21"/>
    </row>
    <row r="908" spans="1:14" x14ac:dyDescent="0.2">
      <c r="A908" s="21"/>
      <c r="B908" s="40"/>
      <c r="C908" s="21"/>
      <c r="D908" s="21"/>
      <c r="E908" s="21"/>
      <c r="F908" s="21"/>
      <c r="G908" s="21"/>
      <c r="H908" s="40"/>
      <c r="I908" s="40"/>
      <c r="J908" s="21"/>
      <c r="K908" s="21"/>
      <c r="L908" s="21"/>
      <c r="M908" s="21"/>
      <c r="N908" s="21"/>
    </row>
    <row r="909" spans="1:14" x14ac:dyDescent="0.2">
      <c r="A909" s="21"/>
      <c r="B909" s="40"/>
      <c r="C909" s="21"/>
      <c r="D909" s="21"/>
      <c r="E909" s="21"/>
      <c r="F909" s="21"/>
      <c r="G909" s="21"/>
      <c r="H909" s="40"/>
      <c r="I909" s="40"/>
      <c r="J909" s="21"/>
      <c r="K909" s="21"/>
      <c r="L909" s="21"/>
      <c r="M909" s="21"/>
      <c r="N909" s="21"/>
    </row>
    <row r="910" spans="1:14" x14ac:dyDescent="0.2">
      <c r="A910" s="21"/>
      <c r="B910" s="40"/>
      <c r="C910" s="21"/>
      <c r="D910" s="21"/>
      <c r="E910" s="21"/>
      <c r="F910" s="21"/>
      <c r="G910" s="21"/>
      <c r="H910" s="40"/>
      <c r="I910" s="40"/>
      <c r="J910" s="21"/>
      <c r="K910" s="21"/>
      <c r="L910" s="21"/>
      <c r="M910" s="21"/>
      <c r="N910" s="21"/>
    </row>
    <row r="911" spans="1:14" x14ac:dyDescent="0.2">
      <c r="A911" s="21"/>
      <c r="B911" s="40"/>
      <c r="C911" s="21"/>
      <c r="D911" s="21"/>
      <c r="E911" s="21"/>
      <c r="F911" s="21"/>
      <c r="G911" s="21"/>
      <c r="H911" s="40"/>
      <c r="I911" s="40"/>
      <c r="J911" s="21"/>
      <c r="K911" s="21"/>
      <c r="L911" s="21"/>
      <c r="M911" s="21"/>
      <c r="N911" s="21"/>
    </row>
    <row r="912" spans="1:14" x14ac:dyDescent="0.2">
      <c r="A912" s="21"/>
      <c r="B912" s="40"/>
      <c r="C912" s="21"/>
      <c r="D912" s="21"/>
      <c r="E912" s="21"/>
      <c r="F912" s="21"/>
      <c r="G912" s="21"/>
      <c r="H912" s="40"/>
      <c r="I912" s="40"/>
      <c r="J912" s="21"/>
      <c r="K912" s="21"/>
      <c r="L912" s="21"/>
      <c r="M912" s="21"/>
      <c r="N912" s="21"/>
    </row>
    <row r="913" spans="1:14" x14ac:dyDescent="0.2">
      <c r="A913" s="21"/>
      <c r="B913" s="40"/>
      <c r="C913" s="21"/>
      <c r="D913" s="21"/>
      <c r="E913" s="21"/>
      <c r="F913" s="21"/>
      <c r="G913" s="21"/>
      <c r="H913" s="40"/>
      <c r="I913" s="40"/>
      <c r="J913" s="21"/>
      <c r="K913" s="21"/>
      <c r="L913" s="21"/>
      <c r="M913" s="21"/>
      <c r="N913" s="21"/>
    </row>
    <row r="914" spans="1:14" x14ac:dyDescent="0.2">
      <c r="A914" s="21"/>
      <c r="B914" s="40"/>
      <c r="C914" s="21"/>
      <c r="D914" s="21"/>
      <c r="E914" s="21"/>
      <c r="F914" s="21"/>
      <c r="G914" s="21"/>
      <c r="H914" s="40"/>
      <c r="I914" s="40"/>
      <c r="J914" s="21"/>
      <c r="K914" s="21"/>
      <c r="L914" s="21"/>
      <c r="M914" s="21"/>
      <c r="N914" s="21"/>
    </row>
    <row r="915" spans="1:14" x14ac:dyDescent="0.2">
      <c r="A915" s="21"/>
      <c r="B915" s="40"/>
      <c r="C915" s="21"/>
      <c r="D915" s="21"/>
      <c r="E915" s="21"/>
      <c r="F915" s="21"/>
      <c r="G915" s="21"/>
      <c r="H915" s="40"/>
      <c r="I915" s="40"/>
      <c r="J915" s="21"/>
      <c r="K915" s="21"/>
      <c r="L915" s="21"/>
      <c r="M915" s="21"/>
      <c r="N915" s="21"/>
    </row>
    <row r="916" spans="1:14" x14ac:dyDescent="0.2">
      <c r="A916" s="21"/>
      <c r="B916" s="40"/>
      <c r="C916" s="21"/>
      <c r="D916" s="21"/>
      <c r="E916" s="21"/>
      <c r="F916" s="21"/>
      <c r="G916" s="21"/>
      <c r="H916" s="40"/>
      <c r="I916" s="40"/>
      <c r="J916" s="21"/>
      <c r="K916" s="21"/>
      <c r="L916" s="21"/>
      <c r="M916" s="21"/>
      <c r="N916" s="21"/>
    </row>
    <row r="917" spans="1:14" x14ac:dyDescent="0.2">
      <c r="A917" s="21"/>
      <c r="B917" s="40"/>
      <c r="C917" s="21"/>
      <c r="D917" s="21"/>
      <c r="E917" s="21"/>
      <c r="F917" s="21"/>
      <c r="G917" s="21"/>
      <c r="H917" s="40"/>
      <c r="I917" s="40"/>
      <c r="J917" s="21"/>
      <c r="K917" s="21"/>
      <c r="L917" s="21"/>
      <c r="M917" s="21"/>
      <c r="N917" s="21"/>
    </row>
    <row r="918" spans="1:14" x14ac:dyDescent="0.2">
      <c r="A918" s="21"/>
      <c r="B918" s="40"/>
      <c r="C918" s="21"/>
      <c r="D918" s="21"/>
      <c r="E918" s="21"/>
      <c r="F918" s="21"/>
      <c r="G918" s="21"/>
      <c r="H918" s="40"/>
      <c r="I918" s="40"/>
      <c r="J918" s="21"/>
      <c r="K918" s="21"/>
      <c r="L918" s="21"/>
      <c r="M918" s="21"/>
      <c r="N918" s="21"/>
    </row>
    <row r="919" spans="1:14" x14ac:dyDescent="0.2">
      <c r="A919" s="21"/>
      <c r="B919" s="40"/>
      <c r="C919" s="21"/>
      <c r="D919" s="21"/>
      <c r="E919" s="21"/>
      <c r="F919" s="21"/>
      <c r="G919" s="21"/>
      <c r="H919" s="40"/>
      <c r="I919" s="40"/>
      <c r="J919" s="21"/>
      <c r="K919" s="21"/>
      <c r="L919" s="21"/>
      <c r="M919" s="21"/>
      <c r="N919" s="21"/>
    </row>
    <row r="920" spans="1:14" x14ac:dyDescent="0.2">
      <c r="A920" s="21"/>
      <c r="B920" s="40"/>
      <c r="C920" s="21"/>
      <c r="D920" s="21"/>
      <c r="E920" s="21"/>
      <c r="F920" s="21"/>
      <c r="G920" s="21"/>
      <c r="H920" s="40"/>
      <c r="I920" s="40"/>
      <c r="J920" s="21"/>
      <c r="K920" s="21"/>
      <c r="L920" s="21"/>
      <c r="M920" s="21"/>
      <c r="N920" s="21"/>
    </row>
    <row r="921" spans="1:14" x14ac:dyDescent="0.2">
      <c r="A921" s="21"/>
      <c r="B921" s="40"/>
      <c r="C921" s="21"/>
      <c r="D921" s="21"/>
      <c r="E921" s="21"/>
      <c r="F921" s="21"/>
      <c r="G921" s="21"/>
      <c r="H921" s="40"/>
      <c r="I921" s="40"/>
      <c r="J921" s="21"/>
      <c r="K921" s="21"/>
      <c r="L921" s="21"/>
      <c r="M921" s="21"/>
      <c r="N921" s="21"/>
    </row>
    <row r="922" spans="1:14" x14ac:dyDescent="0.2">
      <c r="A922" s="21"/>
      <c r="B922" s="40"/>
      <c r="C922" s="21"/>
      <c r="D922" s="21"/>
      <c r="E922" s="21"/>
      <c r="F922" s="21"/>
      <c r="G922" s="21"/>
      <c r="H922" s="40"/>
      <c r="I922" s="40"/>
      <c r="J922" s="21"/>
      <c r="K922" s="21"/>
      <c r="L922" s="21"/>
      <c r="M922" s="21"/>
      <c r="N922" s="21"/>
    </row>
    <row r="923" spans="1:14" x14ac:dyDescent="0.2">
      <c r="A923" s="21"/>
      <c r="B923" s="40"/>
      <c r="C923" s="21"/>
      <c r="D923" s="21"/>
      <c r="E923" s="21"/>
      <c r="F923" s="21"/>
      <c r="G923" s="21"/>
      <c r="H923" s="40"/>
      <c r="I923" s="40"/>
      <c r="J923" s="21"/>
      <c r="K923" s="21"/>
      <c r="L923" s="21"/>
      <c r="M923" s="21"/>
      <c r="N923" s="21"/>
    </row>
    <row r="924" spans="1:14" x14ac:dyDescent="0.2">
      <c r="A924" s="21"/>
      <c r="B924" s="40"/>
      <c r="C924" s="21"/>
      <c r="D924" s="21"/>
      <c r="E924" s="21"/>
      <c r="F924" s="21"/>
      <c r="G924" s="21"/>
      <c r="H924" s="40"/>
      <c r="I924" s="40"/>
      <c r="J924" s="21"/>
      <c r="K924" s="21"/>
      <c r="L924" s="21"/>
      <c r="M924" s="21"/>
      <c r="N924" s="21"/>
    </row>
    <row r="925" spans="1:14" x14ac:dyDescent="0.2">
      <c r="A925" s="21"/>
      <c r="B925" s="40"/>
      <c r="C925" s="21"/>
      <c r="D925" s="21"/>
      <c r="E925" s="21"/>
      <c r="F925" s="21"/>
      <c r="G925" s="21"/>
      <c r="H925" s="40"/>
      <c r="I925" s="40"/>
      <c r="J925" s="21"/>
      <c r="K925" s="21"/>
      <c r="L925" s="21"/>
      <c r="M925" s="21"/>
      <c r="N925" s="21"/>
    </row>
    <row r="926" spans="1:14" x14ac:dyDescent="0.2">
      <c r="A926" s="21"/>
      <c r="B926" s="40"/>
      <c r="C926" s="21"/>
      <c r="D926" s="21"/>
      <c r="E926" s="21"/>
      <c r="F926" s="21"/>
      <c r="G926" s="21"/>
      <c r="H926" s="40"/>
      <c r="I926" s="40"/>
      <c r="J926" s="21"/>
      <c r="K926" s="21"/>
      <c r="L926" s="21"/>
      <c r="M926" s="21"/>
      <c r="N926" s="21"/>
    </row>
    <row r="927" spans="1:14" x14ac:dyDescent="0.2">
      <c r="A927" s="21"/>
      <c r="B927" s="40"/>
      <c r="C927" s="21"/>
      <c r="D927" s="21"/>
      <c r="E927" s="21"/>
      <c r="F927" s="21"/>
      <c r="G927" s="21"/>
      <c r="H927" s="40"/>
      <c r="I927" s="40"/>
      <c r="J927" s="21"/>
      <c r="K927" s="21"/>
      <c r="L927" s="21"/>
      <c r="M927" s="21"/>
      <c r="N927" s="21"/>
    </row>
    <row r="928" spans="1:14" x14ac:dyDescent="0.2">
      <c r="A928" s="21"/>
      <c r="B928" s="40"/>
      <c r="C928" s="21"/>
      <c r="D928" s="21"/>
      <c r="E928" s="21"/>
      <c r="F928" s="21"/>
      <c r="G928" s="21"/>
      <c r="H928" s="40"/>
      <c r="I928" s="40"/>
      <c r="J928" s="21"/>
      <c r="K928" s="21"/>
      <c r="L928" s="21"/>
      <c r="M928" s="21"/>
      <c r="N928" s="21"/>
    </row>
    <row r="929" spans="1:14" x14ac:dyDescent="0.2">
      <c r="A929" s="21"/>
      <c r="B929" s="40"/>
      <c r="C929" s="21"/>
      <c r="D929" s="21"/>
      <c r="E929" s="21"/>
      <c r="F929" s="21"/>
      <c r="G929" s="21"/>
      <c r="H929" s="40"/>
      <c r="I929" s="40"/>
      <c r="J929" s="21"/>
      <c r="K929" s="21"/>
      <c r="L929" s="21"/>
      <c r="M929" s="21"/>
      <c r="N929" s="21"/>
    </row>
    <row r="930" spans="1:14" x14ac:dyDescent="0.2">
      <c r="A930" s="21"/>
      <c r="B930" s="40"/>
      <c r="C930" s="21"/>
      <c r="D930" s="21"/>
      <c r="E930" s="21"/>
      <c r="F930" s="21"/>
      <c r="G930" s="21"/>
      <c r="H930" s="40"/>
      <c r="I930" s="40"/>
      <c r="J930" s="21"/>
      <c r="K930" s="21"/>
      <c r="L930" s="21"/>
      <c r="M930" s="21"/>
      <c r="N930" s="21"/>
    </row>
    <row r="931" spans="1:14" x14ac:dyDescent="0.2">
      <c r="A931" s="21"/>
      <c r="B931" s="40"/>
      <c r="C931" s="21"/>
      <c r="D931" s="21"/>
      <c r="E931" s="21"/>
      <c r="F931" s="21"/>
      <c r="G931" s="21"/>
      <c r="H931" s="40"/>
      <c r="I931" s="40"/>
      <c r="J931" s="21"/>
      <c r="K931" s="21"/>
      <c r="L931" s="21"/>
      <c r="M931" s="21"/>
      <c r="N931" s="21"/>
    </row>
    <row r="932" spans="1:14" x14ac:dyDescent="0.2">
      <c r="A932" s="21"/>
      <c r="B932" s="40"/>
      <c r="C932" s="21"/>
      <c r="D932" s="21"/>
      <c r="E932" s="21"/>
      <c r="F932" s="21"/>
      <c r="G932" s="21"/>
      <c r="H932" s="40"/>
      <c r="I932" s="40"/>
      <c r="J932" s="21"/>
      <c r="K932" s="21"/>
      <c r="L932" s="21"/>
      <c r="M932" s="21"/>
      <c r="N932" s="21"/>
    </row>
    <row r="933" spans="1:14" x14ac:dyDescent="0.2">
      <c r="A933" s="21"/>
      <c r="B933" s="40"/>
      <c r="C933" s="21"/>
      <c r="D933" s="21"/>
      <c r="E933" s="21"/>
      <c r="F933" s="21"/>
      <c r="G933" s="21"/>
      <c r="H933" s="40"/>
      <c r="I933" s="40"/>
      <c r="J933" s="21"/>
      <c r="K933" s="21"/>
      <c r="L933" s="21"/>
      <c r="M933" s="21"/>
      <c r="N933" s="21"/>
    </row>
    <row r="934" spans="1:14" x14ac:dyDescent="0.2">
      <c r="A934" s="21"/>
      <c r="B934" s="40"/>
      <c r="C934" s="21"/>
      <c r="D934" s="21"/>
      <c r="E934" s="21"/>
      <c r="F934" s="21"/>
      <c r="G934" s="21"/>
      <c r="H934" s="40"/>
      <c r="I934" s="40"/>
      <c r="J934" s="21"/>
      <c r="K934" s="21"/>
      <c r="L934" s="21"/>
      <c r="M934" s="21"/>
      <c r="N934" s="21"/>
    </row>
    <row r="935" spans="1:14" x14ac:dyDescent="0.2">
      <c r="A935" s="21"/>
      <c r="B935" s="40"/>
      <c r="C935" s="21"/>
      <c r="D935" s="21"/>
      <c r="E935" s="21"/>
      <c r="F935" s="21"/>
      <c r="G935" s="21"/>
      <c r="H935" s="40"/>
      <c r="I935" s="40"/>
      <c r="J935" s="21"/>
      <c r="K935" s="21"/>
      <c r="L935" s="21"/>
      <c r="M935" s="21"/>
      <c r="N935" s="21"/>
    </row>
    <row r="936" spans="1:14" x14ac:dyDescent="0.2">
      <c r="A936" s="21"/>
      <c r="B936" s="40"/>
      <c r="C936" s="21"/>
      <c r="D936" s="21"/>
      <c r="E936" s="21"/>
      <c r="F936" s="21"/>
      <c r="G936" s="21"/>
      <c r="H936" s="40"/>
      <c r="I936" s="40"/>
      <c r="J936" s="21"/>
      <c r="K936" s="21"/>
      <c r="L936" s="21"/>
      <c r="M936" s="21"/>
      <c r="N936" s="21"/>
    </row>
    <row r="937" spans="1:14" x14ac:dyDescent="0.2">
      <c r="A937" s="21"/>
      <c r="B937" s="40"/>
      <c r="C937" s="21"/>
      <c r="D937" s="21"/>
      <c r="E937" s="21"/>
      <c r="F937" s="21"/>
      <c r="G937" s="21"/>
      <c r="H937" s="40"/>
      <c r="I937" s="40"/>
      <c r="J937" s="21"/>
      <c r="K937" s="21"/>
      <c r="L937" s="21"/>
      <c r="M937" s="21"/>
      <c r="N937" s="21"/>
    </row>
    <row r="938" spans="1:14" x14ac:dyDescent="0.2">
      <c r="A938" s="21"/>
      <c r="B938" s="40"/>
      <c r="C938" s="21"/>
      <c r="D938" s="21"/>
      <c r="E938" s="21"/>
      <c r="F938" s="21"/>
      <c r="G938" s="21"/>
      <c r="H938" s="40"/>
      <c r="I938" s="40"/>
      <c r="J938" s="21"/>
      <c r="K938" s="21"/>
      <c r="L938" s="21"/>
      <c r="M938" s="21"/>
      <c r="N938" s="21"/>
    </row>
    <row r="939" spans="1:14" x14ac:dyDescent="0.2">
      <c r="A939" s="21"/>
      <c r="B939" s="40"/>
      <c r="C939" s="21"/>
      <c r="D939" s="21"/>
      <c r="E939" s="21"/>
      <c r="F939" s="21"/>
      <c r="G939" s="21"/>
      <c r="H939" s="40"/>
      <c r="I939" s="40"/>
      <c r="J939" s="21"/>
      <c r="K939" s="21"/>
      <c r="L939" s="21"/>
      <c r="M939" s="21"/>
      <c r="N939" s="21"/>
    </row>
    <row r="940" spans="1:14" x14ac:dyDescent="0.2">
      <c r="A940" s="21"/>
      <c r="B940" s="40"/>
      <c r="C940" s="21"/>
      <c r="D940" s="21"/>
      <c r="E940" s="21"/>
      <c r="F940" s="21"/>
      <c r="G940" s="21"/>
      <c r="H940" s="40"/>
      <c r="I940" s="40"/>
      <c r="J940" s="21"/>
      <c r="K940" s="21"/>
      <c r="L940" s="21"/>
      <c r="M940" s="21"/>
      <c r="N940" s="21"/>
    </row>
    <row r="941" spans="1:14" x14ac:dyDescent="0.2">
      <c r="A941" s="21"/>
      <c r="B941" s="40"/>
      <c r="C941" s="21"/>
      <c r="D941" s="21"/>
      <c r="E941" s="21"/>
      <c r="F941" s="21"/>
      <c r="G941" s="21"/>
      <c r="H941" s="40"/>
      <c r="I941" s="40"/>
      <c r="J941" s="21"/>
      <c r="K941" s="21"/>
      <c r="L941" s="21"/>
      <c r="M941" s="21"/>
      <c r="N941" s="21"/>
    </row>
    <row r="942" spans="1:14" x14ac:dyDescent="0.2">
      <c r="A942" s="21"/>
      <c r="B942" s="40"/>
      <c r="C942" s="21"/>
      <c r="D942" s="21"/>
      <c r="E942" s="21"/>
      <c r="F942" s="21"/>
      <c r="G942" s="21"/>
      <c r="H942" s="40"/>
      <c r="I942" s="40"/>
      <c r="J942" s="21"/>
      <c r="K942" s="21"/>
      <c r="L942" s="21"/>
      <c r="M942" s="21"/>
      <c r="N942" s="21"/>
    </row>
    <row r="943" spans="1:14" x14ac:dyDescent="0.2">
      <c r="A943" s="21"/>
      <c r="B943" s="40"/>
      <c r="C943" s="21"/>
      <c r="D943" s="21"/>
      <c r="E943" s="21"/>
      <c r="F943" s="21"/>
      <c r="G943" s="21"/>
      <c r="H943" s="40"/>
      <c r="I943" s="40"/>
      <c r="J943" s="21"/>
      <c r="K943" s="21"/>
      <c r="L943" s="21"/>
      <c r="M943" s="21"/>
      <c r="N943" s="21"/>
    </row>
    <row r="944" spans="1:14" x14ac:dyDescent="0.2">
      <c r="A944" s="21"/>
      <c r="B944" s="40"/>
      <c r="C944" s="21"/>
      <c r="D944" s="21"/>
      <c r="E944" s="21"/>
      <c r="F944" s="21"/>
      <c r="G944" s="21"/>
      <c r="H944" s="40"/>
      <c r="I944" s="40"/>
      <c r="J944" s="21"/>
      <c r="K944" s="21"/>
      <c r="L944" s="21"/>
      <c r="M944" s="21"/>
      <c r="N944" s="21"/>
    </row>
    <row r="945" spans="1:14" x14ac:dyDescent="0.2">
      <c r="A945" s="21"/>
      <c r="B945" s="40"/>
      <c r="C945" s="21"/>
      <c r="D945" s="21"/>
      <c r="E945" s="21"/>
      <c r="F945" s="21"/>
      <c r="G945" s="21"/>
      <c r="H945" s="40"/>
      <c r="I945" s="40"/>
      <c r="J945" s="21"/>
      <c r="K945" s="21"/>
      <c r="L945" s="21"/>
      <c r="M945" s="21"/>
      <c r="N945" s="21"/>
    </row>
    <row r="946" spans="1:14" x14ac:dyDescent="0.2">
      <c r="A946" s="21"/>
      <c r="B946" s="40"/>
      <c r="C946" s="21"/>
      <c r="D946" s="21"/>
      <c r="E946" s="21"/>
      <c r="F946" s="21"/>
      <c r="G946" s="21"/>
      <c r="H946" s="40"/>
      <c r="I946" s="40"/>
      <c r="J946" s="21"/>
      <c r="K946" s="21"/>
      <c r="L946" s="21"/>
      <c r="M946" s="21"/>
      <c r="N946" s="21"/>
    </row>
    <row r="947" spans="1:14" x14ac:dyDescent="0.2">
      <c r="A947" s="21"/>
      <c r="B947" s="40"/>
      <c r="C947" s="21"/>
      <c r="D947" s="21"/>
      <c r="E947" s="21"/>
      <c r="F947" s="21"/>
      <c r="G947" s="21"/>
      <c r="H947" s="40"/>
      <c r="I947" s="40"/>
      <c r="J947" s="21"/>
      <c r="K947" s="21"/>
      <c r="L947" s="21"/>
      <c r="M947" s="21"/>
      <c r="N947" s="21"/>
    </row>
    <row r="948" spans="1:14" x14ac:dyDescent="0.2">
      <c r="A948" s="21"/>
      <c r="B948" s="40"/>
      <c r="C948" s="21"/>
      <c r="D948" s="21"/>
      <c r="E948" s="21"/>
      <c r="F948" s="21"/>
      <c r="G948" s="21"/>
      <c r="H948" s="40"/>
      <c r="I948" s="40"/>
      <c r="J948" s="21"/>
      <c r="K948" s="21"/>
      <c r="L948" s="21"/>
      <c r="M948" s="21"/>
      <c r="N948" s="21"/>
    </row>
    <row r="949" spans="1:14" x14ac:dyDescent="0.2">
      <c r="A949" s="21"/>
      <c r="B949" s="40"/>
      <c r="C949" s="21"/>
      <c r="D949" s="21"/>
      <c r="E949" s="21"/>
      <c r="F949" s="21"/>
      <c r="G949" s="21"/>
      <c r="H949" s="40"/>
      <c r="I949" s="40"/>
      <c r="J949" s="21"/>
      <c r="K949" s="21"/>
      <c r="L949" s="21"/>
      <c r="M949" s="21"/>
      <c r="N949" s="21"/>
    </row>
    <row r="950" spans="1:14" x14ac:dyDescent="0.2">
      <c r="A950" s="21"/>
      <c r="B950" s="40"/>
      <c r="C950" s="21"/>
      <c r="D950" s="21"/>
      <c r="E950" s="21"/>
      <c r="F950" s="21"/>
      <c r="G950" s="21"/>
      <c r="H950" s="40"/>
      <c r="I950" s="40"/>
      <c r="J950" s="21"/>
      <c r="K950" s="21"/>
      <c r="L950" s="21"/>
      <c r="M950" s="21"/>
      <c r="N950" s="21"/>
    </row>
    <row r="951" spans="1:14" x14ac:dyDescent="0.2">
      <c r="A951" s="21"/>
      <c r="B951" s="40"/>
      <c r="C951" s="21"/>
      <c r="D951" s="21"/>
      <c r="E951" s="21"/>
      <c r="F951" s="21"/>
      <c r="G951" s="21"/>
      <c r="H951" s="40"/>
      <c r="I951" s="40"/>
      <c r="J951" s="21"/>
      <c r="K951" s="21"/>
      <c r="L951" s="21"/>
      <c r="M951" s="21"/>
      <c r="N951" s="21"/>
    </row>
    <row r="952" spans="1:14" x14ac:dyDescent="0.2">
      <c r="A952" s="21"/>
      <c r="B952" s="40"/>
      <c r="C952" s="21"/>
      <c r="D952" s="21"/>
      <c r="E952" s="21"/>
      <c r="F952" s="21"/>
      <c r="G952" s="21"/>
      <c r="H952" s="40"/>
      <c r="I952" s="40"/>
      <c r="J952" s="21"/>
      <c r="K952" s="21"/>
      <c r="L952" s="21"/>
      <c r="M952" s="21"/>
      <c r="N952" s="21"/>
    </row>
    <row r="953" spans="1:14" x14ac:dyDescent="0.2">
      <c r="A953" s="21"/>
      <c r="B953" s="40"/>
      <c r="C953" s="21"/>
      <c r="D953" s="21"/>
      <c r="E953" s="21"/>
      <c r="F953" s="21"/>
      <c r="G953" s="21"/>
      <c r="H953" s="40"/>
      <c r="I953" s="40"/>
      <c r="J953" s="21"/>
      <c r="K953" s="21"/>
      <c r="L953" s="21"/>
      <c r="M953" s="21"/>
      <c r="N953" s="21"/>
    </row>
    <row r="954" spans="1:14" x14ac:dyDescent="0.2">
      <c r="A954" s="21"/>
      <c r="B954" s="40"/>
      <c r="C954" s="21"/>
      <c r="D954" s="21"/>
      <c r="E954" s="21"/>
      <c r="F954" s="21"/>
      <c r="G954" s="21"/>
      <c r="H954" s="40"/>
      <c r="I954" s="40"/>
      <c r="J954" s="21"/>
      <c r="K954" s="21"/>
      <c r="L954" s="21"/>
      <c r="M954" s="21"/>
      <c r="N954" s="21"/>
    </row>
    <row r="955" spans="1:14" x14ac:dyDescent="0.2">
      <c r="A955" s="21"/>
      <c r="B955" s="40"/>
      <c r="C955" s="21"/>
      <c r="D955" s="21"/>
      <c r="E955" s="21"/>
      <c r="F955" s="21"/>
      <c r="G955" s="21"/>
      <c r="H955" s="40"/>
      <c r="I955" s="40"/>
      <c r="J955" s="21"/>
      <c r="K955" s="21"/>
      <c r="L955" s="21"/>
      <c r="M955" s="21"/>
      <c r="N955" s="21"/>
    </row>
    <row r="956" spans="1:14" x14ac:dyDescent="0.2">
      <c r="A956" s="21"/>
      <c r="B956" s="40"/>
      <c r="C956" s="21"/>
      <c r="D956" s="21"/>
      <c r="E956" s="21"/>
      <c r="F956" s="21"/>
      <c r="G956" s="21"/>
      <c r="H956" s="40"/>
      <c r="I956" s="40"/>
      <c r="J956" s="21"/>
      <c r="K956" s="21"/>
      <c r="L956" s="21"/>
      <c r="M956" s="21"/>
      <c r="N956" s="21"/>
    </row>
    <row r="957" spans="1:14" x14ac:dyDescent="0.2">
      <c r="A957" s="21"/>
      <c r="B957" s="40"/>
      <c r="C957" s="21"/>
      <c r="D957" s="21"/>
      <c r="E957" s="21"/>
      <c r="F957" s="21"/>
      <c r="G957" s="21"/>
      <c r="H957" s="40"/>
      <c r="I957" s="40"/>
      <c r="J957" s="21"/>
      <c r="K957" s="21"/>
      <c r="L957" s="21"/>
      <c r="M957" s="21"/>
      <c r="N957" s="21"/>
    </row>
    <row r="958" spans="1:14" x14ac:dyDescent="0.2">
      <c r="A958" s="21"/>
      <c r="B958" s="40"/>
      <c r="C958" s="21"/>
      <c r="D958" s="21"/>
      <c r="E958" s="21"/>
      <c r="F958" s="21"/>
      <c r="G958" s="21"/>
      <c r="H958" s="40"/>
      <c r="I958" s="40"/>
      <c r="J958" s="21"/>
      <c r="K958" s="21"/>
      <c r="L958" s="21"/>
      <c r="M958" s="21"/>
      <c r="N958" s="21"/>
    </row>
    <row r="959" spans="1:14" x14ac:dyDescent="0.2">
      <c r="A959" s="21"/>
      <c r="B959" s="40"/>
      <c r="C959" s="21"/>
      <c r="D959" s="21"/>
      <c r="E959" s="21"/>
      <c r="F959" s="21"/>
      <c r="G959" s="21"/>
      <c r="H959" s="40"/>
      <c r="I959" s="40"/>
      <c r="J959" s="21"/>
      <c r="K959" s="21"/>
      <c r="L959" s="21"/>
      <c r="M959" s="21"/>
      <c r="N959" s="21"/>
    </row>
    <row r="960" spans="1:14" x14ac:dyDescent="0.2">
      <c r="A960" s="21"/>
      <c r="B960" s="40"/>
      <c r="C960" s="21"/>
      <c r="D960" s="21"/>
      <c r="E960" s="21"/>
      <c r="F960" s="21"/>
      <c r="G960" s="21"/>
      <c r="H960" s="40"/>
      <c r="I960" s="40"/>
      <c r="J960" s="21"/>
      <c r="K960" s="21"/>
      <c r="L960" s="21"/>
      <c r="M960" s="21"/>
      <c r="N960" s="21"/>
    </row>
    <row r="961" spans="1:14" x14ac:dyDescent="0.2">
      <c r="A961" s="21"/>
      <c r="B961" s="40"/>
      <c r="C961" s="21"/>
      <c r="D961" s="21"/>
      <c r="E961" s="21"/>
      <c r="F961" s="21"/>
      <c r="G961" s="21"/>
      <c r="H961" s="40"/>
      <c r="I961" s="40"/>
      <c r="J961" s="21"/>
      <c r="K961" s="21"/>
      <c r="L961" s="21"/>
      <c r="M961" s="21"/>
      <c r="N961" s="21"/>
    </row>
    <row r="962" spans="1:14" x14ac:dyDescent="0.2">
      <c r="A962" s="21"/>
      <c r="B962" s="40"/>
      <c r="C962" s="21"/>
      <c r="D962" s="21"/>
      <c r="E962" s="21"/>
      <c r="F962" s="21"/>
      <c r="G962" s="21"/>
      <c r="H962" s="40"/>
      <c r="I962" s="40"/>
      <c r="J962" s="21"/>
      <c r="K962" s="21"/>
      <c r="L962" s="21"/>
      <c r="M962" s="21"/>
      <c r="N962" s="21"/>
    </row>
    <row r="963" spans="1:14" x14ac:dyDescent="0.2">
      <c r="A963" s="21"/>
      <c r="B963" s="40"/>
      <c r="C963" s="21"/>
      <c r="D963" s="21"/>
      <c r="E963" s="21"/>
      <c r="F963" s="21"/>
      <c r="G963" s="21"/>
      <c r="H963" s="40"/>
      <c r="I963" s="40"/>
      <c r="J963" s="21"/>
      <c r="K963" s="21"/>
      <c r="L963" s="21"/>
      <c r="M963" s="21"/>
      <c r="N963" s="21"/>
    </row>
    <row r="964" spans="1:14" x14ac:dyDescent="0.2">
      <c r="A964" s="21"/>
      <c r="B964" s="40"/>
      <c r="C964" s="21"/>
      <c r="D964" s="21"/>
      <c r="E964" s="21"/>
      <c r="F964" s="21"/>
      <c r="G964" s="21"/>
      <c r="H964" s="40"/>
      <c r="I964" s="40"/>
      <c r="J964" s="21"/>
      <c r="K964" s="21"/>
      <c r="L964" s="21"/>
      <c r="M964" s="21"/>
      <c r="N964" s="21"/>
    </row>
    <row r="965" spans="1:14" x14ac:dyDescent="0.2">
      <c r="A965" s="21"/>
      <c r="B965" s="40"/>
      <c r="C965" s="21"/>
      <c r="D965" s="21"/>
      <c r="E965" s="21"/>
      <c r="F965" s="21"/>
      <c r="G965" s="21"/>
      <c r="H965" s="40"/>
      <c r="I965" s="40"/>
      <c r="J965" s="21"/>
      <c r="K965" s="21"/>
      <c r="L965" s="21"/>
      <c r="M965" s="21"/>
      <c r="N965" s="21"/>
    </row>
    <row r="966" spans="1:14" x14ac:dyDescent="0.2">
      <c r="A966" s="21"/>
      <c r="B966" s="40"/>
      <c r="C966" s="21"/>
      <c r="D966" s="21"/>
      <c r="E966" s="21"/>
      <c r="F966" s="21"/>
      <c r="G966" s="21"/>
      <c r="H966" s="40"/>
      <c r="I966" s="40"/>
      <c r="J966" s="21"/>
      <c r="K966" s="21"/>
      <c r="L966" s="21"/>
      <c r="M966" s="21"/>
      <c r="N966" s="21"/>
    </row>
    <row r="967" spans="1:14" x14ac:dyDescent="0.2">
      <c r="A967" s="21"/>
      <c r="B967" s="40"/>
      <c r="C967" s="21"/>
      <c r="D967" s="21"/>
      <c r="E967" s="21"/>
      <c r="F967" s="21"/>
      <c r="G967" s="21"/>
      <c r="H967" s="40"/>
      <c r="I967" s="40"/>
      <c r="J967" s="21"/>
      <c r="K967" s="21"/>
      <c r="L967" s="21"/>
      <c r="M967" s="21"/>
      <c r="N967" s="21"/>
    </row>
    <row r="968" spans="1:14" x14ac:dyDescent="0.2">
      <c r="A968" s="21"/>
      <c r="B968" s="40"/>
      <c r="C968" s="21"/>
      <c r="D968" s="21"/>
      <c r="E968" s="21"/>
      <c r="F968" s="21"/>
      <c r="G968" s="21"/>
      <c r="H968" s="40"/>
      <c r="I968" s="40"/>
      <c r="J968" s="21"/>
      <c r="K968" s="21"/>
      <c r="L968" s="21"/>
      <c r="M968" s="21"/>
      <c r="N968" s="21"/>
    </row>
    <row r="969" spans="1:14" x14ac:dyDescent="0.2">
      <c r="A969" s="21"/>
      <c r="B969" s="40"/>
      <c r="C969" s="21"/>
      <c r="D969" s="21"/>
      <c r="E969" s="21"/>
      <c r="F969" s="21"/>
      <c r="G969" s="21"/>
      <c r="H969" s="40"/>
      <c r="I969" s="40"/>
      <c r="J969" s="21"/>
      <c r="K969" s="21"/>
      <c r="L969" s="21"/>
      <c r="M969" s="21"/>
      <c r="N969" s="21"/>
    </row>
    <row r="970" spans="1:14" x14ac:dyDescent="0.2">
      <c r="A970" s="21"/>
      <c r="B970" s="40"/>
      <c r="C970" s="21"/>
      <c r="D970" s="21"/>
      <c r="E970" s="21"/>
      <c r="F970" s="21"/>
      <c r="G970" s="21"/>
      <c r="H970" s="40"/>
      <c r="I970" s="40"/>
      <c r="J970" s="21"/>
      <c r="K970" s="21"/>
      <c r="L970" s="21"/>
      <c r="M970" s="21"/>
      <c r="N970" s="21"/>
    </row>
    <row r="971" spans="1:14" x14ac:dyDescent="0.2">
      <c r="A971" s="21"/>
      <c r="B971" s="40"/>
      <c r="C971" s="21"/>
      <c r="D971" s="21"/>
      <c r="E971" s="21"/>
      <c r="F971" s="21"/>
      <c r="G971" s="21"/>
      <c r="H971" s="40"/>
      <c r="I971" s="40"/>
      <c r="J971" s="21"/>
      <c r="K971" s="21"/>
      <c r="L971" s="21"/>
      <c r="M971" s="21"/>
      <c r="N971" s="21"/>
    </row>
    <row r="972" spans="1:14" x14ac:dyDescent="0.2">
      <c r="A972" s="21"/>
      <c r="B972" s="40"/>
      <c r="C972" s="21"/>
      <c r="D972" s="21"/>
      <c r="E972" s="21"/>
      <c r="F972" s="21"/>
      <c r="G972" s="21"/>
      <c r="H972" s="40"/>
      <c r="I972" s="40"/>
      <c r="J972" s="21"/>
      <c r="K972" s="21"/>
      <c r="L972" s="21"/>
      <c r="M972" s="21"/>
      <c r="N972" s="21"/>
    </row>
    <row r="973" spans="1:14" x14ac:dyDescent="0.2">
      <c r="A973" s="21"/>
      <c r="B973" s="40"/>
      <c r="C973" s="21"/>
      <c r="D973" s="21"/>
      <c r="E973" s="21"/>
      <c r="F973" s="21"/>
      <c r="G973" s="21"/>
      <c r="H973" s="40"/>
      <c r="I973" s="40"/>
      <c r="J973" s="21"/>
      <c r="K973" s="21"/>
      <c r="L973" s="21"/>
      <c r="M973" s="21"/>
      <c r="N973" s="21"/>
    </row>
    <row r="974" spans="1:14" x14ac:dyDescent="0.2">
      <c r="A974" s="21"/>
      <c r="B974" s="40"/>
      <c r="C974" s="21"/>
      <c r="D974" s="21"/>
      <c r="E974" s="21"/>
      <c r="F974" s="21"/>
      <c r="G974" s="21"/>
      <c r="H974" s="40"/>
      <c r="I974" s="40"/>
      <c r="J974" s="21"/>
      <c r="K974" s="21"/>
      <c r="L974" s="21"/>
      <c r="M974" s="21"/>
      <c r="N974" s="21"/>
    </row>
    <row r="975" spans="1:14" x14ac:dyDescent="0.2">
      <c r="A975" s="21"/>
      <c r="B975" s="40"/>
      <c r="C975" s="21"/>
      <c r="D975" s="21"/>
      <c r="E975" s="21"/>
      <c r="F975" s="21"/>
      <c r="G975" s="21"/>
      <c r="H975" s="40"/>
      <c r="I975" s="40"/>
      <c r="J975" s="21"/>
      <c r="K975" s="21"/>
      <c r="L975" s="21"/>
      <c r="M975" s="21"/>
      <c r="N975" s="21"/>
    </row>
    <row r="976" spans="1:14" x14ac:dyDescent="0.2">
      <c r="A976" s="21"/>
      <c r="B976" s="40"/>
      <c r="C976" s="21"/>
      <c r="D976" s="21"/>
      <c r="E976" s="21"/>
      <c r="F976" s="21"/>
      <c r="G976" s="21"/>
      <c r="H976" s="40"/>
      <c r="I976" s="40"/>
      <c r="J976" s="21"/>
      <c r="K976" s="21"/>
      <c r="L976" s="21"/>
      <c r="M976" s="21"/>
      <c r="N976" s="21"/>
    </row>
    <row r="977" spans="1:14" x14ac:dyDescent="0.2">
      <c r="A977" s="21"/>
      <c r="B977" s="40"/>
      <c r="C977" s="21"/>
      <c r="D977" s="21"/>
      <c r="E977" s="21"/>
      <c r="F977" s="21"/>
      <c r="G977" s="21"/>
      <c r="H977" s="40"/>
      <c r="I977" s="40"/>
      <c r="J977" s="21"/>
      <c r="K977" s="21"/>
      <c r="L977" s="21"/>
      <c r="M977" s="21"/>
      <c r="N977" s="21"/>
    </row>
    <row r="978" spans="1:14" x14ac:dyDescent="0.2">
      <c r="A978" s="21"/>
      <c r="B978" s="40"/>
      <c r="C978" s="21"/>
      <c r="D978" s="21"/>
      <c r="E978" s="21"/>
      <c r="F978" s="21"/>
      <c r="G978" s="21"/>
      <c r="H978" s="40"/>
      <c r="I978" s="40"/>
      <c r="J978" s="21"/>
      <c r="K978" s="21"/>
      <c r="L978" s="21"/>
      <c r="M978" s="21"/>
      <c r="N978" s="21"/>
    </row>
    <row r="979" spans="1:14" x14ac:dyDescent="0.2">
      <c r="A979" s="21"/>
      <c r="B979" s="40"/>
      <c r="C979" s="21"/>
      <c r="D979" s="21"/>
      <c r="E979" s="21"/>
      <c r="F979" s="21"/>
      <c r="G979" s="21"/>
      <c r="H979" s="40"/>
      <c r="I979" s="40"/>
      <c r="J979" s="21"/>
      <c r="K979" s="21"/>
      <c r="L979" s="21"/>
      <c r="M979" s="21"/>
      <c r="N979" s="21"/>
    </row>
    <row r="980" spans="1:14" x14ac:dyDescent="0.2">
      <c r="A980" s="21"/>
      <c r="B980" s="40"/>
      <c r="C980" s="21"/>
      <c r="D980" s="21"/>
      <c r="E980" s="21"/>
      <c r="F980" s="21"/>
      <c r="G980" s="21"/>
      <c r="H980" s="40"/>
      <c r="I980" s="40"/>
      <c r="J980" s="21"/>
      <c r="K980" s="21"/>
      <c r="L980" s="21"/>
      <c r="M980" s="21"/>
      <c r="N980" s="21"/>
    </row>
    <row r="981" spans="1:14" x14ac:dyDescent="0.2">
      <c r="A981" s="21"/>
      <c r="B981" s="40"/>
      <c r="C981" s="21"/>
      <c r="D981" s="21"/>
      <c r="E981" s="21"/>
      <c r="F981" s="21"/>
      <c r="G981" s="21"/>
      <c r="H981" s="40"/>
      <c r="I981" s="40"/>
      <c r="J981" s="21"/>
      <c r="K981" s="21"/>
      <c r="L981" s="21"/>
      <c r="M981" s="21"/>
      <c r="N981" s="21"/>
    </row>
    <row r="982" spans="1:14" x14ac:dyDescent="0.2">
      <c r="A982" s="21"/>
      <c r="B982" s="40"/>
      <c r="C982" s="21"/>
      <c r="D982" s="21"/>
      <c r="E982" s="21"/>
      <c r="F982" s="21"/>
      <c r="G982" s="21"/>
      <c r="H982" s="40"/>
      <c r="I982" s="40"/>
      <c r="J982" s="21"/>
      <c r="K982" s="21"/>
      <c r="L982" s="21"/>
      <c r="M982" s="21"/>
      <c r="N982" s="21"/>
    </row>
    <row r="983" spans="1:14" x14ac:dyDescent="0.2">
      <c r="A983" s="21"/>
      <c r="B983" s="40"/>
      <c r="C983" s="21"/>
      <c r="D983" s="21"/>
      <c r="E983" s="21"/>
      <c r="F983" s="21"/>
      <c r="G983" s="21"/>
      <c r="H983" s="40"/>
      <c r="I983" s="40"/>
      <c r="J983" s="21"/>
      <c r="K983" s="21"/>
      <c r="L983" s="21"/>
      <c r="M983" s="21"/>
      <c r="N983" s="21"/>
    </row>
    <row r="984" spans="1:14" x14ac:dyDescent="0.2">
      <c r="A984" s="21"/>
      <c r="B984" s="40"/>
      <c r="C984" s="21"/>
      <c r="D984" s="21"/>
      <c r="E984" s="21"/>
      <c r="F984" s="21"/>
      <c r="G984" s="21"/>
      <c r="H984" s="40"/>
      <c r="I984" s="40"/>
      <c r="J984" s="21"/>
      <c r="K984" s="21"/>
      <c r="L984" s="21"/>
      <c r="M984" s="21"/>
      <c r="N984" s="21"/>
    </row>
    <row r="985" spans="1:14" x14ac:dyDescent="0.2">
      <c r="A985" s="21"/>
      <c r="B985" s="40"/>
      <c r="C985" s="21"/>
      <c r="D985" s="21"/>
      <c r="E985" s="21"/>
      <c r="F985" s="21"/>
      <c r="G985" s="21"/>
      <c r="H985" s="40"/>
      <c r="I985" s="40"/>
      <c r="J985" s="21"/>
      <c r="K985" s="21"/>
      <c r="L985" s="21"/>
      <c r="M985" s="21"/>
      <c r="N985" s="21"/>
    </row>
    <row r="986" spans="1:14" x14ac:dyDescent="0.2">
      <c r="A986" s="21"/>
      <c r="B986" s="40"/>
      <c r="C986" s="21"/>
      <c r="D986" s="21"/>
      <c r="E986" s="21"/>
      <c r="F986" s="21"/>
      <c r="G986" s="21"/>
      <c r="H986" s="40"/>
      <c r="I986" s="40"/>
      <c r="J986" s="21"/>
      <c r="K986" s="21"/>
      <c r="L986" s="21"/>
      <c r="M986" s="21"/>
      <c r="N986" s="21"/>
    </row>
    <row r="987" spans="1:14" x14ac:dyDescent="0.2">
      <c r="A987" s="21"/>
      <c r="B987" s="40"/>
      <c r="C987" s="21"/>
      <c r="D987" s="21"/>
      <c r="E987" s="21"/>
      <c r="F987" s="21"/>
      <c r="G987" s="21"/>
      <c r="H987" s="40"/>
      <c r="I987" s="40"/>
      <c r="J987" s="21"/>
      <c r="K987" s="21"/>
      <c r="L987" s="21"/>
      <c r="M987" s="21"/>
      <c r="N987" s="21"/>
    </row>
    <row r="988" spans="1:14" x14ac:dyDescent="0.2">
      <c r="A988" s="21"/>
      <c r="B988" s="40"/>
      <c r="C988" s="21"/>
      <c r="D988" s="21"/>
      <c r="E988" s="21"/>
      <c r="F988" s="21"/>
      <c r="G988" s="21"/>
      <c r="H988" s="40"/>
      <c r="I988" s="40"/>
      <c r="J988" s="21"/>
      <c r="K988" s="21"/>
      <c r="L988" s="21"/>
      <c r="M988" s="21"/>
      <c r="N988" s="21"/>
    </row>
    <row r="989" spans="1:14" x14ac:dyDescent="0.2">
      <c r="A989" s="21"/>
      <c r="B989" s="40"/>
      <c r="C989" s="21"/>
      <c r="D989" s="21"/>
      <c r="E989" s="21"/>
      <c r="F989" s="21"/>
      <c r="G989" s="21"/>
      <c r="H989" s="40"/>
      <c r="I989" s="40"/>
      <c r="J989" s="21"/>
      <c r="K989" s="21"/>
      <c r="L989" s="21"/>
      <c r="M989" s="21"/>
      <c r="N989" s="21"/>
    </row>
    <row r="990" spans="1:14" x14ac:dyDescent="0.2">
      <c r="A990" s="21"/>
      <c r="B990" s="40"/>
      <c r="C990" s="21"/>
      <c r="D990" s="21"/>
      <c r="E990" s="21"/>
      <c r="F990" s="21"/>
      <c r="G990" s="21"/>
      <c r="H990" s="40"/>
      <c r="I990" s="40"/>
      <c r="J990" s="21"/>
      <c r="K990" s="21"/>
      <c r="L990" s="21"/>
      <c r="M990" s="21"/>
      <c r="N990" s="21"/>
    </row>
    <row r="991" spans="1:14" x14ac:dyDescent="0.2">
      <c r="A991" s="21"/>
      <c r="B991" s="40"/>
      <c r="C991" s="21"/>
      <c r="D991" s="21"/>
      <c r="E991" s="21"/>
      <c r="F991" s="21"/>
      <c r="G991" s="21"/>
      <c r="H991" s="40"/>
      <c r="I991" s="40"/>
      <c r="J991" s="21"/>
      <c r="K991" s="21"/>
      <c r="L991" s="21"/>
      <c r="M991" s="21"/>
      <c r="N991" s="21"/>
    </row>
    <row r="992" spans="1:14" x14ac:dyDescent="0.2">
      <c r="A992" s="21"/>
      <c r="B992" s="40"/>
      <c r="C992" s="21"/>
      <c r="D992" s="21"/>
      <c r="E992" s="21"/>
      <c r="F992" s="21"/>
      <c r="G992" s="21"/>
      <c r="H992" s="40"/>
      <c r="I992" s="40"/>
      <c r="J992" s="21"/>
      <c r="K992" s="21"/>
      <c r="L992" s="21"/>
      <c r="M992" s="21"/>
      <c r="N992" s="21"/>
    </row>
    <row r="993" spans="1:14" x14ac:dyDescent="0.2">
      <c r="A993" s="21"/>
      <c r="B993" s="40"/>
      <c r="C993" s="21"/>
      <c r="D993" s="21"/>
      <c r="E993" s="21"/>
      <c r="F993" s="21"/>
      <c r="G993" s="21"/>
      <c r="H993" s="40"/>
      <c r="I993" s="40"/>
      <c r="J993" s="21"/>
      <c r="K993" s="21"/>
      <c r="L993" s="21"/>
      <c r="M993" s="21"/>
      <c r="N993" s="21"/>
    </row>
    <row r="994" spans="1:14" x14ac:dyDescent="0.2">
      <c r="A994" s="21"/>
      <c r="B994" s="40"/>
      <c r="C994" s="21"/>
      <c r="D994" s="21"/>
      <c r="E994" s="21"/>
      <c r="F994" s="21"/>
      <c r="G994" s="21"/>
      <c r="H994" s="40"/>
      <c r="I994" s="40"/>
      <c r="J994" s="21"/>
      <c r="K994" s="21"/>
      <c r="L994" s="21"/>
      <c r="M994" s="21"/>
      <c r="N994" s="21"/>
    </row>
    <row r="995" spans="1:14" x14ac:dyDescent="0.2">
      <c r="A995" s="21"/>
      <c r="B995" s="40"/>
      <c r="C995" s="21"/>
      <c r="D995" s="21"/>
      <c r="E995" s="21"/>
      <c r="F995" s="21"/>
      <c r="G995" s="21"/>
      <c r="H995" s="40"/>
      <c r="I995" s="40"/>
      <c r="J995" s="21"/>
      <c r="K995" s="21"/>
      <c r="L995" s="21"/>
      <c r="M995" s="21"/>
      <c r="N995" s="21"/>
    </row>
    <row r="996" spans="1:14" x14ac:dyDescent="0.2">
      <c r="A996" s="21"/>
      <c r="B996" s="40"/>
      <c r="C996" s="21"/>
      <c r="D996" s="21"/>
      <c r="E996" s="21"/>
      <c r="F996" s="21"/>
      <c r="G996" s="21"/>
      <c r="H996" s="40"/>
      <c r="I996" s="40"/>
      <c r="J996" s="21"/>
      <c r="K996" s="21"/>
      <c r="L996" s="21"/>
      <c r="M996" s="21"/>
      <c r="N996" s="21"/>
    </row>
    <row r="997" spans="1:14" x14ac:dyDescent="0.2">
      <c r="A997" s="21"/>
      <c r="B997" s="40"/>
      <c r="C997" s="21"/>
      <c r="D997" s="21"/>
      <c r="E997" s="21"/>
      <c r="F997" s="21"/>
      <c r="G997" s="21"/>
      <c r="H997" s="40"/>
      <c r="I997" s="40"/>
      <c r="J997" s="21"/>
      <c r="K997" s="21"/>
      <c r="L997" s="21"/>
      <c r="M997" s="21"/>
      <c r="N997" s="21"/>
    </row>
    <row r="998" spans="1:14" x14ac:dyDescent="0.2">
      <c r="A998" s="21"/>
      <c r="B998" s="40"/>
      <c r="C998" s="21"/>
      <c r="D998" s="21"/>
      <c r="E998" s="21"/>
      <c r="F998" s="21"/>
      <c r="G998" s="21"/>
      <c r="H998" s="40"/>
      <c r="I998" s="40"/>
      <c r="J998" s="21"/>
      <c r="K998" s="21"/>
      <c r="L998" s="21"/>
      <c r="M998" s="21"/>
      <c r="N998" s="21"/>
    </row>
    <row r="999" spans="1:14" x14ac:dyDescent="0.2">
      <c r="A999" s="21"/>
      <c r="B999" s="40"/>
      <c r="C999" s="21"/>
      <c r="D999" s="21"/>
      <c r="E999" s="21"/>
      <c r="F999" s="21"/>
      <c r="G999" s="21"/>
      <c r="H999" s="40"/>
      <c r="I999" s="40"/>
      <c r="J999" s="21"/>
      <c r="K999" s="21"/>
      <c r="L999" s="21"/>
      <c r="M999" s="21"/>
      <c r="N999" s="21"/>
    </row>
    <row r="1000" spans="1:14" x14ac:dyDescent="0.2">
      <c r="A1000" s="21"/>
      <c r="B1000" s="40"/>
      <c r="C1000" s="21"/>
      <c r="D1000" s="21"/>
      <c r="E1000" s="21"/>
      <c r="F1000" s="21"/>
      <c r="G1000" s="21"/>
      <c r="H1000" s="40"/>
      <c r="I1000" s="40"/>
      <c r="J1000" s="21"/>
      <c r="K1000" s="21"/>
      <c r="L1000" s="21"/>
      <c r="M1000" s="21"/>
      <c r="N1000" s="21"/>
    </row>
    <row r="1001" spans="1:14" x14ac:dyDescent="0.2">
      <c r="A1001" s="21"/>
      <c r="B1001" s="40"/>
      <c r="C1001" s="21"/>
      <c r="D1001" s="21"/>
      <c r="E1001" s="21"/>
      <c r="F1001" s="21"/>
      <c r="G1001" s="21"/>
      <c r="H1001" s="40"/>
      <c r="I1001" s="40"/>
      <c r="J1001" s="21"/>
      <c r="K1001" s="21"/>
      <c r="L1001" s="21"/>
      <c r="M1001" s="21"/>
      <c r="N1001" s="21"/>
    </row>
    <row r="1002" spans="1:14" x14ac:dyDescent="0.2">
      <c r="A1002" s="21"/>
      <c r="B1002" s="40"/>
      <c r="C1002" s="21"/>
      <c r="D1002" s="21"/>
      <c r="E1002" s="21"/>
      <c r="F1002" s="21"/>
      <c r="G1002" s="21"/>
      <c r="H1002" s="40"/>
      <c r="I1002" s="40"/>
      <c r="J1002" s="21"/>
      <c r="K1002" s="21"/>
      <c r="L1002" s="21"/>
      <c r="M1002" s="21"/>
      <c r="N1002" s="21"/>
    </row>
    <row r="1003" spans="1:14" x14ac:dyDescent="0.2">
      <c r="A1003" s="21"/>
      <c r="B1003" s="40"/>
      <c r="C1003" s="21"/>
      <c r="D1003" s="21"/>
      <c r="E1003" s="21"/>
      <c r="F1003" s="21"/>
      <c r="G1003" s="21"/>
      <c r="H1003" s="40"/>
      <c r="I1003" s="40"/>
      <c r="J1003" s="21"/>
      <c r="K1003" s="21"/>
      <c r="L1003" s="21"/>
      <c r="M1003" s="21"/>
      <c r="N1003" s="21"/>
    </row>
    <row r="1004" spans="1:14" x14ac:dyDescent="0.2">
      <c r="A1004" s="21"/>
      <c r="B1004" s="40"/>
      <c r="C1004" s="21"/>
      <c r="D1004" s="21"/>
      <c r="E1004" s="21"/>
      <c r="F1004" s="21"/>
      <c r="G1004" s="21"/>
      <c r="H1004" s="40"/>
      <c r="I1004" s="40"/>
      <c r="J1004" s="21"/>
      <c r="K1004" s="21"/>
      <c r="L1004" s="21"/>
      <c r="M1004" s="21"/>
      <c r="N1004" s="21"/>
    </row>
    <row r="1005" spans="1:14" x14ac:dyDescent="0.2">
      <c r="A1005" s="21"/>
      <c r="B1005" s="40"/>
      <c r="C1005" s="21"/>
      <c r="D1005" s="21"/>
      <c r="E1005" s="21"/>
      <c r="F1005" s="21"/>
      <c r="G1005" s="21"/>
      <c r="H1005" s="40"/>
      <c r="I1005" s="40"/>
      <c r="J1005" s="21"/>
      <c r="K1005" s="21"/>
      <c r="L1005" s="21"/>
      <c r="M1005" s="21"/>
      <c r="N1005" s="21"/>
    </row>
    <row r="1006" spans="1:14" x14ac:dyDescent="0.2">
      <c r="A1006" s="21"/>
      <c r="B1006" s="40"/>
      <c r="C1006" s="21"/>
      <c r="D1006" s="21"/>
      <c r="E1006" s="21"/>
      <c r="F1006" s="21"/>
      <c r="G1006" s="21"/>
      <c r="H1006" s="40"/>
      <c r="I1006" s="40"/>
      <c r="J1006" s="21"/>
      <c r="K1006" s="21"/>
      <c r="L1006" s="21"/>
      <c r="M1006" s="21"/>
      <c r="N1006" s="21"/>
    </row>
    <row r="1007" spans="1:14" x14ac:dyDescent="0.2">
      <c r="A1007" s="21"/>
      <c r="B1007" s="40"/>
      <c r="C1007" s="21"/>
      <c r="D1007" s="21"/>
      <c r="E1007" s="21"/>
      <c r="F1007" s="21"/>
      <c r="G1007" s="21"/>
      <c r="H1007" s="40"/>
      <c r="I1007" s="40"/>
      <c r="J1007" s="21"/>
      <c r="K1007" s="21"/>
      <c r="L1007" s="21"/>
      <c r="M1007" s="21"/>
      <c r="N1007" s="21"/>
    </row>
    <row r="1008" spans="1:14" x14ac:dyDescent="0.2">
      <c r="A1008" s="21"/>
      <c r="B1008" s="40"/>
      <c r="C1008" s="21"/>
      <c r="D1008" s="21"/>
      <c r="E1008" s="21"/>
      <c r="F1008" s="21"/>
      <c r="G1008" s="21"/>
      <c r="H1008" s="40"/>
      <c r="I1008" s="40"/>
      <c r="J1008" s="21"/>
      <c r="K1008" s="21"/>
      <c r="L1008" s="21"/>
      <c r="M1008" s="21"/>
      <c r="N1008" s="21"/>
    </row>
    <row r="1009" spans="1:14" x14ac:dyDescent="0.2">
      <c r="A1009" s="21"/>
      <c r="B1009" s="40"/>
      <c r="C1009" s="21"/>
      <c r="D1009" s="21"/>
      <c r="E1009" s="21"/>
      <c r="F1009" s="21"/>
      <c r="G1009" s="21"/>
      <c r="H1009" s="40"/>
      <c r="I1009" s="40"/>
      <c r="J1009" s="21"/>
      <c r="K1009" s="21"/>
      <c r="L1009" s="21"/>
      <c r="M1009" s="21"/>
      <c r="N1009" s="21"/>
    </row>
    <row r="1010" spans="1:14" x14ac:dyDescent="0.2">
      <c r="A1010" s="21"/>
      <c r="B1010" s="40"/>
      <c r="C1010" s="21"/>
      <c r="D1010" s="21"/>
      <c r="E1010" s="21"/>
      <c r="F1010" s="21"/>
      <c r="G1010" s="21"/>
      <c r="H1010" s="40"/>
      <c r="I1010" s="40"/>
      <c r="J1010" s="21"/>
      <c r="K1010" s="21"/>
      <c r="L1010" s="21"/>
      <c r="M1010" s="21"/>
      <c r="N1010" s="21"/>
    </row>
    <row r="1011" spans="1:14" x14ac:dyDescent="0.2">
      <c r="A1011" s="21"/>
      <c r="B1011" s="40"/>
      <c r="C1011" s="21"/>
      <c r="D1011" s="21"/>
      <c r="E1011" s="21"/>
      <c r="F1011" s="21"/>
      <c r="G1011" s="21"/>
      <c r="H1011" s="40"/>
      <c r="I1011" s="40"/>
      <c r="J1011" s="21"/>
      <c r="K1011" s="21"/>
      <c r="L1011" s="21"/>
      <c r="M1011" s="21"/>
      <c r="N1011" s="21"/>
    </row>
    <row r="1012" spans="1:14" x14ac:dyDescent="0.2">
      <c r="A1012" s="21"/>
      <c r="B1012" s="40"/>
      <c r="C1012" s="21"/>
      <c r="D1012" s="21"/>
      <c r="E1012" s="21"/>
      <c r="F1012" s="21"/>
      <c r="G1012" s="21"/>
      <c r="H1012" s="40"/>
      <c r="I1012" s="40"/>
      <c r="J1012" s="21"/>
      <c r="K1012" s="21"/>
      <c r="L1012" s="21"/>
      <c r="M1012" s="21"/>
      <c r="N1012" s="21"/>
    </row>
    <row r="1013" spans="1:14" x14ac:dyDescent="0.2">
      <c r="A1013" s="21"/>
      <c r="B1013" s="40"/>
      <c r="C1013" s="21"/>
      <c r="D1013" s="21"/>
      <c r="E1013" s="21"/>
      <c r="F1013" s="21"/>
      <c r="G1013" s="21"/>
      <c r="H1013" s="40"/>
      <c r="I1013" s="40"/>
      <c r="J1013" s="21"/>
      <c r="K1013" s="21"/>
      <c r="L1013" s="21"/>
      <c r="M1013" s="21"/>
      <c r="N1013" s="21"/>
    </row>
    <row r="1014" spans="1:14" x14ac:dyDescent="0.2">
      <c r="A1014" s="21"/>
      <c r="B1014" s="40"/>
      <c r="C1014" s="21"/>
      <c r="D1014" s="21"/>
      <c r="E1014" s="21"/>
      <c r="F1014" s="21"/>
      <c r="G1014" s="21"/>
      <c r="H1014" s="40"/>
      <c r="I1014" s="40"/>
      <c r="J1014" s="21"/>
      <c r="K1014" s="21"/>
      <c r="L1014" s="21"/>
      <c r="M1014" s="21"/>
      <c r="N1014" s="21"/>
    </row>
    <row r="1015" spans="1:14" x14ac:dyDescent="0.2">
      <c r="A1015" s="21"/>
      <c r="B1015" s="40"/>
      <c r="C1015" s="21"/>
      <c r="D1015" s="21"/>
      <c r="E1015" s="21"/>
      <c r="F1015" s="21"/>
      <c r="G1015" s="21"/>
      <c r="H1015" s="40"/>
      <c r="I1015" s="40"/>
      <c r="J1015" s="21"/>
      <c r="K1015" s="21"/>
      <c r="L1015" s="21"/>
      <c r="M1015" s="21"/>
      <c r="N1015" s="21"/>
    </row>
    <row r="1016" spans="1:14" x14ac:dyDescent="0.2">
      <c r="A1016" s="21"/>
      <c r="B1016" s="40"/>
      <c r="C1016" s="21"/>
      <c r="D1016" s="21"/>
      <c r="E1016" s="21"/>
      <c r="F1016" s="21"/>
      <c r="G1016" s="21"/>
      <c r="H1016" s="40"/>
      <c r="I1016" s="40"/>
      <c r="J1016" s="21"/>
      <c r="K1016" s="21"/>
      <c r="L1016" s="21"/>
      <c r="M1016" s="21"/>
      <c r="N1016" s="21"/>
    </row>
    <row r="1017" spans="1:14" x14ac:dyDescent="0.2">
      <c r="A1017" s="21"/>
      <c r="B1017" s="40"/>
      <c r="C1017" s="21"/>
      <c r="D1017" s="21"/>
      <c r="E1017" s="21"/>
      <c r="F1017" s="21"/>
      <c r="G1017" s="21"/>
      <c r="H1017" s="40"/>
      <c r="I1017" s="40"/>
      <c r="J1017" s="21"/>
      <c r="K1017" s="21"/>
      <c r="L1017" s="21"/>
      <c r="M1017" s="21"/>
      <c r="N1017" s="21"/>
    </row>
    <row r="1018" spans="1:14" x14ac:dyDescent="0.2">
      <c r="A1018" s="21"/>
      <c r="B1018" s="40"/>
      <c r="C1018" s="21"/>
      <c r="D1018" s="21"/>
      <c r="E1018" s="21"/>
      <c r="F1018" s="21"/>
      <c r="G1018" s="21"/>
      <c r="H1018" s="40"/>
      <c r="I1018" s="40"/>
      <c r="J1018" s="21"/>
      <c r="K1018" s="21"/>
      <c r="L1018" s="21"/>
      <c r="M1018" s="21"/>
      <c r="N1018" s="21"/>
    </row>
    <row r="1019" spans="1:14" x14ac:dyDescent="0.2">
      <c r="A1019" s="21"/>
      <c r="B1019" s="40"/>
      <c r="C1019" s="21"/>
      <c r="D1019" s="21"/>
      <c r="E1019" s="21"/>
      <c r="F1019" s="21"/>
      <c r="G1019" s="21"/>
      <c r="H1019" s="40"/>
      <c r="I1019" s="40"/>
      <c r="J1019" s="21"/>
      <c r="K1019" s="21"/>
      <c r="L1019" s="21"/>
      <c r="M1019" s="21"/>
      <c r="N1019" s="21"/>
    </row>
    <row r="1020" spans="1:14" x14ac:dyDescent="0.2">
      <c r="A1020" s="21"/>
      <c r="B1020" s="40"/>
      <c r="C1020" s="21"/>
      <c r="D1020" s="21"/>
      <c r="E1020" s="21"/>
      <c r="F1020" s="21"/>
      <c r="G1020" s="21"/>
      <c r="H1020" s="40"/>
      <c r="I1020" s="40"/>
      <c r="J1020" s="21"/>
      <c r="K1020" s="21"/>
      <c r="L1020" s="21"/>
      <c r="M1020" s="21"/>
      <c r="N1020" s="21"/>
    </row>
    <row r="1021" spans="1:14" x14ac:dyDescent="0.2">
      <c r="A1021" s="21"/>
      <c r="B1021" s="40"/>
      <c r="C1021" s="21"/>
      <c r="D1021" s="21"/>
      <c r="E1021" s="21"/>
      <c r="F1021" s="21"/>
      <c r="G1021" s="21"/>
      <c r="H1021" s="40"/>
      <c r="I1021" s="40"/>
      <c r="J1021" s="21"/>
      <c r="K1021" s="21"/>
      <c r="L1021" s="21"/>
      <c r="M1021" s="21"/>
      <c r="N1021" s="21"/>
    </row>
    <row r="1022" spans="1:14" x14ac:dyDescent="0.2">
      <c r="A1022" s="21"/>
      <c r="B1022" s="40"/>
      <c r="C1022" s="21"/>
      <c r="D1022" s="21"/>
      <c r="E1022" s="21"/>
      <c r="F1022" s="21"/>
      <c r="G1022" s="21"/>
      <c r="H1022" s="40"/>
      <c r="I1022" s="40"/>
      <c r="J1022" s="21"/>
      <c r="K1022" s="21"/>
      <c r="L1022" s="21"/>
      <c r="M1022" s="21"/>
      <c r="N1022" s="21"/>
    </row>
    <row r="1023" spans="1:14" x14ac:dyDescent="0.2">
      <c r="A1023" s="21"/>
      <c r="B1023" s="40"/>
      <c r="C1023" s="21"/>
      <c r="D1023" s="21"/>
      <c r="E1023" s="21"/>
      <c r="F1023" s="21"/>
      <c r="G1023" s="21"/>
      <c r="H1023" s="40"/>
      <c r="I1023" s="40"/>
      <c r="J1023" s="21"/>
      <c r="K1023" s="21"/>
      <c r="L1023" s="21"/>
      <c r="M1023" s="21"/>
      <c r="N1023" s="21"/>
    </row>
    <row r="1024" spans="1:14" x14ac:dyDescent="0.2">
      <c r="A1024" s="21"/>
      <c r="B1024" s="40"/>
      <c r="C1024" s="21"/>
      <c r="D1024" s="21"/>
      <c r="E1024" s="21"/>
      <c r="F1024" s="21"/>
      <c r="G1024" s="21"/>
      <c r="H1024" s="40"/>
      <c r="I1024" s="40"/>
      <c r="J1024" s="21"/>
      <c r="K1024" s="21"/>
      <c r="L1024" s="21"/>
      <c r="M1024" s="21"/>
      <c r="N1024" s="21"/>
    </row>
    <row r="1025" spans="1:14" x14ac:dyDescent="0.2">
      <c r="A1025" s="21"/>
      <c r="B1025" s="40"/>
      <c r="C1025" s="21"/>
      <c r="D1025" s="21"/>
      <c r="E1025" s="21"/>
      <c r="F1025" s="21"/>
      <c r="G1025" s="21"/>
      <c r="H1025" s="40"/>
      <c r="I1025" s="40"/>
      <c r="J1025" s="21"/>
      <c r="K1025" s="21"/>
      <c r="L1025" s="21"/>
      <c r="M1025" s="21"/>
      <c r="N1025" s="21"/>
    </row>
    <row r="1026" spans="1:14" x14ac:dyDescent="0.2">
      <c r="A1026" s="21"/>
      <c r="B1026" s="40"/>
      <c r="C1026" s="21"/>
      <c r="D1026" s="21"/>
      <c r="E1026" s="21"/>
      <c r="F1026" s="21"/>
      <c r="G1026" s="21"/>
      <c r="H1026" s="40"/>
      <c r="I1026" s="40"/>
      <c r="J1026" s="21"/>
      <c r="K1026" s="21"/>
      <c r="L1026" s="21"/>
      <c r="M1026" s="21"/>
      <c r="N1026" s="21"/>
    </row>
    <row r="1027" spans="1:14" x14ac:dyDescent="0.2">
      <c r="A1027" s="21"/>
      <c r="B1027" s="40"/>
      <c r="C1027" s="21"/>
      <c r="D1027" s="21"/>
      <c r="E1027" s="21"/>
      <c r="F1027" s="21"/>
      <c r="G1027" s="21"/>
      <c r="H1027" s="40"/>
      <c r="I1027" s="40"/>
      <c r="J1027" s="21"/>
      <c r="K1027" s="21"/>
      <c r="L1027" s="21"/>
      <c r="M1027" s="21"/>
      <c r="N1027" s="21"/>
    </row>
    <row r="1028" spans="1:14" x14ac:dyDescent="0.2">
      <c r="A1028" s="21"/>
      <c r="B1028" s="40"/>
      <c r="C1028" s="21"/>
      <c r="D1028" s="21"/>
      <c r="E1028" s="21"/>
      <c r="F1028" s="21"/>
      <c r="G1028" s="21"/>
      <c r="H1028" s="40"/>
      <c r="I1028" s="40"/>
      <c r="J1028" s="21"/>
      <c r="K1028" s="21"/>
      <c r="L1028" s="21"/>
      <c r="M1028" s="21"/>
      <c r="N1028" s="21"/>
    </row>
    <row r="1029" spans="1:14" x14ac:dyDescent="0.2">
      <c r="A1029" s="21"/>
      <c r="B1029" s="40"/>
      <c r="C1029" s="21"/>
      <c r="D1029" s="21"/>
      <c r="E1029" s="21"/>
      <c r="F1029" s="21"/>
      <c r="G1029" s="21"/>
      <c r="H1029" s="40"/>
      <c r="I1029" s="40"/>
      <c r="J1029" s="21"/>
      <c r="K1029" s="21"/>
      <c r="L1029" s="21"/>
      <c r="M1029" s="21"/>
      <c r="N1029" s="21"/>
    </row>
    <row r="1030" spans="1:14" x14ac:dyDescent="0.2">
      <c r="A1030" s="21"/>
      <c r="B1030" s="40"/>
      <c r="C1030" s="21"/>
      <c r="D1030" s="21"/>
      <c r="E1030" s="21"/>
      <c r="F1030" s="21"/>
      <c r="G1030" s="21"/>
      <c r="H1030" s="40"/>
      <c r="I1030" s="40"/>
      <c r="J1030" s="21"/>
      <c r="K1030" s="21"/>
      <c r="L1030" s="21"/>
      <c r="M1030" s="21"/>
      <c r="N1030" s="21"/>
    </row>
    <row r="1031" spans="1:14" x14ac:dyDescent="0.2">
      <c r="A1031" s="21"/>
      <c r="B1031" s="40"/>
      <c r="C1031" s="21"/>
      <c r="D1031" s="21"/>
      <c r="E1031" s="21"/>
      <c r="F1031" s="21"/>
      <c r="G1031" s="21"/>
      <c r="H1031" s="40"/>
      <c r="I1031" s="40"/>
      <c r="J1031" s="21"/>
      <c r="K1031" s="21"/>
      <c r="L1031" s="21"/>
      <c r="M1031" s="21"/>
      <c r="N1031" s="21"/>
    </row>
    <row r="1032" spans="1:14" x14ac:dyDescent="0.2">
      <c r="A1032" s="21"/>
      <c r="B1032" s="40"/>
      <c r="C1032" s="21"/>
      <c r="D1032" s="21"/>
      <c r="E1032" s="21"/>
      <c r="F1032" s="21"/>
      <c r="G1032" s="21"/>
      <c r="H1032" s="40"/>
      <c r="I1032" s="40"/>
      <c r="J1032" s="21"/>
      <c r="K1032" s="21"/>
      <c r="L1032" s="21"/>
      <c r="M1032" s="21"/>
      <c r="N1032" s="21"/>
    </row>
    <row r="1033" spans="1:14" x14ac:dyDescent="0.2">
      <c r="A1033" s="21"/>
      <c r="B1033" s="40"/>
      <c r="C1033" s="21"/>
      <c r="D1033" s="21"/>
      <c r="E1033" s="21"/>
      <c r="F1033" s="21"/>
      <c r="G1033" s="21"/>
      <c r="H1033" s="40"/>
      <c r="I1033" s="40"/>
      <c r="J1033" s="21"/>
      <c r="K1033" s="21"/>
      <c r="L1033" s="21"/>
      <c r="M1033" s="21"/>
      <c r="N1033" s="21"/>
    </row>
    <row r="1034" spans="1:14" x14ac:dyDescent="0.2">
      <c r="A1034" s="21"/>
      <c r="B1034" s="40"/>
      <c r="C1034" s="21"/>
      <c r="D1034" s="21"/>
      <c r="E1034" s="21"/>
      <c r="F1034" s="21"/>
      <c r="G1034" s="21"/>
      <c r="H1034" s="40"/>
      <c r="I1034" s="40"/>
      <c r="J1034" s="21"/>
      <c r="K1034" s="21"/>
      <c r="L1034" s="21"/>
      <c r="M1034" s="21"/>
      <c r="N1034" s="21"/>
    </row>
    <row r="1035" spans="1:14" x14ac:dyDescent="0.2">
      <c r="A1035" s="21"/>
      <c r="B1035" s="40"/>
      <c r="C1035" s="21"/>
      <c r="D1035" s="21"/>
      <c r="E1035" s="21"/>
      <c r="F1035" s="21"/>
      <c r="G1035" s="21"/>
      <c r="H1035" s="40"/>
      <c r="I1035" s="40"/>
      <c r="J1035" s="21"/>
      <c r="K1035" s="21"/>
      <c r="L1035" s="21"/>
      <c r="M1035" s="21"/>
      <c r="N1035" s="21"/>
    </row>
    <row r="1036" spans="1:14" x14ac:dyDescent="0.2">
      <c r="A1036" s="21"/>
      <c r="B1036" s="40"/>
      <c r="C1036" s="21"/>
      <c r="D1036" s="21"/>
      <c r="E1036" s="21"/>
      <c r="F1036" s="21"/>
      <c r="G1036" s="21"/>
      <c r="H1036" s="40"/>
      <c r="I1036" s="40"/>
      <c r="J1036" s="21"/>
      <c r="K1036" s="21"/>
      <c r="L1036" s="21"/>
      <c r="M1036" s="21"/>
      <c r="N1036" s="21"/>
    </row>
    <row r="1037" spans="1:14" x14ac:dyDescent="0.2">
      <c r="A1037" s="21"/>
      <c r="B1037" s="40"/>
      <c r="C1037" s="21"/>
      <c r="D1037" s="21"/>
      <c r="E1037" s="21"/>
      <c r="F1037" s="21"/>
      <c r="G1037" s="21"/>
      <c r="H1037" s="40"/>
      <c r="I1037" s="40"/>
      <c r="J1037" s="21"/>
      <c r="K1037" s="21"/>
      <c r="L1037" s="21"/>
      <c r="M1037" s="21"/>
      <c r="N1037" s="21"/>
    </row>
    <row r="1038" spans="1:14" x14ac:dyDescent="0.2">
      <c r="A1038" s="21"/>
      <c r="B1038" s="40"/>
      <c r="C1038" s="21"/>
      <c r="D1038" s="21"/>
      <c r="E1038" s="21"/>
      <c r="F1038" s="21"/>
      <c r="G1038" s="21"/>
      <c r="H1038" s="40"/>
      <c r="I1038" s="40"/>
      <c r="J1038" s="21"/>
      <c r="K1038" s="21"/>
      <c r="L1038" s="21"/>
      <c r="M1038" s="21"/>
      <c r="N1038" s="21"/>
    </row>
    <row r="1039" spans="1:14" x14ac:dyDescent="0.2">
      <c r="A1039" s="21"/>
      <c r="B1039" s="40"/>
      <c r="C1039" s="21"/>
      <c r="D1039" s="21"/>
      <c r="E1039" s="21"/>
      <c r="F1039" s="21"/>
      <c r="G1039" s="21"/>
      <c r="H1039" s="40"/>
      <c r="I1039" s="40"/>
      <c r="J1039" s="21"/>
      <c r="K1039" s="21"/>
      <c r="L1039" s="21"/>
      <c r="M1039" s="21"/>
      <c r="N1039" s="21"/>
    </row>
    <row r="1040" spans="1:14" x14ac:dyDescent="0.2">
      <c r="A1040" s="21"/>
      <c r="B1040" s="40"/>
      <c r="C1040" s="21"/>
      <c r="D1040" s="21"/>
      <c r="E1040" s="21"/>
      <c r="F1040" s="21"/>
      <c r="G1040" s="21"/>
      <c r="H1040" s="40"/>
      <c r="I1040" s="40"/>
      <c r="J1040" s="21"/>
      <c r="K1040" s="21"/>
      <c r="L1040" s="21"/>
      <c r="M1040" s="21"/>
      <c r="N1040" s="21"/>
    </row>
    <row r="1041" spans="1:14" x14ac:dyDescent="0.2">
      <c r="A1041" s="21"/>
      <c r="B1041" s="40"/>
      <c r="C1041" s="21"/>
      <c r="D1041" s="21"/>
      <c r="E1041" s="21"/>
      <c r="F1041" s="21"/>
      <c r="G1041" s="21"/>
      <c r="H1041" s="40"/>
      <c r="I1041" s="40"/>
      <c r="J1041" s="21"/>
      <c r="K1041" s="21"/>
      <c r="L1041" s="21"/>
      <c r="M1041" s="21"/>
      <c r="N1041" s="21"/>
    </row>
    <row r="1042" spans="1:14" x14ac:dyDescent="0.2">
      <c r="A1042" s="21"/>
      <c r="B1042" s="40"/>
      <c r="C1042" s="21"/>
      <c r="D1042" s="21"/>
      <c r="E1042" s="21"/>
      <c r="F1042" s="21"/>
      <c r="G1042" s="21"/>
      <c r="H1042" s="40"/>
      <c r="I1042" s="40"/>
      <c r="J1042" s="21"/>
      <c r="K1042" s="21"/>
      <c r="L1042" s="21"/>
      <c r="M1042" s="21"/>
      <c r="N1042" s="21"/>
    </row>
    <row r="1043" spans="1:14" x14ac:dyDescent="0.2">
      <c r="A1043" s="21"/>
      <c r="B1043" s="40"/>
      <c r="C1043" s="21"/>
      <c r="D1043" s="21"/>
      <c r="E1043" s="21"/>
      <c r="F1043" s="21"/>
      <c r="G1043" s="21"/>
      <c r="H1043" s="40"/>
      <c r="I1043" s="40"/>
      <c r="J1043" s="21"/>
      <c r="K1043" s="21"/>
      <c r="L1043" s="21"/>
      <c r="M1043" s="21"/>
      <c r="N1043" s="21"/>
    </row>
    <row r="1044" spans="1:14" x14ac:dyDescent="0.2">
      <c r="A1044" s="21"/>
      <c r="B1044" s="40"/>
      <c r="C1044" s="21"/>
      <c r="D1044" s="21"/>
      <c r="E1044" s="21"/>
      <c r="F1044" s="21"/>
      <c r="G1044" s="21"/>
      <c r="H1044" s="40"/>
      <c r="I1044" s="40"/>
      <c r="J1044" s="21"/>
      <c r="K1044" s="21"/>
      <c r="L1044" s="21"/>
      <c r="M1044" s="21"/>
      <c r="N1044" s="21"/>
    </row>
    <row r="1045" spans="1:14" x14ac:dyDescent="0.2">
      <c r="A1045" s="21"/>
      <c r="B1045" s="40"/>
      <c r="C1045" s="21"/>
      <c r="D1045" s="21"/>
      <c r="E1045" s="21"/>
      <c r="F1045" s="21"/>
      <c r="G1045" s="21"/>
      <c r="H1045" s="40"/>
      <c r="I1045" s="40"/>
      <c r="J1045" s="21"/>
      <c r="K1045" s="21"/>
      <c r="L1045" s="21"/>
      <c r="M1045" s="21"/>
      <c r="N1045" s="21"/>
    </row>
    <row r="1046" spans="1:14" x14ac:dyDescent="0.2">
      <c r="A1046" s="21"/>
      <c r="B1046" s="40"/>
      <c r="C1046" s="21"/>
      <c r="D1046" s="21"/>
      <c r="E1046" s="21"/>
      <c r="F1046" s="21"/>
      <c r="G1046" s="21"/>
      <c r="H1046" s="40"/>
      <c r="I1046" s="40"/>
      <c r="J1046" s="21"/>
      <c r="K1046" s="21"/>
      <c r="L1046" s="21"/>
      <c r="M1046" s="21"/>
      <c r="N1046" s="21"/>
    </row>
    <row r="1047" spans="1:14" x14ac:dyDescent="0.2">
      <c r="A1047" s="21"/>
      <c r="B1047" s="40"/>
      <c r="C1047" s="21"/>
      <c r="D1047" s="21"/>
      <c r="E1047" s="21"/>
      <c r="F1047" s="21"/>
      <c r="G1047" s="21"/>
      <c r="H1047" s="40"/>
      <c r="I1047" s="40"/>
      <c r="J1047" s="21"/>
      <c r="K1047" s="21"/>
      <c r="L1047" s="21"/>
      <c r="M1047" s="21"/>
      <c r="N1047" s="21"/>
    </row>
    <row r="1048" spans="1:14" x14ac:dyDescent="0.2">
      <c r="A1048" s="21"/>
      <c r="B1048" s="40"/>
      <c r="C1048" s="21"/>
      <c r="D1048" s="21"/>
      <c r="E1048" s="21"/>
      <c r="F1048" s="21"/>
      <c r="G1048" s="21"/>
      <c r="H1048" s="40"/>
      <c r="I1048" s="40"/>
      <c r="J1048" s="21"/>
      <c r="K1048" s="21"/>
      <c r="L1048" s="21"/>
      <c r="M1048" s="21"/>
      <c r="N1048" s="21"/>
    </row>
    <row r="1049" spans="1:14" x14ac:dyDescent="0.2">
      <c r="A1049" s="21"/>
      <c r="B1049" s="40"/>
      <c r="C1049" s="21"/>
      <c r="D1049" s="21"/>
      <c r="E1049" s="21"/>
      <c r="F1049" s="21"/>
      <c r="G1049" s="21"/>
      <c r="H1049" s="40"/>
      <c r="I1049" s="40"/>
      <c r="J1049" s="21"/>
      <c r="K1049" s="21"/>
      <c r="L1049" s="21"/>
      <c r="M1049" s="21"/>
      <c r="N1049" s="21"/>
    </row>
    <row r="1050" spans="1:14" x14ac:dyDescent="0.2">
      <c r="A1050" s="21"/>
      <c r="B1050" s="40"/>
      <c r="C1050" s="21"/>
      <c r="D1050" s="21"/>
      <c r="E1050" s="21"/>
      <c r="F1050" s="21"/>
      <c r="G1050" s="21"/>
      <c r="H1050" s="40"/>
      <c r="I1050" s="40"/>
      <c r="J1050" s="21"/>
      <c r="K1050" s="21"/>
      <c r="L1050" s="21"/>
      <c r="M1050" s="21"/>
      <c r="N1050" s="21"/>
    </row>
    <row r="1051" spans="1:14" x14ac:dyDescent="0.2">
      <c r="A1051" s="21"/>
      <c r="B1051" s="40"/>
      <c r="C1051" s="21"/>
      <c r="D1051" s="21"/>
      <c r="E1051" s="21"/>
      <c r="F1051" s="21"/>
      <c r="G1051" s="21"/>
      <c r="H1051" s="40"/>
      <c r="I1051" s="40"/>
      <c r="J1051" s="21"/>
      <c r="K1051" s="21"/>
      <c r="L1051" s="21"/>
      <c r="M1051" s="21"/>
      <c r="N1051" s="21"/>
    </row>
    <row r="1052" spans="1:14" x14ac:dyDescent="0.2">
      <c r="A1052" s="21"/>
      <c r="B1052" s="40"/>
      <c r="C1052" s="21"/>
      <c r="D1052" s="21"/>
      <c r="E1052" s="21"/>
      <c r="F1052" s="21"/>
      <c r="G1052" s="21"/>
      <c r="H1052" s="40"/>
      <c r="I1052" s="40"/>
      <c r="J1052" s="21"/>
      <c r="K1052" s="21"/>
      <c r="L1052" s="21"/>
      <c r="M1052" s="21"/>
      <c r="N1052" s="21"/>
    </row>
    <row r="1053" spans="1:14" x14ac:dyDescent="0.2">
      <c r="A1053" s="21"/>
      <c r="B1053" s="40"/>
      <c r="C1053" s="21"/>
      <c r="D1053" s="21"/>
      <c r="E1053" s="21"/>
      <c r="F1053" s="21"/>
      <c r="G1053" s="21"/>
      <c r="H1053" s="40"/>
      <c r="I1053" s="40"/>
      <c r="J1053" s="21"/>
      <c r="K1053" s="21"/>
      <c r="L1053" s="21"/>
      <c r="M1053" s="21"/>
      <c r="N1053" s="21"/>
    </row>
    <row r="1054" spans="1:14" x14ac:dyDescent="0.2">
      <c r="A1054" s="21"/>
      <c r="B1054" s="40"/>
      <c r="C1054" s="21"/>
      <c r="D1054" s="21"/>
      <c r="E1054" s="21"/>
      <c r="F1054" s="21"/>
      <c r="G1054" s="21"/>
      <c r="H1054" s="40"/>
      <c r="I1054" s="40"/>
      <c r="J1054" s="21"/>
      <c r="K1054" s="21"/>
      <c r="L1054" s="21"/>
      <c r="M1054" s="21"/>
      <c r="N1054" s="21"/>
    </row>
    <row r="1055" spans="1:14" x14ac:dyDescent="0.2">
      <c r="A1055" s="21"/>
      <c r="B1055" s="40"/>
      <c r="C1055" s="21"/>
      <c r="D1055" s="21"/>
      <c r="E1055" s="21"/>
      <c r="F1055" s="21"/>
      <c r="G1055" s="21"/>
      <c r="H1055" s="40"/>
      <c r="I1055" s="40"/>
      <c r="J1055" s="21"/>
      <c r="K1055" s="21"/>
      <c r="L1055" s="21"/>
      <c r="M1055" s="21"/>
      <c r="N1055" s="21"/>
    </row>
    <row r="1056" spans="1:14" x14ac:dyDescent="0.2">
      <c r="A1056" s="21"/>
      <c r="B1056" s="40"/>
      <c r="C1056" s="21"/>
      <c r="D1056" s="21"/>
      <c r="E1056" s="21"/>
      <c r="F1056" s="21"/>
      <c r="G1056" s="21"/>
      <c r="H1056" s="40"/>
      <c r="I1056" s="40"/>
      <c r="J1056" s="21"/>
      <c r="K1056" s="21"/>
      <c r="L1056" s="21"/>
      <c r="M1056" s="21"/>
      <c r="N1056" s="21"/>
    </row>
    <row r="1057" spans="1:14" x14ac:dyDescent="0.2">
      <c r="A1057" s="21"/>
      <c r="B1057" s="40"/>
      <c r="C1057" s="21"/>
      <c r="D1057" s="21"/>
      <c r="E1057" s="21"/>
      <c r="F1057" s="21"/>
      <c r="G1057" s="21"/>
      <c r="H1057" s="40"/>
      <c r="I1057" s="40"/>
      <c r="J1057" s="21"/>
      <c r="K1057" s="21"/>
      <c r="L1057" s="21"/>
      <c r="M1057" s="21"/>
      <c r="N1057" s="21"/>
    </row>
    <row r="1058" spans="1:14" x14ac:dyDescent="0.2">
      <c r="A1058" s="21"/>
      <c r="B1058" s="40"/>
      <c r="C1058" s="21"/>
      <c r="D1058" s="21"/>
      <c r="E1058" s="21"/>
      <c r="F1058" s="21"/>
      <c r="G1058" s="21"/>
      <c r="H1058" s="40"/>
      <c r="I1058" s="40"/>
      <c r="J1058" s="21"/>
      <c r="K1058" s="21"/>
      <c r="L1058" s="21"/>
      <c r="M1058" s="21"/>
      <c r="N1058" s="21"/>
    </row>
    <row r="1059" spans="1:14" x14ac:dyDescent="0.2">
      <c r="A1059" s="21"/>
      <c r="B1059" s="40"/>
      <c r="C1059" s="21"/>
      <c r="D1059" s="21"/>
      <c r="E1059" s="21"/>
      <c r="F1059" s="21"/>
      <c r="G1059" s="21"/>
      <c r="H1059" s="40"/>
      <c r="I1059" s="40"/>
      <c r="J1059" s="21"/>
      <c r="K1059" s="21"/>
      <c r="L1059" s="21"/>
      <c r="M1059" s="21"/>
      <c r="N1059" s="21"/>
    </row>
    <row r="1060" spans="1:14" x14ac:dyDescent="0.2">
      <c r="A1060" s="21"/>
      <c r="B1060" s="40"/>
      <c r="C1060" s="21"/>
      <c r="D1060" s="21"/>
      <c r="E1060" s="21"/>
      <c r="F1060" s="21"/>
      <c r="G1060" s="21"/>
      <c r="H1060" s="40"/>
      <c r="I1060" s="40"/>
      <c r="J1060" s="21"/>
      <c r="K1060" s="21"/>
      <c r="L1060" s="21"/>
      <c r="M1060" s="21"/>
      <c r="N1060" s="21"/>
    </row>
    <row r="1061" spans="1:14" x14ac:dyDescent="0.2">
      <c r="A1061" s="21"/>
      <c r="B1061" s="40"/>
      <c r="C1061" s="21"/>
      <c r="D1061" s="21"/>
      <c r="E1061" s="21"/>
      <c r="F1061" s="21"/>
      <c r="G1061" s="21"/>
      <c r="H1061" s="40"/>
      <c r="I1061" s="40"/>
      <c r="J1061" s="21"/>
      <c r="K1061" s="21"/>
      <c r="L1061" s="21"/>
      <c r="M1061" s="21"/>
      <c r="N1061" s="21"/>
    </row>
    <row r="1062" spans="1:14" x14ac:dyDescent="0.2">
      <c r="A1062" s="21"/>
      <c r="B1062" s="40"/>
      <c r="C1062" s="21"/>
      <c r="D1062" s="21"/>
      <c r="E1062" s="21"/>
      <c r="F1062" s="21"/>
      <c r="G1062" s="21"/>
      <c r="H1062" s="40"/>
      <c r="I1062" s="40"/>
      <c r="J1062" s="21"/>
      <c r="K1062" s="21"/>
      <c r="L1062" s="21"/>
      <c r="M1062" s="21"/>
      <c r="N1062" s="21"/>
    </row>
    <row r="1063" spans="1:14" x14ac:dyDescent="0.2">
      <c r="A1063" s="21"/>
      <c r="B1063" s="40"/>
      <c r="C1063" s="21"/>
      <c r="D1063" s="21"/>
      <c r="E1063" s="21"/>
      <c r="F1063" s="21"/>
      <c r="G1063" s="21"/>
      <c r="H1063" s="40"/>
      <c r="I1063" s="40"/>
      <c r="J1063" s="21"/>
      <c r="K1063" s="21"/>
      <c r="L1063" s="21"/>
      <c r="M1063" s="21"/>
      <c r="N1063" s="21"/>
    </row>
    <row r="1064" spans="1:14" x14ac:dyDescent="0.2">
      <c r="A1064" s="21"/>
      <c r="B1064" s="40"/>
      <c r="C1064" s="21"/>
      <c r="D1064" s="21"/>
      <c r="E1064" s="21"/>
      <c r="F1064" s="21"/>
      <c r="G1064" s="21"/>
      <c r="H1064" s="40"/>
      <c r="I1064" s="40"/>
      <c r="J1064" s="21"/>
      <c r="K1064" s="21"/>
      <c r="L1064" s="21"/>
      <c r="M1064" s="21"/>
      <c r="N1064" s="21"/>
    </row>
    <row r="1065" spans="1:14" x14ac:dyDescent="0.2">
      <c r="A1065" s="21"/>
      <c r="B1065" s="40"/>
      <c r="C1065" s="21"/>
      <c r="D1065" s="21"/>
      <c r="E1065" s="21"/>
      <c r="F1065" s="21"/>
      <c r="G1065" s="21"/>
      <c r="H1065" s="40"/>
      <c r="I1065" s="40"/>
      <c r="J1065" s="21"/>
      <c r="K1065" s="21"/>
      <c r="L1065" s="21"/>
      <c r="M1065" s="21"/>
      <c r="N1065" s="21"/>
    </row>
    <row r="1066" spans="1:14" x14ac:dyDescent="0.2">
      <c r="A1066" s="21"/>
      <c r="B1066" s="40"/>
      <c r="C1066" s="21"/>
      <c r="D1066" s="21"/>
      <c r="E1066" s="21"/>
      <c r="F1066" s="21"/>
      <c r="G1066" s="21"/>
      <c r="H1066" s="40"/>
      <c r="I1066" s="40"/>
      <c r="J1066" s="21"/>
      <c r="K1066" s="21"/>
      <c r="L1066" s="21"/>
      <c r="M1066" s="21"/>
      <c r="N1066" s="21"/>
    </row>
    <row r="1067" spans="1:14" x14ac:dyDescent="0.2">
      <c r="A1067" s="21"/>
      <c r="B1067" s="40"/>
      <c r="C1067" s="21"/>
      <c r="D1067" s="21"/>
      <c r="E1067" s="21"/>
      <c r="F1067" s="21"/>
      <c r="G1067" s="21"/>
      <c r="H1067" s="40"/>
      <c r="I1067" s="40"/>
      <c r="J1067" s="21"/>
      <c r="K1067" s="21"/>
      <c r="L1067" s="21"/>
      <c r="M1067" s="21"/>
      <c r="N1067" s="21"/>
    </row>
    <row r="1068" spans="1:14" x14ac:dyDescent="0.2">
      <c r="A1068" s="21"/>
      <c r="B1068" s="40"/>
      <c r="C1068" s="21"/>
      <c r="D1068" s="21"/>
      <c r="E1068" s="21"/>
      <c r="F1068" s="21"/>
      <c r="G1068" s="21"/>
      <c r="H1068" s="40"/>
      <c r="I1068" s="40"/>
      <c r="J1068" s="21"/>
      <c r="K1068" s="21"/>
      <c r="L1068" s="21"/>
      <c r="M1068" s="21"/>
      <c r="N1068" s="21"/>
    </row>
    <row r="1069" spans="1:14" x14ac:dyDescent="0.2">
      <c r="A1069" s="21"/>
      <c r="B1069" s="40"/>
      <c r="C1069" s="21"/>
      <c r="D1069" s="21"/>
      <c r="E1069" s="21"/>
      <c r="F1069" s="21"/>
      <c r="G1069" s="21"/>
      <c r="H1069" s="40"/>
      <c r="I1069" s="40"/>
      <c r="J1069" s="21"/>
      <c r="K1069" s="21"/>
      <c r="L1069" s="21"/>
      <c r="M1069" s="21"/>
      <c r="N1069" s="21"/>
    </row>
    <row r="1070" spans="1:14" x14ac:dyDescent="0.2">
      <c r="A1070" s="21"/>
      <c r="B1070" s="40"/>
      <c r="C1070" s="21"/>
      <c r="D1070" s="21"/>
      <c r="E1070" s="21"/>
      <c r="F1070" s="21"/>
      <c r="G1070" s="21"/>
      <c r="H1070" s="40"/>
      <c r="I1070" s="40"/>
      <c r="J1070" s="21"/>
      <c r="K1070" s="21"/>
      <c r="L1070" s="21"/>
      <c r="M1070" s="21"/>
      <c r="N1070" s="21"/>
    </row>
    <row r="1071" spans="1:14" x14ac:dyDescent="0.2">
      <c r="A1071" s="21"/>
      <c r="B1071" s="40"/>
      <c r="C1071" s="21"/>
      <c r="D1071" s="21"/>
      <c r="E1071" s="21"/>
      <c r="F1071" s="21"/>
      <c r="G1071" s="21"/>
      <c r="H1071" s="40"/>
      <c r="I1071" s="40"/>
      <c r="J1071" s="21"/>
      <c r="K1071" s="21"/>
      <c r="L1071" s="21"/>
      <c r="M1071" s="21"/>
      <c r="N1071" s="21"/>
    </row>
    <row r="1072" spans="1:14" x14ac:dyDescent="0.2">
      <c r="A1072" s="21"/>
      <c r="B1072" s="40"/>
      <c r="C1072" s="21"/>
      <c r="D1072" s="21"/>
      <c r="E1072" s="21"/>
      <c r="F1072" s="21"/>
      <c r="G1072" s="21"/>
      <c r="H1072" s="40"/>
      <c r="I1072" s="40"/>
      <c r="J1072" s="21"/>
      <c r="K1072" s="21"/>
      <c r="L1072" s="21"/>
      <c r="M1072" s="21"/>
      <c r="N1072" s="21"/>
    </row>
    <row r="1073" spans="1:14" x14ac:dyDescent="0.2">
      <c r="A1073" s="21"/>
      <c r="B1073" s="40"/>
      <c r="C1073" s="21"/>
      <c r="D1073" s="21"/>
      <c r="E1073" s="21"/>
      <c r="F1073" s="21"/>
      <c r="G1073" s="21"/>
      <c r="H1073" s="40"/>
      <c r="I1073" s="40"/>
      <c r="J1073" s="21"/>
      <c r="K1073" s="21"/>
      <c r="L1073" s="21"/>
      <c r="M1073" s="21"/>
      <c r="N1073" s="21"/>
    </row>
    <row r="1074" spans="1:14" x14ac:dyDescent="0.2">
      <c r="A1074" s="21"/>
      <c r="B1074" s="40"/>
      <c r="C1074" s="21"/>
      <c r="D1074" s="21"/>
      <c r="E1074" s="21"/>
      <c r="F1074" s="21"/>
      <c r="G1074" s="21"/>
      <c r="H1074" s="40"/>
      <c r="I1074" s="40"/>
      <c r="J1074" s="21"/>
      <c r="K1074" s="21"/>
      <c r="L1074" s="21"/>
      <c r="M1074" s="21"/>
      <c r="N1074" s="21"/>
    </row>
    <row r="1075" spans="1:14" x14ac:dyDescent="0.2">
      <c r="A1075" s="21"/>
      <c r="B1075" s="40"/>
      <c r="C1075" s="21"/>
      <c r="D1075" s="21"/>
      <c r="E1075" s="21"/>
      <c r="F1075" s="21"/>
      <c r="G1075" s="21"/>
      <c r="H1075" s="40"/>
      <c r="I1075" s="40"/>
      <c r="J1075" s="21"/>
      <c r="K1075" s="21"/>
      <c r="L1075" s="21"/>
      <c r="M1075" s="21"/>
      <c r="N1075" s="21"/>
    </row>
    <row r="1076" spans="1:14" x14ac:dyDescent="0.2">
      <c r="A1076" s="21"/>
      <c r="B1076" s="40"/>
      <c r="C1076" s="21"/>
      <c r="D1076" s="21"/>
      <c r="E1076" s="21"/>
      <c r="F1076" s="21"/>
      <c r="G1076" s="21"/>
      <c r="H1076" s="40"/>
      <c r="I1076" s="40"/>
      <c r="J1076" s="21"/>
      <c r="K1076" s="21"/>
      <c r="L1076" s="21"/>
      <c r="M1076" s="21"/>
      <c r="N1076" s="21"/>
    </row>
    <row r="1077" spans="1:14" x14ac:dyDescent="0.2">
      <c r="A1077" s="21"/>
      <c r="B1077" s="40"/>
      <c r="C1077" s="21"/>
      <c r="D1077" s="21"/>
      <c r="E1077" s="21"/>
      <c r="F1077" s="21"/>
      <c r="G1077" s="21"/>
      <c r="H1077" s="40"/>
      <c r="I1077" s="40"/>
      <c r="J1077" s="21"/>
      <c r="K1077" s="21"/>
      <c r="L1077" s="21"/>
      <c r="M1077" s="21"/>
      <c r="N1077" s="21"/>
    </row>
    <row r="1078" spans="1:14" x14ac:dyDescent="0.2">
      <c r="A1078" s="21"/>
      <c r="B1078" s="40"/>
      <c r="C1078" s="21"/>
      <c r="D1078" s="21"/>
      <c r="E1078" s="21"/>
      <c r="F1078" s="21"/>
      <c r="G1078" s="21"/>
      <c r="H1078" s="40"/>
      <c r="I1078" s="40"/>
      <c r="J1078" s="21"/>
      <c r="K1078" s="21"/>
      <c r="L1078" s="21"/>
      <c r="M1078" s="21"/>
      <c r="N1078" s="21"/>
    </row>
    <row r="1079" spans="1:14" x14ac:dyDescent="0.2">
      <c r="A1079" s="21"/>
      <c r="B1079" s="40"/>
      <c r="C1079" s="21"/>
      <c r="D1079" s="21"/>
      <c r="E1079" s="21"/>
      <c r="F1079" s="21"/>
      <c r="G1079" s="21"/>
      <c r="H1079" s="40"/>
      <c r="I1079" s="40"/>
      <c r="J1079" s="21"/>
      <c r="K1079" s="21"/>
      <c r="L1079" s="21"/>
      <c r="M1079" s="21"/>
      <c r="N1079" s="21"/>
    </row>
    <row r="1080" spans="1:14" x14ac:dyDescent="0.2">
      <c r="A1080" s="21"/>
      <c r="B1080" s="40"/>
      <c r="C1080" s="21"/>
      <c r="D1080" s="21"/>
      <c r="E1080" s="21"/>
      <c r="F1080" s="21"/>
      <c r="G1080" s="21"/>
      <c r="H1080" s="40"/>
      <c r="I1080" s="40"/>
      <c r="J1080" s="21"/>
      <c r="K1080" s="21"/>
      <c r="L1080" s="21"/>
      <c r="M1080" s="21"/>
      <c r="N1080" s="21"/>
    </row>
    <row r="1081" spans="1:14" x14ac:dyDescent="0.2">
      <c r="A1081" s="21"/>
      <c r="B1081" s="40"/>
      <c r="C1081" s="21"/>
      <c r="D1081" s="21"/>
      <c r="E1081" s="21"/>
      <c r="F1081" s="21"/>
      <c r="G1081" s="21"/>
      <c r="H1081" s="40"/>
      <c r="I1081" s="40"/>
      <c r="J1081" s="21"/>
      <c r="K1081" s="21"/>
      <c r="L1081" s="21"/>
      <c r="M1081" s="21"/>
      <c r="N1081" s="21"/>
    </row>
    <row r="1082" spans="1:14" x14ac:dyDescent="0.2">
      <c r="A1082" s="21"/>
      <c r="B1082" s="40"/>
      <c r="C1082" s="21"/>
      <c r="D1082" s="21"/>
      <c r="E1082" s="21"/>
      <c r="F1082" s="21"/>
      <c r="G1082" s="21"/>
      <c r="H1082" s="40"/>
      <c r="I1082" s="40"/>
      <c r="J1082" s="21"/>
      <c r="K1082" s="21"/>
      <c r="L1082" s="21"/>
      <c r="M1082" s="21"/>
      <c r="N1082" s="21"/>
    </row>
    <row r="1083" spans="1:14" x14ac:dyDescent="0.2">
      <c r="A1083" s="21"/>
      <c r="B1083" s="40"/>
      <c r="C1083" s="21"/>
      <c r="D1083" s="21"/>
      <c r="E1083" s="21"/>
      <c r="F1083" s="21"/>
      <c r="G1083" s="21"/>
      <c r="H1083" s="40"/>
      <c r="I1083" s="40"/>
      <c r="J1083" s="21"/>
      <c r="K1083" s="21"/>
      <c r="L1083" s="21"/>
      <c r="M1083" s="21"/>
      <c r="N1083" s="21"/>
    </row>
    <row r="1084" spans="1:14" x14ac:dyDescent="0.2">
      <c r="A1084" s="21"/>
      <c r="B1084" s="40"/>
      <c r="C1084" s="21"/>
      <c r="D1084" s="21"/>
      <c r="E1084" s="21"/>
      <c r="F1084" s="21"/>
      <c r="G1084" s="21"/>
      <c r="H1084" s="40"/>
      <c r="I1084" s="40"/>
      <c r="J1084" s="21"/>
      <c r="K1084" s="21"/>
      <c r="L1084" s="21"/>
      <c r="M1084" s="21"/>
      <c r="N1084" s="21"/>
    </row>
    <row r="1085" spans="1:14" x14ac:dyDescent="0.2">
      <c r="A1085" s="21"/>
      <c r="B1085" s="40"/>
      <c r="C1085" s="21"/>
      <c r="D1085" s="21"/>
      <c r="E1085" s="21"/>
      <c r="F1085" s="21"/>
      <c r="G1085" s="21"/>
      <c r="H1085" s="40"/>
      <c r="I1085" s="40"/>
      <c r="J1085" s="21"/>
      <c r="K1085" s="21"/>
      <c r="L1085" s="21"/>
      <c r="M1085" s="21"/>
      <c r="N1085" s="21"/>
    </row>
    <row r="1086" spans="1:14" x14ac:dyDescent="0.2">
      <c r="A1086" s="21"/>
      <c r="B1086" s="40"/>
      <c r="C1086" s="21"/>
      <c r="D1086" s="21"/>
      <c r="E1086" s="21"/>
      <c r="F1086" s="21"/>
      <c r="G1086" s="21"/>
      <c r="H1086" s="40"/>
      <c r="I1086" s="40"/>
      <c r="J1086" s="21"/>
      <c r="K1086" s="21"/>
      <c r="L1086" s="21"/>
      <c r="M1086" s="21"/>
      <c r="N1086" s="21"/>
    </row>
    <row r="1087" spans="1:14" x14ac:dyDescent="0.2">
      <c r="A1087" s="21"/>
      <c r="B1087" s="40"/>
      <c r="C1087" s="21"/>
      <c r="D1087" s="21"/>
      <c r="E1087" s="21"/>
      <c r="F1087" s="21"/>
      <c r="G1087" s="21"/>
      <c r="H1087" s="40"/>
      <c r="I1087" s="40"/>
      <c r="J1087" s="21"/>
      <c r="K1087" s="21"/>
      <c r="L1087" s="21"/>
      <c r="M1087" s="21"/>
      <c r="N1087" s="21"/>
    </row>
    <row r="1088" spans="1:14" x14ac:dyDescent="0.2">
      <c r="A1088" s="21"/>
      <c r="B1088" s="40"/>
      <c r="C1088" s="21"/>
      <c r="D1088" s="21"/>
      <c r="E1088" s="21"/>
      <c r="F1088" s="21"/>
      <c r="G1088" s="21"/>
      <c r="H1088" s="40"/>
      <c r="I1088" s="40"/>
      <c r="J1088" s="21"/>
      <c r="K1088" s="21"/>
      <c r="L1088" s="21"/>
      <c r="M1088" s="21"/>
      <c r="N1088" s="21"/>
    </row>
    <row r="1089" spans="1:14" x14ac:dyDescent="0.2">
      <c r="A1089" s="21"/>
      <c r="B1089" s="40"/>
      <c r="C1089" s="21"/>
      <c r="D1089" s="21"/>
      <c r="E1089" s="21"/>
      <c r="F1089" s="21"/>
      <c r="G1089" s="21"/>
      <c r="H1089" s="40"/>
      <c r="I1089" s="40"/>
      <c r="J1089" s="21"/>
      <c r="K1089" s="21"/>
      <c r="L1089" s="21"/>
      <c r="M1089" s="21"/>
      <c r="N1089" s="21"/>
    </row>
    <row r="1090" spans="1:14" x14ac:dyDescent="0.2">
      <c r="A1090" s="21"/>
      <c r="B1090" s="40"/>
      <c r="C1090" s="21"/>
      <c r="D1090" s="21"/>
      <c r="E1090" s="21"/>
      <c r="F1090" s="21"/>
      <c r="G1090" s="21"/>
      <c r="H1090" s="40"/>
      <c r="I1090" s="40"/>
      <c r="J1090" s="21"/>
      <c r="K1090" s="21"/>
      <c r="L1090" s="21"/>
      <c r="M1090" s="21"/>
      <c r="N1090" s="21"/>
    </row>
    <row r="1091" spans="1:14" x14ac:dyDescent="0.2">
      <c r="A1091" s="21"/>
      <c r="B1091" s="40"/>
      <c r="C1091" s="21"/>
      <c r="D1091" s="21"/>
      <c r="E1091" s="21"/>
      <c r="F1091" s="21"/>
      <c r="G1091" s="21"/>
      <c r="H1091" s="40"/>
      <c r="I1091" s="40"/>
      <c r="J1091" s="21"/>
      <c r="K1091" s="21"/>
      <c r="L1091" s="21"/>
      <c r="M1091" s="21"/>
      <c r="N1091" s="21"/>
    </row>
    <row r="1092" spans="1:14" x14ac:dyDescent="0.2">
      <c r="A1092" s="21"/>
      <c r="B1092" s="40"/>
      <c r="C1092" s="21"/>
      <c r="D1092" s="21"/>
      <c r="E1092" s="21"/>
      <c r="F1092" s="21"/>
      <c r="G1092" s="21"/>
      <c r="H1092" s="40"/>
      <c r="I1092" s="40"/>
      <c r="J1092" s="21"/>
      <c r="K1092" s="21"/>
      <c r="L1092" s="21"/>
      <c r="M1092" s="21"/>
      <c r="N1092" s="21"/>
    </row>
    <row r="1093" spans="1:14" x14ac:dyDescent="0.2">
      <c r="A1093" s="21"/>
      <c r="B1093" s="40"/>
      <c r="C1093" s="21"/>
      <c r="D1093" s="21"/>
      <c r="E1093" s="21"/>
      <c r="F1093" s="21"/>
      <c r="G1093" s="21"/>
      <c r="H1093" s="40"/>
      <c r="I1093" s="40"/>
      <c r="J1093" s="21"/>
      <c r="K1093" s="21"/>
      <c r="L1093" s="21"/>
      <c r="M1093" s="21"/>
      <c r="N1093" s="21"/>
    </row>
    <row r="1094" spans="1:14" x14ac:dyDescent="0.2">
      <c r="A1094" s="21"/>
      <c r="B1094" s="40"/>
      <c r="C1094" s="21"/>
      <c r="D1094" s="21"/>
      <c r="E1094" s="21"/>
      <c r="F1094" s="21"/>
      <c r="G1094" s="21"/>
      <c r="H1094" s="40"/>
      <c r="I1094" s="40"/>
      <c r="J1094" s="21"/>
      <c r="K1094" s="21"/>
      <c r="L1094" s="21"/>
      <c r="M1094" s="21"/>
      <c r="N1094" s="21"/>
    </row>
    <row r="1095" spans="1:14" x14ac:dyDescent="0.2">
      <c r="A1095" s="21"/>
      <c r="B1095" s="40"/>
      <c r="C1095" s="21"/>
      <c r="D1095" s="21"/>
      <c r="E1095" s="21"/>
      <c r="F1095" s="21"/>
      <c r="G1095" s="21"/>
      <c r="H1095" s="40"/>
      <c r="I1095" s="40"/>
      <c r="J1095" s="21"/>
      <c r="K1095" s="21"/>
      <c r="L1095" s="21"/>
      <c r="M1095" s="21"/>
      <c r="N1095" s="21"/>
    </row>
    <row r="1096" spans="1:14" x14ac:dyDescent="0.2">
      <c r="A1096" s="21"/>
      <c r="B1096" s="40"/>
      <c r="C1096" s="21"/>
      <c r="D1096" s="21"/>
      <c r="E1096" s="21"/>
      <c r="F1096" s="21"/>
      <c r="G1096" s="21"/>
      <c r="H1096" s="40"/>
      <c r="I1096" s="40"/>
      <c r="J1096" s="21"/>
      <c r="K1096" s="21"/>
      <c r="L1096" s="21"/>
      <c r="M1096" s="21"/>
      <c r="N1096" s="21"/>
    </row>
    <row r="1097" spans="1:14" x14ac:dyDescent="0.2">
      <c r="A1097" s="21"/>
      <c r="B1097" s="40"/>
      <c r="C1097" s="21"/>
      <c r="D1097" s="21"/>
      <c r="E1097" s="21"/>
      <c r="F1097" s="21"/>
      <c r="G1097" s="21"/>
      <c r="H1097" s="40"/>
      <c r="I1097" s="40"/>
      <c r="J1097" s="21"/>
      <c r="K1097" s="21"/>
      <c r="L1097" s="21"/>
      <c r="M1097" s="21"/>
      <c r="N1097" s="21"/>
    </row>
    <row r="1098" spans="1:14" x14ac:dyDescent="0.2">
      <c r="A1098" s="21"/>
      <c r="B1098" s="40"/>
      <c r="C1098" s="21"/>
      <c r="D1098" s="21"/>
      <c r="E1098" s="21"/>
      <c r="F1098" s="21"/>
      <c r="G1098" s="21"/>
      <c r="H1098" s="40"/>
      <c r="I1098" s="40"/>
      <c r="J1098" s="21"/>
      <c r="K1098" s="21"/>
      <c r="L1098" s="21"/>
      <c r="M1098" s="21"/>
      <c r="N1098" s="21"/>
    </row>
    <row r="1099" spans="1:14" x14ac:dyDescent="0.2">
      <c r="A1099" s="21"/>
      <c r="B1099" s="40"/>
      <c r="C1099" s="21"/>
      <c r="D1099" s="21"/>
      <c r="E1099" s="21"/>
      <c r="F1099" s="21"/>
      <c r="G1099" s="21"/>
      <c r="H1099" s="40"/>
      <c r="I1099" s="40"/>
      <c r="J1099" s="21"/>
      <c r="K1099" s="21"/>
      <c r="L1099" s="21"/>
      <c r="M1099" s="21"/>
      <c r="N1099" s="21"/>
    </row>
    <row r="1100" spans="1:14" x14ac:dyDescent="0.2">
      <c r="A1100" s="21"/>
      <c r="B1100" s="40"/>
      <c r="C1100" s="21"/>
      <c r="D1100" s="21"/>
      <c r="E1100" s="21"/>
      <c r="F1100" s="21"/>
      <c r="G1100" s="21"/>
      <c r="H1100" s="40"/>
      <c r="I1100" s="40"/>
      <c r="J1100" s="21"/>
      <c r="K1100" s="21"/>
      <c r="L1100" s="21"/>
      <c r="M1100" s="21"/>
      <c r="N1100" s="21"/>
    </row>
    <row r="1101" spans="1:14" x14ac:dyDescent="0.2">
      <c r="A1101" s="21"/>
      <c r="B1101" s="40"/>
      <c r="C1101" s="21"/>
      <c r="D1101" s="21"/>
      <c r="E1101" s="21"/>
      <c r="F1101" s="21"/>
      <c r="G1101" s="21"/>
      <c r="H1101" s="40"/>
      <c r="I1101" s="40"/>
      <c r="J1101" s="21"/>
      <c r="K1101" s="21"/>
      <c r="L1101" s="21"/>
      <c r="M1101" s="21"/>
      <c r="N1101" s="21"/>
    </row>
    <row r="1102" spans="1:14" x14ac:dyDescent="0.2">
      <c r="A1102" s="21"/>
      <c r="B1102" s="40"/>
      <c r="C1102" s="21"/>
      <c r="D1102" s="21"/>
      <c r="E1102" s="21"/>
      <c r="F1102" s="21"/>
      <c r="G1102" s="21"/>
      <c r="H1102" s="40"/>
      <c r="I1102" s="40"/>
      <c r="J1102" s="21"/>
      <c r="K1102" s="21"/>
      <c r="L1102" s="21"/>
      <c r="M1102" s="21"/>
      <c r="N1102" s="21"/>
    </row>
    <row r="1103" spans="1:14" x14ac:dyDescent="0.2">
      <c r="A1103" s="21"/>
      <c r="B1103" s="40"/>
      <c r="C1103" s="21"/>
      <c r="D1103" s="21"/>
      <c r="E1103" s="21"/>
      <c r="F1103" s="21"/>
      <c r="G1103" s="21"/>
      <c r="H1103" s="40"/>
      <c r="I1103" s="40"/>
      <c r="J1103" s="21"/>
      <c r="K1103" s="21"/>
      <c r="L1103" s="21"/>
      <c r="M1103" s="21"/>
      <c r="N1103" s="21"/>
    </row>
    <row r="1104" spans="1:14" x14ac:dyDescent="0.2">
      <c r="A1104" s="21"/>
      <c r="B1104" s="40"/>
      <c r="C1104" s="21"/>
      <c r="D1104" s="21"/>
      <c r="E1104" s="21"/>
      <c r="F1104" s="21"/>
      <c r="G1104" s="21"/>
      <c r="H1104" s="40"/>
      <c r="I1104" s="40"/>
      <c r="J1104" s="21"/>
      <c r="K1104" s="21"/>
      <c r="L1104" s="21"/>
      <c r="M1104" s="21"/>
      <c r="N1104" s="21"/>
    </row>
    <row r="1105" spans="1:14" x14ac:dyDescent="0.2">
      <c r="A1105" s="21"/>
      <c r="B1105" s="40"/>
      <c r="C1105" s="21"/>
      <c r="D1105" s="21"/>
      <c r="E1105" s="21"/>
      <c r="F1105" s="21"/>
      <c r="G1105" s="21"/>
      <c r="H1105" s="40"/>
      <c r="I1105" s="40"/>
      <c r="J1105" s="21"/>
      <c r="K1105" s="21"/>
      <c r="L1105" s="21"/>
      <c r="M1105" s="21"/>
      <c r="N1105" s="21"/>
    </row>
    <row r="1106" spans="1:14" x14ac:dyDescent="0.2">
      <c r="A1106" s="21"/>
      <c r="B1106" s="40"/>
      <c r="C1106" s="21"/>
      <c r="D1106" s="21"/>
      <c r="E1106" s="21"/>
      <c r="F1106" s="21"/>
      <c r="G1106" s="21"/>
      <c r="H1106" s="40"/>
      <c r="I1106" s="40"/>
      <c r="J1106" s="21"/>
      <c r="K1106" s="21"/>
      <c r="L1106" s="21"/>
      <c r="M1106" s="21"/>
      <c r="N1106" s="21"/>
    </row>
    <row r="1107" spans="1:14" x14ac:dyDescent="0.2">
      <c r="A1107" s="21"/>
      <c r="B1107" s="40"/>
      <c r="C1107" s="21"/>
      <c r="D1107" s="21"/>
      <c r="E1107" s="21"/>
      <c r="F1107" s="21"/>
      <c r="G1107" s="21"/>
      <c r="H1107" s="40"/>
      <c r="I1107" s="40"/>
      <c r="J1107" s="21"/>
      <c r="K1107" s="21"/>
      <c r="L1107" s="21"/>
      <c r="M1107" s="21"/>
      <c r="N1107" s="21"/>
    </row>
    <row r="1108" spans="1:14" x14ac:dyDescent="0.2">
      <c r="A1108" s="21"/>
      <c r="B1108" s="40"/>
      <c r="C1108" s="21"/>
      <c r="D1108" s="21"/>
      <c r="E1108" s="21"/>
      <c r="F1108" s="21"/>
      <c r="G1108" s="21"/>
      <c r="H1108" s="40"/>
      <c r="I1108" s="40"/>
      <c r="J1108" s="21"/>
      <c r="K1108" s="21"/>
      <c r="L1108" s="21"/>
      <c r="M1108" s="21"/>
      <c r="N1108" s="21"/>
    </row>
    <row r="1109" spans="1:14" x14ac:dyDescent="0.2">
      <c r="A1109" s="21"/>
      <c r="B1109" s="40"/>
      <c r="C1109" s="21"/>
      <c r="D1109" s="21"/>
      <c r="E1109" s="21"/>
      <c r="F1109" s="21"/>
      <c r="G1109" s="21"/>
      <c r="H1109" s="40"/>
      <c r="I1109" s="40"/>
      <c r="J1109" s="21"/>
      <c r="K1109" s="21"/>
      <c r="L1109" s="21"/>
      <c r="M1109" s="21"/>
      <c r="N1109" s="21"/>
    </row>
    <row r="1110" spans="1:14" x14ac:dyDescent="0.2">
      <c r="A1110" s="21"/>
      <c r="B1110" s="40"/>
      <c r="C1110" s="21"/>
      <c r="D1110" s="21"/>
      <c r="E1110" s="21"/>
      <c r="F1110" s="21"/>
      <c r="G1110" s="21"/>
      <c r="H1110" s="40"/>
      <c r="I1110" s="40"/>
      <c r="J1110" s="21"/>
      <c r="K1110" s="21"/>
      <c r="L1110" s="21"/>
      <c r="M1110" s="21"/>
      <c r="N1110" s="21"/>
    </row>
    <row r="1111" spans="1:14" x14ac:dyDescent="0.2">
      <c r="A1111" s="21"/>
      <c r="B1111" s="40"/>
      <c r="C1111" s="21"/>
      <c r="D1111" s="21"/>
      <c r="E1111" s="21"/>
      <c r="F1111" s="21"/>
      <c r="G1111" s="21"/>
      <c r="H1111" s="40"/>
      <c r="I1111" s="40"/>
      <c r="J1111" s="21"/>
      <c r="K1111" s="21"/>
      <c r="L1111" s="21"/>
      <c r="M1111" s="21"/>
      <c r="N1111" s="21"/>
    </row>
    <row r="1112" spans="1:14" x14ac:dyDescent="0.2">
      <c r="A1112" s="21"/>
      <c r="B1112" s="40"/>
      <c r="C1112" s="21"/>
      <c r="D1112" s="21"/>
      <c r="E1112" s="21"/>
      <c r="F1112" s="21"/>
      <c r="G1112" s="21"/>
      <c r="H1112" s="40"/>
      <c r="I1112" s="40"/>
      <c r="J1112" s="21"/>
      <c r="K1112" s="21"/>
      <c r="L1112" s="21"/>
      <c r="M1112" s="21"/>
      <c r="N1112" s="21"/>
    </row>
    <row r="1113" spans="1:14" x14ac:dyDescent="0.2">
      <c r="A1113" s="21"/>
      <c r="B1113" s="40"/>
      <c r="C1113" s="21"/>
      <c r="D1113" s="21"/>
      <c r="E1113" s="21"/>
      <c r="F1113" s="21"/>
      <c r="G1113" s="21"/>
      <c r="H1113" s="40"/>
      <c r="I1113" s="40"/>
      <c r="J1113" s="21"/>
      <c r="K1113" s="21"/>
      <c r="L1113" s="21"/>
      <c r="M1113" s="21"/>
      <c r="N1113" s="21"/>
    </row>
    <row r="1114" spans="1:14" x14ac:dyDescent="0.2">
      <c r="A1114" s="21"/>
      <c r="B1114" s="40"/>
      <c r="C1114" s="21"/>
      <c r="D1114" s="21"/>
      <c r="E1114" s="21"/>
      <c r="F1114" s="21"/>
      <c r="G1114" s="21"/>
      <c r="H1114" s="40"/>
      <c r="I1114" s="40"/>
      <c r="J1114" s="21"/>
      <c r="K1114" s="21"/>
      <c r="L1114" s="21"/>
      <c r="M1114" s="21"/>
      <c r="N1114" s="21"/>
    </row>
    <row r="1115" spans="1:14" x14ac:dyDescent="0.2">
      <c r="A1115" s="21"/>
      <c r="B1115" s="40"/>
      <c r="C1115" s="21"/>
      <c r="D1115" s="21"/>
      <c r="E1115" s="21"/>
      <c r="F1115" s="21"/>
      <c r="G1115" s="21"/>
      <c r="H1115" s="40"/>
      <c r="I1115" s="40"/>
      <c r="J1115" s="21"/>
      <c r="K1115" s="21"/>
      <c r="L1115" s="21"/>
      <c r="M1115" s="21"/>
      <c r="N1115" s="21"/>
    </row>
    <row r="1116" spans="1:14" x14ac:dyDescent="0.2">
      <c r="A1116" s="21"/>
      <c r="B1116" s="40"/>
      <c r="C1116" s="21"/>
      <c r="D1116" s="21"/>
      <c r="E1116" s="21"/>
      <c r="F1116" s="21"/>
      <c r="G1116" s="21"/>
      <c r="H1116" s="40"/>
      <c r="I1116" s="40"/>
      <c r="J1116" s="21"/>
      <c r="K1116" s="21"/>
      <c r="L1116" s="21"/>
      <c r="M1116" s="21"/>
      <c r="N1116" s="21"/>
    </row>
    <row r="1117" spans="1:14" x14ac:dyDescent="0.2">
      <c r="A1117" s="21"/>
      <c r="B1117" s="40"/>
      <c r="C1117" s="21"/>
      <c r="D1117" s="21"/>
      <c r="E1117" s="21"/>
      <c r="F1117" s="21"/>
      <c r="G1117" s="21"/>
      <c r="H1117" s="40"/>
      <c r="I1117" s="40"/>
      <c r="J1117" s="21"/>
      <c r="K1117" s="21"/>
      <c r="L1117" s="21"/>
      <c r="M1117" s="21"/>
      <c r="N1117" s="21"/>
    </row>
    <row r="1118" spans="1:14" x14ac:dyDescent="0.2">
      <c r="A1118" s="21"/>
      <c r="B1118" s="40"/>
      <c r="C1118" s="21"/>
      <c r="D1118" s="21"/>
      <c r="E1118" s="21"/>
      <c r="F1118" s="21"/>
      <c r="G1118" s="21"/>
      <c r="H1118" s="40"/>
      <c r="I1118" s="40"/>
      <c r="J1118" s="21"/>
      <c r="K1118" s="21"/>
      <c r="L1118" s="21"/>
      <c r="M1118" s="21"/>
      <c r="N1118" s="21"/>
    </row>
    <row r="1119" spans="1:14" x14ac:dyDescent="0.2">
      <c r="A1119" s="21"/>
      <c r="B1119" s="40"/>
      <c r="C1119" s="21"/>
      <c r="D1119" s="21"/>
      <c r="E1119" s="21"/>
      <c r="F1119" s="21"/>
      <c r="G1119" s="21"/>
      <c r="H1119" s="40"/>
      <c r="I1119" s="40"/>
      <c r="J1119" s="21"/>
      <c r="K1119" s="21"/>
      <c r="L1119" s="21"/>
      <c r="M1119" s="21"/>
      <c r="N1119" s="21"/>
    </row>
    <row r="1120" spans="1:14" x14ac:dyDescent="0.2">
      <c r="A1120" s="21"/>
      <c r="B1120" s="40"/>
      <c r="C1120" s="21"/>
      <c r="D1120" s="21"/>
      <c r="E1120" s="21"/>
      <c r="F1120" s="21"/>
      <c r="G1120" s="21"/>
      <c r="H1120" s="40"/>
      <c r="I1120" s="40"/>
      <c r="J1120" s="21"/>
      <c r="K1120" s="21"/>
      <c r="L1120" s="21"/>
      <c r="M1120" s="21"/>
      <c r="N1120" s="21"/>
    </row>
    <row r="1121" spans="1:14" x14ac:dyDescent="0.2">
      <c r="A1121" s="21"/>
      <c r="B1121" s="40"/>
      <c r="C1121" s="21"/>
      <c r="D1121" s="21"/>
      <c r="E1121" s="21"/>
      <c r="F1121" s="21"/>
      <c r="G1121" s="21"/>
      <c r="H1121" s="40"/>
      <c r="I1121" s="40"/>
      <c r="J1121" s="21"/>
      <c r="K1121" s="21"/>
      <c r="L1121" s="21"/>
      <c r="M1121" s="21"/>
      <c r="N1121" s="21"/>
    </row>
    <row r="1122" spans="1:14" x14ac:dyDescent="0.2">
      <c r="A1122" s="21"/>
      <c r="B1122" s="40"/>
      <c r="C1122" s="21"/>
      <c r="D1122" s="21"/>
      <c r="E1122" s="21"/>
      <c r="F1122" s="21"/>
      <c r="G1122" s="21"/>
      <c r="H1122" s="40"/>
      <c r="I1122" s="40"/>
      <c r="J1122" s="21"/>
      <c r="K1122" s="21"/>
      <c r="L1122" s="21"/>
      <c r="M1122" s="21"/>
      <c r="N1122" s="21"/>
    </row>
    <row r="1123" spans="1:14" x14ac:dyDescent="0.2">
      <c r="A1123" s="21"/>
      <c r="B1123" s="40"/>
      <c r="C1123" s="21"/>
      <c r="D1123" s="21"/>
      <c r="E1123" s="21"/>
      <c r="F1123" s="21"/>
      <c r="G1123" s="21"/>
      <c r="H1123" s="40"/>
      <c r="I1123" s="40"/>
      <c r="J1123" s="21"/>
      <c r="K1123" s="21"/>
      <c r="L1123" s="21"/>
      <c r="M1123" s="21"/>
      <c r="N1123" s="21"/>
    </row>
    <row r="1124" spans="1:14" x14ac:dyDescent="0.2">
      <c r="A1124" s="21"/>
      <c r="B1124" s="40"/>
      <c r="C1124" s="21"/>
      <c r="D1124" s="21"/>
      <c r="E1124" s="21"/>
      <c r="F1124" s="21"/>
      <c r="G1124" s="21"/>
      <c r="H1124" s="40"/>
      <c r="I1124" s="40"/>
      <c r="J1124" s="21"/>
      <c r="K1124" s="21"/>
      <c r="L1124" s="21"/>
      <c r="M1124" s="21"/>
      <c r="N1124" s="21"/>
    </row>
    <row r="1125" spans="1:14" x14ac:dyDescent="0.2">
      <c r="A1125" s="21"/>
      <c r="B1125" s="40"/>
      <c r="C1125" s="21"/>
      <c r="D1125" s="21"/>
      <c r="E1125" s="21"/>
      <c r="F1125" s="21"/>
      <c r="G1125" s="21"/>
      <c r="H1125" s="40"/>
      <c r="I1125" s="40"/>
      <c r="J1125" s="21"/>
      <c r="K1125" s="21"/>
      <c r="L1125" s="21"/>
      <c r="M1125" s="21"/>
      <c r="N1125" s="21"/>
    </row>
    <row r="1126" spans="1:14" x14ac:dyDescent="0.2">
      <c r="A1126" s="21"/>
      <c r="B1126" s="40"/>
      <c r="C1126" s="21"/>
      <c r="D1126" s="21"/>
      <c r="E1126" s="21"/>
      <c r="F1126" s="21"/>
      <c r="G1126" s="21"/>
      <c r="H1126" s="40"/>
      <c r="I1126" s="40"/>
      <c r="J1126" s="21"/>
      <c r="K1126" s="21"/>
      <c r="L1126" s="21"/>
      <c r="M1126" s="21"/>
      <c r="N1126" s="21"/>
    </row>
    <row r="1127" spans="1:14" x14ac:dyDescent="0.2">
      <c r="A1127" s="21"/>
      <c r="B1127" s="40"/>
      <c r="C1127" s="21"/>
      <c r="D1127" s="21"/>
      <c r="E1127" s="21"/>
      <c r="F1127" s="21"/>
      <c r="G1127" s="21"/>
      <c r="H1127" s="40"/>
      <c r="I1127" s="40"/>
      <c r="J1127" s="21"/>
      <c r="K1127" s="21"/>
      <c r="L1127" s="21"/>
      <c r="M1127" s="21"/>
      <c r="N1127" s="21"/>
    </row>
    <row r="1128" spans="1:14" x14ac:dyDescent="0.2">
      <c r="A1128" s="21"/>
      <c r="B1128" s="40"/>
      <c r="C1128" s="21"/>
      <c r="D1128" s="21"/>
      <c r="E1128" s="21"/>
      <c r="F1128" s="21"/>
      <c r="G1128" s="21"/>
      <c r="H1128" s="40"/>
      <c r="I1128" s="40"/>
      <c r="J1128" s="21"/>
      <c r="K1128" s="21"/>
      <c r="L1128" s="21"/>
      <c r="M1128" s="21"/>
      <c r="N1128" s="21"/>
    </row>
    <row r="1129" spans="1:14" x14ac:dyDescent="0.2">
      <c r="A1129" s="21"/>
      <c r="B1129" s="40"/>
      <c r="C1129" s="21"/>
      <c r="D1129" s="21"/>
      <c r="E1129" s="21"/>
      <c r="F1129" s="21"/>
      <c r="G1129" s="21"/>
      <c r="H1129" s="40"/>
      <c r="I1129" s="40"/>
      <c r="J1129" s="21"/>
      <c r="K1129" s="21"/>
      <c r="L1129" s="21"/>
      <c r="M1129" s="21"/>
      <c r="N1129" s="21"/>
    </row>
    <row r="1130" spans="1:14" x14ac:dyDescent="0.2">
      <c r="A1130" s="21"/>
      <c r="B1130" s="40"/>
      <c r="C1130" s="21"/>
      <c r="D1130" s="21"/>
      <c r="E1130" s="21"/>
      <c r="F1130" s="21"/>
      <c r="G1130" s="21"/>
      <c r="H1130" s="40"/>
      <c r="I1130" s="40"/>
      <c r="J1130" s="21"/>
      <c r="K1130" s="21"/>
      <c r="L1130" s="21"/>
      <c r="M1130" s="21"/>
      <c r="N1130" s="21"/>
    </row>
    <row r="1131" spans="1:14" x14ac:dyDescent="0.2">
      <c r="A1131" s="21"/>
      <c r="B1131" s="40"/>
      <c r="C1131" s="21"/>
      <c r="D1131" s="21"/>
      <c r="E1131" s="21"/>
      <c r="F1131" s="21"/>
      <c r="G1131" s="21"/>
      <c r="H1131" s="40"/>
      <c r="I1131" s="40"/>
      <c r="J1131" s="21"/>
      <c r="K1131" s="21"/>
      <c r="L1131" s="21"/>
      <c r="M1131" s="21"/>
      <c r="N1131" s="21"/>
    </row>
    <row r="1132" spans="1:14" x14ac:dyDescent="0.2">
      <c r="A1132" s="21"/>
      <c r="B1132" s="40"/>
      <c r="C1132" s="21"/>
      <c r="D1132" s="21"/>
      <c r="E1132" s="21"/>
      <c r="F1132" s="21"/>
      <c r="G1132" s="21"/>
      <c r="H1132" s="40"/>
      <c r="I1132" s="40"/>
      <c r="J1132" s="21"/>
      <c r="K1132" s="21"/>
      <c r="L1132" s="21"/>
      <c r="M1132" s="21"/>
      <c r="N1132" s="21"/>
    </row>
    <row r="1133" spans="1:14" x14ac:dyDescent="0.2">
      <c r="A1133" s="21"/>
      <c r="B1133" s="40"/>
      <c r="C1133" s="21"/>
      <c r="D1133" s="21"/>
      <c r="E1133" s="21"/>
      <c r="F1133" s="21"/>
      <c r="G1133" s="21"/>
      <c r="H1133" s="40"/>
      <c r="I1133" s="40"/>
      <c r="J1133" s="21"/>
      <c r="K1133" s="21"/>
      <c r="L1133" s="21"/>
      <c r="M1133" s="21"/>
      <c r="N1133" s="21"/>
    </row>
    <row r="1134" spans="1:14" x14ac:dyDescent="0.2">
      <c r="A1134" s="21"/>
      <c r="B1134" s="40"/>
      <c r="C1134" s="21"/>
      <c r="D1134" s="21"/>
      <c r="E1134" s="21"/>
      <c r="F1134" s="21"/>
      <c r="G1134" s="21"/>
      <c r="H1134" s="40"/>
      <c r="I1134" s="40"/>
      <c r="J1134" s="21"/>
      <c r="K1134" s="21"/>
      <c r="L1134" s="21"/>
      <c r="M1134" s="21"/>
      <c r="N1134" s="21"/>
    </row>
    <row r="1135" spans="1:14" x14ac:dyDescent="0.2">
      <c r="A1135" s="21"/>
      <c r="B1135" s="40"/>
      <c r="C1135" s="21"/>
      <c r="D1135" s="21"/>
      <c r="E1135" s="21"/>
      <c r="F1135" s="21"/>
      <c r="G1135" s="21"/>
      <c r="H1135" s="40"/>
      <c r="I1135" s="40"/>
      <c r="J1135" s="21"/>
      <c r="K1135" s="21"/>
      <c r="L1135" s="21"/>
      <c r="M1135" s="21"/>
      <c r="N1135" s="21"/>
    </row>
    <row r="1136" spans="1:14" x14ac:dyDescent="0.2">
      <c r="A1136" s="21"/>
      <c r="B1136" s="40"/>
      <c r="C1136" s="21"/>
      <c r="D1136" s="21"/>
      <c r="E1136" s="21"/>
      <c r="F1136" s="21"/>
      <c r="G1136" s="21"/>
      <c r="H1136" s="40"/>
      <c r="I1136" s="40"/>
      <c r="J1136" s="21"/>
      <c r="K1136" s="21"/>
      <c r="L1136" s="21"/>
      <c r="M1136" s="21"/>
      <c r="N1136" s="21"/>
    </row>
    <row r="1137" spans="1:14" x14ac:dyDescent="0.2">
      <c r="A1137" s="21"/>
      <c r="B1137" s="40"/>
      <c r="C1137" s="21"/>
      <c r="D1137" s="21"/>
      <c r="E1137" s="21"/>
      <c r="F1137" s="21"/>
      <c r="G1137" s="21"/>
      <c r="H1137" s="40"/>
      <c r="I1137" s="40"/>
      <c r="J1137" s="21"/>
      <c r="K1137" s="21"/>
      <c r="L1137" s="21"/>
      <c r="M1137" s="21"/>
      <c r="N1137" s="21"/>
    </row>
    <row r="1138" spans="1:14" x14ac:dyDescent="0.2">
      <c r="A1138" s="21"/>
      <c r="B1138" s="40"/>
      <c r="C1138" s="21"/>
      <c r="D1138" s="21"/>
      <c r="E1138" s="21"/>
      <c r="F1138" s="21"/>
      <c r="G1138" s="21"/>
      <c r="H1138" s="40"/>
      <c r="I1138" s="40"/>
      <c r="J1138" s="21"/>
      <c r="K1138" s="21"/>
      <c r="L1138" s="21"/>
      <c r="M1138" s="21"/>
      <c r="N1138" s="21"/>
    </row>
    <row r="1139" spans="1:14" x14ac:dyDescent="0.2">
      <c r="A1139" s="21"/>
      <c r="B1139" s="40"/>
      <c r="C1139" s="21"/>
      <c r="D1139" s="21"/>
      <c r="E1139" s="21"/>
      <c r="F1139" s="21"/>
      <c r="G1139" s="21"/>
      <c r="H1139" s="40"/>
      <c r="I1139" s="40"/>
      <c r="J1139" s="21"/>
      <c r="K1139" s="21"/>
      <c r="L1139" s="21"/>
      <c r="M1139" s="21"/>
      <c r="N1139" s="21"/>
    </row>
    <row r="1140" spans="1:14" x14ac:dyDescent="0.2">
      <c r="A1140" s="21"/>
      <c r="B1140" s="40"/>
      <c r="C1140" s="21"/>
      <c r="D1140" s="21"/>
      <c r="E1140" s="21"/>
      <c r="F1140" s="21"/>
      <c r="G1140" s="21"/>
      <c r="H1140" s="40"/>
      <c r="I1140" s="40"/>
      <c r="J1140" s="21"/>
      <c r="K1140" s="21"/>
      <c r="L1140" s="21"/>
      <c r="M1140" s="21"/>
      <c r="N1140" s="21"/>
    </row>
    <row r="1141" spans="1:14" x14ac:dyDescent="0.2">
      <c r="A1141" s="21"/>
      <c r="B1141" s="40"/>
      <c r="C1141" s="21"/>
      <c r="D1141" s="21"/>
      <c r="E1141" s="21"/>
      <c r="F1141" s="21"/>
      <c r="G1141" s="21"/>
      <c r="H1141" s="40"/>
      <c r="I1141" s="40"/>
      <c r="J1141" s="21"/>
      <c r="K1141" s="21"/>
      <c r="L1141" s="21"/>
      <c r="M1141" s="21"/>
      <c r="N1141" s="21"/>
    </row>
    <row r="1142" spans="1:14" x14ac:dyDescent="0.2">
      <c r="A1142" s="21"/>
      <c r="B1142" s="40"/>
      <c r="C1142" s="21"/>
      <c r="D1142" s="21"/>
      <c r="E1142" s="21"/>
      <c r="F1142" s="21"/>
      <c r="G1142" s="21"/>
      <c r="H1142" s="40"/>
      <c r="I1142" s="40"/>
      <c r="J1142" s="21"/>
      <c r="K1142" s="21"/>
      <c r="L1142" s="21"/>
      <c r="M1142" s="21"/>
      <c r="N1142" s="21"/>
    </row>
    <row r="1143" spans="1:14" x14ac:dyDescent="0.2">
      <c r="A1143" s="21"/>
      <c r="B1143" s="40"/>
      <c r="C1143" s="21"/>
      <c r="D1143" s="21"/>
      <c r="E1143" s="21"/>
      <c r="F1143" s="21"/>
      <c r="G1143" s="21"/>
      <c r="H1143" s="40"/>
      <c r="I1143" s="40"/>
      <c r="J1143" s="21"/>
      <c r="K1143" s="21"/>
      <c r="L1143" s="21"/>
      <c r="M1143" s="21"/>
      <c r="N1143" s="21"/>
    </row>
    <row r="1144" spans="1:14" x14ac:dyDescent="0.2">
      <c r="A1144" s="21"/>
      <c r="B1144" s="40"/>
      <c r="C1144" s="21"/>
      <c r="D1144" s="21"/>
      <c r="E1144" s="21"/>
      <c r="F1144" s="21"/>
      <c r="G1144" s="21"/>
      <c r="H1144" s="40"/>
      <c r="I1144" s="40"/>
      <c r="J1144" s="21"/>
      <c r="K1144" s="21"/>
      <c r="L1144" s="21"/>
      <c r="M1144" s="21"/>
      <c r="N1144" s="21"/>
    </row>
    <row r="1145" spans="1:14" x14ac:dyDescent="0.2">
      <c r="A1145" s="21"/>
      <c r="B1145" s="40"/>
      <c r="C1145" s="21"/>
      <c r="D1145" s="21"/>
      <c r="E1145" s="21"/>
      <c r="F1145" s="21"/>
      <c r="G1145" s="21"/>
      <c r="H1145" s="40"/>
      <c r="I1145" s="40"/>
      <c r="J1145" s="21"/>
      <c r="K1145" s="21"/>
      <c r="L1145" s="21"/>
      <c r="M1145" s="21"/>
      <c r="N1145" s="21"/>
    </row>
    <row r="1146" spans="1:14" x14ac:dyDescent="0.2">
      <c r="A1146" s="21"/>
      <c r="B1146" s="40"/>
      <c r="C1146" s="21"/>
      <c r="D1146" s="21"/>
      <c r="E1146" s="21"/>
      <c r="F1146" s="21"/>
      <c r="G1146" s="21"/>
      <c r="H1146" s="40"/>
      <c r="I1146" s="40"/>
      <c r="J1146" s="21"/>
      <c r="K1146" s="21"/>
      <c r="L1146" s="21"/>
      <c r="M1146" s="21"/>
      <c r="N1146" s="21"/>
    </row>
    <row r="1147" spans="1:14" x14ac:dyDescent="0.2">
      <c r="A1147" s="21"/>
      <c r="B1147" s="40"/>
      <c r="C1147" s="21"/>
      <c r="D1147" s="21"/>
      <c r="E1147" s="21"/>
      <c r="F1147" s="21"/>
      <c r="G1147" s="21"/>
      <c r="H1147" s="40"/>
      <c r="I1147" s="40"/>
      <c r="J1147" s="21"/>
      <c r="K1147" s="21"/>
      <c r="L1147" s="21"/>
      <c r="M1147" s="21"/>
      <c r="N1147" s="21"/>
    </row>
    <row r="1148" spans="1:14" x14ac:dyDescent="0.2">
      <c r="A1148" s="21"/>
      <c r="B1148" s="40"/>
      <c r="C1148" s="21"/>
      <c r="D1148" s="21"/>
      <c r="E1148" s="21"/>
      <c r="F1148" s="21"/>
      <c r="G1148" s="21"/>
      <c r="H1148" s="40"/>
      <c r="I1148" s="40"/>
      <c r="J1148" s="21"/>
      <c r="K1148" s="21"/>
      <c r="L1148" s="21"/>
      <c r="M1148" s="21"/>
      <c r="N1148" s="21"/>
    </row>
    <row r="1149" spans="1:14" x14ac:dyDescent="0.2">
      <c r="A1149" s="21"/>
      <c r="B1149" s="40"/>
      <c r="C1149" s="21"/>
      <c r="D1149" s="21"/>
      <c r="E1149" s="21"/>
      <c r="F1149" s="21"/>
      <c r="G1149" s="21"/>
      <c r="H1149" s="40"/>
      <c r="I1149" s="40"/>
      <c r="J1149" s="21"/>
      <c r="K1149" s="21"/>
      <c r="L1149" s="21"/>
      <c r="M1149" s="21"/>
      <c r="N1149" s="21"/>
    </row>
    <row r="1150" spans="1:14" x14ac:dyDescent="0.2">
      <c r="A1150" s="21"/>
      <c r="B1150" s="40"/>
      <c r="C1150" s="21"/>
      <c r="D1150" s="21"/>
      <c r="E1150" s="21"/>
      <c r="F1150" s="21"/>
      <c r="G1150" s="21"/>
      <c r="H1150" s="40"/>
      <c r="I1150" s="40"/>
      <c r="J1150" s="21"/>
      <c r="K1150" s="21"/>
      <c r="L1150" s="21"/>
      <c r="M1150" s="21"/>
      <c r="N1150" s="21"/>
    </row>
    <row r="1151" spans="1:14" x14ac:dyDescent="0.2">
      <c r="A1151" s="21"/>
      <c r="B1151" s="40"/>
      <c r="C1151" s="21"/>
      <c r="D1151" s="21"/>
      <c r="E1151" s="21"/>
      <c r="F1151" s="21"/>
      <c r="G1151" s="21"/>
      <c r="H1151" s="40"/>
      <c r="I1151" s="40"/>
      <c r="J1151" s="21"/>
      <c r="K1151" s="21"/>
      <c r="L1151" s="21"/>
      <c r="M1151" s="21"/>
      <c r="N1151" s="21"/>
    </row>
    <row r="1152" spans="1:14" x14ac:dyDescent="0.2">
      <c r="A1152" s="21"/>
      <c r="B1152" s="40"/>
      <c r="C1152" s="21"/>
      <c r="D1152" s="21"/>
      <c r="E1152" s="21"/>
      <c r="F1152" s="21"/>
      <c r="G1152" s="21"/>
      <c r="H1152" s="40"/>
      <c r="I1152" s="40"/>
      <c r="J1152" s="21"/>
      <c r="K1152" s="21"/>
      <c r="L1152" s="21"/>
      <c r="M1152" s="21"/>
      <c r="N1152" s="21"/>
    </row>
    <row r="1153" spans="1:14" x14ac:dyDescent="0.2">
      <c r="A1153" s="21"/>
      <c r="B1153" s="40"/>
      <c r="C1153" s="21"/>
      <c r="D1153" s="21"/>
      <c r="E1153" s="21"/>
      <c r="F1153" s="21"/>
      <c r="G1153" s="21"/>
      <c r="H1153" s="40"/>
      <c r="I1153" s="40"/>
      <c r="J1153" s="21"/>
      <c r="K1153" s="21"/>
      <c r="L1153" s="21"/>
      <c r="M1153" s="21"/>
      <c r="N1153" s="21"/>
    </row>
    <row r="1154" spans="1:14" x14ac:dyDescent="0.2">
      <c r="A1154" s="21"/>
      <c r="B1154" s="40"/>
      <c r="C1154" s="21"/>
      <c r="D1154" s="21"/>
      <c r="E1154" s="21"/>
      <c r="F1154" s="21"/>
      <c r="G1154" s="21"/>
      <c r="H1154" s="40"/>
      <c r="I1154" s="40"/>
      <c r="J1154" s="21"/>
      <c r="K1154" s="21"/>
      <c r="L1154" s="21"/>
      <c r="M1154" s="21"/>
      <c r="N1154" s="21"/>
    </row>
    <row r="1155" spans="1:14" x14ac:dyDescent="0.2">
      <c r="A1155" s="21"/>
      <c r="B1155" s="40"/>
      <c r="C1155" s="21"/>
      <c r="D1155" s="21"/>
      <c r="E1155" s="21"/>
      <c r="F1155" s="21"/>
      <c r="G1155" s="21"/>
      <c r="H1155" s="40"/>
      <c r="I1155" s="40"/>
      <c r="J1155" s="21"/>
      <c r="K1155" s="21"/>
      <c r="L1155" s="21"/>
      <c r="M1155" s="21"/>
      <c r="N1155" s="21"/>
    </row>
    <row r="1156" spans="1:14" x14ac:dyDescent="0.2">
      <c r="A1156" s="21"/>
      <c r="B1156" s="40"/>
      <c r="C1156" s="21"/>
      <c r="D1156" s="21"/>
      <c r="E1156" s="21"/>
      <c r="F1156" s="21"/>
      <c r="G1156" s="21"/>
      <c r="H1156" s="40"/>
      <c r="I1156" s="40"/>
      <c r="J1156" s="21"/>
      <c r="K1156" s="21"/>
      <c r="L1156" s="21"/>
      <c r="M1156" s="21"/>
      <c r="N1156" s="21"/>
    </row>
    <row r="1157" spans="1:14" x14ac:dyDescent="0.2">
      <c r="A1157" s="21"/>
      <c r="B1157" s="40"/>
      <c r="C1157" s="21"/>
      <c r="D1157" s="21"/>
      <c r="E1157" s="21"/>
      <c r="F1157" s="21"/>
      <c r="G1157" s="21"/>
      <c r="H1157" s="40"/>
      <c r="I1157" s="40"/>
      <c r="J1157" s="21"/>
      <c r="K1157" s="21"/>
      <c r="L1157" s="21"/>
      <c r="M1157" s="21"/>
      <c r="N1157" s="21"/>
    </row>
    <row r="1158" spans="1:14" x14ac:dyDescent="0.2">
      <c r="A1158" s="21"/>
      <c r="B1158" s="40"/>
      <c r="C1158" s="21"/>
      <c r="D1158" s="21"/>
      <c r="E1158" s="21"/>
      <c r="F1158" s="21"/>
      <c r="G1158" s="21"/>
      <c r="H1158" s="40"/>
      <c r="I1158" s="40"/>
      <c r="J1158" s="21"/>
      <c r="K1158" s="21"/>
      <c r="L1158" s="21"/>
      <c r="M1158" s="21"/>
      <c r="N1158" s="21"/>
    </row>
    <row r="1159" spans="1:14" x14ac:dyDescent="0.2">
      <c r="A1159" s="21"/>
      <c r="B1159" s="40"/>
      <c r="C1159" s="21"/>
      <c r="D1159" s="21"/>
      <c r="E1159" s="21"/>
      <c r="F1159" s="21"/>
      <c r="G1159" s="21"/>
      <c r="H1159" s="40"/>
      <c r="I1159" s="40"/>
      <c r="J1159" s="21"/>
      <c r="K1159" s="21"/>
      <c r="L1159" s="21"/>
      <c r="M1159" s="21"/>
      <c r="N1159" s="21"/>
    </row>
    <row r="1160" spans="1:14" x14ac:dyDescent="0.2">
      <c r="A1160" s="21"/>
      <c r="B1160" s="40"/>
      <c r="C1160" s="21"/>
      <c r="D1160" s="21"/>
      <c r="E1160" s="21"/>
      <c r="F1160" s="21"/>
      <c r="G1160" s="21"/>
      <c r="H1160" s="40"/>
      <c r="I1160" s="40"/>
      <c r="J1160" s="21"/>
      <c r="K1160" s="21"/>
      <c r="L1160" s="21"/>
      <c r="M1160" s="21"/>
      <c r="N1160" s="21"/>
    </row>
    <row r="1161" spans="1:14" x14ac:dyDescent="0.2">
      <c r="A1161" s="21"/>
      <c r="B1161" s="40"/>
      <c r="C1161" s="21"/>
      <c r="D1161" s="21"/>
      <c r="E1161" s="21"/>
      <c r="F1161" s="21"/>
      <c r="G1161" s="21"/>
      <c r="H1161" s="40"/>
      <c r="I1161" s="40"/>
      <c r="J1161" s="21"/>
      <c r="K1161" s="21"/>
      <c r="L1161" s="21"/>
      <c r="M1161" s="21"/>
      <c r="N1161" s="21"/>
    </row>
    <row r="1162" spans="1:14" x14ac:dyDescent="0.2">
      <c r="A1162" s="21"/>
      <c r="B1162" s="40"/>
      <c r="C1162" s="21"/>
      <c r="D1162" s="21"/>
      <c r="E1162" s="21"/>
      <c r="F1162" s="21"/>
      <c r="G1162" s="21"/>
      <c r="H1162" s="40"/>
      <c r="I1162" s="40"/>
      <c r="J1162" s="21"/>
      <c r="K1162" s="21"/>
      <c r="L1162" s="21"/>
      <c r="M1162" s="21"/>
      <c r="N1162" s="21"/>
    </row>
    <row r="1163" spans="1:14" x14ac:dyDescent="0.2">
      <c r="A1163" s="21"/>
      <c r="B1163" s="40"/>
      <c r="C1163" s="21"/>
      <c r="D1163" s="21"/>
      <c r="E1163" s="21"/>
      <c r="F1163" s="21"/>
      <c r="G1163" s="21"/>
      <c r="H1163" s="40"/>
      <c r="I1163" s="40"/>
      <c r="J1163" s="21"/>
      <c r="K1163" s="21"/>
      <c r="L1163" s="21"/>
      <c r="M1163" s="21"/>
      <c r="N1163" s="21"/>
    </row>
  </sheetData>
  <mergeCells count="92">
    <mergeCell ref="A24:A26"/>
    <mergeCell ref="A27:A29"/>
    <mergeCell ref="A30:A32"/>
    <mergeCell ref="A33:A35"/>
    <mergeCell ref="A12:A14"/>
    <mergeCell ref="A15:A17"/>
    <mergeCell ref="A18:A20"/>
    <mergeCell ref="A21:A23"/>
    <mergeCell ref="G30:G32"/>
    <mergeCell ref="H30:H32"/>
    <mergeCell ref="I30:I32"/>
    <mergeCell ref="B33:B35"/>
    <mergeCell ref="C33:C35"/>
    <mergeCell ref="D33:D35"/>
    <mergeCell ref="E33:E35"/>
    <mergeCell ref="F33:F35"/>
    <mergeCell ref="G33:G35"/>
    <mergeCell ref="H33:H35"/>
    <mergeCell ref="I33:I35"/>
    <mergeCell ref="B30:B32"/>
    <mergeCell ref="C30:C32"/>
    <mergeCell ref="D30:D32"/>
    <mergeCell ref="E30:E32"/>
    <mergeCell ref="F30:F32"/>
    <mergeCell ref="G24:G26"/>
    <mergeCell ref="H24:H26"/>
    <mergeCell ref="I24:I26"/>
    <mergeCell ref="B27:B29"/>
    <mergeCell ref="C27:C29"/>
    <mergeCell ref="D27:D29"/>
    <mergeCell ref="E27:E29"/>
    <mergeCell ref="F27:F29"/>
    <mergeCell ref="G27:G29"/>
    <mergeCell ref="H27:H29"/>
    <mergeCell ref="I27:I29"/>
    <mergeCell ref="B24:B26"/>
    <mergeCell ref="C24:C26"/>
    <mergeCell ref="D24:D26"/>
    <mergeCell ref="E24:E26"/>
    <mergeCell ref="F24:F26"/>
    <mergeCell ref="I21:I23"/>
    <mergeCell ref="B18:B20"/>
    <mergeCell ref="C18:C20"/>
    <mergeCell ref="D18:D20"/>
    <mergeCell ref="E18:E20"/>
    <mergeCell ref="F18:F20"/>
    <mergeCell ref="B21:B23"/>
    <mergeCell ref="C21:C23"/>
    <mergeCell ref="D21:D23"/>
    <mergeCell ref="E21:E23"/>
    <mergeCell ref="F21:F23"/>
    <mergeCell ref="H21:H23"/>
    <mergeCell ref="B12:B14"/>
    <mergeCell ref="D12:D14"/>
    <mergeCell ref="E12:E14"/>
    <mergeCell ref="F12:F14"/>
    <mergeCell ref="G18:G20"/>
    <mergeCell ref="B15:B17"/>
    <mergeCell ref="C15:C17"/>
    <mergeCell ref="D15:D17"/>
    <mergeCell ref="E15:E17"/>
    <mergeCell ref="F15:F17"/>
    <mergeCell ref="A2:R2"/>
    <mergeCell ref="C37:E37"/>
    <mergeCell ref="C38:E38"/>
    <mergeCell ref="C39:E39"/>
    <mergeCell ref="C40:E40"/>
    <mergeCell ref="C9:J9"/>
    <mergeCell ref="G12:G14"/>
    <mergeCell ref="H12:H14"/>
    <mergeCell ref="I12:I14"/>
    <mergeCell ref="G15:G17"/>
    <mergeCell ref="H15:H17"/>
    <mergeCell ref="I15:I17"/>
    <mergeCell ref="C12:C14"/>
    <mergeCell ref="H18:H20"/>
    <mergeCell ref="I18:I20"/>
    <mergeCell ref="G21:G23"/>
    <mergeCell ref="A3:R3"/>
    <mergeCell ref="A9:B9"/>
    <mergeCell ref="C10:F10"/>
    <mergeCell ref="A8:B8"/>
    <mergeCell ref="C8:J8"/>
    <mergeCell ref="B6:C6"/>
    <mergeCell ref="A7:J7"/>
    <mergeCell ref="A10:A11"/>
    <mergeCell ref="B10:B11"/>
    <mergeCell ref="G10:H10"/>
    <mergeCell ref="I10:J10"/>
    <mergeCell ref="C11:D11"/>
    <mergeCell ref="E11:F11"/>
    <mergeCell ref="A4:R4"/>
  </mergeCells>
  <conditionalFormatting sqref="H12 D12 D15 H15 D18 H18 D21 H21 D24 H24 D27 H27 D30 H30 D33 H33">
    <cfRule type="cellIs" dxfId="29" priority="31" stopIfTrue="1" operator="equal">
      <formula>"ZONA RIESGO ALTA"</formula>
    </cfRule>
    <cfRule type="cellIs" dxfId="28" priority="32" stopIfTrue="1" operator="equal">
      <formula>"ZONA RIESGO EXTREMA"</formula>
    </cfRule>
  </conditionalFormatting>
  <conditionalFormatting sqref="H12 H15 H18 H21 H24 H27 H30 H33">
    <cfRule type="cellIs" dxfId="27" priority="27" stopIfTrue="1" operator="equal">
      <formula>"ZONA RIESGO MODERADA"</formula>
    </cfRule>
    <cfRule type="cellIs" dxfId="26" priority="28" stopIfTrue="1" operator="equal">
      <formula>"ZONA RIESGO BAJA"</formula>
    </cfRule>
  </conditionalFormatting>
  <conditionalFormatting sqref="G12 G15 G18 G21 G24 G27 G30 G33">
    <cfRule type="cellIs" dxfId="25" priority="24" stopIfTrue="1" operator="equal">
      <formula>"INACEPTABLE"</formula>
    </cfRule>
    <cfRule type="cellIs" dxfId="24" priority="25" stopIfTrue="1" operator="equal">
      <formula>"IMPORTANTE"</formula>
    </cfRule>
    <cfRule type="cellIs" dxfId="23" priority="26" stopIfTrue="1" operator="equal">
      <formula>"MODERADO"</formula>
    </cfRule>
  </conditionalFormatting>
  <conditionalFormatting sqref="G12 G15 G18 G21 G24 G27 G30 G33">
    <cfRule type="cellIs" dxfId="22" priority="23" stopIfTrue="1" operator="equal">
      <formula>"TOLERABLE"</formula>
    </cfRule>
  </conditionalFormatting>
  <conditionalFormatting sqref="G12 G15 G18 G21 G24 G27 G30 G33">
    <cfRule type="cellIs" dxfId="21" priority="21" stopIfTrue="1" operator="equal">
      <formula>"ZONA RIESGO ALTA"</formula>
    </cfRule>
    <cfRule type="cellIs" dxfId="20" priority="22" stopIfTrue="1" operator="equal">
      <formula>"ZONA EXTREMA"</formula>
    </cfRule>
  </conditionalFormatting>
  <conditionalFormatting sqref="G12 D12 D15 G15 D18 G18 D21 G21 D24 G24 D27 G27 D30 G30 D33 G33">
    <cfRule type="cellIs" dxfId="19" priority="19" stopIfTrue="1" operator="equal">
      <formula>"ZONA RIESGO BAJA"</formula>
    </cfRule>
    <cfRule type="cellIs" dxfId="18" priority="20" stopIfTrue="1" operator="equal">
      <formula>"ZONA RIESGO MODERADA"</formula>
    </cfRule>
  </conditionalFormatting>
  <conditionalFormatting sqref="G12 D12 D15 G15 D18 G18 D21 G21 D24 G24 D27 G27 D30 G30 D33 G33">
    <cfRule type="cellIs" dxfId="17" priority="17" stopIfTrue="1" operator="equal">
      <formula>"ZONA RIESGO MODERADA"</formula>
    </cfRule>
    <cfRule type="cellIs" dxfId="16" priority="18" stopIfTrue="1" operator="equal">
      <formula>"ZONA RIESGO ALTA"</formula>
    </cfRule>
  </conditionalFormatting>
  <conditionalFormatting sqref="E94:E101">
    <cfRule type="cellIs" dxfId="15" priority="3" stopIfTrue="1" operator="equal">
      <formula>"ZONA RIESGO ALTA"</formula>
    </cfRule>
    <cfRule type="cellIs" dxfId="14" priority="4" stopIfTrue="1" operator="equal">
      <formula>"ZONA RIESGO EXTREMA"</formula>
    </cfRule>
  </conditionalFormatting>
  <conditionalFormatting sqref="E94:E101">
    <cfRule type="cellIs" dxfId="13" priority="1" stopIfTrue="1" operator="equal">
      <formula>"ZONA RIESGO MODERADA"</formula>
    </cfRule>
    <cfRule type="cellIs" dxfId="12" priority="2" stopIfTrue="1" operator="equal">
      <formula>"ZONA RIESGO BAJA"</formula>
    </cfRule>
  </conditionalFormatting>
  <dataValidations count="11">
    <dataValidation allowBlank="1" showInputMessage="1" showErrorMessage="1" prompt="Es la materialización del riesgo y las consecuencias de su aparición. Su escala es: 5 bajo impacto, 10 medio, 20 alto impacto._x000a_" sqref="E11" xr:uid="{00000000-0002-0000-0300-000000000000}"/>
    <dataValidation allowBlank="1" showInputMessage="1" showErrorMessage="1" prompt="La probabilidad se encuentra determinada por una escala de 1 a 3, siendo 1 la menor probabilidad de ocurrencia del riesgo y 3 la mayor probabilidad de  ocurrencia." sqref="C11" xr:uid="{00000000-0002-0000-0300-000001000000}"/>
    <dataValidation type="list" allowBlank="1" showInputMessage="1" showErrorMessage="1" sqref="I12" xr:uid="{00000000-0002-0000-0300-000002000000}">
      <formula1>INDIRECT(E94)</formula1>
    </dataValidation>
    <dataValidation type="list" allowBlank="1" showInputMessage="1" showErrorMessage="1" sqref="C12 C15 C18 C21 C24 C27 C30 C33" xr:uid="{00000000-0002-0000-0300-000003000000}">
      <formula1>$A$60:$A$64</formula1>
    </dataValidation>
    <dataValidation type="list" allowBlank="1" showInputMessage="1" showErrorMessage="1" sqref="I15" xr:uid="{00000000-0002-0000-0300-000004000000}">
      <formula1>INDIRECT(E95)</formula1>
    </dataValidation>
    <dataValidation type="list" allowBlank="1" showInputMessage="1" showErrorMessage="1" sqref="I18" xr:uid="{00000000-0002-0000-0300-000005000000}">
      <formula1>INDIRECT(E96)</formula1>
    </dataValidation>
    <dataValidation type="list" allowBlank="1" showInputMessage="1" showErrorMessage="1" sqref="I21" xr:uid="{00000000-0002-0000-0300-000006000000}">
      <formula1>INDIRECT(E97)</formula1>
    </dataValidation>
    <dataValidation type="list" allowBlank="1" showInputMessage="1" showErrorMessage="1" sqref="I24" xr:uid="{00000000-0002-0000-0300-000007000000}">
      <formula1>INDIRECT(E98)</formula1>
    </dataValidation>
    <dataValidation type="list" allowBlank="1" showInputMessage="1" showErrorMessage="1" sqref="I27" xr:uid="{00000000-0002-0000-0300-000008000000}">
      <formula1>INDIRECT(E99)</formula1>
    </dataValidation>
    <dataValidation type="list" allowBlank="1" showInputMessage="1" showErrorMessage="1" sqref="I30" xr:uid="{00000000-0002-0000-0300-000009000000}">
      <formula1>INDIRECT(E100)</formula1>
    </dataValidation>
    <dataValidation type="list" allowBlank="1" showInputMessage="1" showErrorMessage="1" sqref="I33" xr:uid="{00000000-0002-0000-0300-00000A000000}">
      <formula1>INDIRECT(E101)</formula1>
    </dataValidation>
  </dataValidation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rgb="FF055753"/>
  </sheetPr>
  <dimension ref="A1:R42"/>
  <sheetViews>
    <sheetView topLeftCell="A7" workbookViewId="0">
      <selection activeCell="J12" sqref="J12"/>
    </sheetView>
  </sheetViews>
  <sheetFormatPr baseColWidth="10" defaultColWidth="10.85546875" defaultRowHeight="14.25" x14ac:dyDescent="0.2"/>
  <cols>
    <col min="1" max="1" width="19.85546875" style="11" customWidth="1"/>
    <col min="2" max="2" width="12.42578125" style="11" customWidth="1"/>
    <col min="3" max="7" width="10.7109375" style="11" customWidth="1"/>
    <col min="8" max="8" width="9" style="11" customWidth="1"/>
    <col min="9" max="9" width="8" style="11" customWidth="1"/>
    <col min="10" max="10" width="15" style="11" customWidth="1"/>
    <col min="11" max="11" width="30.140625" style="11" customWidth="1"/>
    <col min="12" max="12" width="15.7109375" style="11" customWidth="1"/>
    <col min="13" max="13" width="17.7109375" style="11" customWidth="1"/>
    <col min="14" max="14" width="3.7109375" style="11" customWidth="1"/>
    <col min="15" max="16384" width="10.85546875" style="11"/>
  </cols>
  <sheetData>
    <row r="1" spans="1:18" s="162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411"/>
      <c r="P1" s="411"/>
      <c r="Q1" s="411"/>
      <c r="R1" s="412"/>
    </row>
    <row r="2" spans="1:18" s="163" customFormat="1" ht="30.95" customHeight="1" x14ac:dyDescent="0.3">
      <c r="A2" s="340" t="s">
        <v>207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341"/>
      <c r="O2" s="123"/>
      <c r="P2" s="123"/>
      <c r="Q2" s="123"/>
      <c r="R2" s="129"/>
    </row>
    <row r="3" spans="1:18" s="163" customFormat="1" ht="21.95" customHeight="1" x14ac:dyDescent="0.3">
      <c r="A3" s="340" t="s">
        <v>209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341"/>
      <c r="O3" s="123"/>
      <c r="P3" s="123"/>
      <c r="Q3" s="123"/>
      <c r="R3" s="129"/>
    </row>
    <row r="4" spans="1:18" s="163" customFormat="1" ht="20.25" x14ac:dyDescent="0.3">
      <c r="A4" s="340" t="s">
        <v>216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341"/>
      <c r="O4" s="122"/>
      <c r="P4" s="122"/>
      <c r="Q4" s="122"/>
      <c r="R4" s="130"/>
    </row>
    <row r="5" spans="1:18" s="164" customFormat="1" ht="16.5" customHeight="1" thickBot="1" x14ac:dyDescent="0.3">
      <c r="A5" s="180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2"/>
      <c r="O5" s="124"/>
      <c r="P5" s="124"/>
      <c r="Q5" s="124"/>
      <c r="R5" s="131"/>
    </row>
    <row r="6" spans="1:18" s="64" customFormat="1" ht="30" x14ac:dyDescent="0.2">
      <c r="A6" s="20" t="s">
        <v>217</v>
      </c>
      <c r="B6" s="416" t="str">
        <f>IF('CONTEXTO ESTRATEGICO'!B6="","",'CONTEXTO ESTRATEGICO'!B6)</f>
        <v/>
      </c>
      <c r="C6" s="417"/>
      <c r="D6" s="41"/>
      <c r="E6" s="1"/>
      <c r="F6" s="1"/>
      <c r="G6" s="1"/>
      <c r="H6" s="1"/>
      <c r="I6" s="1"/>
      <c r="J6" s="1"/>
      <c r="K6" s="1"/>
      <c r="L6" s="1"/>
      <c r="M6" s="1"/>
      <c r="N6" s="2"/>
    </row>
    <row r="7" spans="1:18" s="64" customFormat="1" ht="30.95" customHeight="1" x14ac:dyDescent="0.2">
      <c r="A7" s="414" t="s">
        <v>211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</row>
    <row r="8" spans="1:18" s="64" customFormat="1" ht="15" customHeight="1" x14ac:dyDescent="0.2">
      <c r="A8" s="390" t="s">
        <v>26</v>
      </c>
      <c r="B8" s="391"/>
      <c r="C8" s="392" t="str">
        <f>IF('CONTEXTO ESTRATEGICO'!A13="","",'CONTEXTO ESTRATEGICO'!A13)</f>
        <v>GESTIÓN ADMINISTRATIVA</v>
      </c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4"/>
    </row>
    <row r="9" spans="1:18" s="64" customFormat="1" ht="45.75" customHeight="1" thickBot="1" x14ac:dyDescent="0.25">
      <c r="A9" s="390" t="s">
        <v>27</v>
      </c>
      <c r="B9" s="391"/>
      <c r="C9" s="395" t="str">
        <f>'CONTEXTO ESTRATEGICO'!B13</f>
        <v>Coordinar de manera eficaz los servicios Administrativos que demanda la entidad para su buen funcionamiento, garantizando la óptima utilización de los recursos para el cumplimiento de la misión institucional.</v>
      </c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7"/>
    </row>
    <row r="10" spans="1:18" x14ac:dyDescent="0.2">
      <c r="A10" s="183"/>
      <c r="B10" s="184"/>
      <c r="C10" s="184"/>
      <c r="D10" s="184"/>
      <c r="E10" s="184"/>
      <c r="F10" s="184"/>
      <c r="G10" s="184"/>
      <c r="H10" s="185"/>
      <c r="I10" s="186"/>
      <c r="J10" s="184"/>
      <c r="K10" s="184"/>
      <c r="L10" s="184"/>
      <c r="M10" s="184"/>
      <c r="N10" s="187"/>
    </row>
    <row r="11" spans="1:18" ht="15" thickBot="1" x14ac:dyDescent="0.25">
      <c r="A11" s="188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189"/>
    </row>
    <row r="12" spans="1:18" x14ac:dyDescent="0.2">
      <c r="A12" s="188"/>
      <c r="B12" s="398" t="str">
        <f>C8</f>
        <v>GESTIÓN ADMINISTRATIVA</v>
      </c>
      <c r="C12" s="399"/>
      <c r="D12" s="399"/>
      <c r="E12" s="399"/>
      <c r="F12" s="399"/>
      <c r="G12" s="399"/>
      <c r="H12" s="400"/>
      <c r="I12" s="43"/>
      <c r="J12" s="43"/>
      <c r="K12" s="43"/>
      <c r="L12" s="43"/>
      <c r="M12" s="43"/>
      <c r="N12" s="189"/>
    </row>
    <row r="13" spans="1:18" x14ac:dyDescent="0.2">
      <c r="A13" s="188"/>
      <c r="B13" s="10"/>
      <c r="C13" s="42"/>
      <c r="D13" s="42"/>
      <c r="E13" s="42"/>
      <c r="F13" s="42"/>
      <c r="G13" s="42"/>
      <c r="H13" s="3"/>
      <c r="I13" s="43"/>
      <c r="J13" s="43"/>
      <c r="K13" s="43"/>
      <c r="L13" s="43"/>
      <c r="M13" s="43"/>
      <c r="N13" s="189"/>
    </row>
    <row r="14" spans="1:18" x14ac:dyDescent="0.2">
      <c r="A14" s="188"/>
      <c r="B14" s="10"/>
      <c r="C14" s="42"/>
      <c r="D14" s="42"/>
      <c r="E14" s="42"/>
      <c r="F14" s="42"/>
      <c r="G14" s="43"/>
      <c r="H14" s="3"/>
      <c r="I14" s="43"/>
      <c r="J14" s="43"/>
      <c r="K14" s="43"/>
      <c r="L14" s="43"/>
      <c r="M14" s="43"/>
      <c r="N14" s="189"/>
    </row>
    <row r="15" spans="1:18" x14ac:dyDescent="0.2">
      <c r="A15" s="188"/>
      <c r="B15" s="10"/>
      <c r="C15" s="42"/>
      <c r="D15" s="44"/>
      <c r="E15" s="44"/>
      <c r="F15" s="44"/>
      <c r="G15" s="4"/>
      <c r="H15" s="3"/>
      <c r="I15" s="43"/>
      <c r="J15" s="401" t="s">
        <v>92</v>
      </c>
      <c r="K15" s="403" t="s">
        <v>93</v>
      </c>
      <c r="L15" s="401" t="s">
        <v>94</v>
      </c>
      <c r="M15" s="401" t="s">
        <v>95</v>
      </c>
      <c r="N15" s="189"/>
    </row>
    <row r="16" spans="1:18" x14ac:dyDescent="0.2">
      <c r="A16" s="188"/>
      <c r="B16" s="10"/>
      <c r="C16" s="42"/>
      <c r="D16" s="44"/>
      <c r="E16" s="44"/>
      <c r="F16" s="44"/>
      <c r="G16" s="4"/>
      <c r="H16" s="405" t="s">
        <v>96</v>
      </c>
      <c r="I16" s="43"/>
      <c r="J16" s="402"/>
      <c r="K16" s="404"/>
      <c r="L16" s="402"/>
      <c r="M16" s="402"/>
      <c r="N16" s="189"/>
    </row>
    <row r="17" spans="1:14" x14ac:dyDescent="0.2">
      <c r="A17" s="188"/>
      <c r="B17" s="10"/>
      <c r="C17" s="42"/>
      <c r="D17" s="44"/>
      <c r="E17" s="44"/>
      <c r="F17" s="44"/>
      <c r="G17" s="4"/>
      <c r="H17" s="405"/>
      <c r="I17" s="43"/>
      <c r="J17" s="406" t="str">
        <f>C8</f>
        <v>GESTIÓN ADMINISTRATIVA</v>
      </c>
      <c r="K17" s="45" t="str">
        <f>IDENTIFICACIÓN!A12</f>
        <v>R1</v>
      </c>
      <c r="L17" s="177">
        <f>'ANALISIS DEL RIESGO'!E12</f>
        <v>20</v>
      </c>
      <c r="M17" s="177">
        <f>'ANALISIS DEL RIESGO'!C12</f>
        <v>4</v>
      </c>
      <c r="N17" s="189"/>
    </row>
    <row r="18" spans="1:14" x14ac:dyDescent="0.2">
      <c r="A18" s="188"/>
      <c r="B18" s="10"/>
      <c r="C18" s="42"/>
      <c r="D18" s="44"/>
      <c r="E18" s="44"/>
      <c r="F18" s="44"/>
      <c r="G18" s="4"/>
      <c r="H18" s="405"/>
      <c r="I18" s="43"/>
      <c r="J18" s="407"/>
      <c r="K18" s="45" t="str">
        <f>IDENTIFICACIÓN!A13</f>
        <v>R2</v>
      </c>
      <c r="L18" s="171">
        <f>'ANALISIS DEL RIESGO'!E15</f>
        <v>0</v>
      </c>
      <c r="M18" s="177">
        <f>'ANALISIS DEL RIESGO'!C15</f>
        <v>0</v>
      </c>
      <c r="N18" s="189"/>
    </row>
    <row r="19" spans="1:14" x14ac:dyDescent="0.2">
      <c r="A19" s="188"/>
      <c r="B19" s="10"/>
      <c r="C19" s="42"/>
      <c r="D19" s="44"/>
      <c r="E19" s="44"/>
      <c r="F19" s="44"/>
      <c r="G19" s="4"/>
      <c r="H19" s="409" t="s">
        <v>97</v>
      </c>
      <c r="I19" s="43"/>
      <c r="J19" s="407"/>
      <c r="K19" s="45" t="str">
        <f>IDENTIFICACIÓN!A14</f>
        <v>R3</v>
      </c>
      <c r="L19" s="171">
        <f>'ANALISIS DEL RIESGO'!E18</f>
        <v>0</v>
      </c>
      <c r="M19" s="177">
        <f>'ANALISIS DEL RIESGO'!C18</f>
        <v>0</v>
      </c>
      <c r="N19" s="189"/>
    </row>
    <row r="20" spans="1:14" x14ac:dyDescent="0.2">
      <c r="A20" s="188"/>
      <c r="B20" s="10"/>
      <c r="C20" s="42"/>
      <c r="D20" s="44"/>
      <c r="E20" s="44"/>
      <c r="F20" s="44"/>
      <c r="G20" s="4"/>
      <c r="H20" s="409"/>
      <c r="I20" s="43"/>
      <c r="J20" s="407"/>
      <c r="K20" s="45" t="str">
        <f>IDENTIFICACIÓN!A15</f>
        <v>R4</v>
      </c>
      <c r="L20" s="171">
        <f>'ANALISIS DEL RIESGO'!E21</f>
        <v>0</v>
      </c>
      <c r="M20" s="177">
        <f>'ANALISIS DEL RIESGO'!C21</f>
        <v>0</v>
      </c>
      <c r="N20" s="189"/>
    </row>
    <row r="21" spans="1:14" x14ac:dyDescent="0.2">
      <c r="A21" s="188"/>
      <c r="B21" s="10"/>
      <c r="C21" s="42"/>
      <c r="D21" s="44"/>
      <c r="E21" s="44"/>
      <c r="F21" s="44"/>
      <c r="G21" s="4"/>
      <c r="H21" s="409"/>
      <c r="I21" s="43"/>
      <c r="J21" s="407"/>
      <c r="K21" s="45" t="str">
        <f>IDENTIFICACIÓN!A16</f>
        <v>R5</v>
      </c>
      <c r="L21" s="171">
        <f>'ANALISIS DEL RIESGO'!E24</f>
        <v>0</v>
      </c>
      <c r="M21" s="177">
        <f>'ANALISIS DEL RIESGO'!C24</f>
        <v>0</v>
      </c>
      <c r="N21" s="189"/>
    </row>
    <row r="22" spans="1:14" x14ac:dyDescent="0.2">
      <c r="A22" s="188"/>
      <c r="B22" s="10"/>
      <c r="C22" s="42"/>
      <c r="D22" s="44"/>
      <c r="E22" s="44"/>
      <c r="F22" s="44"/>
      <c r="G22" s="4"/>
      <c r="H22" s="410" t="s">
        <v>98</v>
      </c>
      <c r="I22" s="43"/>
      <c r="J22" s="407"/>
      <c r="K22" s="45" t="str">
        <f>IDENTIFICACIÓN!A17</f>
        <v>R6</v>
      </c>
      <c r="L22" s="171">
        <f>'ANALISIS DEL RIESGO'!E27</f>
        <v>0</v>
      </c>
      <c r="M22" s="177">
        <f>'ANALISIS DEL RIESGO'!C27</f>
        <v>0</v>
      </c>
      <c r="N22" s="189"/>
    </row>
    <row r="23" spans="1:14" x14ac:dyDescent="0.2">
      <c r="A23" s="188"/>
      <c r="B23" s="10"/>
      <c r="C23" s="42"/>
      <c r="D23" s="44"/>
      <c r="E23" s="44"/>
      <c r="F23" s="44"/>
      <c r="G23" s="4"/>
      <c r="H23" s="410"/>
      <c r="I23" s="43"/>
      <c r="J23" s="407"/>
      <c r="K23" s="45" t="str">
        <f>IDENTIFICACIÓN!A18</f>
        <v>R7</v>
      </c>
      <c r="L23" s="171">
        <f>'ANALISIS DEL RIESGO'!E30</f>
        <v>0</v>
      </c>
      <c r="M23" s="177">
        <f>'ANALISIS DEL RIESGO'!C30</f>
        <v>0</v>
      </c>
      <c r="N23" s="189"/>
    </row>
    <row r="24" spans="1:14" x14ac:dyDescent="0.2">
      <c r="A24" s="188"/>
      <c r="B24" s="10"/>
      <c r="C24" s="42"/>
      <c r="D24" s="44"/>
      <c r="E24" s="44"/>
      <c r="F24" s="44"/>
      <c r="G24" s="46"/>
      <c r="H24" s="410"/>
      <c r="I24" s="43"/>
      <c r="J24" s="408"/>
      <c r="K24" s="45" t="str">
        <f>IDENTIFICACIÓN!A19</f>
        <v>R8</v>
      </c>
      <c r="L24" s="171">
        <f>'ANALISIS DEL RIESGO'!E33</f>
        <v>0</v>
      </c>
      <c r="M24" s="177">
        <f>'ANALISIS DEL RIESGO'!C33</f>
        <v>0</v>
      </c>
      <c r="N24" s="189"/>
    </row>
    <row r="25" spans="1:14" x14ac:dyDescent="0.2">
      <c r="A25" s="188"/>
      <c r="B25" s="10"/>
      <c r="C25" s="42"/>
      <c r="D25" s="44"/>
      <c r="E25" s="44"/>
      <c r="F25" s="44"/>
      <c r="G25" s="5"/>
      <c r="H25" s="409" t="s">
        <v>99</v>
      </c>
      <c r="I25" s="43"/>
      <c r="J25" s="43"/>
      <c r="K25" s="43"/>
      <c r="L25" s="43"/>
      <c r="M25" s="43"/>
      <c r="N25" s="189"/>
    </row>
    <row r="26" spans="1:14" x14ac:dyDescent="0.2">
      <c r="A26" s="188"/>
      <c r="B26" s="10"/>
      <c r="C26" s="42"/>
      <c r="D26" s="44"/>
      <c r="E26" s="44"/>
      <c r="F26" s="44"/>
      <c r="G26" s="5"/>
      <c r="H26" s="409"/>
      <c r="I26" s="43"/>
      <c r="J26" s="43"/>
      <c r="K26" s="43"/>
      <c r="L26" s="43"/>
      <c r="M26" s="43"/>
      <c r="N26" s="189"/>
    </row>
    <row r="27" spans="1:14" x14ac:dyDescent="0.2">
      <c r="A27" s="188"/>
      <c r="B27" s="10"/>
      <c r="C27" s="42"/>
      <c r="D27" s="44"/>
      <c r="E27" s="44"/>
      <c r="F27" s="44"/>
      <c r="G27" s="5"/>
      <c r="H27" s="409"/>
      <c r="I27" s="43"/>
      <c r="J27" s="46"/>
      <c r="K27" s="46"/>
      <c r="L27" s="43"/>
      <c r="M27" s="43"/>
      <c r="N27" s="189"/>
    </row>
    <row r="28" spans="1:14" x14ac:dyDescent="0.2">
      <c r="A28" s="188"/>
      <c r="B28" s="10"/>
      <c r="C28" s="42"/>
      <c r="D28" s="44"/>
      <c r="E28" s="44"/>
      <c r="F28" s="44"/>
      <c r="G28" s="5"/>
      <c r="H28" s="413" t="s">
        <v>100</v>
      </c>
      <c r="I28" s="43"/>
      <c r="J28" s="46"/>
      <c r="K28" s="46"/>
      <c r="L28" s="43"/>
      <c r="M28" s="43"/>
      <c r="N28" s="189"/>
    </row>
    <row r="29" spans="1:14" x14ac:dyDescent="0.2">
      <c r="A29" s="188"/>
      <c r="B29" s="10"/>
      <c r="C29" s="42"/>
      <c r="D29" s="42"/>
      <c r="E29" s="42"/>
      <c r="F29" s="42"/>
      <c r="G29" s="5"/>
      <c r="H29" s="413"/>
      <c r="I29" s="43"/>
      <c r="J29" s="46"/>
      <c r="K29" s="46"/>
      <c r="L29" s="43"/>
      <c r="M29" s="43"/>
      <c r="N29" s="189"/>
    </row>
    <row r="30" spans="1:14" x14ac:dyDescent="0.2">
      <c r="A30" s="188"/>
      <c r="B30" s="10"/>
      <c r="C30" s="42"/>
      <c r="D30" s="42"/>
      <c r="E30" s="42"/>
      <c r="F30" s="42"/>
      <c r="G30" s="5"/>
      <c r="H30" s="413"/>
      <c r="I30" s="43"/>
      <c r="J30" s="46"/>
      <c r="K30" s="46"/>
      <c r="L30" s="43"/>
      <c r="M30" s="43"/>
      <c r="N30" s="189"/>
    </row>
    <row r="31" spans="1:14" ht="15" x14ac:dyDescent="0.2">
      <c r="A31" s="188"/>
      <c r="B31" s="10"/>
      <c r="C31" s="46"/>
      <c r="D31" s="46"/>
      <c r="E31" s="46"/>
      <c r="F31" s="46"/>
      <c r="G31" s="46"/>
      <c r="H31" s="6"/>
      <c r="I31" s="43"/>
      <c r="J31" s="47"/>
      <c r="K31" s="173" t="s">
        <v>101</v>
      </c>
      <c r="L31" s="43"/>
      <c r="M31" s="43"/>
      <c r="N31" s="189"/>
    </row>
    <row r="32" spans="1:14" ht="15" x14ac:dyDescent="0.2">
      <c r="A32" s="188"/>
      <c r="B32" s="48"/>
      <c r="C32" s="49"/>
      <c r="D32" s="49"/>
      <c r="E32" s="49"/>
      <c r="F32" s="49"/>
      <c r="G32" s="5"/>
      <c r="H32" s="50"/>
      <c r="I32" s="43"/>
      <c r="J32" s="51"/>
      <c r="K32" s="173" t="s">
        <v>102</v>
      </c>
      <c r="L32" s="43"/>
      <c r="M32" s="43"/>
      <c r="N32" s="189"/>
    </row>
    <row r="33" spans="1:14" ht="15" x14ac:dyDescent="0.2">
      <c r="A33" s="188"/>
      <c r="B33" s="48"/>
      <c r="C33" s="7"/>
      <c r="D33" s="7"/>
      <c r="E33" s="7"/>
      <c r="F33" s="8"/>
      <c r="G33" s="7"/>
      <c r="H33" s="52"/>
      <c r="I33" s="43"/>
      <c r="J33" s="38"/>
      <c r="K33" s="173" t="s">
        <v>103</v>
      </c>
      <c r="L33" s="43"/>
      <c r="M33" s="43"/>
      <c r="N33" s="189"/>
    </row>
    <row r="34" spans="1:14" ht="15.75" thickBot="1" x14ac:dyDescent="0.25">
      <c r="A34" s="188"/>
      <c r="B34" s="388"/>
      <c r="C34" s="389"/>
      <c r="D34" s="389"/>
      <c r="E34" s="389"/>
      <c r="F34" s="389"/>
      <c r="G34" s="389"/>
      <c r="H34" s="53"/>
      <c r="I34" s="43"/>
      <c r="J34" s="54"/>
      <c r="K34" s="173" t="s">
        <v>104</v>
      </c>
      <c r="L34" s="43"/>
      <c r="M34" s="43"/>
      <c r="N34" s="189"/>
    </row>
    <row r="35" spans="1:14" x14ac:dyDescent="0.2">
      <c r="A35" s="188"/>
      <c r="B35" s="49"/>
      <c r="C35" s="49"/>
      <c r="D35" s="49"/>
      <c r="E35" s="49"/>
      <c r="F35" s="49"/>
      <c r="G35" s="49"/>
      <c r="H35" s="43"/>
      <c r="I35" s="43"/>
      <c r="J35" s="43"/>
      <c r="K35" s="43"/>
      <c r="L35" s="43"/>
      <c r="M35" s="43"/>
      <c r="N35" s="189"/>
    </row>
    <row r="36" spans="1:14" ht="15" thickBot="1" x14ac:dyDescent="0.25">
      <c r="A36" s="190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53"/>
    </row>
    <row r="37" spans="1:14" ht="15" thickBot="1" x14ac:dyDescent="0.25">
      <c r="A37" s="188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189"/>
    </row>
    <row r="38" spans="1:14" x14ac:dyDescent="0.2">
      <c r="A38" s="92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4"/>
    </row>
    <row r="39" spans="1:14" x14ac:dyDescent="0.2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7"/>
    </row>
    <row r="40" spans="1:14" x14ac:dyDescent="0.2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8"/>
      <c r="L40" s="99"/>
      <c r="M40" s="96"/>
      <c r="N40" s="97"/>
    </row>
    <row r="41" spans="1:14" x14ac:dyDescent="0.2">
      <c r="A41" s="95"/>
      <c r="B41" s="98"/>
      <c r="C41" s="99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7"/>
    </row>
    <row r="42" spans="1:14" ht="15" thickBot="1" x14ac:dyDescent="0.25">
      <c r="A42" s="100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2"/>
    </row>
  </sheetData>
  <sheetProtection algorithmName="SHA-512" hashValue="6C+xBEz7UlSjW1TpE8naWroWdd1z4RqKWumx6J32ESfhEfZrhxMnqtxego7XWjNghOi1d3J4pAdCdmyBII5D5A==" saltValue="U6XLQ6JvnQuMmlGYBJDBkQ==" spinCount="100000" sheet="1" objects="1" scenarios="1"/>
  <mergeCells count="23">
    <mergeCell ref="O1:R1"/>
    <mergeCell ref="H28:H30"/>
    <mergeCell ref="A7:N7"/>
    <mergeCell ref="B6:C6"/>
    <mergeCell ref="A2:N2"/>
    <mergeCell ref="A3:N3"/>
    <mergeCell ref="A4:N4"/>
    <mergeCell ref="B34:D34"/>
    <mergeCell ref="E34:G34"/>
    <mergeCell ref="A8:B8"/>
    <mergeCell ref="C8:N8"/>
    <mergeCell ref="C9:N9"/>
    <mergeCell ref="B12:H12"/>
    <mergeCell ref="J15:J16"/>
    <mergeCell ref="K15:K16"/>
    <mergeCell ref="L15:L16"/>
    <mergeCell ref="M15:M16"/>
    <mergeCell ref="H16:H18"/>
    <mergeCell ref="J17:J24"/>
    <mergeCell ref="H19:H21"/>
    <mergeCell ref="A9:B9"/>
    <mergeCell ref="H22:H24"/>
    <mergeCell ref="H25:H27"/>
  </mergeCells>
  <pageMargins left="0.7" right="0.7" top="0.75" bottom="0.75" header="0.3" footer="0.3"/>
  <pageSetup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rgb="FF85A844"/>
  </sheetPr>
  <dimension ref="A1:AB60"/>
  <sheetViews>
    <sheetView topLeftCell="A7" zoomScaleNormal="100" workbookViewId="0">
      <selection activeCell="A12" sqref="A12:A14"/>
    </sheetView>
  </sheetViews>
  <sheetFormatPr baseColWidth="10" defaultColWidth="0" defaultRowHeight="14.25" x14ac:dyDescent="0.25"/>
  <cols>
    <col min="1" max="1" width="17" style="40" customWidth="1"/>
    <col min="2" max="2" width="54.85546875" style="40" customWidth="1"/>
    <col min="3" max="3" width="43.7109375" style="21" customWidth="1" collapsed="1"/>
    <col min="4" max="4" width="43.7109375" style="21" customWidth="1"/>
    <col min="5" max="5" width="19.42578125" style="21" customWidth="1"/>
    <col min="6" max="6" width="22.140625" style="21" customWidth="1"/>
    <col min="7" max="7" width="20.28515625" style="21" customWidth="1"/>
    <col min="8" max="8" width="17.42578125" style="21" customWidth="1"/>
    <col min="9" max="9" width="18.42578125" style="21" customWidth="1"/>
    <col min="10" max="10" width="18.7109375" style="21" customWidth="1"/>
    <col min="11" max="11" width="17.42578125" style="21" bestFit="1" customWidth="1"/>
    <col min="12" max="18" width="6.7109375" style="21" customWidth="1"/>
    <col min="19" max="19" width="20.28515625" style="21" customWidth="1"/>
    <col min="20" max="20" width="14.7109375" style="21" customWidth="1"/>
    <col min="21" max="21" width="15.42578125" style="21" customWidth="1"/>
    <col min="22" max="28" width="0" style="63" hidden="1" customWidth="1"/>
    <col min="29" max="16384" width="11.42578125" style="63" hidden="1"/>
  </cols>
  <sheetData>
    <row r="1" spans="1:21" s="162" customFormat="1" ht="14.1" customHeight="1" x14ac:dyDescent="0.2">
      <c r="A1" s="444"/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2"/>
    </row>
    <row r="2" spans="1:21" s="163" customFormat="1" ht="30.95" customHeight="1" x14ac:dyDescent="0.3">
      <c r="A2" s="340" t="s">
        <v>207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341"/>
    </row>
    <row r="3" spans="1:21" s="163" customFormat="1" ht="21.95" customHeight="1" x14ac:dyDescent="0.3">
      <c r="A3" s="340" t="s">
        <v>209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341"/>
    </row>
    <row r="4" spans="1:21" s="163" customFormat="1" ht="20.25" x14ac:dyDescent="0.3">
      <c r="A4" s="340" t="s">
        <v>216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341"/>
    </row>
    <row r="5" spans="1:21" s="163" customFormat="1" ht="16.5" customHeight="1" x14ac:dyDescent="0.25">
      <c r="A5" s="180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2"/>
    </row>
    <row r="6" spans="1:21" s="55" customFormat="1" ht="45" x14ac:dyDescent="0.25">
      <c r="A6" s="20" t="s">
        <v>217</v>
      </c>
      <c r="B6" s="445" t="str">
        <f>IF('CONTEXTO ESTRATEGICO'!B6="","",'CONTEXTO ESTRATEGICO'!B6)</f>
        <v/>
      </c>
      <c r="C6" s="446"/>
      <c r="D6" s="56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1" s="58" customFormat="1" ht="14.25" customHeight="1" x14ac:dyDescent="0.25">
      <c r="A7" s="390" t="s">
        <v>26</v>
      </c>
      <c r="B7" s="391"/>
      <c r="C7" s="447" t="str">
        <f>IF('CONTEXTO ESTRATEGICO'!A13="","",'CONTEXTO ESTRATEGICO'!A13)</f>
        <v>GESTIÓN ADMINISTRATIVA</v>
      </c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</row>
    <row r="8" spans="1:21" s="59" customFormat="1" ht="60.75" customHeight="1" x14ac:dyDescent="0.25">
      <c r="A8" s="390" t="s">
        <v>27</v>
      </c>
      <c r="B8" s="391"/>
      <c r="C8" s="418" t="str">
        <f>'CONTEXTO ESTRATEGICO'!B13</f>
        <v>Coordinar de manera eficaz los servicios Administrativos que demanda la entidad para su buen funcionamiento, garantizando la óptima utilización de los recursos para el cumplimiento de la misión institucional.</v>
      </c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</row>
    <row r="9" spans="1:21" s="55" customFormat="1" ht="33" customHeight="1" x14ac:dyDescent="0.25">
      <c r="A9" s="420" t="s">
        <v>212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1"/>
    </row>
    <row r="10" spans="1:21" s="55" customFormat="1" ht="17.25" customHeight="1" x14ac:dyDescent="0.25">
      <c r="A10" s="424" t="s">
        <v>29</v>
      </c>
      <c r="B10" s="422" t="s">
        <v>194</v>
      </c>
      <c r="C10" s="355" t="s">
        <v>105</v>
      </c>
      <c r="D10" s="422" t="s">
        <v>143</v>
      </c>
      <c r="E10" s="344" t="s">
        <v>199</v>
      </c>
      <c r="F10" s="345"/>
      <c r="G10" s="345"/>
      <c r="H10" s="345"/>
      <c r="I10" s="345"/>
      <c r="J10" s="345"/>
      <c r="K10" s="346"/>
      <c r="L10" s="428" t="s">
        <v>106</v>
      </c>
      <c r="M10" s="429"/>
      <c r="N10" s="429"/>
      <c r="O10" s="429"/>
      <c r="P10" s="429"/>
      <c r="Q10" s="429"/>
      <c r="R10" s="430"/>
      <c r="S10" s="355" t="s">
        <v>107</v>
      </c>
      <c r="T10" s="426" t="s">
        <v>108</v>
      </c>
      <c r="U10" s="427" t="s">
        <v>109</v>
      </c>
    </row>
    <row r="11" spans="1:21" s="55" customFormat="1" ht="45" x14ac:dyDescent="0.25">
      <c r="A11" s="425"/>
      <c r="B11" s="423"/>
      <c r="C11" s="355"/>
      <c r="D11" s="423"/>
      <c r="E11" s="174" t="s">
        <v>144</v>
      </c>
      <c r="F11" s="174" t="s">
        <v>145</v>
      </c>
      <c r="G11" s="174" t="s">
        <v>146</v>
      </c>
      <c r="H11" s="174" t="s">
        <v>147</v>
      </c>
      <c r="I11" s="174" t="s">
        <v>148</v>
      </c>
      <c r="J11" s="174" t="s">
        <v>149</v>
      </c>
      <c r="K11" s="174" t="s">
        <v>150</v>
      </c>
      <c r="L11" s="431"/>
      <c r="M11" s="432"/>
      <c r="N11" s="432"/>
      <c r="O11" s="432"/>
      <c r="P11" s="432"/>
      <c r="Q11" s="432"/>
      <c r="R11" s="433"/>
      <c r="S11" s="355"/>
      <c r="T11" s="426"/>
      <c r="U11" s="427"/>
    </row>
    <row r="12" spans="1:21" ht="28.5" x14ac:dyDescent="0.25">
      <c r="A12" s="384" t="str">
        <f>IDENTIFICACIÓN!A12</f>
        <v>R1</v>
      </c>
      <c r="B12" s="434" t="str">
        <f>IDENTIFICACIÓN!$B$12</f>
        <v>Perdida de la Información vital que afecta la transparencia de los trámites y gestión de la UNP</v>
      </c>
      <c r="C12" s="60" t="s">
        <v>245</v>
      </c>
      <c r="D12" s="60" t="s">
        <v>151</v>
      </c>
      <c r="E12" s="61" t="s">
        <v>111</v>
      </c>
      <c r="F12" s="61" t="s">
        <v>111</v>
      </c>
      <c r="G12" s="61" t="s">
        <v>110</v>
      </c>
      <c r="H12" s="61" t="s">
        <v>111</v>
      </c>
      <c r="I12" s="61" t="s">
        <v>110</v>
      </c>
      <c r="J12" s="61" t="s">
        <v>111</v>
      </c>
      <c r="K12" s="61" t="s">
        <v>111</v>
      </c>
      <c r="L12" s="62">
        <f t="shared" ref="L12" si="0">IF(E12="SI",15,0)</f>
        <v>15</v>
      </c>
      <c r="M12" s="62">
        <f>IF(F12="SI",5,0)</f>
        <v>5</v>
      </c>
      <c r="N12" s="62">
        <f>IF(G12="SI",15,0)</f>
        <v>0</v>
      </c>
      <c r="O12" s="62">
        <f>IF(H12="SI",10,0)</f>
        <v>10</v>
      </c>
      <c r="P12" s="62">
        <f>IF(I12="SI",15,0)</f>
        <v>0</v>
      </c>
      <c r="Q12" s="62">
        <f>IF(J12="SI",10,0)</f>
        <v>10</v>
      </c>
      <c r="R12" s="62">
        <f t="shared" ref="R12" si="1">IF(K12="SI",30,0)</f>
        <v>30</v>
      </c>
      <c r="S12" s="62">
        <f>SUM(L12:R12)</f>
        <v>70</v>
      </c>
      <c r="T12" s="437">
        <f>IF(AND(OR(C12&lt;&gt;"",C12&lt;&gt;0),OR(C13&lt;&gt;"",C13&lt;&gt;0),OR(C14&lt;&gt;"",C14&lt;&gt;0)),AVERAGE(S12:S14),IF(AND(OR(C12&lt;&gt;"",C12&lt;&gt;0),OR(C13&lt;&gt;"",C13&lt;&gt;0)),AVERAGE(S12:S13),IF(AND(C12&lt;&gt;"",C12&lt;&gt;0),S12,0)))</f>
        <v>43.333333333333336</v>
      </c>
      <c r="U12" s="439">
        <f>IF(AND(B12&lt;&gt;0,B15&lt;&gt;0,B18&lt;&gt;0,B21&lt;&gt;0,B24&lt;&gt;0,B27&lt;&gt;0,B30&lt;&gt;0,B33&lt;&gt;0),AVERAGE(T12:T33),IF(AND(B12&lt;&gt;0,B15&lt;&gt;0,B18&lt;&gt;0,B21&lt;&gt;0,B24&lt;&gt;0,B27&lt;&gt;0,B30&lt;&gt;0),AVERAGE(T12:T30),IF(AND(B12&lt;&gt;0,B15&lt;&gt;0,B18&lt;&gt;0,B21&lt;&gt;0,B24&lt;&gt;0,B27&lt;&gt;0),AVERAGE(T12:T27),IF(AND(B12&lt;&gt;0,B15&lt;&gt;0,B18&lt;&gt;0,B21&lt;&gt;0,B24&lt;&gt;0),AVERAGE(T12:T24),IF(AND(B12&lt;&gt;0,B15&lt;&gt;0,B18&lt;&gt;0,B21&lt;&gt;0),AVERAGE(T12:T21),IF(AND(B12&lt;&gt;0,B15&lt;&gt;0,B18&lt;&gt;0),AVERAGE(T12:T18),IF(AND(B12&lt;&gt;0,B15&lt;&gt;0),AVERAGE(T12:T15),IF(B12&lt;&gt;0,T12,0))))))))</f>
        <v>5.416666666666667</v>
      </c>
    </row>
    <row r="13" spans="1:21" ht="42.75" x14ac:dyDescent="0.25">
      <c r="A13" s="385"/>
      <c r="B13" s="435"/>
      <c r="C13" s="60" t="s">
        <v>246</v>
      </c>
      <c r="D13" s="60" t="s">
        <v>151</v>
      </c>
      <c r="E13" s="61" t="s">
        <v>110</v>
      </c>
      <c r="F13" s="61" t="s">
        <v>110</v>
      </c>
      <c r="G13" s="61" t="s">
        <v>111</v>
      </c>
      <c r="H13" s="61" t="s">
        <v>111</v>
      </c>
      <c r="I13" s="61" t="s">
        <v>110</v>
      </c>
      <c r="J13" s="61" t="s">
        <v>110</v>
      </c>
      <c r="K13" s="61" t="s">
        <v>110</v>
      </c>
      <c r="L13" s="62">
        <f t="shared" ref="L13:L35" si="2">IF(E13="SI",15,0)</f>
        <v>0</v>
      </c>
      <c r="M13" s="62">
        <f t="shared" ref="M13:M35" si="3">IF(F13="SI",5,0)</f>
        <v>0</v>
      </c>
      <c r="N13" s="62">
        <f t="shared" ref="N13:N35" si="4">IF(G13="SI",15,0)</f>
        <v>15</v>
      </c>
      <c r="O13" s="62">
        <f t="shared" ref="O13:O35" si="5">IF(H13="SI",10,0)</f>
        <v>10</v>
      </c>
      <c r="P13" s="62">
        <f t="shared" ref="P13:P35" si="6">IF(I13="SI",15,0)</f>
        <v>0</v>
      </c>
      <c r="Q13" s="62">
        <f t="shared" ref="Q13:Q35" si="7">IF(J13="SI",10,0)</f>
        <v>0</v>
      </c>
      <c r="R13" s="62">
        <f t="shared" ref="R13:R35" si="8">IF(K13="SI",30,0)</f>
        <v>0</v>
      </c>
      <c r="S13" s="62">
        <f t="shared" ref="S13:S35" si="9">SUM(L13:R13)</f>
        <v>25</v>
      </c>
      <c r="T13" s="438"/>
      <c r="U13" s="439"/>
    </row>
    <row r="14" spans="1:21" ht="57" x14ac:dyDescent="0.25">
      <c r="A14" s="385"/>
      <c r="B14" s="436"/>
      <c r="C14" s="60" t="s">
        <v>247</v>
      </c>
      <c r="D14" s="60" t="s">
        <v>151</v>
      </c>
      <c r="E14" s="61" t="s">
        <v>111</v>
      </c>
      <c r="F14" s="61" t="s">
        <v>111</v>
      </c>
      <c r="G14" s="61" t="s">
        <v>111</v>
      </c>
      <c r="H14" s="61" t="s">
        <v>110</v>
      </c>
      <c r="I14" s="61" t="s">
        <v>110</v>
      </c>
      <c r="J14" s="61" t="s">
        <v>110</v>
      </c>
      <c r="K14" s="61" t="s">
        <v>110</v>
      </c>
      <c r="L14" s="62">
        <f t="shared" si="2"/>
        <v>15</v>
      </c>
      <c r="M14" s="62">
        <f t="shared" si="3"/>
        <v>5</v>
      </c>
      <c r="N14" s="62">
        <f t="shared" si="4"/>
        <v>15</v>
      </c>
      <c r="O14" s="62">
        <f t="shared" si="5"/>
        <v>0</v>
      </c>
      <c r="P14" s="62">
        <f t="shared" si="6"/>
        <v>0</v>
      </c>
      <c r="Q14" s="62">
        <f t="shared" si="7"/>
        <v>0</v>
      </c>
      <c r="R14" s="62">
        <f t="shared" si="8"/>
        <v>0</v>
      </c>
      <c r="S14" s="62">
        <f t="shared" si="9"/>
        <v>35</v>
      </c>
      <c r="T14" s="438"/>
      <c r="U14" s="439"/>
    </row>
    <row r="15" spans="1:21" ht="28.5" customHeight="1" x14ac:dyDescent="0.25">
      <c r="A15" s="384" t="str">
        <f>IDENTIFICACIÓN!A13</f>
        <v>R2</v>
      </c>
      <c r="B15" s="434" t="str">
        <f>IDENTIFICACIÓN!$B$13</f>
        <v/>
      </c>
      <c r="C15" s="60"/>
      <c r="D15" s="60"/>
      <c r="E15" s="61"/>
      <c r="F15" s="61"/>
      <c r="G15" s="61"/>
      <c r="H15" s="61"/>
      <c r="I15" s="61"/>
      <c r="J15" s="61"/>
      <c r="K15" s="61"/>
      <c r="L15" s="62">
        <f t="shared" si="2"/>
        <v>0</v>
      </c>
      <c r="M15" s="62">
        <f t="shared" si="3"/>
        <v>0</v>
      </c>
      <c r="N15" s="62">
        <f t="shared" si="4"/>
        <v>0</v>
      </c>
      <c r="O15" s="62">
        <f t="shared" si="5"/>
        <v>0</v>
      </c>
      <c r="P15" s="62">
        <f t="shared" si="6"/>
        <v>0</v>
      </c>
      <c r="Q15" s="62">
        <f t="shared" si="7"/>
        <v>0</v>
      </c>
      <c r="R15" s="62">
        <f t="shared" si="8"/>
        <v>0</v>
      </c>
      <c r="S15" s="62">
        <f t="shared" si="9"/>
        <v>0</v>
      </c>
      <c r="T15" s="437">
        <f>IF(AND(OR(C15&lt;&gt;"",C15&lt;&gt;0),OR(C16&lt;&gt;"",C16&lt;&gt;0),OR(C17&lt;&gt;"",C17&lt;&gt;0)),AVERAGE(S15:S17),IF(AND(OR(C15&lt;&gt;"",C15&lt;&gt;0),OR(C16&lt;&gt;"",C16&lt;&gt;0)),AVERAGE(S15,S16),IF(AND(C15&lt;&gt;"",C15&lt;&gt;0),S15,0)))</f>
        <v>0</v>
      </c>
      <c r="U15" s="439"/>
    </row>
    <row r="16" spans="1:21" ht="14.25" customHeight="1" x14ac:dyDescent="0.25">
      <c r="A16" s="385"/>
      <c r="B16" s="435"/>
      <c r="C16" s="60"/>
      <c r="D16" s="60"/>
      <c r="E16" s="61"/>
      <c r="F16" s="61"/>
      <c r="G16" s="61"/>
      <c r="H16" s="61"/>
      <c r="I16" s="61"/>
      <c r="J16" s="61"/>
      <c r="K16" s="61"/>
      <c r="L16" s="62">
        <f t="shared" si="2"/>
        <v>0</v>
      </c>
      <c r="M16" s="62">
        <f t="shared" si="3"/>
        <v>0</v>
      </c>
      <c r="N16" s="62">
        <f t="shared" si="4"/>
        <v>0</v>
      </c>
      <c r="O16" s="62">
        <f t="shared" si="5"/>
        <v>0</v>
      </c>
      <c r="P16" s="62">
        <f t="shared" si="6"/>
        <v>0</v>
      </c>
      <c r="Q16" s="62">
        <f t="shared" si="7"/>
        <v>0</v>
      </c>
      <c r="R16" s="62">
        <f t="shared" si="8"/>
        <v>0</v>
      </c>
      <c r="S16" s="62">
        <f t="shared" si="9"/>
        <v>0</v>
      </c>
      <c r="T16" s="438"/>
      <c r="U16" s="439"/>
    </row>
    <row r="17" spans="1:21" ht="14.25" customHeight="1" x14ac:dyDescent="0.25">
      <c r="A17" s="385"/>
      <c r="B17" s="436"/>
      <c r="C17" s="60"/>
      <c r="D17" s="60"/>
      <c r="E17" s="61"/>
      <c r="F17" s="61"/>
      <c r="G17" s="61"/>
      <c r="H17" s="61"/>
      <c r="I17" s="61"/>
      <c r="J17" s="61"/>
      <c r="K17" s="61"/>
      <c r="L17" s="62">
        <f t="shared" si="2"/>
        <v>0</v>
      </c>
      <c r="M17" s="62">
        <f t="shared" si="3"/>
        <v>0</v>
      </c>
      <c r="N17" s="62">
        <f t="shared" si="4"/>
        <v>0</v>
      </c>
      <c r="O17" s="62">
        <f t="shared" si="5"/>
        <v>0</v>
      </c>
      <c r="P17" s="62">
        <f t="shared" si="6"/>
        <v>0</v>
      </c>
      <c r="Q17" s="62">
        <f t="shared" si="7"/>
        <v>0</v>
      </c>
      <c r="R17" s="62">
        <f t="shared" si="8"/>
        <v>0</v>
      </c>
      <c r="S17" s="62">
        <f t="shared" si="9"/>
        <v>0</v>
      </c>
      <c r="T17" s="440"/>
      <c r="U17" s="439"/>
    </row>
    <row r="18" spans="1:21" x14ac:dyDescent="0.25">
      <c r="A18" s="384" t="str">
        <f>IDENTIFICACIÓN!A14</f>
        <v>R3</v>
      </c>
      <c r="B18" s="441" t="str">
        <f>IDENTIFICACIÓN!$B$14</f>
        <v/>
      </c>
      <c r="C18" s="60"/>
      <c r="D18" s="60"/>
      <c r="E18" s="61"/>
      <c r="F18" s="61"/>
      <c r="G18" s="61"/>
      <c r="H18" s="61"/>
      <c r="I18" s="61"/>
      <c r="J18" s="61"/>
      <c r="K18" s="61"/>
      <c r="L18" s="62">
        <f t="shared" si="2"/>
        <v>0</v>
      </c>
      <c r="M18" s="62">
        <f t="shared" si="3"/>
        <v>0</v>
      </c>
      <c r="N18" s="62">
        <f t="shared" si="4"/>
        <v>0</v>
      </c>
      <c r="O18" s="62">
        <f t="shared" si="5"/>
        <v>0</v>
      </c>
      <c r="P18" s="62">
        <f t="shared" si="6"/>
        <v>0</v>
      </c>
      <c r="Q18" s="62">
        <f t="shared" si="7"/>
        <v>0</v>
      </c>
      <c r="R18" s="62">
        <f t="shared" si="8"/>
        <v>0</v>
      </c>
      <c r="S18" s="62">
        <f t="shared" si="9"/>
        <v>0</v>
      </c>
      <c r="T18" s="437">
        <f>IF(AND(OR(C18&lt;&gt;"",C18&lt;&gt;0),OR(C19&lt;&gt;"",C19&lt;&gt;0),OR(C20&lt;&gt;"",C20&lt;&gt;0)),AVERAGE(S18:S20),IF(AND(OR(C18&lt;&gt;"",C18&lt;&gt;0),OR(C19&lt;&gt;"",C19&lt;&gt;0)),AVERAGE(S18,S19),IF(AND(C18&lt;&gt;"",C18&lt;&gt;0),S18,0)))</f>
        <v>0</v>
      </c>
      <c r="U18" s="439"/>
    </row>
    <row r="19" spans="1:21" x14ac:dyDescent="0.25">
      <c r="A19" s="385"/>
      <c r="B19" s="442"/>
      <c r="C19" s="60"/>
      <c r="D19" s="60"/>
      <c r="E19" s="61"/>
      <c r="F19" s="61"/>
      <c r="G19" s="61"/>
      <c r="H19" s="61"/>
      <c r="I19" s="61"/>
      <c r="J19" s="61"/>
      <c r="K19" s="61"/>
      <c r="L19" s="62">
        <f t="shared" si="2"/>
        <v>0</v>
      </c>
      <c r="M19" s="62">
        <f t="shared" si="3"/>
        <v>0</v>
      </c>
      <c r="N19" s="62">
        <f t="shared" si="4"/>
        <v>0</v>
      </c>
      <c r="O19" s="62">
        <f t="shared" si="5"/>
        <v>0</v>
      </c>
      <c r="P19" s="62">
        <f t="shared" si="6"/>
        <v>0</v>
      </c>
      <c r="Q19" s="62">
        <f t="shared" si="7"/>
        <v>0</v>
      </c>
      <c r="R19" s="62">
        <f t="shared" si="8"/>
        <v>0</v>
      </c>
      <c r="S19" s="62">
        <f t="shared" si="9"/>
        <v>0</v>
      </c>
      <c r="T19" s="438"/>
      <c r="U19" s="439"/>
    </row>
    <row r="20" spans="1:21" ht="14.25" customHeight="1" x14ac:dyDescent="0.25">
      <c r="A20" s="385"/>
      <c r="B20" s="443"/>
      <c r="C20" s="60"/>
      <c r="D20" s="60"/>
      <c r="E20" s="61"/>
      <c r="F20" s="61"/>
      <c r="G20" s="61"/>
      <c r="H20" s="61"/>
      <c r="I20" s="61"/>
      <c r="J20" s="61"/>
      <c r="K20" s="61"/>
      <c r="L20" s="62">
        <f t="shared" si="2"/>
        <v>0</v>
      </c>
      <c r="M20" s="62">
        <f t="shared" si="3"/>
        <v>0</v>
      </c>
      <c r="N20" s="62">
        <f t="shared" si="4"/>
        <v>0</v>
      </c>
      <c r="O20" s="62">
        <f t="shared" si="5"/>
        <v>0</v>
      </c>
      <c r="P20" s="62">
        <f t="shared" si="6"/>
        <v>0</v>
      </c>
      <c r="Q20" s="62">
        <f t="shared" si="7"/>
        <v>0</v>
      </c>
      <c r="R20" s="62">
        <f t="shared" si="8"/>
        <v>0</v>
      </c>
      <c r="S20" s="62">
        <f t="shared" si="9"/>
        <v>0</v>
      </c>
      <c r="T20" s="440"/>
      <c r="U20" s="439"/>
    </row>
    <row r="21" spans="1:21" x14ac:dyDescent="0.25">
      <c r="A21" s="384" t="str">
        <f>IDENTIFICACIÓN!A15</f>
        <v>R4</v>
      </c>
      <c r="B21" s="441" t="str">
        <f>IDENTIFICACIÓN!$B$15</f>
        <v/>
      </c>
      <c r="C21" s="60"/>
      <c r="D21" s="60"/>
      <c r="E21" s="61"/>
      <c r="F21" s="61"/>
      <c r="G21" s="61"/>
      <c r="H21" s="61"/>
      <c r="I21" s="61"/>
      <c r="J21" s="61"/>
      <c r="K21" s="61"/>
      <c r="L21" s="62">
        <f t="shared" si="2"/>
        <v>0</v>
      </c>
      <c r="M21" s="62">
        <f t="shared" si="3"/>
        <v>0</v>
      </c>
      <c r="N21" s="62">
        <f t="shared" si="4"/>
        <v>0</v>
      </c>
      <c r="O21" s="62">
        <f t="shared" si="5"/>
        <v>0</v>
      </c>
      <c r="P21" s="62">
        <f t="shared" si="6"/>
        <v>0</v>
      </c>
      <c r="Q21" s="62">
        <f t="shared" si="7"/>
        <v>0</v>
      </c>
      <c r="R21" s="62">
        <f t="shared" si="8"/>
        <v>0</v>
      </c>
      <c r="S21" s="62">
        <f t="shared" si="9"/>
        <v>0</v>
      </c>
      <c r="T21" s="437">
        <f>IF(AND(OR(C21&lt;&gt;"",C21&lt;&gt;0),OR(C22&lt;&gt;"",C22&lt;&gt;0),OR(C23&lt;&gt;"",C23&lt;&gt;0)),AVERAGE(S21:S23),IF(AND(OR(C21&lt;&gt;"",C21&lt;&gt;0),OR(C22&lt;&gt;"",C22&lt;&gt;0)),AVERAGE(S21,S22),IF(AND(C21&lt;&gt;"",C21&lt;&gt;0),S21,0)))</f>
        <v>0</v>
      </c>
      <c r="U21" s="439"/>
    </row>
    <row r="22" spans="1:21" x14ac:dyDescent="0.25">
      <c r="A22" s="385"/>
      <c r="B22" s="442"/>
      <c r="C22" s="60"/>
      <c r="D22" s="60"/>
      <c r="E22" s="61"/>
      <c r="F22" s="61"/>
      <c r="G22" s="61"/>
      <c r="H22" s="61"/>
      <c r="I22" s="61"/>
      <c r="J22" s="61"/>
      <c r="K22" s="61"/>
      <c r="L22" s="62">
        <f t="shared" si="2"/>
        <v>0</v>
      </c>
      <c r="M22" s="62">
        <f t="shared" si="3"/>
        <v>0</v>
      </c>
      <c r="N22" s="62">
        <f t="shared" si="4"/>
        <v>0</v>
      </c>
      <c r="O22" s="62">
        <f t="shared" si="5"/>
        <v>0</v>
      </c>
      <c r="P22" s="62">
        <f t="shared" si="6"/>
        <v>0</v>
      </c>
      <c r="Q22" s="62">
        <f t="shared" si="7"/>
        <v>0</v>
      </c>
      <c r="R22" s="62">
        <f t="shared" si="8"/>
        <v>0</v>
      </c>
      <c r="S22" s="62">
        <f t="shared" si="9"/>
        <v>0</v>
      </c>
      <c r="T22" s="438"/>
      <c r="U22" s="439"/>
    </row>
    <row r="23" spans="1:21" x14ac:dyDescent="0.25">
      <c r="A23" s="385"/>
      <c r="B23" s="443"/>
      <c r="C23" s="60"/>
      <c r="D23" s="60"/>
      <c r="E23" s="61"/>
      <c r="F23" s="61"/>
      <c r="G23" s="61"/>
      <c r="H23" s="61"/>
      <c r="I23" s="61"/>
      <c r="J23" s="61"/>
      <c r="K23" s="61"/>
      <c r="L23" s="62">
        <f t="shared" si="2"/>
        <v>0</v>
      </c>
      <c r="M23" s="62">
        <f t="shared" si="3"/>
        <v>0</v>
      </c>
      <c r="N23" s="62">
        <f t="shared" si="4"/>
        <v>0</v>
      </c>
      <c r="O23" s="62">
        <f t="shared" si="5"/>
        <v>0</v>
      </c>
      <c r="P23" s="62">
        <f t="shared" si="6"/>
        <v>0</v>
      </c>
      <c r="Q23" s="62">
        <f t="shared" si="7"/>
        <v>0</v>
      </c>
      <c r="R23" s="62">
        <f t="shared" si="8"/>
        <v>0</v>
      </c>
      <c r="S23" s="62">
        <f t="shared" si="9"/>
        <v>0</v>
      </c>
      <c r="T23" s="440"/>
      <c r="U23" s="439"/>
    </row>
    <row r="24" spans="1:21" ht="14.25" customHeight="1" x14ac:dyDescent="0.25">
      <c r="A24" s="384" t="str">
        <f>IDENTIFICACIÓN!A16</f>
        <v>R5</v>
      </c>
      <c r="B24" s="441" t="str">
        <f>IDENTIFICACIÓN!$B$16</f>
        <v/>
      </c>
      <c r="C24" s="60"/>
      <c r="D24" s="60"/>
      <c r="E24" s="61"/>
      <c r="F24" s="61"/>
      <c r="G24" s="61"/>
      <c r="H24" s="61"/>
      <c r="I24" s="61"/>
      <c r="J24" s="61"/>
      <c r="K24" s="61"/>
      <c r="L24" s="62">
        <f t="shared" si="2"/>
        <v>0</v>
      </c>
      <c r="M24" s="62">
        <f t="shared" si="3"/>
        <v>0</v>
      </c>
      <c r="N24" s="62">
        <f t="shared" si="4"/>
        <v>0</v>
      </c>
      <c r="O24" s="62">
        <f t="shared" si="5"/>
        <v>0</v>
      </c>
      <c r="P24" s="62">
        <f t="shared" si="6"/>
        <v>0</v>
      </c>
      <c r="Q24" s="62">
        <f t="shared" si="7"/>
        <v>0</v>
      </c>
      <c r="R24" s="62">
        <f t="shared" si="8"/>
        <v>0</v>
      </c>
      <c r="S24" s="62">
        <f t="shared" si="9"/>
        <v>0</v>
      </c>
      <c r="T24" s="437">
        <f>IF(AND(OR(C24&lt;&gt;"",C24&lt;&gt;0),OR(C25&lt;&gt;"",C25&lt;&gt;0),OR(C26&lt;&gt;"",C26&lt;&gt;0)),AVERAGE(S24:S26),IF(AND(OR(C24&lt;&gt;"",C24&lt;&gt;0),OR(C25&lt;&gt;"",C25&lt;&gt;0)),AVERAGE(S24,S25),IF(AND(C24&lt;&gt;"",C24&lt;&gt;0),S24,0)))</f>
        <v>0</v>
      </c>
      <c r="U24" s="439"/>
    </row>
    <row r="25" spans="1:21" ht="14.25" customHeight="1" x14ac:dyDescent="0.25">
      <c r="A25" s="385"/>
      <c r="B25" s="442"/>
      <c r="C25" s="60"/>
      <c r="D25" s="60"/>
      <c r="E25" s="61"/>
      <c r="F25" s="61"/>
      <c r="G25" s="61"/>
      <c r="H25" s="61"/>
      <c r="I25" s="61"/>
      <c r="J25" s="61"/>
      <c r="K25" s="61"/>
      <c r="L25" s="62">
        <f t="shared" si="2"/>
        <v>0</v>
      </c>
      <c r="M25" s="62">
        <f t="shared" si="3"/>
        <v>0</v>
      </c>
      <c r="N25" s="62">
        <f t="shared" si="4"/>
        <v>0</v>
      </c>
      <c r="O25" s="62">
        <f t="shared" si="5"/>
        <v>0</v>
      </c>
      <c r="P25" s="62">
        <f t="shared" si="6"/>
        <v>0</v>
      </c>
      <c r="Q25" s="62">
        <f t="shared" si="7"/>
        <v>0</v>
      </c>
      <c r="R25" s="62">
        <f t="shared" si="8"/>
        <v>0</v>
      </c>
      <c r="S25" s="62">
        <f t="shared" si="9"/>
        <v>0</v>
      </c>
      <c r="T25" s="438"/>
      <c r="U25" s="439"/>
    </row>
    <row r="26" spans="1:21" ht="14.25" customHeight="1" x14ac:dyDescent="0.25">
      <c r="A26" s="385"/>
      <c r="B26" s="443"/>
      <c r="C26" s="60"/>
      <c r="D26" s="60"/>
      <c r="E26" s="61"/>
      <c r="F26" s="61"/>
      <c r="G26" s="61"/>
      <c r="H26" s="61"/>
      <c r="I26" s="61"/>
      <c r="J26" s="61"/>
      <c r="K26" s="61"/>
      <c r="L26" s="62">
        <f t="shared" si="2"/>
        <v>0</v>
      </c>
      <c r="M26" s="62">
        <f t="shared" si="3"/>
        <v>0</v>
      </c>
      <c r="N26" s="62">
        <f t="shared" si="4"/>
        <v>0</v>
      </c>
      <c r="O26" s="62">
        <f t="shared" si="5"/>
        <v>0</v>
      </c>
      <c r="P26" s="62">
        <f t="shared" si="6"/>
        <v>0</v>
      </c>
      <c r="Q26" s="62">
        <f t="shared" si="7"/>
        <v>0</v>
      </c>
      <c r="R26" s="62">
        <f t="shared" si="8"/>
        <v>0</v>
      </c>
      <c r="S26" s="62">
        <f t="shared" si="9"/>
        <v>0</v>
      </c>
      <c r="T26" s="440"/>
      <c r="U26" s="439"/>
    </row>
    <row r="27" spans="1:21" ht="14.25" customHeight="1" x14ac:dyDescent="0.25">
      <c r="A27" s="384" t="str">
        <f>IDENTIFICACIÓN!A17</f>
        <v>R6</v>
      </c>
      <c r="B27" s="441" t="str">
        <f>IDENTIFICACIÓN!$B$17</f>
        <v/>
      </c>
      <c r="C27" s="60"/>
      <c r="D27" s="60"/>
      <c r="E27" s="61"/>
      <c r="F27" s="61"/>
      <c r="G27" s="61"/>
      <c r="H27" s="61"/>
      <c r="I27" s="61"/>
      <c r="J27" s="61"/>
      <c r="K27" s="61"/>
      <c r="L27" s="62">
        <f t="shared" si="2"/>
        <v>0</v>
      </c>
      <c r="M27" s="62">
        <f t="shared" si="3"/>
        <v>0</v>
      </c>
      <c r="N27" s="62">
        <f t="shared" si="4"/>
        <v>0</v>
      </c>
      <c r="O27" s="62">
        <f t="shared" si="5"/>
        <v>0</v>
      </c>
      <c r="P27" s="62">
        <f t="shared" si="6"/>
        <v>0</v>
      </c>
      <c r="Q27" s="62">
        <f t="shared" si="7"/>
        <v>0</v>
      </c>
      <c r="R27" s="62">
        <f t="shared" si="8"/>
        <v>0</v>
      </c>
      <c r="S27" s="62">
        <f t="shared" si="9"/>
        <v>0</v>
      </c>
      <c r="T27" s="437">
        <f>IF(AND(OR(C27&lt;&gt;"",C27&lt;&gt;0),OR(C28&lt;&gt;"",C28&lt;&gt;0),OR(C29&lt;&gt;"",C29&lt;&gt;0)),AVERAGE(S27:S29),IF(AND(OR(C27&lt;&gt;"",C27&lt;&gt;0),OR(C28&lt;&gt;"",C28&lt;&gt;0)),AVERAGE(S27,S28),IF(AND(C27&lt;&gt;"",C27&lt;&gt;0),S27,0)))</f>
        <v>0</v>
      </c>
      <c r="U27" s="439"/>
    </row>
    <row r="28" spans="1:21" ht="14.25" customHeight="1" x14ac:dyDescent="0.25">
      <c r="A28" s="385"/>
      <c r="B28" s="442"/>
      <c r="C28" s="60"/>
      <c r="D28" s="60"/>
      <c r="E28" s="61"/>
      <c r="F28" s="61"/>
      <c r="G28" s="61"/>
      <c r="H28" s="61"/>
      <c r="I28" s="61"/>
      <c r="J28" s="61"/>
      <c r="K28" s="61"/>
      <c r="L28" s="62">
        <f t="shared" si="2"/>
        <v>0</v>
      </c>
      <c r="M28" s="62">
        <f t="shared" si="3"/>
        <v>0</v>
      </c>
      <c r="N28" s="62">
        <f t="shared" si="4"/>
        <v>0</v>
      </c>
      <c r="O28" s="62">
        <f t="shared" si="5"/>
        <v>0</v>
      </c>
      <c r="P28" s="62">
        <f t="shared" si="6"/>
        <v>0</v>
      </c>
      <c r="Q28" s="62">
        <f t="shared" si="7"/>
        <v>0</v>
      </c>
      <c r="R28" s="62">
        <f t="shared" si="8"/>
        <v>0</v>
      </c>
      <c r="S28" s="62">
        <f t="shared" si="9"/>
        <v>0</v>
      </c>
      <c r="T28" s="438"/>
      <c r="U28" s="439"/>
    </row>
    <row r="29" spans="1:21" ht="14.25" customHeight="1" x14ac:dyDescent="0.25">
      <c r="A29" s="385"/>
      <c r="B29" s="443"/>
      <c r="C29" s="60"/>
      <c r="D29" s="60"/>
      <c r="E29" s="61"/>
      <c r="F29" s="61"/>
      <c r="G29" s="61"/>
      <c r="H29" s="61"/>
      <c r="I29" s="61"/>
      <c r="J29" s="61"/>
      <c r="K29" s="61"/>
      <c r="L29" s="62">
        <f t="shared" si="2"/>
        <v>0</v>
      </c>
      <c r="M29" s="62">
        <f t="shared" si="3"/>
        <v>0</v>
      </c>
      <c r="N29" s="62">
        <f t="shared" si="4"/>
        <v>0</v>
      </c>
      <c r="O29" s="62">
        <f t="shared" si="5"/>
        <v>0</v>
      </c>
      <c r="P29" s="62">
        <f t="shared" si="6"/>
        <v>0</v>
      </c>
      <c r="Q29" s="62">
        <f t="shared" si="7"/>
        <v>0</v>
      </c>
      <c r="R29" s="62">
        <f t="shared" si="8"/>
        <v>0</v>
      </c>
      <c r="S29" s="62">
        <f t="shared" si="9"/>
        <v>0</v>
      </c>
      <c r="T29" s="440"/>
      <c r="U29" s="439"/>
    </row>
    <row r="30" spans="1:21" ht="14.25" customHeight="1" x14ac:dyDescent="0.25">
      <c r="A30" s="384" t="str">
        <f>IDENTIFICACIÓN!A18</f>
        <v>R7</v>
      </c>
      <c r="B30" s="441" t="str">
        <f>IDENTIFICACIÓN!$B$18</f>
        <v/>
      </c>
      <c r="C30" s="60"/>
      <c r="D30" s="60"/>
      <c r="E30" s="61"/>
      <c r="F30" s="61"/>
      <c r="G30" s="61"/>
      <c r="H30" s="61"/>
      <c r="I30" s="61"/>
      <c r="J30" s="61"/>
      <c r="K30" s="61"/>
      <c r="L30" s="62">
        <f t="shared" si="2"/>
        <v>0</v>
      </c>
      <c r="M30" s="62">
        <f t="shared" si="3"/>
        <v>0</v>
      </c>
      <c r="N30" s="62">
        <f t="shared" si="4"/>
        <v>0</v>
      </c>
      <c r="O30" s="62">
        <f t="shared" si="5"/>
        <v>0</v>
      </c>
      <c r="P30" s="62">
        <f t="shared" si="6"/>
        <v>0</v>
      </c>
      <c r="Q30" s="62">
        <f t="shared" si="7"/>
        <v>0</v>
      </c>
      <c r="R30" s="62">
        <f t="shared" si="8"/>
        <v>0</v>
      </c>
      <c r="S30" s="62">
        <f t="shared" si="9"/>
        <v>0</v>
      </c>
      <c r="T30" s="437">
        <f>IF(AND(OR(C30&lt;&gt;"",C30&lt;&gt;0),OR(C31&lt;&gt;"",C31&lt;&gt;0),OR(C32&lt;&gt;"",C32&lt;&gt;0)),AVERAGE(S30:S32),IF(AND(OR(C30&lt;&gt;"",C30&lt;&gt;0),OR(C31&lt;&gt;"",C31&lt;&gt;0)),AVERAGE(S30,S31),IF(AND(C30&lt;&gt;"",C30&lt;&gt;0),S30,0)))</f>
        <v>0</v>
      </c>
      <c r="U30" s="439"/>
    </row>
    <row r="31" spans="1:21" ht="14.25" customHeight="1" x14ac:dyDescent="0.25">
      <c r="A31" s="385"/>
      <c r="B31" s="442"/>
      <c r="C31" s="60"/>
      <c r="D31" s="60"/>
      <c r="E31" s="61"/>
      <c r="F31" s="61"/>
      <c r="G31" s="61"/>
      <c r="H31" s="61"/>
      <c r="I31" s="61"/>
      <c r="J31" s="61"/>
      <c r="K31" s="61"/>
      <c r="L31" s="62">
        <f t="shared" si="2"/>
        <v>0</v>
      </c>
      <c r="M31" s="62">
        <f t="shared" si="3"/>
        <v>0</v>
      </c>
      <c r="N31" s="62">
        <f t="shared" si="4"/>
        <v>0</v>
      </c>
      <c r="O31" s="62">
        <f t="shared" si="5"/>
        <v>0</v>
      </c>
      <c r="P31" s="62">
        <f t="shared" si="6"/>
        <v>0</v>
      </c>
      <c r="Q31" s="62">
        <f t="shared" si="7"/>
        <v>0</v>
      </c>
      <c r="R31" s="62">
        <f t="shared" si="8"/>
        <v>0</v>
      </c>
      <c r="S31" s="62">
        <f t="shared" si="9"/>
        <v>0</v>
      </c>
      <c r="T31" s="438"/>
      <c r="U31" s="439"/>
    </row>
    <row r="32" spans="1:21" ht="14.25" customHeight="1" x14ac:dyDescent="0.25">
      <c r="A32" s="385"/>
      <c r="B32" s="443"/>
      <c r="C32" s="60"/>
      <c r="D32" s="60"/>
      <c r="E32" s="61"/>
      <c r="F32" s="61"/>
      <c r="G32" s="61"/>
      <c r="H32" s="61"/>
      <c r="I32" s="61"/>
      <c r="J32" s="61"/>
      <c r="K32" s="61"/>
      <c r="L32" s="62">
        <f t="shared" si="2"/>
        <v>0</v>
      </c>
      <c r="M32" s="62">
        <f t="shared" si="3"/>
        <v>0</v>
      </c>
      <c r="N32" s="62">
        <f t="shared" si="4"/>
        <v>0</v>
      </c>
      <c r="O32" s="62">
        <f t="shared" si="5"/>
        <v>0</v>
      </c>
      <c r="P32" s="62">
        <f t="shared" si="6"/>
        <v>0</v>
      </c>
      <c r="Q32" s="62">
        <f t="shared" si="7"/>
        <v>0</v>
      </c>
      <c r="R32" s="62">
        <f t="shared" si="8"/>
        <v>0</v>
      </c>
      <c r="S32" s="62">
        <f t="shared" si="9"/>
        <v>0</v>
      </c>
      <c r="T32" s="440"/>
      <c r="U32" s="439"/>
    </row>
    <row r="33" spans="1:21" ht="14.25" customHeight="1" x14ac:dyDescent="0.25">
      <c r="A33" s="384" t="str">
        <f>IDENTIFICACIÓN!A19</f>
        <v>R8</v>
      </c>
      <c r="B33" s="441" t="str">
        <f>IDENTIFICACIÓN!$B$19</f>
        <v/>
      </c>
      <c r="C33" s="60"/>
      <c r="D33" s="60"/>
      <c r="E33" s="61"/>
      <c r="F33" s="61"/>
      <c r="G33" s="61"/>
      <c r="H33" s="61"/>
      <c r="I33" s="61"/>
      <c r="J33" s="61"/>
      <c r="K33" s="61"/>
      <c r="L33" s="62">
        <f t="shared" si="2"/>
        <v>0</v>
      </c>
      <c r="M33" s="62">
        <f t="shared" si="3"/>
        <v>0</v>
      </c>
      <c r="N33" s="62">
        <f t="shared" si="4"/>
        <v>0</v>
      </c>
      <c r="O33" s="62">
        <f t="shared" si="5"/>
        <v>0</v>
      </c>
      <c r="P33" s="62">
        <f t="shared" si="6"/>
        <v>0</v>
      </c>
      <c r="Q33" s="62">
        <f t="shared" si="7"/>
        <v>0</v>
      </c>
      <c r="R33" s="62">
        <f t="shared" si="8"/>
        <v>0</v>
      </c>
      <c r="S33" s="62">
        <f t="shared" si="9"/>
        <v>0</v>
      </c>
      <c r="T33" s="437">
        <f>IF(AND(OR(C33&lt;&gt;"",C33&lt;&gt;0),OR(C34&lt;&gt;"",C34&lt;&gt;0),OR(C35&lt;&gt;"",C35&lt;&gt;0)),AVERAGE(S33:S35),IF(AND(OR(C33&lt;&gt;"",C33&lt;&gt;0),OR(C34&lt;&gt;"",C34&lt;&gt;0)),AVERAGE(S33,S34),IF(AND(C33&lt;&gt;"",C33&lt;&gt;0),S33,0)))</f>
        <v>0</v>
      </c>
      <c r="U33" s="439"/>
    </row>
    <row r="34" spans="1:21" ht="14.25" customHeight="1" x14ac:dyDescent="0.25">
      <c r="A34" s="385"/>
      <c r="B34" s="442"/>
      <c r="C34" s="60"/>
      <c r="D34" s="60"/>
      <c r="E34" s="61"/>
      <c r="F34" s="61"/>
      <c r="G34" s="61"/>
      <c r="H34" s="61"/>
      <c r="I34" s="61"/>
      <c r="J34" s="61"/>
      <c r="K34" s="61"/>
      <c r="L34" s="62">
        <f t="shared" si="2"/>
        <v>0</v>
      </c>
      <c r="M34" s="62">
        <f t="shared" si="3"/>
        <v>0</v>
      </c>
      <c r="N34" s="62">
        <f t="shared" si="4"/>
        <v>0</v>
      </c>
      <c r="O34" s="62">
        <f t="shared" si="5"/>
        <v>0</v>
      </c>
      <c r="P34" s="62">
        <f t="shared" si="6"/>
        <v>0</v>
      </c>
      <c r="Q34" s="62">
        <f t="shared" si="7"/>
        <v>0</v>
      </c>
      <c r="R34" s="62">
        <f t="shared" si="8"/>
        <v>0</v>
      </c>
      <c r="S34" s="62">
        <f t="shared" si="9"/>
        <v>0</v>
      </c>
      <c r="T34" s="438"/>
      <c r="U34" s="439"/>
    </row>
    <row r="35" spans="1:21" ht="14.25" customHeight="1" x14ac:dyDescent="0.25">
      <c r="A35" s="385"/>
      <c r="B35" s="443"/>
      <c r="C35" s="60"/>
      <c r="D35" s="60"/>
      <c r="E35" s="61"/>
      <c r="F35" s="61"/>
      <c r="G35" s="61"/>
      <c r="H35" s="61"/>
      <c r="I35" s="61"/>
      <c r="J35" s="61"/>
      <c r="K35" s="61"/>
      <c r="L35" s="62">
        <f t="shared" si="2"/>
        <v>0</v>
      </c>
      <c r="M35" s="62">
        <f t="shared" si="3"/>
        <v>0</v>
      </c>
      <c r="N35" s="62">
        <f t="shared" si="4"/>
        <v>0</v>
      </c>
      <c r="O35" s="62">
        <f t="shared" si="5"/>
        <v>0</v>
      </c>
      <c r="P35" s="62">
        <f t="shared" si="6"/>
        <v>0</v>
      </c>
      <c r="Q35" s="62">
        <f t="shared" si="7"/>
        <v>0</v>
      </c>
      <c r="R35" s="62">
        <f t="shared" si="8"/>
        <v>0</v>
      </c>
      <c r="S35" s="62">
        <f t="shared" si="9"/>
        <v>0</v>
      </c>
      <c r="T35" s="440"/>
      <c r="U35" s="439"/>
    </row>
    <row r="36" spans="1:21" ht="12.75" customHeight="1" x14ac:dyDescent="0.25">
      <c r="A36" s="103"/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4"/>
      <c r="M36" s="104"/>
      <c r="N36" s="104"/>
      <c r="O36" s="104"/>
      <c r="P36" s="104"/>
      <c r="Q36" s="104"/>
      <c r="R36" s="104"/>
      <c r="S36" s="105"/>
      <c r="T36" s="106"/>
      <c r="U36" s="168"/>
    </row>
    <row r="37" spans="1:21" ht="12.75" customHeight="1" x14ac:dyDescent="0.25">
      <c r="A37" s="104"/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68"/>
    </row>
    <row r="38" spans="1:21" ht="12.75" customHeight="1" x14ac:dyDescent="0.2">
      <c r="A38" s="104"/>
      <c r="B38" s="107"/>
      <c r="C38" s="108"/>
      <c r="D38" s="108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</row>
    <row r="39" spans="1:21" ht="12.75" customHeight="1" x14ac:dyDescent="0.2">
      <c r="A39" s="104"/>
      <c r="B39" s="107"/>
      <c r="C39" s="108"/>
      <c r="D39" s="108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</row>
    <row r="40" spans="1:21" ht="12.75" customHeight="1" thickBot="1" x14ac:dyDescent="0.3">
      <c r="A40" s="109"/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</row>
    <row r="54" spans="2:4" x14ac:dyDescent="0.25">
      <c r="B54" s="40" t="s">
        <v>112</v>
      </c>
      <c r="C54" s="40" t="s">
        <v>111</v>
      </c>
      <c r="D54" s="40"/>
    </row>
    <row r="55" spans="2:4" x14ac:dyDescent="0.25">
      <c r="B55" s="40" t="s">
        <v>113</v>
      </c>
      <c r="C55" s="40" t="s">
        <v>110</v>
      </c>
      <c r="D55" s="40"/>
    </row>
    <row r="58" spans="2:4" x14ac:dyDescent="0.25">
      <c r="B58" s="40" t="s">
        <v>151</v>
      </c>
    </row>
    <row r="59" spans="2:4" x14ac:dyDescent="0.25">
      <c r="B59" s="40" t="s">
        <v>152</v>
      </c>
    </row>
    <row r="60" spans="2:4" x14ac:dyDescent="0.25">
      <c r="B60" s="40" t="s">
        <v>153</v>
      </c>
    </row>
  </sheetData>
  <sheetProtection algorithmName="SHA-512" hashValue="P65po6LgbfVn2aFqBF9VD2cVa5TbGAxpb/cwS2N1jSsRFAzlqrdw6XXya0noUxCBl2RiymZ/cn5yXfMQDvczzw==" saltValue="kmsfqBEA8Sia/SjUO/UErQ==" spinCount="100000" sheet="1" objects="1" scenarios="1"/>
  <mergeCells count="44">
    <mergeCell ref="A3:U3"/>
    <mergeCell ref="A2:U2"/>
    <mergeCell ref="A1:U1"/>
    <mergeCell ref="A7:B7"/>
    <mergeCell ref="B6:C6"/>
    <mergeCell ref="C7:U7"/>
    <mergeCell ref="A4:U4"/>
    <mergeCell ref="A33:A35"/>
    <mergeCell ref="B33:B35"/>
    <mergeCell ref="T33:T35"/>
    <mergeCell ref="A27:A29"/>
    <mergeCell ref="B27:B29"/>
    <mergeCell ref="T27:T29"/>
    <mergeCell ref="A30:A32"/>
    <mergeCell ref="B30:B32"/>
    <mergeCell ref="T30:T32"/>
    <mergeCell ref="A12:A14"/>
    <mergeCell ref="B12:B14"/>
    <mergeCell ref="T12:T14"/>
    <mergeCell ref="U12:U35"/>
    <mergeCell ref="A15:A17"/>
    <mergeCell ref="B15:B17"/>
    <mergeCell ref="T15:T17"/>
    <mergeCell ref="A18:A20"/>
    <mergeCell ref="B18:B20"/>
    <mergeCell ref="T18:T20"/>
    <mergeCell ref="A21:A23"/>
    <mergeCell ref="B21:B23"/>
    <mergeCell ref="T21:T23"/>
    <mergeCell ref="A24:A26"/>
    <mergeCell ref="B24:B26"/>
    <mergeCell ref="T24:T26"/>
    <mergeCell ref="A8:B8"/>
    <mergeCell ref="C8:U8"/>
    <mergeCell ref="A9:U9"/>
    <mergeCell ref="B10:B11"/>
    <mergeCell ref="A10:A11"/>
    <mergeCell ref="D10:D11"/>
    <mergeCell ref="C10:C11"/>
    <mergeCell ref="S10:S11"/>
    <mergeCell ref="T10:T11"/>
    <mergeCell ref="U10:U11"/>
    <mergeCell ref="E10:K10"/>
    <mergeCell ref="L10:R11"/>
  </mergeCells>
  <dataValidations count="3">
    <dataValidation type="list" allowBlank="1" showInputMessage="1" showErrorMessage="1" sqref="E12:K35" xr:uid="{00000000-0002-0000-0500-000000000000}">
      <formula1>$C$54:$C$55</formula1>
    </dataValidation>
    <dataValidation allowBlank="1" showInputMessage="1" showErrorMessage="1" prompt="Proceso, política, dispositivo, práctica u otra acción existente   para minimizar el riesgo negativo o potenciar oportunidades positivas." sqref="C10:C11 D10" xr:uid="{00000000-0002-0000-0500-000001000000}"/>
    <dataValidation type="list" allowBlank="1" showInputMessage="1" showErrorMessage="1" sqref="D12:D35" xr:uid="{00000000-0002-0000-0500-000002000000}">
      <formula1>$B$58:$B$60</formula1>
    </dataValidation>
  </dataValidations>
  <pageMargins left="0.7" right="0.7" top="0.75" bottom="0.75" header="0.3" footer="0.3"/>
  <pageSetup orientation="portrait" horizontalDpi="4294967292" verticalDpi="4294967292"/>
  <ignoredErrors>
    <ignoredError sqref="M12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rgb="FFDD8D2B"/>
  </sheetPr>
  <dimension ref="A1:I56"/>
  <sheetViews>
    <sheetView topLeftCell="A8" workbookViewId="0">
      <selection activeCell="I12" sqref="I12:I35"/>
    </sheetView>
  </sheetViews>
  <sheetFormatPr baseColWidth="10" defaultColWidth="0" defaultRowHeight="14.25" x14ac:dyDescent="0.2"/>
  <cols>
    <col min="1" max="1" width="15.42578125" style="11" customWidth="1"/>
    <col min="2" max="2" width="39.140625" style="11" customWidth="1"/>
    <col min="3" max="3" width="16.7109375" style="11" customWidth="1"/>
    <col min="4" max="4" width="16.42578125" style="11" customWidth="1"/>
    <col min="5" max="5" width="21.140625" style="11" customWidth="1"/>
    <col min="6" max="6" width="19" style="21" bestFit="1" customWidth="1"/>
    <col min="7" max="7" width="35.28515625" style="11" customWidth="1"/>
    <col min="8" max="8" width="13.85546875" style="11" customWidth="1"/>
    <col min="9" max="9" width="13.42578125" style="11" customWidth="1"/>
    <col min="10" max="16384" width="10.85546875" style="11" hidden="1"/>
  </cols>
  <sheetData>
    <row r="1" spans="1:9" s="64" customFormat="1" ht="21" customHeight="1" x14ac:dyDescent="0.2">
      <c r="A1" s="444"/>
      <c r="B1" s="411"/>
      <c r="C1" s="411"/>
      <c r="D1" s="411"/>
      <c r="E1" s="411"/>
      <c r="F1" s="411"/>
      <c r="G1" s="411"/>
      <c r="H1" s="411"/>
      <c r="I1" s="412"/>
    </row>
    <row r="2" spans="1:9" s="64" customFormat="1" ht="23.1" customHeight="1" x14ac:dyDescent="0.3">
      <c r="A2" s="340" t="s">
        <v>207</v>
      </c>
      <c r="B2" s="227"/>
      <c r="C2" s="227"/>
      <c r="D2" s="227"/>
      <c r="E2" s="227"/>
      <c r="F2" s="227"/>
      <c r="G2" s="227"/>
      <c r="H2" s="227"/>
      <c r="I2" s="341"/>
    </row>
    <row r="3" spans="1:9" s="64" customFormat="1" ht="20.25" x14ac:dyDescent="0.3">
      <c r="A3" s="340" t="s">
        <v>209</v>
      </c>
      <c r="B3" s="227"/>
      <c r="C3" s="227"/>
      <c r="D3" s="227"/>
      <c r="E3" s="227"/>
      <c r="F3" s="227"/>
      <c r="G3" s="227"/>
      <c r="H3" s="227"/>
      <c r="I3" s="341"/>
    </row>
    <row r="4" spans="1:9" s="64" customFormat="1" ht="20.25" x14ac:dyDescent="0.3">
      <c r="A4" s="340" t="s">
        <v>216</v>
      </c>
      <c r="B4" s="227"/>
      <c r="C4" s="227"/>
      <c r="D4" s="227"/>
      <c r="E4" s="227"/>
      <c r="F4" s="227"/>
      <c r="G4" s="227"/>
      <c r="H4" s="227"/>
      <c r="I4" s="341"/>
    </row>
    <row r="5" spans="1:9" s="64" customFormat="1" ht="12.95" customHeight="1" x14ac:dyDescent="0.25">
      <c r="A5" s="180"/>
      <c r="B5" s="181"/>
      <c r="C5" s="181"/>
      <c r="D5" s="181"/>
      <c r="E5" s="181"/>
      <c r="F5" s="181"/>
      <c r="G5" s="181"/>
      <c r="H5" s="181"/>
      <c r="I5" s="182"/>
    </row>
    <row r="6" spans="1:9" s="64" customFormat="1" ht="25.5" x14ac:dyDescent="0.2">
      <c r="A6" s="65" t="s">
        <v>217</v>
      </c>
      <c r="B6" s="416" t="str">
        <f>IF('CONTEXTO ESTRATEGICO'!B6="","",'CONTEXTO ESTRATEGICO'!B6)</f>
        <v/>
      </c>
      <c r="C6" s="416"/>
      <c r="D6" s="416"/>
      <c r="E6" s="462"/>
      <c r="F6" s="463"/>
      <c r="G6" s="463"/>
      <c r="H6" s="463"/>
      <c r="I6" s="464"/>
    </row>
    <row r="7" spans="1:9" s="64" customFormat="1" ht="27" customHeight="1" x14ac:dyDescent="0.2">
      <c r="A7" s="472" t="s">
        <v>213</v>
      </c>
      <c r="B7" s="473"/>
      <c r="C7" s="473"/>
      <c r="D7" s="473"/>
      <c r="E7" s="473"/>
      <c r="F7" s="473"/>
      <c r="G7" s="473"/>
      <c r="H7" s="473"/>
      <c r="I7" s="474"/>
    </row>
    <row r="8" spans="1:9" s="64" customFormat="1" ht="15" customHeight="1" x14ac:dyDescent="0.2">
      <c r="A8" s="309" t="s">
        <v>26</v>
      </c>
      <c r="B8" s="310"/>
      <c r="C8" s="477" t="str">
        <f>IF('CONTEXTO ESTRATEGICO'!A13="","",'CONTEXTO ESTRATEGICO'!A13)</f>
        <v>GESTIÓN ADMINISTRATIVA</v>
      </c>
      <c r="D8" s="478"/>
      <c r="E8" s="478"/>
      <c r="F8" s="478"/>
      <c r="G8" s="478"/>
      <c r="H8" s="478"/>
      <c r="I8" s="479"/>
    </row>
    <row r="9" spans="1:9" s="64" customFormat="1" ht="46.5" customHeight="1" x14ac:dyDescent="0.2">
      <c r="A9" s="477" t="s">
        <v>27</v>
      </c>
      <c r="B9" s="478"/>
      <c r="C9" s="480" t="str">
        <f>'CONTEXTO ESTRATEGICO'!B13</f>
        <v>Coordinar de manera eficaz los servicios Administrativos que demanda la entidad para su buen funcionamiento, garantizando la óptima utilización de los recursos para el cumplimiento de la misión institucional.</v>
      </c>
      <c r="D9" s="481"/>
      <c r="E9" s="481"/>
      <c r="F9" s="481"/>
      <c r="G9" s="481"/>
      <c r="H9" s="481"/>
      <c r="I9" s="482"/>
    </row>
    <row r="10" spans="1:9" s="64" customFormat="1" x14ac:dyDescent="0.2">
      <c r="A10" s="483" t="s">
        <v>29</v>
      </c>
      <c r="B10" s="475" t="s">
        <v>194</v>
      </c>
      <c r="C10" s="475" t="s">
        <v>57</v>
      </c>
      <c r="D10" s="475"/>
      <c r="E10" s="465" t="s">
        <v>62</v>
      </c>
      <c r="F10" s="465" t="s">
        <v>114</v>
      </c>
      <c r="G10" s="465" t="s">
        <v>105</v>
      </c>
      <c r="H10" s="475"/>
      <c r="I10" s="476"/>
    </row>
    <row r="11" spans="1:9" s="64" customFormat="1" ht="38.25" x14ac:dyDescent="0.2">
      <c r="A11" s="484"/>
      <c r="B11" s="465"/>
      <c r="C11" s="201" t="s">
        <v>112</v>
      </c>
      <c r="D11" s="201" t="s">
        <v>113</v>
      </c>
      <c r="E11" s="466"/>
      <c r="F11" s="466"/>
      <c r="G11" s="466"/>
      <c r="H11" s="200" t="s">
        <v>115</v>
      </c>
      <c r="I11" s="202" t="s">
        <v>109</v>
      </c>
    </row>
    <row r="12" spans="1:9" ht="28.5" customHeight="1" x14ac:dyDescent="0.2">
      <c r="A12" s="459" t="str">
        <f>IDENTIFICACIÓN!A12</f>
        <v>R1</v>
      </c>
      <c r="B12" s="458" t="str">
        <f>IDENTIFICACIÓN!B12</f>
        <v>Perdida de la Información vital que afecta la transparencia de los trámites y gestión de la UNP</v>
      </c>
      <c r="C12" s="460">
        <f>'ANALISIS DEL RIESGO'!C12</f>
        <v>4</v>
      </c>
      <c r="D12" s="460">
        <f>'ANALISIS DEL RIESGO'!E12</f>
        <v>20</v>
      </c>
      <c r="E12" s="461" t="str">
        <f>'ANALISIS DEL RIESGO'!H12</f>
        <v>ZONA RIESGO EXTREMA</v>
      </c>
      <c r="F12" s="467" t="s">
        <v>112</v>
      </c>
      <c r="G12" s="213" t="str">
        <f>IF('VALORACION CONTROLES'!C12="","",'VALORACION CONTROLES'!C12)</f>
        <v>Mantenimiento  actualizado de  los formatos de ingreso y salida del material documental</v>
      </c>
      <c r="H12" s="468">
        <f>'VALORACION CONTROLES'!T12</f>
        <v>43.333333333333336</v>
      </c>
      <c r="I12" s="449">
        <f>IF(AND(B12&lt;&gt;0,B15&lt;&gt;0,B18&lt;&gt;0,B21&lt;&gt;0,B24&lt;&gt;0,B27&lt;&gt;0,B30&lt;&gt;0,B33&lt;&gt;0),AVERAGE(H12:H33),IF(AND(B12&lt;&gt;0,B15&lt;&gt;0,B18&lt;&gt;0,B21&lt;&gt;0,B24&lt;&gt;0,B27&lt;&gt;0,B30&lt;&gt;0),AVERAGE(H12:H30),IF(AND(B12&lt;&gt;0,B15&lt;&gt;0,B18&lt;&gt;0,B21&lt;&gt;0,B24&lt;&gt;0,B27&lt;&gt;0),AVERAGE(H12:H27),IF(AND(B12&lt;&gt;0,B15&lt;&gt;0,B18&lt;&gt;0,B21&lt;&gt;0,B24&lt;&gt;0),AVERAGE(H12:H24),IF(AND(B12&lt;&gt;0,B15&lt;&gt;0,B18&lt;&gt;0,B21&lt;&gt;0),AVERAGE(H12:H21),IF(AND(B12&lt;&gt;0,B15&lt;&gt;0,B18&lt;&gt;0),AVERAGE(H12:H18),IF(AND(B12&lt;&gt;0,B15&lt;&gt;0),AVERAGE(H15:H15),IF(B12&lt;&gt;0,H12,0))))))))</f>
        <v>5.416666666666667</v>
      </c>
    </row>
    <row r="13" spans="1:9" ht="28.5" customHeight="1" x14ac:dyDescent="0.2">
      <c r="A13" s="459"/>
      <c r="B13" s="458"/>
      <c r="C13" s="460"/>
      <c r="D13" s="460"/>
      <c r="E13" s="461"/>
      <c r="F13" s="467"/>
      <c r="G13" s="213" t="str">
        <f>IF('VALORACION CONTROLES'!C13="","",'VALORACION CONTROLES'!C13)</f>
        <v>Restricción  al acceso y consulta de información en Sistema de Gestión Documental</v>
      </c>
      <c r="H13" s="468"/>
      <c r="I13" s="450"/>
    </row>
    <row r="14" spans="1:9" ht="28.5" customHeight="1" x14ac:dyDescent="0.2">
      <c r="A14" s="459"/>
      <c r="B14" s="458"/>
      <c r="C14" s="460"/>
      <c r="D14" s="460"/>
      <c r="E14" s="461"/>
      <c r="F14" s="467"/>
      <c r="G14" s="213" t="str">
        <f>IF('VALORACION CONTROLES'!C14="","",'VALORACION CONTROLES'!C14)</f>
        <v>Definición del acceso a la Información solo a los funcionarios que tiene la competencia de la manipulación de los documentos que producen</v>
      </c>
      <c r="H14" s="468"/>
      <c r="I14" s="450"/>
    </row>
    <row r="15" spans="1:9" ht="28.5" customHeight="1" x14ac:dyDescent="0.2">
      <c r="A15" s="459" t="str">
        <f>IDENTIFICACIÓN!A13</f>
        <v>R2</v>
      </c>
      <c r="B15" s="458" t="str">
        <f>IDENTIFICACIÓN!B13</f>
        <v/>
      </c>
      <c r="C15" s="460">
        <f>'ANALISIS DEL RIESGO'!C15</f>
        <v>0</v>
      </c>
      <c r="D15" s="460">
        <f>'ANALISIS DEL RIESGO'!E15</f>
        <v>0</v>
      </c>
      <c r="E15" s="455" t="str">
        <f>'ANALISIS DEL RIESGO'!H15</f>
        <v xml:space="preserve"> </v>
      </c>
      <c r="F15" s="452"/>
      <c r="G15" s="213" t="str">
        <f>IF('VALORACION CONTROLES'!C15="","",'VALORACION CONTROLES'!C15)</f>
        <v/>
      </c>
      <c r="H15" s="449">
        <f>'VALORACION CONTROLES'!T15</f>
        <v>0</v>
      </c>
      <c r="I15" s="450"/>
    </row>
    <row r="16" spans="1:9" ht="28.5" customHeight="1" x14ac:dyDescent="0.2">
      <c r="A16" s="459"/>
      <c r="B16" s="458"/>
      <c r="C16" s="460"/>
      <c r="D16" s="460"/>
      <c r="E16" s="456"/>
      <c r="F16" s="453"/>
      <c r="G16" s="213" t="str">
        <f>IF('VALORACION CONTROLES'!C16="","",'VALORACION CONTROLES'!C16)</f>
        <v/>
      </c>
      <c r="H16" s="450"/>
      <c r="I16" s="450"/>
    </row>
    <row r="17" spans="1:9" ht="28.5" customHeight="1" x14ac:dyDescent="0.2">
      <c r="A17" s="459"/>
      <c r="B17" s="458"/>
      <c r="C17" s="460"/>
      <c r="D17" s="460"/>
      <c r="E17" s="457"/>
      <c r="F17" s="454"/>
      <c r="G17" s="213" t="str">
        <f>IF('VALORACION CONTROLES'!C17="","",'VALORACION CONTROLES'!C17)</f>
        <v/>
      </c>
      <c r="H17" s="451"/>
      <c r="I17" s="450"/>
    </row>
    <row r="18" spans="1:9" ht="28.5" customHeight="1" x14ac:dyDescent="0.2">
      <c r="A18" s="459" t="str">
        <f>IDENTIFICACIÓN!A14</f>
        <v>R3</v>
      </c>
      <c r="B18" s="458" t="str">
        <f>IDENTIFICACIÓN!B14</f>
        <v/>
      </c>
      <c r="C18" s="266">
        <f>'ANALISIS DEL RIESGO'!C18</f>
        <v>0</v>
      </c>
      <c r="D18" s="266">
        <f>'ANALISIS DEL RIESGO'!E18</f>
        <v>0</v>
      </c>
      <c r="E18" s="455" t="str">
        <f>'ANALISIS DEL RIESGO'!H18</f>
        <v xml:space="preserve"> </v>
      </c>
      <c r="F18" s="452"/>
      <c r="G18" s="213" t="str">
        <f>IF('VALORACION CONTROLES'!C18="","",'VALORACION CONTROLES'!C18)</f>
        <v/>
      </c>
      <c r="H18" s="449">
        <f>'VALORACION CONTROLES'!T18</f>
        <v>0</v>
      </c>
      <c r="I18" s="450"/>
    </row>
    <row r="19" spans="1:9" ht="28.5" customHeight="1" x14ac:dyDescent="0.2">
      <c r="A19" s="459"/>
      <c r="B19" s="458"/>
      <c r="C19" s="267"/>
      <c r="D19" s="267"/>
      <c r="E19" s="456"/>
      <c r="F19" s="453"/>
      <c r="G19" s="213" t="str">
        <f>IF('VALORACION CONTROLES'!C19="","",'VALORACION CONTROLES'!C19)</f>
        <v/>
      </c>
      <c r="H19" s="450"/>
      <c r="I19" s="450"/>
    </row>
    <row r="20" spans="1:9" ht="28.5" customHeight="1" x14ac:dyDescent="0.2">
      <c r="A20" s="459"/>
      <c r="B20" s="458"/>
      <c r="C20" s="268"/>
      <c r="D20" s="268"/>
      <c r="E20" s="457"/>
      <c r="F20" s="454"/>
      <c r="G20" s="213" t="str">
        <f>IF('VALORACION CONTROLES'!C20="","",'VALORACION CONTROLES'!C20)</f>
        <v/>
      </c>
      <c r="H20" s="451"/>
      <c r="I20" s="450"/>
    </row>
    <row r="21" spans="1:9" ht="28.5" customHeight="1" x14ac:dyDescent="0.2">
      <c r="A21" s="459" t="str">
        <f>IDENTIFICACIÓN!A15</f>
        <v>R4</v>
      </c>
      <c r="B21" s="458" t="str">
        <f>IDENTIFICACIÓN!B15</f>
        <v/>
      </c>
      <c r="C21" s="266">
        <f>'ANALISIS DEL RIESGO'!C21</f>
        <v>0</v>
      </c>
      <c r="D21" s="266">
        <f>'ANALISIS DEL RIESGO'!E21</f>
        <v>0</v>
      </c>
      <c r="E21" s="455" t="str">
        <f>'ANALISIS DEL RIESGO'!H21</f>
        <v xml:space="preserve"> </v>
      </c>
      <c r="F21" s="452"/>
      <c r="G21" s="213" t="str">
        <f>IF('VALORACION CONTROLES'!C21="","",'VALORACION CONTROLES'!C21)</f>
        <v/>
      </c>
      <c r="H21" s="449">
        <f>'VALORACION CONTROLES'!T21</f>
        <v>0</v>
      </c>
      <c r="I21" s="450"/>
    </row>
    <row r="22" spans="1:9" ht="28.5" customHeight="1" x14ac:dyDescent="0.2">
      <c r="A22" s="459"/>
      <c r="B22" s="458"/>
      <c r="C22" s="267"/>
      <c r="D22" s="267"/>
      <c r="E22" s="456"/>
      <c r="F22" s="453"/>
      <c r="G22" s="213" t="str">
        <f>IF('VALORACION CONTROLES'!C22="","",'VALORACION CONTROLES'!C22)</f>
        <v/>
      </c>
      <c r="H22" s="450"/>
      <c r="I22" s="450"/>
    </row>
    <row r="23" spans="1:9" ht="28.5" customHeight="1" x14ac:dyDescent="0.2">
      <c r="A23" s="459"/>
      <c r="B23" s="458"/>
      <c r="C23" s="268"/>
      <c r="D23" s="268"/>
      <c r="E23" s="457"/>
      <c r="F23" s="454"/>
      <c r="G23" s="213" t="str">
        <f>IF('VALORACION CONTROLES'!C23="","",'VALORACION CONTROLES'!C23)</f>
        <v/>
      </c>
      <c r="H23" s="451"/>
      <c r="I23" s="450"/>
    </row>
    <row r="24" spans="1:9" ht="28.5" customHeight="1" x14ac:dyDescent="0.2">
      <c r="A24" s="459" t="str">
        <f>IDENTIFICACIÓN!A16</f>
        <v>R5</v>
      </c>
      <c r="B24" s="458" t="str">
        <f>IDENTIFICACIÓN!B16</f>
        <v/>
      </c>
      <c r="C24" s="266">
        <f>'ANALISIS DEL RIESGO'!C24</f>
        <v>0</v>
      </c>
      <c r="D24" s="266">
        <f>'ANALISIS DEL RIESGO'!E24</f>
        <v>0</v>
      </c>
      <c r="E24" s="455" t="str">
        <f>'ANALISIS DEL RIESGO'!H24</f>
        <v xml:space="preserve"> </v>
      </c>
      <c r="F24" s="452"/>
      <c r="G24" s="213" t="str">
        <f>IF('VALORACION CONTROLES'!C24="","",'VALORACION CONTROLES'!C24)</f>
        <v/>
      </c>
      <c r="H24" s="449">
        <f>'VALORACION CONTROLES'!T24</f>
        <v>0</v>
      </c>
      <c r="I24" s="450"/>
    </row>
    <row r="25" spans="1:9" ht="28.5" customHeight="1" x14ac:dyDescent="0.2">
      <c r="A25" s="459"/>
      <c r="B25" s="458"/>
      <c r="C25" s="267"/>
      <c r="D25" s="267"/>
      <c r="E25" s="456"/>
      <c r="F25" s="453"/>
      <c r="G25" s="213" t="str">
        <f>IF('VALORACION CONTROLES'!C25="","",'VALORACION CONTROLES'!C25)</f>
        <v/>
      </c>
      <c r="H25" s="450"/>
      <c r="I25" s="450"/>
    </row>
    <row r="26" spans="1:9" ht="28.5" customHeight="1" x14ac:dyDescent="0.2">
      <c r="A26" s="459"/>
      <c r="B26" s="458"/>
      <c r="C26" s="268"/>
      <c r="D26" s="268"/>
      <c r="E26" s="457"/>
      <c r="F26" s="454"/>
      <c r="G26" s="213" t="str">
        <f>IF('VALORACION CONTROLES'!C26="","",'VALORACION CONTROLES'!C26)</f>
        <v/>
      </c>
      <c r="H26" s="451"/>
      <c r="I26" s="450"/>
    </row>
    <row r="27" spans="1:9" ht="28.5" customHeight="1" x14ac:dyDescent="0.2">
      <c r="A27" s="459" t="str">
        <f>IDENTIFICACIÓN!A17</f>
        <v>R6</v>
      </c>
      <c r="B27" s="458" t="str">
        <f>IDENTIFICACIÓN!B17</f>
        <v/>
      </c>
      <c r="C27" s="266">
        <f>'ANALISIS DEL RIESGO'!C27</f>
        <v>0</v>
      </c>
      <c r="D27" s="266">
        <f>'ANALISIS DEL RIESGO'!E27</f>
        <v>0</v>
      </c>
      <c r="E27" s="455" t="str">
        <f>'ANALISIS DEL RIESGO'!H27</f>
        <v xml:space="preserve"> </v>
      </c>
      <c r="F27" s="452"/>
      <c r="G27" s="213" t="str">
        <f>IF('VALORACION CONTROLES'!C27="","",'VALORACION CONTROLES'!C27)</f>
        <v/>
      </c>
      <c r="H27" s="449">
        <f>'VALORACION CONTROLES'!T27</f>
        <v>0</v>
      </c>
      <c r="I27" s="450"/>
    </row>
    <row r="28" spans="1:9" ht="28.5" customHeight="1" x14ac:dyDescent="0.2">
      <c r="A28" s="459"/>
      <c r="B28" s="458"/>
      <c r="C28" s="267"/>
      <c r="D28" s="267"/>
      <c r="E28" s="456"/>
      <c r="F28" s="453"/>
      <c r="G28" s="213" t="str">
        <f>IF('VALORACION CONTROLES'!C28="","",'VALORACION CONTROLES'!C28)</f>
        <v/>
      </c>
      <c r="H28" s="450"/>
      <c r="I28" s="450"/>
    </row>
    <row r="29" spans="1:9" ht="28.5" customHeight="1" x14ac:dyDescent="0.2">
      <c r="A29" s="459"/>
      <c r="B29" s="458"/>
      <c r="C29" s="268"/>
      <c r="D29" s="268"/>
      <c r="E29" s="457"/>
      <c r="F29" s="454"/>
      <c r="G29" s="213" t="str">
        <f>IF('VALORACION CONTROLES'!C29="","",'VALORACION CONTROLES'!C29)</f>
        <v/>
      </c>
      <c r="H29" s="451"/>
      <c r="I29" s="450"/>
    </row>
    <row r="30" spans="1:9" ht="28.5" customHeight="1" x14ac:dyDescent="0.2">
      <c r="A30" s="459" t="str">
        <f>IDENTIFICACIÓN!A18</f>
        <v>R7</v>
      </c>
      <c r="B30" s="371" t="str">
        <f>IDENTIFICACIÓN!B18</f>
        <v/>
      </c>
      <c r="C30" s="266">
        <f>'ANALISIS DEL RIESGO'!C30</f>
        <v>0</v>
      </c>
      <c r="D30" s="266">
        <f>'ANALISIS DEL RIESGO'!E30</f>
        <v>0</v>
      </c>
      <c r="E30" s="455" t="str">
        <f>'ANALISIS DEL RIESGO'!H30</f>
        <v xml:space="preserve"> </v>
      </c>
      <c r="F30" s="452"/>
      <c r="G30" s="213" t="str">
        <f>IF('VALORACION CONTROLES'!C30="","",'VALORACION CONTROLES'!C30)</f>
        <v/>
      </c>
      <c r="H30" s="449">
        <f>'VALORACION CONTROLES'!T30</f>
        <v>0</v>
      </c>
      <c r="I30" s="450"/>
    </row>
    <row r="31" spans="1:9" ht="28.5" customHeight="1" x14ac:dyDescent="0.2">
      <c r="A31" s="459"/>
      <c r="B31" s="372"/>
      <c r="C31" s="267"/>
      <c r="D31" s="267"/>
      <c r="E31" s="456"/>
      <c r="F31" s="453"/>
      <c r="G31" s="213" t="str">
        <f>IF('VALORACION CONTROLES'!C31="","",'VALORACION CONTROLES'!C31)</f>
        <v/>
      </c>
      <c r="H31" s="450"/>
      <c r="I31" s="450"/>
    </row>
    <row r="32" spans="1:9" ht="28.5" customHeight="1" x14ac:dyDescent="0.2">
      <c r="A32" s="459"/>
      <c r="B32" s="373"/>
      <c r="C32" s="268"/>
      <c r="D32" s="268"/>
      <c r="E32" s="457"/>
      <c r="F32" s="454"/>
      <c r="G32" s="213" t="str">
        <f>IF('VALORACION CONTROLES'!C32="","",'VALORACION CONTROLES'!C32)</f>
        <v/>
      </c>
      <c r="H32" s="451"/>
      <c r="I32" s="450"/>
    </row>
    <row r="33" spans="1:9" ht="28.5" customHeight="1" x14ac:dyDescent="0.2">
      <c r="A33" s="459" t="str">
        <f>IDENTIFICACIÓN!A19</f>
        <v>R8</v>
      </c>
      <c r="B33" s="371" t="str">
        <f>IDENTIFICACIÓN!B19</f>
        <v/>
      </c>
      <c r="C33" s="266">
        <f>'ANALISIS DEL RIESGO'!C33</f>
        <v>0</v>
      </c>
      <c r="D33" s="266">
        <f>'ANALISIS DEL RIESGO'!E33</f>
        <v>0</v>
      </c>
      <c r="E33" s="455" t="str">
        <f>'ANALISIS DEL RIESGO'!H33</f>
        <v xml:space="preserve"> </v>
      </c>
      <c r="F33" s="452"/>
      <c r="G33" s="213" t="str">
        <f>IF('VALORACION CONTROLES'!C33="","",'VALORACION CONTROLES'!C33)</f>
        <v/>
      </c>
      <c r="H33" s="449">
        <f>'VALORACION CONTROLES'!T33</f>
        <v>0</v>
      </c>
      <c r="I33" s="450"/>
    </row>
    <row r="34" spans="1:9" ht="28.5" customHeight="1" x14ac:dyDescent="0.2">
      <c r="A34" s="459"/>
      <c r="B34" s="372"/>
      <c r="C34" s="267"/>
      <c r="D34" s="267"/>
      <c r="E34" s="456"/>
      <c r="F34" s="453"/>
      <c r="G34" s="213" t="str">
        <f>IF('VALORACION CONTROLES'!C34="","",'VALORACION CONTROLES'!C34)</f>
        <v/>
      </c>
      <c r="H34" s="450"/>
      <c r="I34" s="450"/>
    </row>
    <row r="35" spans="1:9" ht="28.5" customHeight="1" x14ac:dyDescent="0.2">
      <c r="A35" s="459"/>
      <c r="B35" s="373"/>
      <c r="C35" s="268"/>
      <c r="D35" s="268"/>
      <c r="E35" s="457"/>
      <c r="F35" s="454"/>
      <c r="G35" s="213" t="str">
        <f>IF('VALORACION CONTROLES'!C35="","",'VALORACION CONTROLES'!C35)</f>
        <v/>
      </c>
      <c r="H35" s="451"/>
      <c r="I35" s="451"/>
    </row>
    <row r="36" spans="1:9" x14ac:dyDescent="0.2">
      <c r="A36" s="469"/>
      <c r="B36" s="470"/>
      <c r="C36" s="470"/>
      <c r="D36" s="470"/>
      <c r="E36" s="470"/>
      <c r="F36" s="470"/>
      <c r="G36" s="470"/>
      <c r="H36" s="470"/>
      <c r="I36" s="471"/>
    </row>
    <row r="37" spans="1:9" x14ac:dyDescent="0.2">
      <c r="A37" s="469"/>
      <c r="B37" s="470"/>
      <c r="C37" s="470"/>
      <c r="D37" s="470"/>
      <c r="E37" s="470"/>
      <c r="F37" s="470"/>
      <c r="G37" s="470"/>
      <c r="H37" s="470"/>
      <c r="I37" s="471"/>
    </row>
    <row r="38" spans="1:9" x14ac:dyDescent="0.2">
      <c r="A38" s="469"/>
      <c r="B38" s="470"/>
      <c r="C38" s="470"/>
      <c r="D38" s="470"/>
      <c r="E38" s="470"/>
      <c r="F38" s="470"/>
      <c r="G38" s="470"/>
      <c r="H38" s="470"/>
      <c r="I38" s="471"/>
    </row>
    <row r="39" spans="1:9" x14ac:dyDescent="0.2">
      <c r="A39" s="469"/>
      <c r="B39" s="470"/>
      <c r="C39" s="470"/>
      <c r="D39" s="470"/>
      <c r="E39" s="470"/>
      <c r="F39" s="470"/>
      <c r="G39" s="470"/>
      <c r="H39" s="470"/>
      <c r="I39" s="471"/>
    </row>
    <row r="40" spans="1:9" x14ac:dyDescent="0.2">
      <c r="A40" s="469"/>
      <c r="B40" s="470"/>
      <c r="C40" s="470"/>
      <c r="D40" s="470"/>
      <c r="E40" s="470"/>
      <c r="F40" s="470"/>
      <c r="G40" s="470"/>
      <c r="H40" s="470"/>
      <c r="I40" s="471"/>
    </row>
    <row r="55" spans="7:7" x14ac:dyDescent="0.2">
      <c r="G55" s="9" t="s">
        <v>112</v>
      </c>
    </row>
    <row r="56" spans="7:7" x14ac:dyDescent="0.2">
      <c r="G56" s="9" t="s">
        <v>113</v>
      </c>
    </row>
  </sheetData>
  <sheetProtection algorithmName="SHA-512" hashValue="6V+OOCIhd+g+chBikAWJnPTUHvEYLYhDOZgn4knsWs4pr3l4aEHBaWwHyCVvUNSJiye7JxqqjXg8VeGZdskbTw==" saltValue="lfCVdsPV6tXBUtDeWUuyaQ==" spinCount="100000" sheet="1" objects="1" scenarios="1"/>
  <mergeCells count="80">
    <mergeCell ref="A40:I40"/>
    <mergeCell ref="A7:I7"/>
    <mergeCell ref="A36:I36"/>
    <mergeCell ref="A37:I37"/>
    <mergeCell ref="A38:I38"/>
    <mergeCell ref="A39:I39"/>
    <mergeCell ref="H10:I10"/>
    <mergeCell ref="A8:B8"/>
    <mergeCell ref="C8:I8"/>
    <mergeCell ref="C9:I9"/>
    <mergeCell ref="A10:A11"/>
    <mergeCell ref="A9:B9"/>
    <mergeCell ref="B10:B11"/>
    <mergeCell ref="C10:D10"/>
    <mergeCell ref="E10:E11"/>
    <mergeCell ref="F10:F11"/>
    <mergeCell ref="B12:B14"/>
    <mergeCell ref="C12:C14"/>
    <mergeCell ref="D12:D14"/>
    <mergeCell ref="E12:E14"/>
    <mergeCell ref="A1:I1"/>
    <mergeCell ref="A2:I2"/>
    <mergeCell ref="A3:I3"/>
    <mergeCell ref="A4:I4"/>
    <mergeCell ref="E6:I6"/>
    <mergeCell ref="B6:D6"/>
    <mergeCell ref="G10:G11"/>
    <mergeCell ref="F12:F14"/>
    <mergeCell ref="H12:H14"/>
    <mergeCell ref="I12:I35"/>
    <mergeCell ref="H21:H23"/>
    <mergeCell ref="H24:H26"/>
    <mergeCell ref="A15:A17"/>
    <mergeCell ref="A18:A20"/>
    <mergeCell ref="B15:B17"/>
    <mergeCell ref="B18:B20"/>
    <mergeCell ref="C15:C17"/>
    <mergeCell ref="D15:D17"/>
    <mergeCell ref="D18:D20"/>
    <mergeCell ref="E15:E17"/>
    <mergeCell ref="E18:E20"/>
    <mergeCell ref="F15:F17"/>
    <mergeCell ref="F18:F20"/>
    <mergeCell ref="H15:H17"/>
    <mergeCell ref="H18:H20"/>
    <mergeCell ref="A12:A14"/>
    <mergeCell ref="A30:A32"/>
    <mergeCell ref="A33:A35"/>
    <mergeCell ref="B30:B32"/>
    <mergeCell ref="B33:B35"/>
    <mergeCell ref="C18:C20"/>
    <mergeCell ref="C21:C23"/>
    <mergeCell ref="C24:C26"/>
    <mergeCell ref="C27:C29"/>
    <mergeCell ref="A21:A23"/>
    <mergeCell ref="A24:A26"/>
    <mergeCell ref="A27:A29"/>
    <mergeCell ref="B21:B23"/>
    <mergeCell ref="B24:B26"/>
    <mergeCell ref="B27:B29"/>
    <mergeCell ref="D21:D23"/>
    <mergeCell ref="D24:D26"/>
    <mergeCell ref="D27:D29"/>
    <mergeCell ref="C30:C32"/>
    <mergeCell ref="C33:C35"/>
    <mergeCell ref="D30:D32"/>
    <mergeCell ref="D33:D35"/>
    <mergeCell ref="E21:E23"/>
    <mergeCell ref="E24:E26"/>
    <mergeCell ref="E27:E29"/>
    <mergeCell ref="E30:E32"/>
    <mergeCell ref="E33:E35"/>
    <mergeCell ref="H27:H29"/>
    <mergeCell ref="H30:H32"/>
    <mergeCell ref="H33:H35"/>
    <mergeCell ref="F21:F23"/>
    <mergeCell ref="F24:F26"/>
    <mergeCell ref="F27:F29"/>
    <mergeCell ref="F30:F32"/>
    <mergeCell ref="F33:F35"/>
  </mergeCells>
  <conditionalFormatting sqref="E12 E15 E18 E21 E24 E27 E30 E33">
    <cfRule type="cellIs" dxfId="11" priority="5" stopIfTrue="1" operator="equal">
      <formula>"ZONA RIESGO ALTA"</formula>
    </cfRule>
    <cfRule type="cellIs" dxfId="10" priority="6" stopIfTrue="1" operator="equal">
      <formula>"ZONA RIESGO EXTREMA"</formula>
    </cfRule>
  </conditionalFormatting>
  <conditionalFormatting sqref="E12 E15 E18 E21 E24 E27 E30 E33">
    <cfRule type="cellIs" dxfId="9" priority="3" stopIfTrue="1" operator="equal">
      <formula>"ZONA RIESGO BAJA"</formula>
    </cfRule>
  </conditionalFormatting>
  <conditionalFormatting sqref="E12 E15 E18 E21 E24 E27 E30 E33">
    <cfRule type="cellIs" dxfId="8" priority="1" stopIfTrue="1" operator="equal">
      <formula>"ZONA RIESGO MODERADA"</formula>
    </cfRule>
  </conditionalFormatting>
  <dataValidations count="3">
    <dataValidation type="list" allowBlank="1" showInputMessage="1" showErrorMessage="1" sqref="F12 F15 F18 F21 F24 F27 F30 F33" xr:uid="{00000000-0002-0000-0600-000000000000}">
      <formula1>$G$55:$G$56</formula1>
    </dataValidation>
    <dataValidation allowBlank="1" showInputMessage="1" showErrorMessage="1" prompt="La probabilidad se encuentra determinada por una escala de 1 a 3, siendo 1 la menor probabilidad de ocurrencia del riesgo y 3 la mayor probabilidad de  ocurrencia." sqref="C11" xr:uid="{00000000-0002-0000-0600-000001000000}"/>
    <dataValidation allowBlank="1" showInputMessage="1" showErrorMessage="1" prompt="Es la materialización del riesgo y las consecuencias de su aparición. Su escala es: 5 bajo impacto, 10 medio, 20 alto impacto._x000a_" sqref="D11" xr:uid="{00000000-0002-0000-0600-000002000000}"/>
  </dataValidations>
  <pageMargins left="0.7" right="0.7" top="0.75" bottom="0.75" header="0.3" footer="0.3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rgb="FFDA770F"/>
  </sheetPr>
  <dimension ref="A1:Q54"/>
  <sheetViews>
    <sheetView topLeftCell="I4" zoomScaleNormal="100" workbookViewId="0">
      <selection activeCell="P12" sqref="P12"/>
    </sheetView>
  </sheetViews>
  <sheetFormatPr baseColWidth="10" defaultColWidth="10.85546875" defaultRowHeight="14.25" x14ac:dyDescent="0.2"/>
  <cols>
    <col min="1" max="1" width="13.140625" style="11" customWidth="1"/>
    <col min="2" max="4" width="38.85546875" style="11" customWidth="1"/>
    <col min="5" max="5" width="14.42578125" style="11" customWidth="1"/>
    <col min="6" max="6" width="10.7109375" style="11" customWidth="1"/>
    <col min="7" max="7" width="25.28515625" style="11" customWidth="1"/>
    <col min="8" max="8" width="35.7109375" style="11" customWidth="1"/>
    <col min="9" max="9" width="17.42578125" style="11" customWidth="1"/>
    <col min="10" max="10" width="16.42578125" style="11" customWidth="1"/>
    <col min="11" max="11" width="10.85546875" style="11"/>
    <col min="12" max="12" width="16.140625" style="11" hidden="1" customWidth="1"/>
    <col min="13" max="13" width="23" style="11" customWidth="1"/>
    <col min="14" max="14" width="21.7109375" style="11" customWidth="1"/>
    <col min="15" max="15" width="45.140625" style="11" customWidth="1"/>
    <col min="16" max="16" width="31.85546875" style="11" customWidth="1"/>
    <col min="17" max="17" width="30.42578125" style="11" customWidth="1"/>
    <col min="18" max="16384" width="10.85546875" style="11"/>
  </cols>
  <sheetData>
    <row r="1" spans="1:17" s="17" customFormat="1" ht="14.1" customHeight="1" x14ac:dyDescent="0.2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</row>
    <row r="2" spans="1:17" s="18" customFormat="1" ht="30.95" customHeight="1" x14ac:dyDescent="0.3">
      <c r="A2" s="226" t="s">
        <v>207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8"/>
    </row>
    <row r="3" spans="1:17" s="18" customFormat="1" ht="21.95" customHeight="1" x14ac:dyDescent="0.3">
      <c r="A3" s="226" t="s">
        <v>209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8"/>
    </row>
    <row r="4" spans="1:17" s="18" customFormat="1" ht="20.25" x14ac:dyDescent="0.3">
      <c r="A4" s="226" t="s">
        <v>216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8"/>
    </row>
    <row r="5" spans="1:17" s="19" customFormat="1" ht="16.5" customHeight="1" thickBot="1" x14ac:dyDescent="0.3">
      <c r="A5" s="192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93"/>
    </row>
    <row r="6" spans="1:17" ht="36" x14ac:dyDescent="0.2">
      <c r="A6" s="66" t="s">
        <v>217</v>
      </c>
      <c r="B6" s="497" t="str">
        <f>IF('CONTEXTO ESTRATEGICO'!B6="","",'CONTEXTO ESTRATEGICO'!B6)</f>
        <v/>
      </c>
      <c r="C6" s="498"/>
      <c r="D6" s="498"/>
      <c r="E6" s="498"/>
      <c r="F6" s="462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4"/>
    </row>
    <row r="7" spans="1:17" ht="26.1" customHeight="1" x14ac:dyDescent="0.2">
      <c r="A7" s="491" t="s">
        <v>214</v>
      </c>
      <c r="B7" s="492"/>
      <c r="C7" s="492"/>
      <c r="D7" s="492"/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493"/>
    </row>
    <row r="8" spans="1:17" ht="22.5" customHeight="1" x14ac:dyDescent="0.2">
      <c r="A8" s="499" t="s">
        <v>26</v>
      </c>
      <c r="B8" s="500"/>
      <c r="C8" s="505" t="str">
        <f>IF('CONTEXTO ESTRATEGICO'!A13="","",'CONTEXTO ESTRATEGICO'!A13)</f>
        <v>GESTIÓN ADMINISTRATIVA</v>
      </c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7"/>
    </row>
    <row r="9" spans="1:17" ht="45" customHeight="1" x14ac:dyDescent="0.2">
      <c r="A9" s="499" t="s">
        <v>27</v>
      </c>
      <c r="B9" s="500"/>
      <c r="C9" s="514" t="str">
        <f>'CONTEXTO ESTRATEGICO'!B13</f>
        <v>Coordinar de manera eficaz los servicios Administrativos que demanda la entidad para su buen funcionamiento, garantizando la óptima utilización de los recursos para el cumplimiento de la misión institucional.</v>
      </c>
      <c r="D9" s="515"/>
      <c r="E9" s="515"/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516"/>
    </row>
    <row r="10" spans="1:17" ht="15" customHeight="1" x14ac:dyDescent="0.2">
      <c r="A10" s="501" t="s">
        <v>29</v>
      </c>
      <c r="B10" s="502" t="s">
        <v>194</v>
      </c>
      <c r="C10" s="503" t="s">
        <v>30</v>
      </c>
      <c r="D10" s="503" t="s">
        <v>174</v>
      </c>
      <c r="E10" s="508" t="s">
        <v>200</v>
      </c>
      <c r="F10" s="509"/>
      <c r="G10" s="510"/>
      <c r="H10" s="508" t="s">
        <v>202</v>
      </c>
      <c r="I10" s="509"/>
      <c r="J10" s="509"/>
      <c r="K10" s="509"/>
      <c r="L10" s="509"/>
      <c r="M10" s="509"/>
      <c r="N10" s="509"/>
      <c r="O10" s="510"/>
      <c r="P10" s="503" t="s">
        <v>203</v>
      </c>
      <c r="Q10" s="517" t="s">
        <v>204</v>
      </c>
    </row>
    <row r="11" spans="1:17" ht="24" x14ac:dyDescent="0.2">
      <c r="A11" s="501"/>
      <c r="B11" s="502"/>
      <c r="C11" s="504"/>
      <c r="D11" s="504"/>
      <c r="E11" s="204" t="s">
        <v>112</v>
      </c>
      <c r="F11" s="204" t="s">
        <v>113</v>
      </c>
      <c r="G11" s="204" t="s">
        <v>201</v>
      </c>
      <c r="H11" s="204" t="s">
        <v>105</v>
      </c>
      <c r="I11" s="204" t="s">
        <v>114</v>
      </c>
      <c r="J11" s="204" t="s">
        <v>112</v>
      </c>
      <c r="K11" s="204" t="s">
        <v>113</v>
      </c>
      <c r="L11" s="204" t="s">
        <v>61</v>
      </c>
      <c r="M11" s="203" t="s">
        <v>121</v>
      </c>
      <c r="N11" s="203" t="s">
        <v>197</v>
      </c>
      <c r="O11" s="67" t="s">
        <v>198</v>
      </c>
      <c r="P11" s="504"/>
      <c r="Q11" s="518"/>
    </row>
    <row r="12" spans="1:17" ht="63.75" x14ac:dyDescent="0.2">
      <c r="A12" s="485" t="str">
        <f>IDENTIFICACIÓN!A12</f>
        <v>R1</v>
      </c>
      <c r="B12" s="266" t="str">
        <f>IF('CONTEXTO ESTRATEGICO'!J13="","",'CONTEXTO ESTRATEGICO'!J13)</f>
        <v>Perdida de la Información vital que afecta la transparencia de los trámites y gestión de la UNP</v>
      </c>
      <c r="C12" s="266" t="str">
        <f>IDENTIFICACIÓN!C12</f>
        <v>Carencia de valores y principios que impiden el respeto a la confidencialidad de la Información.
Descocimiento de las normas y politicas y Seguridad de la Información.
Falta de seguimiento y control sobre acciones ejecutadas por los funcionarios . 
Favorecer intereses de terceros.</v>
      </c>
      <c r="D12" s="266" t="str">
        <f>IDENTIFICACIÓN!D12</f>
        <v xml:space="preserve">
Exposición a demandas permanentes
Respuestas Inoportunas a solicitudes, exponiendo a acciones de desacato por parte de la administración.
Perdida de la memoria Institucional y del estad.
Multas y sanciones por parte de las Entidad de vigilancia y control 
 </v>
      </c>
      <c r="E12" s="266">
        <f>'ANALISIS DEL RIESGO'!C12</f>
        <v>4</v>
      </c>
      <c r="F12" s="266">
        <f>'ANALISIS DEL RIESGO'!E12</f>
        <v>20</v>
      </c>
      <c r="G12" s="455" t="str">
        <f>'ANALISIS DEL RIESGO'!H12</f>
        <v>ZONA RIESGO EXTREMA</v>
      </c>
      <c r="H12" s="266" t="str">
        <f>CONCATENATE('VALORACION CONTROLES'!C12,". ",'VALORACION CONTROLES'!C13,". ",'VALORACION CONTROLES'!C14)</f>
        <v>Mantenimiento  actualizado de  los formatos de ingreso y salida del material documental. Restricción  al acceso y consulta de información en Sistema de Gestión Documental. Definición del acceso a la Información solo a los funcionarios que tiene la competencia de la manipulación de los documentos que producen</v>
      </c>
      <c r="I12" s="511" t="str">
        <f>'VALORACIÓN DEL RIESGO'!F12</f>
        <v>PROBABILIDAD</v>
      </c>
      <c r="J12" s="266">
        <f>IF(B12="",0,(IF('VALORACIÓN DEL RIESGO'!H12&lt;=50,'CONSOLIDACION MAPA DE RIESGO'!E12,(IF(AND('VALORACIÓN DEL RIESGO'!H12&gt;=51,I12="IMPACTO"),E12,(IF(AND('VALORACIÓN DEL RIESGO'!H12&gt;=51,'VALORACIÓN DEL RIESGO'!H12&lt;=75,I12="PROBABILIDAD"),(IF(E12-1&lt;=0,1,E12-1)),(IF(AND('VALORACIÓN DEL RIESGO'!H12&gt;=76,'VALORACIÓN DEL RIESGO'!H12&lt;=100,I12="PROBABILIDAD"),(IF(E12-2&lt;=0,1,E12-2)))))))))))</f>
        <v>4</v>
      </c>
      <c r="K12" s="406">
        <f>IF(B12="",0,(IF('VALORACIÓN DEL RIESGO'!H12&lt;=50,'CONSOLIDACION MAPA DE RIESGO'!F12,(IF(AND('VALORACIÓN DEL RIESGO'!H12&gt;=51,I12="PROBABILIDAD"),F12,(IF(AND('VALORACIÓN DEL RIESGO'!H12&gt;=51,'VALORACIÓN DEL RIESGO'!H12&lt;=75,I12="IMPACTO"),(IF(F12-1&lt;=0,1,IF(F12=20,10,IF(F12=10,5,5)))),(IF(AND('VALORACIÓN DEL RIESGO'!H12&gt;=76,'VALORACIÓN DEL RIESGO'!H12&lt;=100,I12="IMPACTO"),(IF(F12=20,5,IF(F12=10,5,5))))))))))))</f>
        <v>20</v>
      </c>
      <c r="L12" s="205">
        <f>(J12*K12)</f>
        <v>80</v>
      </c>
      <c r="M12" s="362" t="str">
        <f>IF(OR(AND(L12&gt;=5,L12&lt;=10)),"ZONA RIESGO BAJA",IF(OR(AND(L12&gt;=15,L12&lt;=25),),"ZONA RIESGO MODERADA",IF(OR(AND(L12&gt;=30,L12&lt;=50),),"ZONA RIESGO ALTA",IF(AND(L12&gt;=60,L12&lt;=100),"ZONA RIESGO EXTREMA"," "))))</f>
        <v>ZONA RIESGO EXTREMA</v>
      </c>
      <c r="N12" s="511" t="str">
        <f>IF('ANALISIS DEL RIESGO'!I12="","",'ANALISIS DEL RIESGO'!I12)</f>
        <v>Reducir Ocurrencia</v>
      </c>
      <c r="O12" s="208" t="str">
        <f>IF('ANALISIS DEL RIESGO'!J12="","",'ANALISIS DEL RIESGO'!J12)</f>
        <v xml:space="preserve">Mantener  actualizado los formatos de ingreso y salida del material documental.
</v>
      </c>
      <c r="P12" s="209" t="s">
        <v>251</v>
      </c>
      <c r="Q12" s="244" t="s">
        <v>253</v>
      </c>
    </row>
    <row r="13" spans="1:17" ht="53.25" customHeight="1" x14ac:dyDescent="0.2">
      <c r="A13" s="486"/>
      <c r="B13" s="267"/>
      <c r="C13" s="267"/>
      <c r="D13" s="267"/>
      <c r="E13" s="267"/>
      <c r="F13" s="267"/>
      <c r="G13" s="456"/>
      <c r="H13" s="267"/>
      <c r="I13" s="512"/>
      <c r="J13" s="267"/>
      <c r="K13" s="407"/>
      <c r="L13" s="205"/>
      <c r="M13" s="363"/>
      <c r="N13" s="512"/>
      <c r="O13" s="225" t="str">
        <f>IF('ANALISIS DEL RIESGO'!J13="","",'ANALISIS DEL RIESGO'!J13)</f>
        <v xml:space="preserve">Definir los roles y perfiles que esten debidamente autorizados para acceder a determinado tipo de Información.
</v>
      </c>
      <c r="P13" s="209" t="s">
        <v>252</v>
      </c>
      <c r="Q13" s="245"/>
    </row>
    <row r="14" spans="1:17" ht="51" x14ac:dyDescent="0.2">
      <c r="A14" s="487"/>
      <c r="B14" s="268"/>
      <c r="C14" s="268"/>
      <c r="D14" s="268"/>
      <c r="E14" s="268"/>
      <c r="F14" s="268"/>
      <c r="G14" s="457"/>
      <c r="H14" s="268"/>
      <c r="I14" s="513"/>
      <c r="J14" s="268"/>
      <c r="K14" s="408"/>
      <c r="L14" s="205"/>
      <c r="M14" s="364"/>
      <c r="N14" s="513"/>
      <c r="O14" s="225" t="str">
        <f>IF('ANALISIS DEL RIESGO'!J14="","",'ANALISIS DEL RIESGO'!J14)</f>
        <v xml:space="preserve">Permitir el acceso a la Información solo a los funcionarios que tiene la competencia de la manipulación de los documentos que producen
</v>
      </c>
      <c r="P14" s="209" t="s">
        <v>254</v>
      </c>
      <c r="Q14" s="246"/>
    </row>
    <row r="15" spans="1:17" x14ac:dyDescent="0.2">
      <c r="A15" s="485" t="str">
        <f>IDENTIFICACIÓN!A13</f>
        <v>R2</v>
      </c>
      <c r="B15" s="266" t="str">
        <f>IF('CONTEXTO ESTRATEGICO'!J16="","",'CONTEXTO ESTRATEGICO'!J16)</f>
        <v/>
      </c>
      <c r="C15" s="266" t="str">
        <f>IDENTIFICACIÓN!C13</f>
        <v xml:space="preserve">. </v>
      </c>
      <c r="D15" s="266" t="str">
        <f>IDENTIFICACIÓN!D13</f>
        <v/>
      </c>
      <c r="E15" s="266">
        <f>'ANALISIS DEL RIESGO'!C15</f>
        <v>0</v>
      </c>
      <c r="F15" s="266">
        <f>'ANALISIS DEL RIESGO'!E15</f>
        <v>0</v>
      </c>
      <c r="G15" s="455" t="str">
        <f>'ANALISIS DEL RIESGO'!H15</f>
        <v xml:space="preserve"> </v>
      </c>
      <c r="H15" s="266" t="str">
        <f>CONCATENATE('VALORACION CONTROLES'!C15,". ",'VALORACION CONTROLES'!C16,". ",'VALORACION CONTROLES'!C17)</f>
        <v xml:space="preserve">. . </v>
      </c>
      <c r="I15" s="511">
        <f>'VALORACIÓN DEL RIESGO'!F15</f>
        <v>0</v>
      </c>
      <c r="J15" s="266">
        <f>IF(B15="",0,(IF('VALORACIÓN DEL RIESGO'!H15&lt;=50,'CONSOLIDACION MAPA DE RIESGO'!E15,(IF(AND('VALORACIÓN DEL RIESGO'!H15&gt;=51,I15="IMPACTO"),E15,(IF(AND('VALORACIÓN DEL RIESGO'!H15&gt;=51,'VALORACIÓN DEL RIESGO'!H15&lt;=75,I15="PROBABILIDAD"),(IF(E15-1&lt;=0,1,E15-1)),(IF(AND('VALORACIÓN DEL RIESGO'!H15&gt;=76,'VALORACIÓN DEL RIESGO'!H15&lt;=100,I15="PROBABILIDAD"),(IF(E15-2&lt;=0,1,E15-2)))))))))))</f>
        <v>0</v>
      </c>
      <c r="K15" s="406">
        <f>IF(B15="",0,(IF('VALORACIÓN DEL RIESGO'!H15&lt;=50,'CONSOLIDACION MAPA DE RIESGO'!F15,(IF(AND('VALORACIÓN DEL RIESGO'!H15&gt;=51,I15="PROBABILIDAD"),F15,(IF(AND('VALORACIÓN DEL RIESGO'!H15&gt;=51,'VALORACIÓN DEL RIESGO'!H15&lt;=75,I15="IMPACTO"),(IF(F15-1&lt;=0,1,IF(F15=20,10,IF(F15=10,5,5)))),(IF(AND('VALORACIÓN DEL RIESGO'!H15&gt;=76,'VALORACIÓN DEL RIESGO'!H15&lt;=100,I15="IMPACTO"),(IF(F15=20,5,IF(F15=10,5,5))))))))))))</f>
        <v>0</v>
      </c>
      <c r="L15" s="205">
        <f t="shared" ref="L15:L33" si="0">(J15*K15)</f>
        <v>0</v>
      </c>
      <c r="M15" s="362" t="str">
        <f t="shared" ref="M15:M33" si="1">IF(OR(AND(L15&gt;=5,L15&lt;=10)),"ZONA RIESGO BAJA",IF(OR(AND(L15&gt;=15,L15&lt;=25),),"ZONA RIESGO MODERADA",IF(OR(AND(L15&gt;=30,L15&lt;=50),),"ZONA RIESGO ALTA",IF(AND(L15&gt;=60,L15&lt;=100),"ZONA RIESGO EXTREMA"," "))))</f>
        <v xml:space="preserve"> </v>
      </c>
      <c r="N15" s="511" t="str">
        <f>IF('ANALISIS DEL RIESGO'!I15="","",'ANALISIS DEL RIESGO'!I15)</f>
        <v/>
      </c>
      <c r="O15" s="208" t="str">
        <f>IF('ANALISIS DEL RIESGO'!J15="","",'ANALISIS DEL RIESGO'!J15)</f>
        <v/>
      </c>
      <c r="P15" s="209"/>
      <c r="Q15" s="244"/>
    </row>
    <row r="16" spans="1:17" x14ac:dyDescent="0.2">
      <c r="A16" s="486"/>
      <c r="B16" s="267"/>
      <c r="C16" s="267"/>
      <c r="D16" s="267"/>
      <c r="E16" s="267"/>
      <c r="F16" s="267"/>
      <c r="G16" s="456"/>
      <c r="H16" s="267"/>
      <c r="I16" s="512"/>
      <c r="J16" s="267"/>
      <c r="K16" s="407"/>
      <c r="L16" s="205"/>
      <c r="M16" s="363"/>
      <c r="N16" s="512"/>
      <c r="O16" s="208" t="str">
        <f>IF('ANALISIS DEL RIESGO'!J16="","",'ANALISIS DEL RIESGO'!J16)</f>
        <v/>
      </c>
      <c r="P16" s="209"/>
      <c r="Q16" s="245"/>
    </row>
    <row r="17" spans="1:17" x14ac:dyDescent="0.2">
      <c r="A17" s="487"/>
      <c r="B17" s="268"/>
      <c r="C17" s="268"/>
      <c r="D17" s="268"/>
      <c r="E17" s="268"/>
      <c r="F17" s="268"/>
      <c r="G17" s="457"/>
      <c r="H17" s="268"/>
      <c r="I17" s="513"/>
      <c r="J17" s="268"/>
      <c r="K17" s="408"/>
      <c r="L17" s="205"/>
      <c r="M17" s="364"/>
      <c r="N17" s="513"/>
      <c r="O17" s="208" t="str">
        <f>IF('ANALISIS DEL RIESGO'!J17="","",'ANALISIS DEL RIESGO'!J17)</f>
        <v/>
      </c>
      <c r="P17" s="209"/>
      <c r="Q17" s="246"/>
    </row>
    <row r="18" spans="1:17" x14ac:dyDescent="0.2">
      <c r="A18" s="485" t="str">
        <f>IDENTIFICACIÓN!A14</f>
        <v>R3</v>
      </c>
      <c r="B18" s="266" t="str">
        <f>IF('CONTEXTO ESTRATEGICO'!J20="","",'CONTEXTO ESTRATEGICO'!J20)</f>
        <v/>
      </c>
      <c r="C18" s="266" t="str">
        <f>IDENTIFICACIÓN!C14</f>
        <v xml:space="preserve">. </v>
      </c>
      <c r="D18" s="266" t="str">
        <f>IDENTIFICACIÓN!D14</f>
        <v/>
      </c>
      <c r="E18" s="266">
        <f>'ANALISIS DEL RIESGO'!C18</f>
        <v>0</v>
      </c>
      <c r="F18" s="266">
        <f>'ANALISIS DEL RIESGO'!E18</f>
        <v>0</v>
      </c>
      <c r="G18" s="455" t="str">
        <f>'ANALISIS DEL RIESGO'!H18</f>
        <v xml:space="preserve"> </v>
      </c>
      <c r="H18" s="266" t="str">
        <f>CONCATENATE('VALORACION CONTROLES'!C18,". ",'VALORACION CONTROLES'!C19,". ",'VALORACION CONTROLES'!C20)</f>
        <v xml:space="preserve">. . </v>
      </c>
      <c r="I18" s="511">
        <f>'VALORACIÓN DEL RIESGO'!F18</f>
        <v>0</v>
      </c>
      <c r="J18" s="266">
        <f>IF(B18="",0,(IF('VALORACIÓN DEL RIESGO'!H18&lt;=50,'CONSOLIDACION MAPA DE RIESGO'!E18,(IF(AND('VALORACIÓN DEL RIESGO'!H18&gt;=51,I18="IMPACTO"),E18,(IF(AND('VALORACIÓN DEL RIESGO'!H18&gt;=51,'VALORACIÓN DEL RIESGO'!H18&lt;=75,I18="PROBABILIDAD"),(IF(E18-1&lt;=0,1,E18-1)),(IF(AND('VALORACIÓN DEL RIESGO'!H18&gt;=76,'VALORACIÓN DEL RIESGO'!H18&lt;=100,I18="PROBABILIDAD"),(IF(E18-2&lt;=0,1,E18-2)))))))))))</f>
        <v>0</v>
      </c>
      <c r="K18" s="406">
        <f>IF(B18="",0,(IF('VALORACIÓN DEL RIESGO'!H18&lt;=50,'CONSOLIDACION MAPA DE RIESGO'!F18,(IF(AND('VALORACIÓN DEL RIESGO'!H18&gt;=51,I18="PROBABILIDAD"),F18,(IF(AND('VALORACIÓN DEL RIESGO'!H18&gt;=51,'VALORACIÓN DEL RIESGO'!H18&lt;=75,I18="IMPACTO"),(IF(F18-1&lt;=0,1,IF(F18=20,10,IF(F18=10,5,5)))),(IF(AND('VALORACIÓN DEL RIESGO'!H18&gt;=76,'VALORACIÓN DEL RIESGO'!H18&lt;=100,I18="IMPACTO"),(IF(F18=20,5,IF(F18=10,5,5))))))))))))</f>
        <v>0</v>
      </c>
      <c r="L18" s="205">
        <f t="shared" si="0"/>
        <v>0</v>
      </c>
      <c r="M18" s="362" t="str">
        <f t="shared" si="1"/>
        <v xml:space="preserve"> </v>
      </c>
      <c r="N18" s="511" t="str">
        <f>IF('ANALISIS DEL RIESGO'!I18="","",'ANALISIS DEL RIESGO'!I18)</f>
        <v/>
      </c>
      <c r="O18" s="208" t="str">
        <f>IF('ANALISIS DEL RIESGO'!J18="","",'ANALISIS DEL RIESGO'!J18)</f>
        <v/>
      </c>
      <c r="P18" s="209"/>
      <c r="Q18" s="244"/>
    </row>
    <row r="19" spans="1:17" x14ac:dyDescent="0.2">
      <c r="A19" s="486"/>
      <c r="B19" s="267"/>
      <c r="C19" s="267"/>
      <c r="D19" s="267"/>
      <c r="E19" s="267"/>
      <c r="F19" s="267"/>
      <c r="G19" s="456"/>
      <c r="H19" s="267"/>
      <c r="I19" s="512"/>
      <c r="J19" s="267"/>
      <c r="K19" s="407"/>
      <c r="L19" s="205"/>
      <c r="M19" s="363"/>
      <c r="N19" s="512"/>
      <c r="O19" s="208" t="str">
        <f>IF('ANALISIS DEL RIESGO'!J19="","",'ANALISIS DEL RIESGO'!J19)</f>
        <v/>
      </c>
      <c r="P19" s="209"/>
      <c r="Q19" s="245"/>
    </row>
    <row r="20" spans="1:17" x14ac:dyDescent="0.2">
      <c r="A20" s="487"/>
      <c r="B20" s="268"/>
      <c r="C20" s="268"/>
      <c r="D20" s="268"/>
      <c r="E20" s="268"/>
      <c r="F20" s="268"/>
      <c r="G20" s="457"/>
      <c r="H20" s="268"/>
      <c r="I20" s="513"/>
      <c r="J20" s="268"/>
      <c r="K20" s="408"/>
      <c r="L20" s="205"/>
      <c r="M20" s="364"/>
      <c r="N20" s="513"/>
      <c r="O20" s="208" t="str">
        <f>IF('ANALISIS DEL RIESGO'!J20="","",'ANALISIS DEL RIESGO'!J20)</f>
        <v/>
      </c>
      <c r="P20" s="209"/>
      <c r="Q20" s="246"/>
    </row>
    <row r="21" spans="1:17" x14ac:dyDescent="0.2">
      <c r="A21" s="485" t="str">
        <f>IDENTIFICACIÓN!A15</f>
        <v>R4</v>
      </c>
      <c r="B21" s="266" t="str">
        <f>IF('CONTEXTO ESTRATEGICO'!J24="","",'CONTEXTO ESTRATEGICO'!J24)</f>
        <v/>
      </c>
      <c r="C21" s="266" t="str">
        <f>IDENTIFICACIÓN!C15</f>
        <v xml:space="preserve">. </v>
      </c>
      <c r="D21" s="266" t="str">
        <f>IDENTIFICACIÓN!D15</f>
        <v/>
      </c>
      <c r="E21" s="266">
        <f>'ANALISIS DEL RIESGO'!C21</f>
        <v>0</v>
      </c>
      <c r="F21" s="266">
        <f>'ANALISIS DEL RIESGO'!E21</f>
        <v>0</v>
      </c>
      <c r="G21" s="455" t="str">
        <f>'ANALISIS DEL RIESGO'!H21</f>
        <v xml:space="preserve"> </v>
      </c>
      <c r="H21" s="266" t="str">
        <f>CONCATENATE('VALORACION CONTROLES'!C21,". ",'VALORACION CONTROLES'!C22,". ",'VALORACION CONTROLES'!C23)</f>
        <v xml:space="preserve">. . </v>
      </c>
      <c r="I21" s="511">
        <f>'VALORACIÓN DEL RIESGO'!F21</f>
        <v>0</v>
      </c>
      <c r="J21" s="266">
        <f>IF(B21="",0,(IF('VALORACIÓN DEL RIESGO'!H21&lt;=50,'CONSOLIDACION MAPA DE RIESGO'!E21,(IF(AND('VALORACIÓN DEL RIESGO'!H21&gt;=51,I21="IMPACTO"),E21,(IF(AND('VALORACIÓN DEL RIESGO'!H21&gt;=51,'VALORACIÓN DEL RIESGO'!H21&lt;=75,I21="PROBABILIDAD"),(IF(E21-1&lt;=0,1,E21-1)),(IF(AND('VALORACIÓN DEL RIESGO'!H21&gt;=76,'VALORACIÓN DEL RIESGO'!H21&lt;=100,I21="PROBABILIDAD"),(IF(E21-2&lt;=0,1,E21-2)))))))))))</f>
        <v>0</v>
      </c>
      <c r="K21" s="406">
        <f>IF(B21="",0,(IF('VALORACIÓN DEL RIESGO'!H21&lt;=50,'CONSOLIDACION MAPA DE RIESGO'!F21,(IF(AND('VALORACIÓN DEL RIESGO'!H21&gt;=51,I21="PROBABILIDAD"),F21,(IF(AND('VALORACIÓN DEL RIESGO'!H21&gt;=51,'VALORACIÓN DEL RIESGO'!H21&lt;=75,I21="IMPACTO"),(IF(F21-1&lt;=0,1,IF(F21=20,10,IF(F21=10,5,5)))),(IF(AND('VALORACIÓN DEL RIESGO'!H21&gt;=76,'VALORACIÓN DEL RIESGO'!H21&lt;=100,I21="IMPACTO"),(IF(F21=20,5,IF(F21=10,5,5))))))))))))</f>
        <v>0</v>
      </c>
      <c r="L21" s="205">
        <f t="shared" si="0"/>
        <v>0</v>
      </c>
      <c r="M21" s="362" t="str">
        <f t="shared" si="1"/>
        <v xml:space="preserve"> </v>
      </c>
      <c r="N21" s="511" t="str">
        <f>IF('ANALISIS DEL RIESGO'!I21="","",'ANALISIS DEL RIESGO'!I21)</f>
        <v/>
      </c>
      <c r="O21" s="208" t="str">
        <f>IF('ANALISIS DEL RIESGO'!J21="","",'ANALISIS DEL RIESGO'!J21)</f>
        <v/>
      </c>
      <c r="P21" s="209"/>
      <c r="Q21" s="244"/>
    </row>
    <row r="22" spans="1:17" x14ac:dyDescent="0.2">
      <c r="A22" s="486"/>
      <c r="B22" s="267"/>
      <c r="C22" s="267"/>
      <c r="D22" s="267"/>
      <c r="E22" s="267"/>
      <c r="F22" s="267"/>
      <c r="G22" s="456"/>
      <c r="H22" s="267"/>
      <c r="I22" s="512"/>
      <c r="J22" s="267"/>
      <c r="K22" s="407"/>
      <c r="L22" s="205"/>
      <c r="M22" s="363"/>
      <c r="N22" s="512"/>
      <c r="O22" s="208" t="str">
        <f>IF('ANALISIS DEL RIESGO'!J22="","",'ANALISIS DEL RIESGO'!J22)</f>
        <v/>
      </c>
      <c r="P22" s="209"/>
      <c r="Q22" s="245"/>
    </row>
    <row r="23" spans="1:17" x14ac:dyDescent="0.2">
      <c r="A23" s="487"/>
      <c r="B23" s="268"/>
      <c r="C23" s="268"/>
      <c r="D23" s="268"/>
      <c r="E23" s="268"/>
      <c r="F23" s="268"/>
      <c r="G23" s="457"/>
      <c r="H23" s="268"/>
      <c r="I23" s="513"/>
      <c r="J23" s="268"/>
      <c r="K23" s="408"/>
      <c r="L23" s="205"/>
      <c r="M23" s="364"/>
      <c r="N23" s="513"/>
      <c r="O23" s="208" t="str">
        <f>IF('ANALISIS DEL RIESGO'!J23="","",'ANALISIS DEL RIESGO'!J23)</f>
        <v/>
      </c>
      <c r="P23" s="209"/>
      <c r="Q23" s="246"/>
    </row>
    <row r="24" spans="1:17" x14ac:dyDescent="0.2">
      <c r="A24" s="485" t="str">
        <f>IDENTIFICACIÓN!A16</f>
        <v>R5</v>
      </c>
      <c r="B24" s="266" t="str">
        <f>IF('CONTEXTO ESTRATEGICO'!J28="","",'CONTEXTO ESTRATEGICO'!J28)</f>
        <v/>
      </c>
      <c r="C24" s="266" t="str">
        <f>IDENTIFICACIÓN!C16</f>
        <v xml:space="preserve">. </v>
      </c>
      <c r="D24" s="266" t="str">
        <f>IDENTIFICACIÓN!D16</f>
        <v/>
      </c>
      <c r="E24" s="266">
        <f>'ANALISIS DEL RIESGO'!C24</f>
        <v>0</v>
      </c>
      <c r="F24" s="266">
        <f>'ANALISIS DEL RIESGO'!E24</f>
        <v>0</v>
      </c>
      <c r="G24" s="455" t="str">
        <f>'ANALISIS DEL RIESGO'!H24</f>
        <v xml:space="preserve"> </v>
      </c>
      <c r="H24" s="266" t="str">
        <f>CONCATENATE('VALORACION CONTROLES'!C24,". ",'VALORACION CONTROLES'!C25,". ",'VALORACION CONTROLES'!C26)</f>
        <v xml:space="preserve">. . </v>
      </c>
      <c r="I24" s="511">
        <f>'VALORACIÓN DEL RIESGO'!F24</f>
        <v>0</v>
      </c>
      <c r="J24" s="266">
        <f>IF(B24="",0,(IF('VALORACIÓN DEL RIESGO'!H24&lt;=50,'CONSOLIDACION MAPA DE RIESGO'!E24,(IF(AND('VALORACIÓN DEL RIESGO'!H24&gt;=51,I24="IMPACTO"),E24,(IF(AND('VALORACIÓN DEL RIESGO'!H24&gt;=51,'VALORACIÓN DEL RIESGO'!H24&lt;=75,I24="PROBABILIDAD"),(IF(E24-1&lt;=0,1,E24-1)),(IF(AND('VALORACIÓN DEL RIESGO'!H24&gt;=76,'VALORACIÓN DEL RIESGO'!H24&lt;=100,I24="PROBABILIDAD"),(IF(E24-2&lt;=0,1,E24-2)))))))))))</f>
        <v>0</v>
      </c>
      <c r="K24" s="406">
        <f>IF(B24="",0,(IF('VALORACIÓN DEL RIESGO'!H24&lt;=50,'CONSOLIDACION MAPA DE RIESGO'!F24,(IF(AND('VALORACIÓN DEL RIESGO'!H24&gt;=51,I24="PROBABILIDAD"),F24,(IF(AND('VALORACIÓN DEL RIESGO'!H24&gt;=51,'VALORACIÓN DEL RIESGO'!H24&lt;=75,I24="IMPACTO"),(IF(F24-1&lt;=0,1,IF(F24=20,10,IF(F24=10,5,5)))),(IF(AND('VALORACIÓN DEL RIESGO'!H24&gt;=76,'VALORACIÓN DEL RIESGO'!H24&lt;=100,I24="IMPACTO"),(IF(F24=20,5,IF(F24=10,5,5))))))))))))</f>
        <v>0</v>
      </c>
      <c r="L24" s="205">
        <f t="shared" si="0"/>
        <v>0</v>
      </c>
      <c r="M24" s="362" t="str">
        <f t="shared" si="1"/>
        <v xml:space="preserve"> </v>
      </c>
      <c r="N24" s="511" t="str">
        <f>IF('ANALISIS DEL RIESGO'!I24="","",'ANALISIS DEL RIESGO'!I24)</f>
        <v/>
      </c>
      <c r="O24" s="208" t="str">
        <f>IF('ANALISIS DEL RIESGO'!J24="","",'ANALISIS DEL RIESGO'!J24)</f>
        <v/>
      </c>
      <c r="P24" s="209"/>
      <c r="Q24" s="244"/>
    </row>
    <row r="25" spans="1:17" x14ac:dyDescent="0.2">
      <c r="A25" s="486"/>
      <c r="B25" s="267"/>
      <c r="C25" s="267"/>
      <c r="D25" s="267"/>
      <c r="E25" s="267"/>
      <c r="F25" s="267"/>
      <c r="G25" s="456"/>
      <c r="H25" s="267"/>
      <c r="I25" s="512"/>
      <c r="J25" s="267"/>
      <c r="K25" s="407"/>
      <c r="L25" s="205"/>
      <c r="M25" s="363"/>
      <c r="N25" s="512"/>
      <c r="O25" s="208" t="str">
        <f>IF('ANALISIS DEL RIESGO'!J25="","",'ANALISIS DEL RIESGO'!J25)</f>
        <v/>
      </c>
      <c r="P25" s="209"/>
      <c r="Q25" s="245"/>
    </row>
    <row r="26" spans="1:17" x14ac:dyDescent="0.2">
      <c r="A26" s="487"/>
      <c r="B26" s="268"/>
      <c r="C26" s="268"/>
      <c r="D26" s="268"/>
      <c r="E26" s="268"/>
      <c r="F26" s="268"/>
      <c r="G26" s="457"/>
      <c r="H26" s="268"/>
      <c r="I26" s="513"/>
      <c r="J26" s="268"/>
      <c r="K26" s="408"/>
      <c r="L26" s="205"/>
      <c r="M26" s="364"/>
      <c r="N26" s="513"/>
      <c r="O26" s="208" t="str">
        <f>IF('ANALISIS DEL RIESGO'!J26="","",'ANALISIS DEL RIESGO'!J26)</f>
        <v/>
      </c>
      <c r="P26" s="209"/>
      <c r="Q26" s="246"/>
    </row>
    <row r="27" spans="1:17" x14ac:dyDescent="0.2">
      <c r="A27" s="485" t="str">
        <f>IDENTIFICACIÓN!A17</f>
        <v>R6</v>
      </c>
      <c r="B27" s="266" t="str">
        <f>IF('CONTEXTO ESTRATEGICO'!J32="","",'CONTEXTO ESTRATEGICO'!J32)</f>
        <v/>
      </c>
      <c r="C27" s="266" t="str">
        <f>IDENTIFICACIÓN!C17</f>
        <v xml:space="preserve">. </v>
      </c>
      <c r="D27" s="266" t="str">
        <f>IDENTIFICACIÓN!D17</f>
        <v/>
      </c>
      <c r="E27" s="266">
        <f>'ANALISIS DEL RIESGO'!C27</f>
        <v>0</v>
      </c>
      <c r="F27" s="266">
        <f>'ANALISIS DEL RIESGO'!E27</f>
        <v>0</v>
      </c>
      <c r="G27" s="455" t="str">
        <f>'ANALISIS DEL RIESGO'!H27</f>
        <v xml:space="preserve"> </v>
      </c>
      <c r="H27" s="266" t="str">
        <f>CONCATENATE('VALORACION CONTROLES'!C27,". ",'VALORACION CONTROLES'!C28,". ",'VALORACION CONTROLES'!C29)</f>
        <v xml:space="preserve">. . </v>
      </c>
      <c r="I27" s="511">
        <f>'VALORACIÓN DEL RIESGO'!F27</f>
        <v>0</v>
      </c>
      <c r="J27" s="266">
        <f>IF(B27="",0,(IF('VALORACIÓN DEL RIESGO'!H27&lt;=50,'CONSOLIDACION MAPA DE RIESGO'!E27,(IF(AND('VALORACIÓN DEL RIESGO'!H27&gt;=51,I27="IMPACTO"),E27,(IF(AND('VALORACIÓN DEL RIESGO'!H27&gt;=51,'VALORACIÓN DEL RIESGO'!H27&lt;=75,I27="PROBABILIDAD"),(IF(E27-1&lt;=0,1,E27-1)),(IF(AND('VALORACIÓN DEL RIESGO'!H27&gt;=76,'VALORACIÓN DEL RIESGO'!H27&lt;=100,I27="PROBABILIDAD"),(IF(E27-2&lt;=0,1,E27-2)))))))))))</f>
        <v>0</v>
      </c>
      <c r="K27" s="406">
        <f>IF(B27="",0,(IF('VALORACIÓN DEL RIESGO'!H27&lt;=50,'CONSOLIDACION MAPA DE RIESGO'!F27,(IF(AND('VALORACIÓN DEL RIESGO'!H27&gt;=51,I27="PROBABILIDAD"),F27,(IF(AND('VALORACIÓN DEL RIESGO'!H27&gt;=51,'VALORACIÓN DEL RIESGO'!H27&lt;=75,I27="IMPACTO"),(IF(F27-1&lt;=0,1,IF(F27=20,10,IF(F27=10,5,5)))),(IF(AND('VALORACIÓN DEL RIESGO'!H27&gt;=76,'VALORACIÓN DEL RIESGO'!H27&lt;=100,I27="IMPACTO"),(IF(F27=20,5,IF(F27=10,5,5))))))))))))</f>
        <v>0</v>
      </c>
      <c r="L27" s="205">
        <f t="shared" si="0"/>
        <v>0</v>
      </c>
      <c r="M27" s="362" t="str">
        <f t="shared" si="1"/>
        <v xml:space="preserve"> </v>
      </c>
      <c r="N27" s="511" t="str">
        <f>IF('ANALISIS DEL RIESGO'!I27="","",'ANALISIS DEL RIESGO'!I27)</f>
        <v/>
      </c>
      <c r="O27" s="208" t="str">
        <f>IF('ANALISIS DEL RIESGO'!J27="","",'ANALISIS DEL RIESGO'!J27)</f>
        <v/>
      </c>
      <c r="P27" s="210"/>
      <c r="Q27" s="244"/>
    </row>
    <row r="28" spans="1:17" x14ac:dyDescent="0.2">
      <c r="A28" s="486"/>
      <c r="B28" s="267"/>
      <c r="C28" s="267"/>
      <c r="D28" s="267"/>
      <c r="E28" s="267"/>
      <c r="F28" s="267"/>
      <c r="G28" s="456"/>
      <c r="H28" s="267"/>
      <c r="I28" s="512"/>
      <c r="J28" s="267"/>
      <c r="K28" s="407"/>
      <c r="L28" s="205"/>
      <c r="M28" s="363"/>
      <c r="N28" s="512"/>
      <c r="O28" s="208" t="str">
        <f>IF('ANALISIS DEL RIESGO'!J28="","",'ANALISIS DEL RIESGO'!J28)</f>
        <v/>
      </c>
      <c r="P28" s="210"/>
      <c r="Q28" s="245"/>
    </row>
    <row r="29" spans="1:17" x14ac:dyDescent="0.2">
      <c r="A29" s="487"/>
      <c r="B29" s="268"/>
      <c r="C29" s="268"/>
      <c r="D29" s="268"/>
      <c r="E29" s="268"/>
      <c r="F29" s="268"/>
      <c r="G29" s="457"/>
      <c r="H29" s="268"/>
      <c r="I29" s="513"/>
      <c r="J29" s="268"/>
      <c r="K29" s="408"/>
      <c r="L29" s="205"/>
      <c r="M29" s="364"/>
      <c r="N29" s="513"/>
      <c r="O29" s="208" t="str">
        <f>IF('ANALISIS DEL RIESGO'!J29="","",'ANALISIS DEL RIESGO'!J29)</f>
        <v/>
      </c>
      <c r="P29" s="210"/>
      <c r="Q29" s="246"/>
    </row>
    <row r="30" spans="1:17" x14ac:dyDescent="0.2">
      <c r="A30" s="485" t="str">
        <f>IDENTIFICACIÓN!A18</f>
        <v>R7</v>
      </c>
      <c r="B30" s="266" t="str">
        <f>IF('CONTEXTO ESTRATEGICO'!J36="","",'CONTEXTO ESTRATEGICO'!J36)</f>
        <v/>
      </c>
      <c r="C30" s="266" t="str">
        <f>IDENTIFICACIÓN!C18</f>
        <v xml:space="preserve">. </v>
      </c>
      <c r="D30" s="266" t="str">
        <f>IDENTIFICACIÓN!D18</f>
        <v/>
      </c>
      <c r="E30" s="266">
        <f>'ANALISIS DEL RIESGO'!C30</f>
        <v>0</v>
      </c>
      <c r="F30" s="266">
        <f>'ANALISIS DEL RIESGO'!E30</f>
        <v>0</v>
      </c>
      <c r="G30" s="455" t="str">
        <f>'ANALISIS DEL RIESGO'!H30</f>
        <v xml:space="preserve"> </v>
      </c>
      <c r="H30" s="266" t="str">
        <f>CONCATENATE('VALORACION CONTROLES'!C30,". ",'VALORACION CONTROLES'!C31,". ",'VALORACION CONTROLES'!C32)</f>
        <v xml:space="preserve">. . </v>
      </c>
      <c r="I30" s="511">
        <f>'VALORACIÓN DEL RIESGO'!F30</f>
        <v>0</v>
      </c>
      <c r="J30" s="266">
        <f>IF(B30="",0,(IF('VALORACIÓN DEL RIESGO'!H30&lt;=50,'CONSOLIDACION MAPA DE RIESGO'!E30,(IF(AND('VALORACIÓN DEL RIESGO'!H30&gt;=51,I30="IMPACTO"),E30,(IF(AND('VALORACIÓN DEL RIESGO'!H30&gt;=51,'VALORACIÓN DEL RIESGO'!H30&lt;=75,I30="PROBABILIDAD"),(IF(E30-1&lt;=0,1,E30-1)),(IF(AND('VALORACIÓN DEL RIESGO'!H30&gt;=76,'VALORACIÓN DEL RIESGO'!H30&lt;=100,I30="PROBABILIDAD"),(IF(E30-2&lt;=0,1,E30-2)))))))))))</f>
        <v>0</v>
      </c>
      <c r="K30" s="406">
        <f>IF(B30="",0,(IF('VALORACIÓN DEL RIESGO'!H30&lt;=50,'CONSOLIDACION MAPA DE RIESGO'!F30,(IF(AND('VALORACIÓN DEL RIESGO'!H30&gt;=51,I30="PROBABILIDAD"),F30,(IF(AND('VALORACIÓN DEL RIESGO'!H30&gt;=51,'VALORACIÓN DEL RIESGO'!H30&lt;=75,I30="IMPACTO"),(IF(F30-1&lt;=0,1,IF(F30=20,10,IF(F30=10,5,5)))),(IF(AND('VALORACIÓN DEL RIESGO'!H30&gt;=76,'VALORACIÓN DEL RIESGO'!H30&lt;=100,I30="IMPACTO"),(IF(F30=20,5,IF(F30=10,5,5))))))))))))</f>
        <v>0</v>
      </c>
      <c r="L30" s="205">
        <f t="shared" si="0"/>
        <v>0</v>
      </c>
      <c r="M30" s="362" t="str">
        <f t="shared" si="1"/>
        <v xml:space="preserve"> </v>
      </c>
      <c r="N30" s="511" t="str">
        <f>IF('ANALISIS DEL RIESGO'!I30="","",'ANALISIS DEL RIESGO'!I30)</f>
        <v/>
      </c>
      <c r="O30" s="208" t="str">
        <f>IF('ANALISIS DEL RIESGO'!J30="","",'ANALISIS DEL RIESGO'!J30)</f>
        <v/>
      </c>
      <c r="P30" s="210"/>
      <c r="Q30" s="244"/>
    </row>
    <row r="31" spans="1:17" x14ac:dyDescent="0.2">
      <c r="A31" s="486"/>
      <c r="B31" s="267"/>
      <c r="C31" s="267"/>
      <c r="D31" s="267"/>
      <c r="E31" s="267"/>
      <c r="F31" s="267"/>
      <c r="G31" s="456"/>
      <c r="H31" s="267"/>
      <c r="I31" s="512"/>
      <c r="J31" s="267"/>
      <c r="K31" s="407"/>
      <c r="L31" s="205"/>
      <c r="M31" s="363"/>
      <c r="N31" s="512"/>
      <c r="O31" s="208" t="str">
        <f>IF('ANALISIS DEL RIESGO'!J31="","",'ANALISIS DEL RIESGO'!J31)</f>
        <v/>
      </c>
      <c r="P31" s="210"/>
      <c r="Q31" s="245"/>
    </row>
    <row r="32" spans="1:17" x14ac:dyDescent="0.2">
      <c r="A32" s="487"/>
      <c r="B32" s="268"/>
      <c r="C32" s="268"/>
      <c r="D32" s="268"/>
      <c r="E32" s="268"/>
      <c r="F32" s="268"/>
      <c r="G32" s="457"/>
      <c r="H32" s="268"/>
      <c r="I32" s="513"/>
      <c r="J32" s="268"/>
      <c r="K32" s="408"/>
      <c r="L32" s="205"/>
      <c r="M32" s="364"/>
      <c r="N32" s="513"/>
      <c r="O32" s="208" t="str">
        <f>IF('ANALISIS DEL RIESGO'!J32="","",'ANALISIS DEL RIESGO'!J32)</f>
        <v/>
      </c>
      <c r="P32" s="210"/>
      <c r="Q32" s="246"/>
    </row>
    <row r="33" spans="1:17" x14ac:dyDescent="0.2">
      <c r="A33" s="459" t="str">
        <f>IDENTIFICACIÓN!A19</f>
        <v>R8</v>
      </c>
      <c r="B33" s="266" t="str">
        <f>IF('CONTEXTO ESTRATEGICO'!J40="","",'CONTEXTO ESTRATEGICO'!J40)</f>
        <v/>
      </c>
      <c r="C33" s="460" t="str">
        <f>IDENTIFICACIÓN!C19</f>
        <v xml:space="preserve">. </v>
      </c>
      <c r="D33" s="460" t="str">
        <f>IDENTIFICACIÓN!D19</f>
        <v/>
      </c>
      <c r="E33" s="460">
        <f>'ANALISIS DEL RIESGO'!C33</f>
        <v>0</v>
      </c>
      <c r="F33" s="460">
        <f>'ANALISIS DEL RIESGO'!E33</f>
        <v>0</v>
      </c>
      <c r="G33" s="461" t="str">
        <f>'ANALISIS DEL RIESGO'!H33</f>
        <v xml:space="preserve"> </v>
      </c>
      <c r="H33" s="460" t="str">
        <f>CONCATENATE('VALORACION CONTROLES'!C33,". ",'VALORACION CONTROLES'!C34,". ",'VALORACION CONTROLES'!C35)</f>
        <v xml:space="preserve">. . </v>
      </c>
      <c r="I33" s="459">
        <f>'VALORACIÓN DEL RIESGO'!F33</f>
        <v>0</v>
      </c>
      <c r="J33" s="266">
        <f>IF(B33="",0,(IF('VALORACIÓN DEL RIESGO'!H33&lt;=50,'CONSOLIDACION MAPA DE RIESGO'!E33,(IF(AND('VALORACIÓN DEL RIESGO'!H33&gt;=51,I33="IMPACTO"),E33,(IF(AND('VALORACIÓN DEL RIESGO'!H33&gt;=51,'VALORACIÓN DEL RIESGO'!H33&lt;=75,I33="PROBABILIDAD"),(IF(E33-1&lt;=0,1,E33-1)),(IF(AND('VALORACIÓN DEL RIESGO'!H33&gt;=76,'VALORACIÓN DEL RIESGO'!H33&lt;=100,I33="PROBABILIDAD"),(IF(E33-2&lt;=0,1,E33-2)))))))))))</f>
        <v>0</v>
      </c>
      <c r="K33" s="406">
        <f>IF(B33="",0,(IF('VALORACIÓN DEL RIESGO'!H33&lt;=50,'CONSOLIDACION MAPA DE RIESGO'!F33,(IF(AND('VALORACIÓN DEL RIESGO'!H33&gt;=51,I33="PROBABILIDAD"),F33,(IF(AND('VALORACIÓN DEL RIESGO'!H33&gt;=51,'VALORACIÓN DEL RIESGO'!H33&lt;=75,I33="IMPACTO"),(IF(F33-1&lt;=0,1,IF(F33=20,10,IF(F33=10,5,5)))),(IF(AND('VALORACIÓN DEL RIESGO'!H33&gt;=76,'VALORACIÓN DEL RIESGO'!H33&lt;=100,I33="IMPACTO"),(IF(F33=20,5,IF(F33=10,5,5))))))))))))</f>
        <v>0</v>
      </c>
      <c r="L33" s="205">
        <f t="shared" si="0"/>
        <v>0</v>
      </c>
      <c r="M33" s="381" t="str">
        <f t="shared" si="1"/>
        <v xml:space="preserve"> </v>
      </c>
      <c r="N33" s="511" t="str">
        <f>IF('ANALISIS DEL RIESGO'!I33="","",'ANALISIS DEL RIESGO'!I33)</f>
        <v/>
      </c>
      <c r="O33" s="208" t="str">
        <f>IF('ANALISIS DEL RIESGO'!J33="","",'ANALISIS DEL RIESGO'!J33)</f>
        <v/>
      </c>
      <c r="P33" s="210"/>
      <c r="Q33" s="519"/>
    </row>
    <row r="34" spans="1:17" x14ac:dyDescent="0.2">
      <c r="A34" s="459"/>
      <c r="B34" s="267"/>
      <c r="C34" s="460"/>
      <c r="D34" s="460"/>
      <c r="E34" s="460"/>
      <c r="F34" s="460"/>
      <c r="G34" s="461"/>
      <c r="H34" s="460"/>
      <c r="I34" s="459"/>
      <c r="J34" s="267"/>
      <c r="K34" s="407"/>
      <c r="L34" s="205"/>
      <c r="M34" s="381"/>
      <c r="N34" s="512"/>
      <c r="O34" s="208" t="str">
        <f>IF('ANALISIS DEL RIESGO'!J34="","",'ANALISIS DEL RIESGO'!J34)</f>
        <v/>
      </c>
      <c r="P34" s="210"/>
      <c r="Q34" s="519"/>
    </row>
    <row r="35" spans="1:17" x14ac:dyDescent="0.2">
      <c r="A35" s="459"/>
      <c r="B35" s="268"/>
      <c r="C35" s="460"/>
      <c r="D35" s="460"/>
      <c r="E35" s="460"/>
      <c r="F35" s="460"/>
      <c r="G35" s="461"/>
      <c r="H35" s="460"/>
      <c r="I35" s="459"/>
      <c r="J35" s="268"/>
      <c r="K35" s="408"/>
      <c r="L35" s="205"/>
      <c r="M35" s="381"/>
      <c r="N35" s="513"/>
      <c r="O35" s="208" t="str">
        <f>IF('ANALISIS DEL RIESGO'!J35="","",'ANALISIS DEL RIESGO'!J35)</f>
        <v/>
      </c>
      <c r="P35" s="210"/>
      <c r="Q35" s="519"/>
    </row>
    <row r="36" spans="1:17" x14ac:dyDescent="0.2">
      <c r="A36" s="494"/>
      <c r="B36" s="495"/>
      <c r="C36" s="495"/>
      <c r="D36" s="495"/>
      <c r="E36" s="495"/>
      <c r="F36" s="495"/>
      <c r="G36" s="495"/>
      <c r="H36" s="495"/>
      <c r="I36" s="495"/>
      <c r="J36" s="495"/>
      <c r="K36" s="495"/>
      <c r="L36" s="495"/>
      <c r="M36" s="495"/>
      <c r="N36" s="495"/>
      <c r="O36" s="495"/>
      <c r="P36" s="495"/>
      <c r="Q36" s="496"/>
    </row>
    <row r="37" spans="1:17" x14ac:dyDescent="0.2">
      <c r="A37" s="494"/>
      <c r="B37" s="495"/>
      <c r="C37" s="495"/>
      <c r="D37" s="495"/>
      <c r="E37" s="495"/>
      <c r="F37" s="495"/>
      <c r="G37" s="495"/>
      <c r="H37" s="495"/>
      <c r="I37" s="495"/>
      <c r="J37" s="495"/>
      <c r="K37" s="495"/>
      <c r="L37" s="495"/>
      <c r="M37" s="495"/>
      <c r="N37" s="495"/>
      <c r="O37" s="495"/>
      <c r="P37" s="495"/>
      <c r="Q37" s="496"/>
    </row>
    <row r="38" spans="1:17" x14ac:dyDescent="0.2">
      <c r="A38" s="494"/>
      <c r="B38" s="495"/>
      <c r="C38" s="495"/>
      <c r="D38" s="495"/>
      <c r="E38" s="495"/>
      <c r="F38" s="495"/>
      <c r="G38" s="495"/>
      <c r="H38" s="495"/>
      <c r="I38" s="495"/>
      <c r="J38" s="495"/>
      <c r="K38" s="495"/>
      <c r="L38" s="495"/>
      <c r="M38" s="495"/>
      <c r="N38" s="495"/>
      <c r="O38" s="495"/>
      <c r="P38" s="495"/>
      <c r="Q38" s="496"/>
    </row>
    <row r="39" spans="1:17" x14ac:dyDescent="0.2">
      <c r="A39" s="494"/>
      <c r="B39" s="495"/>
      <c r="C39" s="495"/>
      <c r="D39" s="495"/>
      <c r="E39" s="495"/>
      <c r="F39" s="495"/>
      <c r="G39" s="495"/>
      <c r="H39" s="495"/>
      <c r="I39" s="495"/>
      <c r="J39" s="495"/>
      <c r="K39" s="495"/>
      <c r="L39" s="495"/>
      <c r="M39" s="495"/>
      <c r="N39" s="495"/>
      <c r="O39" s="495"/>
      <c r="P39" s="495"/>
      <c r="Q39" s="496"/>
    </row>
    <row r="40" spans="1:17" ht="15" thickBot="1" x14ac:dyDescent="0.25">
      <c r="A40" s="488"/>
      <c r="B40" s="489"/>
      <c r="C40" s="489"/>
      <c r="D40" s="489"/>
      <c r="E40" s="489"/>
      <c r="F40" s="489"/>
      <c r="G40" s="489"/>
      <c r="H40" s="489"/>
      <c r="I40" s="489"/>
      <c r="J40" s="489"/>
      <c r="K40" s="489"/>
      <c r="L40" s="489"/>
      <c r="M40" s="489"/>
      <c r="N40" s="489"/>
      <c r="O40" s="489"/>
      <c r="P40" s="489"/>
      <c r="Q40" s="490"/>
    </row>
    <row r="53" spans="2:4" hidden="1" x14ac:dyDescent="0.2">
      <c r="B53" s="9" t="s">
        <v>112</v>
      </c>
      <c r="C53" s="9"/>
      <c r="D53" s="9"/>
    </row>
    <row r="54" spans="2:4" hidden="1" x14ac:dyDescent="0.2">
      <c r="B54" s="9" t="s">
        <v>113</v>
      </c>
      <c r="C54" s="9"/>
      <c r="D54" s="9"/>
    </row>
  </sheetData>
  <mergeCells count="136">
    <mergeCell ref="A4:Q4"/>
    <mergeCell ref="F30:F32"/>
    <mergeCell ref="G30:G32"/>
    <mergeCell ref="H30:H32"/>
    <mergeCell ref="I30:I32"/>
    <mergeCell ref="J27:J29"/>
    <mergeCell ref="Q30:Q32"/>
    <mergeCell ref="E33:E35"/>
    <mergeCell ref="F33:F35"/>
    <mergeCell ref="G33:G35"/>
    <mergeCell ref="H33:H35"/>
    <mergeCell ref="I33:I35"/>
    <mergeCell ref="J33:J35"/>
    <mergeCell ref="K33:K35"/>
    <mergeCell ref="M33:M35"/>
    <mergeCell ref="N33:N35"/>
    <mergeCell ref="Q33:Q35"/>
    <mergeCell ref="J30:J32"/>
    <mergeCell ref="K30:K32"/>
    <mergeCell ref="M30:M32"/>
    <mergeCell ref="N30:N32"/>
    <mergeCell ref="E30:E32"/>
    <mergeCell ref="K27:K29"/>
    <mergeCell ref="M27:M29"/>
    <mergeCell ref="N27:N29"/>
    <mergeCell ref="Q27:Q29"/>
    <mergeCell ref="E27:E29"/>
    <mergeCell ref="F27:F29"/>
    <mergeCell ref="G27:G29"/>
    <mergeCell ref="H27:H29"/>
    <mergeCell ref="I27:I29"/>
    <mergeCell ref="Q21:Q23"/>
    <mergeCell ref="E24:E26"/>
    <mergeCell ref="F24:F26"/>
    <mergeCell ref="G24:G26"/>
    <mergeCell ref="H24:H26"/>
    <mergeCell ref="I24:I26"/>
    <mergeCell ref="J24:J26"/>
    <mergeCell ref="K24:K26"/>
    <mergeCell ref="M24:M26"/>
    <mergeCell ref="N24:N26"/>
    <mergeCell ref="Q24:Q26"/>
    <mergeCell ref="E21:E23"/>
    <mergeCell ref="F21:F23"/>
    <mergeCell ref="G21:G23"/>
    <mergeCell ref="H21:H23"/>
    <mergeCell ref="I21:I23"/>
    <mergeCell ref="J21:J23"/>
    <mergeCell ref="K21:K23"/>
    <mergeCell ref="M21:M23"/>
    <mergeCell ref="N21:N23"/>
    <mergeCell ref="Q15:Q17"/>
    <mergeCell ref="E18:E20"/>
    <mergeCell ref="F18:F20"/>
    <mergeCell ref="G18:G20"/>
    <mergeCell ref="H18:H20"/>
    <mergeCell ref="I18:I20"/>
    <mergeCell ref="J18:J20"/>
    <mergeCell ref="K18:K20"/>
    <mergeCell ref="M18:M20"/>
    <mergeCell ref="N18:N20"/>
    <mergeCell ref="Q18:Q20"/>
    <mergeCell ref="E15:E17"/>
    <mergeCell ref="F15:F17"/>
    <mergeCell ref="G15:G17"/>
    <mergeCell ref="H15:H17"/>
    <mergeCell ref="I15:I17"/>
    <mergeCell ref="J15:J17"/>
    <mergeCell ref="K15:K17"/>
    <mergeCell ref="M15:M17"/>
    <mergeCell ref="N15:N17"/>
    <mergeCell ref="H12:H14"/>
    <mergeCell ref="I12:I14"/>
    <mergeCell ref="J12:J14"/>
    <mergeCell ref="K12:K14"/>
    <mergeCell ref="M12:M14"/>
    <mergeCell ref="N12:N14"/>
    <mergeCell ref="C9:Q9"/>
    <mergeCell ref="P10:P11"/>
    <mergeCell ref="Q10:Q11"/>
    <mergeCell ref="Q12:Q14"/>
    <mergeCell ref="C12:C14"/>
    <mergeCell ref="D12:D14"/>
    <mergeCell ref="A1:Q1"/>
    <mergeCell ref="A2:Q2"/>
    <mergeCell ref="A3:Q3"/>
    <mergeCell ref="A40:Q40"/>
    <mergeCell ref="A7:Q7"/>
    <mergeCell ref="A36:Q36"/>
    <mergeCell ref="A37:Q37"/>
    <mergeCell ref="A38:Q38"/>
    <mergeCell ref="A39:Q39"/>
    <mergeCell ref="F6:Q6"/>
    <mergeCell ref="B6:E6"/>
    <mergeCell ref="A8:B8"/>
    <mergeCell ref="A10:A11"/>
    <mergeCell ref="B10:B11"/>
    <mergeCell ref="C10:C11"/>
    <mergeCell ref="D10:D11"/>
    <mergeCell ref="C8:Q8"/>
    <mergeCell ref="A9:B9"/>
    <mergeCell ref="E10:G10"/>
    <mergeCell ref="H10:O10"/>
    <mergeCell ref="E12:E14"/>
    <mergeCell ref="F12:F14"/>
    <mergeCell ref="G12:G14"/>
    <mergeCell ref="A12:A14"/>
    <mergeCell ref="A15:A17"/>
    <mergeCell ref="A18:A20"/>
    <mergeCell ref="A21:A23"/>
    <mergeCell ref="A24:A26"/>
    <mergeCell ref="A27:A29"/>
    <mergeCell ref="A30:A32"/>
    <mergeCell ref="A33:A35"/>
    <mergeCell ref="B12:B14"/>
    <mergeCell ref="B15:B17"/>
    <mergeCell ref="B18:B20"/>
    <mergeCell ref="B21:B23"/>
    <mergeCell ref="B24:B26"/>
    <mergeCell ref="B27:B29"/>
    <mergeCell ref="B30:B32"/>
    <mergeCell ref="B33:B35"/>
    <mergeCell ref="D15:D17"/>
    <mergeCell ref="D18:D20"/>
    <mergeCell ref="D21:D23"/>
    <mergeCell ref="D24:D26"/>
    <mergeCell ref="D27:D29"/>
    <mergeCell ref="D30:D32"/>
    <mergeCell ref="D33:D35"/>
    <mergeCell ref="C15:C17"/>
    <mergeCell ref="C18:C20"/>
    <mergeCell ref="C21:C23"/>
    <mergeCell ref="C24:C26"/>
    <mergeCell ref="C27:C29"/>
    <mergeCell ref="C30:C32"/>
    <mergeCell ref="C33:C35"/>
  </mergeCells>
  <conditionalFormatting sqref="G12 G15 G18 G21 G24 G27 G30 G33">
    <cfRule type="cellIs" dxfId="7" priority="30" stopIfTrue="1" operator="equal">
      <formula>"ZONA RIESGO EXTREMA"</formula>
    </cfRule>
  </conditionalFormatting>
  <conditionalFormatting sqref="G12 G15 G18 G21 G24 G27 G30 G33">
    <cfRule type="cellIs" dxfId="6" priority="27" stopIfTrue="1" operator="equal">
      <formula>"ZONA RIESGO BAJA"</formula>
    </cfRule>
  </conditionalFormatting>
  <conditionalFormatting sqref="G12 G15 G18 G21 G24 G27 G30 G33">
    <cfRule type="cellIs" dxfId="5" priority="25" stopIfTrue="1" operator="equal">
      <formula>"ZONA RIESGO MODERADA"</formula>
    </cfRule>
    <cfRule type="cellIs" dxfId="4" priority="26" stopIfTrue="1" operator="equal">
      <formula>"ZONA RIESGO ALTA"</formula>
    </cfRule>
  </conditionalFormatting>
  <conditionalFormatting sqref="M12 M15 M18 M21 M24 M27 M30 M33">
    <cfRule type="cellIs" dxfId="3" priority="3" stopIfTrue="1" operator="equal">
      <formula>"ZONA RIESGO ALTA"</formula>
    </cfRule>
    <cfRule type="cellIs" dxfId="2" priority="4" stopIfTrue="1" operator="equal">
      <formula>"ZONA RIESGO EXTREMA"</formula>
    </cfRule>
  </conditionalFormatting>
  <conditionalFormatting sqref="M12 M15 M18 M21 M24 M27 M30 M33">
    <cfRule type="cellIs" dxfId="1" priority="1" stopIfTrue="1" operator="equal">
      <formula>"ZONA RIESGO MODERADA"</formula>
    </cfRule>
    <cfRule type="cellIs" dxfId="0" priority="2" stopIfTrue="1" operator="equal">
      <formula>"ZONA RIESGO BAJA"</formula>
    </cfRule>
  </conditionalFormatting>
  <dataValidations disablePrompts="1" count="2">
    <dataValidation allowBlank="1" showInputMessage="1" showErrorMessage="1" prompt="La probabilidad se encuentra determinada por una escala de 1 a 3, siendo 1 la menor probabilidad de ocurrencia del riesgo y 3 la mayor probabilidad de  ocurrencia." sqref="E11" xr:uid="{00000000-0002-0000-0700-000000000000}"/>
    <dataValidation allowBlank="1" showInputMessage="1" showErrorMessage="1" prompt="Es la materialización del riesgo y las consecuencias de su aparición. Su escala es: 5 bajo impacto, 10 medio, 20 alto impacto._x000a_" sqref="F11" xr:uid="{00000000-0002-0000-0700-000001000000}"/>
  </dataValidations>
  <pageMargins left="0.7" right="0.7" top="0.75" bottom="0.75" header="0.3" footer="0.3"/>
  <pageSetup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tabColor theme="2" tint="-0.249977111117893"/>
  </sheetPr>
  <dimension ref="A1:N42"/>
  <sheetViews>
    <sheetView workbookViewId="0">
      <selection activeCell="L19" sqref="L19"/>
    </sheetView>
  </sheetViews>
  <sheetFormatPr baseColWidth="10" defaultColWidth="0" defaultRowHeight="14.25" x14ac:dyDescent="0.2"/>
  <cols>
    <col min="1" max="1" width="17.5703125" style="11" customWidth="1"/>
    <col min="2" max="2" width="12.42578125" style="11" customWidth="1"/>
    <col min="3" max="7" width="10.7109375" style="11" customWidth="1"/>
    <col min="8" max="8" width="9" style="11" customWidth="1"/>
    <col min="9" max="9" width="8" style="11" customWidth="1"/>
    <col min="10" max="10" width="15" style="11" customWidth="1"/>
    <col min="11" max="11" width="30.140625" style="11" customWidth="1"/>
    <col min="12" max="12" width="15.7109375" style="11" customWidth="1"/>
    <col min="13" max="13" width="17.7109375" style="11" customWidth="1"/>
    <col min="14" max="14" width="3.7109375" style="11" customWidth="1"/>
    <col min="15" max="16384" width="10.85546875" style="11" hidden="1"/>
  </cols>
  <sheetData>
    <row r="1" spans="1:14" s="64" customFormat="1" ht="21" customHeight="1" x14ac:dyDescent="0.2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1"/>
    </row>
    <row r="2" spans="1:14" s="64" customFormat="1" ht="23.1" customHeight="1" x14ac:dyDescent="0.3">
      <c r="A2" s="226" t="s">
        <v>207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</row>
    <row r="3" spans="1:14" s="64" customFormat="1" ht="21" customHeight="1" x14ac:dyDescent="0.3">
      <c r="A3" s="226" t="s">
        <v>209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8"/>
    </row>
    <row r="4" spans="1:14" s="64" customFormat="1" ht="20.25" x14ac:dyDescent="0.2">
      <c r="A4" s="535" t="s">
        <v>216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7"/>
    </row>
    <row r="5" spans="1:14" s="64" customFormat="1" ht="14.25" customHeight="1" x14ac:dyDescent="0.2">
      <c r="A5" s="538"/>
      <c r="B5" s="539"/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40"/>
    </row>
    <row r="6" spans="1:14" s="64" customFormat="1" ht="30.75" thickBot="1" x14ac:dyDescent="0.25">
      <c r="A6" s="20" t="s">
        <v>217</v>
      </c>
      <c r="B6" s="532" t="str">
        <f>IF('CONTEXTO ESTRATEGICO'!B6="","",'CONTEXTO ESTRATEGICO'!B6)</f>
        <v/>
      </c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4"/>
    </row>
    <row r="7" spans="1:14" s="64" customFormat="1" ht="24.95" customHeight="1" x14ac:dyDescent="0.2">
      <c r="A7" s="529" t="s">
        <v>215</v>
      </c>
      <c r="B7" s="530"/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530"/>
      <c r="N7" s="531"/>
    </row>
    <row r="8" spans="1:14" s="64" customFormat="1" ht="15" customHeight="1" x14ac:dyDescent="0.2">
      <c r="A8" s="390" t="s">
        <v>26</v>
      </c>
      <c r="B8" s="391"/>
      <c r="C8" s="392" t="str">
        <f>IF('CONTEXTO ESTRATEGICO'!A13="","",'CONTEXTO ESTRATEGICO'!A13)</f>
        <v>GESTIÓN ADMINISTRATIVA</v>
      </c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541"/>
    </row>
    <row r="9" spans="1:14" s="64" customFormat="1" ht="45.75" customHeight="1" thickBot="1" x14ac:dyDescent="0.25">
      <c r="A9" s="390" t="s">
        <v>27</v>
      </c>
      <c r="B9" s="391"/>
      <c r="C9" s="395" t="str">
        <f>'CONTEXTO ESTRATEGICO'!B13</f>
        <v>Coordinar de manera eficaz los servicios Administrativos que demanda la entidad para su buen funcionamiento, garantizando la óptima utilización de los recursos para el cumplimiento de la misión institucional.</v>
      </c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7"/>
    </row>
    <row r="10" spans="1:14" x14ac:dyDescent="0.2">
      <c r="A10" s="183"/>
      <c r="B10" s="184"/>
      <c r="C10" s="184"/>
      <c r="D10" s="184"/>
      <c r="E10" s="184"/>
      <c r="F10" s="184"/>
      <c r="G10" s="184"/>
      <c r="H10" s="185"/>
      <c r="I10" s="186"/>
      <c r="J10" s="184"/>
      <c r="K10" s="184"/>
      <c r="L10" s="184"/>
      <c r="M10" s="184"/>
      <c r="N10" s="187"/>
    </row>
    <row r="11" spans="1:14" ht="15" thickBot="1" x14ac:dyDescent="0.25">
      <c r="A11" s="188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189"/>
    </row>
    <row r="12" spans="1:14" x14ac:dyDescent="0.2">
      <c r="A12" s="188"/>
      <c r="B12" s="398" t="str">
        <f>C8</f>
        <v>GESTIÓN ADMINISTRATIVA</v>
      </c>
      <c r="C12" s="399"/>
      <c r="D12" s="399"/>
      <c r="E12" s="399"/>
      <c r="F12" s="399"/>
      <c r="G12" s="399"/>
      <c r="H12" s="400"/>
      <c r="I12" s="43"/>
      <c r="J12" s="43"/>
      <c r="K12" s="43"/>
      <c r="L12" s="43"/>
      <c r="M12" s="43"/>
      <c r="N12" s="189"/>
    </row>
    <row r="13" spans="1:14" x14ac:dyDescent="0.2">
      <c r="A13" s="188"/>
      <c r="B13" s="10"/>
      <c r="C13" s="42"/>
      <c r="D13" s="42"/>
      <c r="E13" s="42"/>
      <c r="F13" s="42"/>
      <c r="G13" s="42"/>
      <c r="H13" s="3"/>
      <c r="I13" s="43"/>
      <c r="J13" s="43"/>
      <c r="K13" s="43"/>
      <c r="L13" s="43"/>
      <c r="M13" s="43"/>
      <c r="N13" s="189"/>
    </row>
    <row r="14" spans="1:14" x14ac:dyDescent="0.2">
      <c r="A14" s="188"/>
      <c r="B14" s="10"/>
      <c r="C14" s="42"/>
      <c r="D14" s="42"/>
      <c r="E14" s="42"/>
      <c r="F14" s="42"/>
      <c r="G14" s="43"/>
      <c r="H14" s="3"/>
      <c r="I14" s="43"/>
      <c r="J14" s="43"/>
      <c r="K14" s="43"/>
      <c r="L14" s="43"/>
      <c r="M14" s="43"/>
      <c r="N14" s="189"/>
    </row>
    <row r="15" spans="1:14" x14ac:dyDescent="0.2">
      <c r="A15" s="188"/>
      <c r="B15" s="10"/>
      <c r="C15" s="42"/>
      <c r="D15" s="44"/>
      <c r="E15" s="44"/>
      <c r="F15" s="44"/>
      <c r="G15" s="4"/>
      <c r="H15" s="3"/>
      <c r="I15" s="43"/>
      <c r="J15" s="401" t="s">
        <v>92</v>
      </c>
      <c r="K15" s="403" t="s">
        <v>93</v>
      </c>
      <c r="L15" s="401" t="s">
        <v>94</v>
      </c>
      <c r="M15" s="401" t="s">
        <v>95</v>
      </c>
      <c r="N15" s="189"/>
    </row>
    <row r="16" spans="1:14" x14ac:dyDescent="0.2">
      <c r="A16" s="188"/>
      <c r="B16" s="10"/>
      <c r="C16" s="42"/>
      <c r="D16" s="44"/>
      <c r="E16" s="44"/>
      <c r="F16" s="44"/>
      <c r="G16" s="4"/>
      <c r="H16" s="405" t="s">
        <v>96</v>
      </c>
      <c r="I16" s="43"/>
      <c r="J16" s="402"/>
      <c r="K16" s="404"/>
      <c r="L16" s="402"/>
      <c r="M16" s="402"/>
      <c r="N16" s="189"/>
    </row>
    <row r="17" spans="1:14" x14ac:dyDescent="0.2">
      <c r="A17" s="188"/>
      <c r="B17" s="10"/>
      <c r="C17" s="42"/>
      <c r="D17" s="44"/>
      <c r="E17" s="44"/>
      <c r="F17" s="44"/>
      <c r="G17" s="4"/>
      <c r="H17" s="405"/>
      <c r="I17" s="43"/>
      <c r="J17" s="406" t="str">
        <f>C8</f>
        <v>GESTIÓN ADMINISTRATIVA</v>
      </c>
      <c r="K17" s="45" t="str">
        <f>IDENTIFICACIÓN!A12</f>
        <v>R1</v>
      </c>
      <c r="L17" s="177">
        <f>'CONSOLIDACION MAPA DE RIESGO'!K12</f>
        <v>20</v>
      </c>
      <c r="M17" s="177">
        <f>'CONSOLIDACION MAPA DE RIESGO'!J12</f>
        <v>4</v>
      </c>
      <c r="N17" s="189"/>
    </row>
    <row r="18" spans="1:14" x14ac:dyDescent="0.2">
      <c r="A18" s="188"/>
      <c r="B18" s="10"/>
      <c r="C18" s="42"/>
      <c r="D18" s="44"/>
      <c r="E18" s="44"/>
      <c r="F18" s="44"/>
      <c r="G18" s="4"/>
      <c r="H18" s="405"/>
      <c r="I18" s="43"/>
      <c r="J18" s="407"/>
      <c r="K18" s="45" t="str">
        <f>IDENTIFICACIÓN!A13</f>
        <v>R2</v>
      </c>
      <c r="L18" s="177">
        <f>'CONSOLIDACION MAPA DE RIESGO'!K15</f>
        <v>0</v>
      </c>
      <c r="M18" s="177">
        <f>'CONSOLIDACION MAPA DE RIESGO'!J15</f>
        <v>0</v>
      </c>
      <c r="N18" s="189"/>
    </row>
    <row r="19" spans="1:14" x14ac:dyDescent="0.2">
      <c r="A19" s="188"/>
      <c r="B19" s="10"/>
      <c r="C19" s="42"/>
      <c r="D19" s="44"/>
      <c r="E19" s="44"/>
      <c r="F19" s="44"/>
      <c r="G19" s="4"/>
      <c r="H19" s="409" t="s">
        <v>97</v>
      </c>
      <c r="I19" s="43"/>
      <c r="J19" s="407"/>
      <c r="K19" s="45" t="str">
        <f>IDENTIFICACIÓN!A14</f>
        <v>R3</v>
      </c>
      <c r="L19" s="177">
        <f>'CONSOLIDACION MAPA DE RIESGO'!K18</f>
        <v>0</v>
      </c>
      <c r="M19" s="177">
        <f>'CONSOLIDACION MAPA DE RIESGO'!J18</f>
        <v>0</v>
      </c>
      <c r="N19" s="189"/>
    </row>
    <row r="20" spans="1:14" x14ac:dyDescent="0.2">
      <c r="A20" s="188"/>
      <c r="B20" s="10"/>
      <c r="C20" s="42"/>
      <c r="D20" s="44"/>
      <c r="E20" s="44"/>
      <c r="F20" s="44"/>
      <c r="G20" s="4"/>
      <c r="H20" s="409"/>
      <c r="I20" s="43"/>
      <c r="J20" s="407"/>
      <c r="K20" s="45" t="str">
        <f>IDENTIFICACIÓN!A15</f>
        <v>R4</v>
      </c>
      <c r="L20" s="177">
        <f>'CONSOLIDACION MAPA DE RIESGO'!K21</f>
        <v>0</v>
      </c>
      <c r="M20" s="177">
        <f>'CONSOLIDACION MAPA DE RIESGO'!J21</f>
        <v>0</v>
      </c>
      <c r="N20" s="189"/>
    </row>
    <row r="21" spans="1:14" x14ac:dyDescent="0.2">
      <c r="A21" s="188"/>
      <c r="B21" s="10"/>
      <c r="C21" s="42"/>
      <c r="D21" s="44"/>
      <c r="E21" s="44"/>
      <c r="F21" s="44"/>
      <c r="G21" s="4"/>
      <c r="H21" s="409"/>
      <c r="I21" s="43"/>
      <c r="J21" s="407"/>
      <c r="K21" s="45" t="str">
        <f>IDENTIFICACIÓN!A16</f>
        <v>R5</v>
      </c>
      <c r="L21" s="177">
        <f>'CONSOLIDACION MAPA DE RIESGO'!K24</f>
        <v>0</v>
      </c>
      <c r="M21" s="177">
        <f>'CONSOLIDACION MAPA DE RIESGO'!J24</f>
        <v>0</v>
      </c>
      <c r="N21" s="189"/>
    </row>
    <row r="22" spans="1:14" x14ac:dyDescent="0.2">
      <c r="A22" s="188"/>
      <c r="B22" s="10"/>
      <c r="C22" s="42"/>
      <c r="D22" s="44"/>
      <c r="E22" s="44"/>
      <c r="F22" s="44"/>
      <c r="G22" s="4"/>
      <c r="H22" s="410" t="s">
        <v>98</v>
      </c>
      <c r="I22" s="43"/>
      <c r="J22" s="407"/>
      <c r="K22" s="45" t="str">
        <f>IDENTIFICACIÓN!A17</f>
        <v>R6</v>
      </c>
      <c r="L22" s="177">
        <f>'CONSOLIDACION MAPA DE RIESGO'!K27</f>
        <v>0</v>
      </c>
      <c r="M22" s="177">
        <f>'CONSOLIDACION MAPA DE RIESGO'!J27</f>
        <v>0</v>
      </c>
      <c r="N22" s="189"/>
    </row>
    <row r="23" spans="1:14" x14ac:dyDescent="0.2">
      <c r="A23" s="188"/>
      <c r="B23" s="10"/>
      <c r="C23" s="42"/>
      <c r="D23" s="44"/>
      <c r="E23" s="44"/>
      <c r="F23" s="44"/>
      <c r="G23" s="4"/>
      <c r="H23" s="410"/>
      <c r="I23" s="43"/>
      <c r="J23" s="407"/>
      <c r="K23" s="45" t="str">
        <f>IDENTIFICACIÓN!A18</f>
        <v>R7</v>
      </c>
      <c r="L23" s="177">
        <f>'CONSOLIDACION MAPA DE RIESGO'!K30</f>
        <v>0</v>
      </c>
      <c r="M23" s="177">
        <f>'CONSOLIDACION MAPA DE RIESGO'!J30</f>
        <v>0</v>
      </c>
      <c r="N23" s="189"/>
    </row>
    <row r="24" spans="1:14" x14ac:dyDescent="0.2">
      <c r="A24" s="188"/>
      <c r="B24" s="10"/>
      <c r="C24" s="42"/>
      <c r="D24" s="44"/>
      <c r="E24" s="44"/>
      <c r="F24" s="44"/>
      <c r="G24" s="46"/>
      <c r="H24" s="410"/>
      <c r="I24" s="43"/>
      <c r="J24" s="408"/>
      <c r="K24" s="45" t="str">
        <f>IDENTIFICACIÓN!A19</f>
        <v>R8</v>
      </c>
      <c r="L24" s="177">
        <f>'CONSOLIDACION MAPA DE RIESGO'!K33</f>
        <v>0</v>
      </c>
      <c r="M24" s="177">
        <f>'CONSOLIDACION MAPA DE RIESGO'!J33</f>
        <v>0</v>
      </c>
      <c r="N24" s="189"/>
    </row>
    <row r="25" spans="1:14" x14ac:dyDescent="0.2">
      <c r="A25" s="188"/>
      <c r="B25" s="10"/>
      <c r="C25" s="42"/>
      <c r="D25" s="44"/>
      <c r="E25" s="44"/>
      <c r="F25" s="44"/>
      <c r="G25" s="5"/>
      <c r="H25" s="409" t="s">
        <v>99</v>
      </c>
      <c r="I25" s="43"/>
      <c r="J25" s="43"/>
      <c r="K25" s="43"/>
      <c r="L25" s="43"/>
      <c r="M25" s="43"/>
      <c r="N25" s="189"/>
    </row>
    <row r="26" spans="1:14" x14ac:dyDescent="0.2">
      <c r="A26" s="188"/>
      <c r="B26" s="10"/>
      <c r="C26" s="42"/>
      <c r="D26" s="44"/>
      <c r="E26" s="44"/>
      <c r="F26" s="44"/>
      <c r="G26" s="5"/>
      <c r="H26" s="409"/>
      <c r="I26" s="43"/>
      <c r="J26" s="43"/>
      <c r="K26" s="43"/>
      <c r="L26" s="43"/>
      <c r="M26" s="43"/>
      <c r="N26" s="189"/>
    </row>
    <row r="27" spans="1:14" x14ac:dyDescent="0.2">
      <c r="A27" s="188"/>
      <c r="B27" s="10"/>
      <c r="C27" s="42"/>
      <c r="D27" s="44"/>
      <c r="E27" s="44"/>
      <c r="F27" s="44"/>
      <c r="G27" s="5"/>
      <c r="H27" s="409"/>
      <c r="I27" s="43"/>
      <c r="J27" s="46"/>
      <c r="K27" s="46"/>
      <c r="L27" s="43"/>
      <c r="M27" s="43"/>
      <c r="N27" s="189"/>
    </row>
    <row r="28" spans="1:14" x14ac:dyDescent="0.2">
      <c r="A28" s="188"/>
      <c r="B28" s="10"/>
      <c r="C28" s="42"/>
      <c r="D28" s="44"/>
      <c r="E28" s="44"/>
      <c r="F28" s="44"/>
      <c r="G28" s="5"/>
      <c r="H28" s="413" t="s">
        <v>100</v>
      </c>
      <c r="I28" s="43"/>
      <c r="J28" s="46"/>
      <c r="K28" s="46"/>
      <c r="L28" s="43"/>
      <c r="M28" s="43"/>
      <c r="N28" s="189"/>
    </row>
    <row r="29" spans="1:14" x14ac:dyDescent="0.2">
      <c r="A29" s="188"/>
      <c r="B29" s="10"/>
      <c r="C29" s="42"/>
      <c r="D29" s="42"/>
      <c r="E29" s="42"/>
      <c r="F29" s="42"/>
      <c r="G29" s="5"/>
      <c r="H29" s="413"/>
      <c r="I29" s="43"/>
      <c r="J29" s="46"/>
      <c r="K29" s="46"/>
      <c r="L29" s="43"/>
      <c r="M29" s="43"/>
      <c r="N29" s="189"/>
    </row>
    <row r="30" spans="1:14" x14ac:dyDescent="0.2">
      <c r="A30" s="188"/>
      <c r="B30" s="10"/>
      <c r="C30" s="42"/>
      <c r="D30" s="42"/>
      <c r="E30" s="42"/>
      <c r="F30" s="42"/>
      <c r="G30" s="5"/>
      <c r="H30" s="413"/>
      <c r="I30" s="43"/>
      <c r="J30" s="46"/>
      <c r="K30" s="46"/>
      <c r="L30" s="43"/>
      <c r="M30" s="43"/>
      <c r="N30" s="189"/>
    </row>
    <row r="31" spans="1:14" ht="15" x14ac:dyDescent="0.2">
      <c r="A31" s="188"/>
      <c r="B31" s="10"/>
      <c r="C31" s="46"/>
      <c r="D31" s="46"/>
      <c r="E31" s="46"/>
      <c r="F31" s="46"/>
      <c r="G31" s="46"/>
      <c r="H31" s="6"/>
      <c r="I31" s="43"/>
      <c r="J31" s="47"/>
      <c r="K31" s="173" t="s">
        <v>101</v>
      </c>
      <c r="L31" s="43"/>
      <c r="M31" s="43"/>
      <c r="N31" s="189"/>
    </row>
    <row r="32" spans="1:14" ht="15" x14ac:dyDescent="0.2">
      <c r="A32" s="188"/>
      <c r="B32" s="48"/>
      <c r="C32" s="49"/>
      <c r="D32" s="49"/>
      <c r="E32" s="49"/>
      <c r="F32" s="49"/>
      <c r="G32" s="5"/>
      <c r="H32" s="50"/>
      <c r="I32" s="43"/>
      <c r="J32" s="51"/>
      <c r="K32" s="173" t="s">
        <v>102</v>
      </c>
      <c r="L32" s="43"/>
      <c r="M32" s="43"/>
      <c r="N32" s="189"/>
    </row>
    <row r="33" spans="1:14" ht="15" x14ac:dyDescent="0.2">
      <c r="A33" s="188"/>
      <c r="B33" s="48"/>
      <c r="C33" s="7"/>
      <c r="D33" s="7"/>
      <c r="E33" s="7"/>
      <c r="F33" s="8"/>
      <c r="G33" s="7"/>
      <c r="H33" s="52"/>
      <c r="I33" s="43"/>
      <c r="J33" s="38"/>
      <c r="K33" s="173" t="s">
        <v>103</v>
      </c>
      <c r="L33" s="43"/>
      <c r="M33" s="43"/>
      <c r="N33" s="189"/>
    </row>
    <row r="34" spans="1:14" ht="15.75" thickBot="1" x14ac:dyDescent="0.25">
      <c r="A34" s="188"/>
      <c r="B34" s="388"/>
      <c r="C34" s="389"/>
      <c r="D34" s="389"/>
      <c r="E34" s="389"/>
      <c r="F34" s="389"/>
      <c r="G34" s="389"/>
      <c r="H34" s="53"/>
      <c r="I34" s="43"/>
      <c r="J34" s="54"/>
      <c r="K34" s="173" t="s">
        <v>104</v>
      </c>
      <c r="L34" s="43"/>
      <c r="M34" s="43"/>
      <c r="N34" s="189"/>
    </row>
    <row r="35" spans="1:14" x14ac:dyDescent="0.2">
      <c r="A35" s="188"/>
      <c r="B35" s="49"/>
      <c r="C35" s="49"/>
      <c r="D35" s="49"/>
      <c r="E35" s="49"/>
      <c r="F35" s="49"/>
      <c r="G35" s="49"/>
      <c r="H35" s="43"/>
      <c r="I35" s="43"/>
      <c r="J35" s="43"/>
      <c r="K35" s="43"/>
      <c r="L35" s="43"/>
      <c r="M35" s="43"/>
      <c r="N35" s="189"/>
    </row>
    <row r="36" spans="1:14" ht="15" thickBot="1" x14ac:dyDescent="0.25">
      <c r="A36" s="190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53"/>
    </row>
    <row r="37" spans="1:14" x14ac:dyDescent="0.2">
      <c r="A37" s="188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189"/>
    </row>
    <row r="38" spans="1:14" x14ac:dyDescent="0.2">
      <c r="A38" s="526"/>
      <c r="B38" s="527"/>
      <c r="C38" s="527"/>
      <c r="D38" s="527"/>
      <c r="E38" s="527"/>
      <c r="F38" s="527"/>
      <c r="G38" s="527"/>
      <c r="H38" s="527"/>
      <c r="I38" s="527"/>
      <c r="J38" s="527"/>
      <c r="K38" s="527"/>
      <c r="L38" s="527"/>
      <c r="M38" s="527"/>
      <c r="N38" s="528"/>
    </row>
    <row r="39" spans="1:14" x14ac:dyDescent="0.2">
      <c r="A39" s="520"/>
      <c r="B39" s="521"/>
      <c r="C39" s="521"/>
      <c r="D39" s="521"/>
      <c r="E39" s="521"/>
      <c r="F39" s="521"/>
      <c r="G39" s="521"/>
      <c r="H39" s="521"/>
      <c r="I39" s="521"/>
      <c r="J39" s="521"/>
      <c r="K39" s="521"/>
      <c r="L39" s="521"/>
      <c r="M39" s="521"/>
      <c r="N39" s="522"/>
    </row>
    <row r="40" spans="1:14" x14ac:dyDescent="0.2">
      <c r="A40" s="520"/>
      <c r="B40" s="521"/>
      <c r="C40" s="521"/>
      <c r="D40" s="521"/>
      <c r="E40" s="521"/>
      <c r="F40" s="521"/>
      <c r="G40" s="521"/>
      <c r="H40" s="521"/>
      <c r="I40" s="521"/>
      <c r="J40" s="521"/>
      <c r="K40" s="521"/>
      <c r="L40" s="521"/>
      <c r="M40" s="521"/>
      <c r="N40" s="522"/>
    </row>
    <row r="41" spans="1:14" x14ac:dyDescent="0.2">
      <c r="A41" s="520"/>
      <c r="B41" s="521"/>
      <c r="C41" s="521"/>
      <c r="D41" s="521"/>
      <c r="E41" s="521"/>
      <c r="F41" s="521"/>
      <c r="G41" s="521"/>
      <c r="H41" s="521"/>
      <c r="I41" s="521"/>
      <c r="J41" s="521"/>
      <c r="K41" s="521"/>
      <c r="L41" s="521"/>
      <c r="M41" s="521"/>
      <c r="N41" s="522"/>
    </row>
    <row r="42" spans="1:14" ht="15" thickBot="1" x14ac:dyDescent="0.25">
      <c r="A42" s="523"/>
      <c r="B42" s="524"/>
      <c r="C42" s="524"/>
      <c r="D42" s="524"/>
      <c r="E42" s="524"/>
      <c r="F42" s="524"/>
      <c r="G42" s="524"/>
      <c r="H42" s="524"/>
      <c r="I42" s="524"/>
      <c r="J42" s="524"/>
      <c r="K42" s="524"/>
      <c r="L42" s="524"/>
      <c r="M42" s="524"/>
      <c r="N42" s="525"/>
    </row>
  </sheetData>
  <sheetProtection algorithmName="SHA-512" hashValue="5GZA6fOmDOyRgiHhgqOPxoAQOWzCeWabcLv2ehlYuTZJreNfHElD1KZCn6ccDIiE7E+4LFXCn7qVdet8bYoNFw==" saltValue="2gmTLpSSvZ53p6EKhI3G/A==" spinCount="100000" sheet="1" objects="1" scenarios="1"/>
  <mergeCells count="34">
    <mergeCell ref="H28:H30"/>
    <mergeCell ref="A9:B9"/>
    <mergeCell ref="B34:D34"/>
    <mergeCell ref="E34:G34"/>
    <mergeCell ref="A8:B8"/>
    <mergeCell ref="C8:N8"/>
    <mergeCell ref="C9:N9"/>
    <mergeCell ref="B12:H12"/>
    <mergeCell ref="J15:J16"/>
    <mergeCell ref="K15:K16"/>
    <mergeCell ref="L15:L16"/>
    <mergeCell ref="M15:M16"/>
    <mergeCell ref="H16:H18"/>
    <mergeCell ref="J17:J24"/>
    <mergeCell ref="H19:H21"/>
    <mergeCell ref="H22:H24"/>
    <mergeCell ref="H25:H27"/>
    <mergeCell ref="A1:N1"/>
    <mergeCell ref="A2:N2"/>
    <mergeCell ref="A3:N3"/>
    <mergeCell ref="A7:N7"/>
    <mergeCell ref="B6:N6"/>
    <mergeCell ref="A4:N4"/>
    <mergeCell ref="A5:N5"/>
    <mergeCell ref="A41:G41"/>
    <mergeCell ref="H41:N41"/>
    <mergeCell ref="A42:G42"/>
    <mergeCell ref="H42:N42"/>
    <mergeCell ref="A38:G38"/>
    <mergeCell ref="H38:N38"/>
    <mergeCell ref="A39:G39"/>
    <mergeCell ref="H39:N39"/>
    <mergeCell ref="A40:G40"/>
    <mergeCell ref="H40:N40"/>
  </mergeCells>
  <pageMargins left="0.7" right="0.7" top="0.75" bottom="0.75" header="0.3" footer="0.3"/>
  <pageSetup orientation="portrait" horizontalDpi="4294967294" verticalDpi="4294967294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CONTEXTO ESTRATEGICO</vt:lpstr>
      <vt:lpstr>IDENTIFICACIÓN</vt:lpstr>
      <vt:lpstr>DETERMINACION DEL IMPACTO</vt:lpstr>
      <vt:lpstr>ANALISIS DEL RIESGO</vt:lpstr>
      <vt:lpstr>GRAFICA</vt:lpstr>
      <vt:lpstr>VALORACION CONTROLES</vt:lpstr>
      <vt:lpstr>VALORACIÓN DEL RIESGO</vt:lpstr>
      <vt:lpstr>CONSOLIDACION MAPA DE RIESGO</vt:lpstr>
      <vt:lpstr>GRAFICA RIESGO CONTROLADO</vt:lpstr>
      <vt:lpstr>SEGUIMIENTO Y MONITOREO</vt:lpstr>
      <vt:lpstr>ALTA</vt:lpstr>
      <vt:lpstr>BAJA</vt:lpstr>
      <vt:lpstr>CONFIDENCIALIDAD</vt:lpstr>
      <vt:lpstr>CREDIBILIDAD</vt:lpstr>
      <vt:lpstr>EXTREMA</vt:lpstr>
      <vt:lpstr>LEGAL</vt:lpstr>
      <vt:lpstr>MODERADA</vt:lpstr>
      <vt:lpstr>OPERATIVO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2018-12-26T20:30:40Z</dcterms:modified>
</cp:coreProperties>
</file>