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DATOA ABIERTOS/"/>
    </mc:Choice>
  </mc:AlternateContent>
  <xr:revisionPtr revIDLastSave="3" documentId="8_{CB316EE5-C683-4F04-9FB6-7084BA530A5D}" xr6:coauthVersionLast="36" xr6:coauthVersionMax="36" xr10:uidLastSave="{D5D38387-A39F-4655-8C01-598C761B12C8}"/>
  <bookViews>
    <workbookView minimized="1" xWindow="240" yWindow="240" windowWidth="18060" windowHeight="6930" xr2:uid="{00000000-000D-0000-FFFF-FFFF00000000}"/>
  </bookViews>
  <sheets>
    <sheet name="ABRIL 2019" sheetId="18" r:id="rId1"/>
  </sheets>
  <externalReferences>
    <externalReference r:id="rId2"/>
    <externalReference r:id="rId3"/>
  </externalReferences>
  <definedNames>
    <definedName name="_xlnm.Print_Area" localSheetId="0">#REF!</definedName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P16" i="18" s="1"/>
  <c r="J16" i="18"/>
  <c r="O16" i="18" s="1"/>
  <c r="G16" i="18"/>
  <c r="F16" i="18"/>
  <c r="M15" i="18"/>
  <c r="P15" i="18"/>
  <c r="O15" i="18"/>
  <c r="L15" i="18"/>
  <c r="P14" i="18"/>
  <c r="M14" i="18"/>
  <c r="M16" i="18" s="1"/>
  <c r="L14" i="18"/>
  <c r="L16" i="18" s="1"/>
  <c r="O14" i="18"/>
  <c r="I16" i="18"/>
  <c r="N16" i="18" s="1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O7" i="18" s="1"/>
  <c r="I7" i="18"/>
  <c r="F7" i="18"/>
  <c r="I6" i="18"/>
  <c r="H6" i="18"/>
  <c r="K5" i="18"/>
  <c r="H5" i="18"/>
  <c r="G5" i="18"/>
  <c r="L7" i="18" l="1"/>
  <c r="M13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F8" i="18" l="1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M8" i="18" l="1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</calcChain>
</file>

<file path=xl/sharedStrings.xml><?xml version="1.0" encoding="utf-8"?>
<sst xmlns="http://schemas.openxmlformats.org/spreadsheetml/2006/main" count="102" uniqueCount="55">
  <si>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</si>
  <si>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</si>
  <si>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</si>
  <si>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</si>
  <si>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</si>
  <si>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</si>
  <si>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</si>
  <si>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</si>
  <si>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</si>
  <si>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</si>
  <si>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</si>
  <si>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</si>
  <si>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</si>
  <si>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</si>
  <si>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</si>
  <si>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</si>
  <si>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</si>
  <si>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</si>
  <si>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</si>
  <si>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</si>
  <si>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</si>
  <si>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</si>
  <si>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</si>
  <si>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</si>
  <si>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</si>
  <si>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</si>
  <si>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</si>
  <si>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</si>
  <si>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</si>
  <si>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</si>
  <si>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</si>
  <si>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</si>
  <si>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</si>
  <si>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</si>
  <si>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</si>
  <si>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</si>
  <si>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</si>
  <si>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</si>
  <si>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</si>
  <si>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</si>
  <si>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</si>
  <si>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</si>
  <si>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</si>
  <si>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</si>
  <si>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</si>
  <si>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</si>
  <si>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</si>
  <si>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</si>
  <si>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</si>
  <si>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</si>
  <si>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</si>
  <si>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</si>
  <si>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</si>
  <si>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ABRIL DE 2019</t>
  </si>
  <si>
    <t>UNIDAD EJECUTORA: 37-08-00  MES: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</si>
</sst>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€&quot;;\-#,##0\ &quot;€&quot;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[$€-2]\ * #,##0.00_ ;_ [$€-2]\ * \-#,##0.00_ ;_ [$€-2]\ * &quot;-&quot;??_ "/>
    <numFmt numFmtId="167" formatCode="_ * #,##0.00_ ;_ * \-#,##0.00_ ;_ * &quot;-&quot;??_ ;_ @_ "/>
    <numFmt numFmtId="168" formatCode="0;[Red]0"/>
    <numFmt numFmtId="169" formatCode="#,##0.000"/>
    <numFmt numFmtId="170" formatCode="_-* #,##0.00\ _p_t_a_-;\-* #,##0.00\ _p_t_a_-;_-* &quot;-&quot;??\ _p_t_a_-;_-@_-"/>
    <numFmt numFmtId="171" formatCode="_ &quot;$&quot;\ * #,##0.00_ ;_ &quot;$&quot;\ * \-#,##0.00_ ;_ &quot;$&quot;\ * &quot;-&quot;??_ ;_ @_ "/>
    <numFmt numFmtId="172" formatCode="&quot;€&quot;#,##0_);\(&quot;€&quot;#,##0\)"/>
    <numFmt numFmtId="173" formatCode="_(&quot;$&quot;* #,##0.00_);_(&quot;$&quot;* \(#,##0.00\);_(&quot;$&quot;* &quot;-&quot;??_);_(@_)"/>
  </numFmts>
  <fonts count="5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0" borderId="0">
      <alignment vertical="top"/>
    </xf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48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5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5" fontId="25" fillId="2" borderId="1" xfId="1733" applyFont="1" applyFill="1" applyBorder="1" applyAlignment="1">
      <alignment horizontal="right" vertical="center" wrapText="1" readingOrder="1"/>
    </xf>
    <xf numFmtId="165" fontId="25" fillId="9" borderId="1" xfId="1733" applyFont="1" applyFill="1" applyBorder="1" applyAlignment="1">
      <alignment vertical="center" wrapText="1" readingOrder="1"/>
    </xf>
    <xf numFmtId="165" fontId="26" fillId="2" borderId="1" xfId="1733" applyFont="1" applyFill="1" applyBorder="1" applyAlignment="1">
      <alignment vertical="center" wrapText="1" readingOrder="1"/>
    </xf>
    <xf numFmtId="165" fontId="26" fillId="9" borderId="1" xfId="1733" applyFont="1" applyFill="1" applyBorder="1" applyAlignment="1">
      <alignment vertical="top" wrapText="1" readingOrder="1"/>
    </xf>
    <xf numFmtId="165" fontId="19" fillId="0" borderId="0" xfId="1733" applyFont="1" applyFill="1" applyBorder="1"/>
    <xf numFmtId="165" fontId="53" fillId="0" borderId="0" xfId="1734" applyFont="1" applyFill="1" applyBorder="1" applyAlignment="1">
      <alignment horizontal="right" vertical="center" wrapText="1" readingOrder="1"/>
    </xf>
    <xf numFmtId="165" fontId="0" fillId="0" borderId="0" xfId="1734" applyFont="1" applyFill="1" applyBorder="1"/>
    <xf numFmtId="165" fontId="54" fillId="0" borderId="0" xfId="1734" applyFont="1" applyFill="1" applyBorder="1"/>
    <xf numFmtId="165" fontId="19" fillId="0" borderId="0" xfId="1734" applyFont="1" applyFill="1" applyBorder="1"/>
    <xf numFmtId="165" fontId="25" fillId="2" borderId="1" xfId="1731" applyFont="1" applyFill="1" applyBorder="1" applyAlignment="1">
      <alignment vertical="center" wrapText="1" readingOrder="1"/>
    </xf>
    <xf numFmtId="165" fontId="25" fillId="2" borderId="1" xfId="1731" applyFont="1" applyFill="1" applyBorder="1" applyAlignment="1">
      <alignment vertical="center" readingOrder="1"/>
    </xf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19\ABRIL\E.P.%20A%2030%20DE%20ABRIL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 refreshError="1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tabSelected="1" workbookViewId="0">
      <selection activeCell="L27" sqref="L27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6.25" customHeight="1" x14ac:dyDescent="0.25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.75" customHeight="1" x14ac:dyDescent="0.25">
      <c r="A3" s="37" t="s">
        <v>3</v>
      </c>
      <c r="B3" s="38"/>
      <c r="C3" s="38"/>
      <c r="D3" s="38"/>
      <c r="E3" s="39"/>
      <c r="F3" s="40" t="s">
        <v>13</v>
      </c>
      <c r="G3" s="41"/>
      <c r="H3" s="41"/>
      <c r="I3" s="41"/>
      <c r="J3" s="41"/>
      <c r="K3" s="42"/>
      <c r="L3" s="43" t="s">
        <v>14</v>
      </c>
      <c r="M3" s="44"/>
      <c r="N3" s="45" t="s">
        <v>15</v>
      </c>
      <c r="O3" s="46"/>
      <c r="P3" s="47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2">
        <f>SUM('[2]E.P. AGREGADA ACUMULADA'!T5:T7)</f>
        <v>99162000000</v>
      </c>
      <c r="G9" s="32">
        <f>SUM('[2]E.P. AGREGADA ACUMULADA'!V5:V7)</f>
        <v>99161999999</v>
      </c>
      <c r="H9" s="32">
        <f>SUM('[2]E.P. AGREGADA ACUMULADA'!W5:W7)</f>
        <v>1</v>
      </c>
      <c r="I9" s="32">
        <f>SUM('[2]E.P. AGREGADA ACUMULADA'!X5:X7)</f>
        <v>24982087379.84</v>
      </c>
      <c r="J9" s="32">
        <f>SUM('[2]E.P. AGREGADA ACUMULADA'!Y5:Y7)</f>
        <v>24863105852.84</v>
      </c>
      <c r="K9" s="32">
        <f>SUM('[2]E.P.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2">
        <f>SUM('[2]E.P. AGREGADA ACUMULADA'!T8)</f>
        <v>6308000000</v>
      </c>
      <c r="G11" s="32">
        <f>SUM('[2]E.P. AGREGADA ACUMULADA'!V8)</f>
        <v>4949856936</v>
      </c>
      <c r="H11" s="32">
        <f>SUM('[2]E.P. AGREGADA ACUMULADA'!W8)</f>
        <v>1358143064</v>
      </c>
      <c r="I11" s="32">
        <f>SUM('[2]E.P. AGREGADA ACUMULADA'!X8)</f>
        <v>114200730</v>
      </c>
      <c r="J11" s="32">
        <f>SUM('[2]E.P. AGREGADA ACUMULADA'!Y8)</f>
        <v>114200730</v>
      </c>
      <c r="K11" s="32">
        <f>SUM('[2]E.P.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2">
        <f>SUM('[2]E.P. AGREGADA ACUMULADA'!T9)</f>
        <v>465915000000</v>
      </c>
      <c r="G12" s="32">
        <f>SUM('[2]E.P. AGREGADA ACUMULADA'!V9)</f>
        <v>465266971205.42999</v>
      </c>
      <c r="H12" s="32">
        <f>SUM('[2]E.P. AGREGADA ACUMULADA'!W9)</f>
        <v>648028794.57000005</v>
      </c>
      <c r="I12" s="32">
        <f>SUM('[2]E.P. AGREGADA ACUMULADA'!X9)</f>
        <v>453476382675.03998</v>
      </c>
      <c r="J12" s="32">
        <f>SUM('[2]E.P. AGREGADA ACUMULADA'!Y9)</f>
        <v>160697175901.95001</v>
      </c>
      <c r="K12" s="32">
        <f>SUM('[2]E.P.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2">
        <f>SUM('[2]E.P. AGREGADA ACUMULADA'!T12)</f>
        <v>10388000000</v>
      </c>
      <c r="G14" s="32">
        <f>SUM('[2]E.P. AGREGADA ACUMULADA'!V12)</f>
        <v>10388000000</v>
      </c>
      <c r="H14" s="32">
        <f>SUM('[2]E.P. AGREGADA ACUMULADA'!W12)</f>
        <v>0</v>
      </c>
      <c r="I14" s="32">
        <f>SUM('[2]E.P. AGREGADA ACUMULADA'!X12)</f>
        <v>6398869562.79</v>
      </c>
      <c r="J14" s="32">
        <f>SUM('[2]E.P. AGREGADA ACUMULADA'!Y12)</f>
        <v>6398869562.79</v>
      </c>
      <c r="K14" s="32">
        <f>SUM('[2]E.P.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2">
        <f>'[2]E.P. AGREGADA ACUMULADA'!T10+'[2]E.P. AGREGADA ACUMULADA'!T11+'[2]E.P. AGREGADA ACUMULADA'!T13</f>
        <v>25310000000</v>
      </c>
      <c r="G15" s="32">
        <f>'[2]E.P. AGREGADA ACUMULADA'!V10+'[2]E.P. AGREGADA ACUMULADA'!V11+'[2]E.P. AGREGADA ACUMULADA'!V13</f>
        <v>24193860082.580002</v>
      </c>
      <c r="H15" s="32">
        <f>'[2]E.P. AGREGADA ACUMULADA'!W10+'[2]E.P. AGREGADA ACUMULADA'!W11+'[2]E.P. AGREGADA ACUMULADA'!W13</f>
        <v>1116139917.4200001</v>
      </c>
      <c r="I15" s="32">
        <f>'[2]E.P. AGREGADA ACUMULADA'!X10+'[2]E.P. AGREGADA ACUMULADA'!X11+'[2]E.P. AGREGADA ACUMULADA'!X13</f>
        <v>9399919620.5799999</v>
      </c>
      <c r="J15" s="32">
        <f>'[2]E.P. AGREGADA ACUMULADA'!Y10+'[2]E.P. AGREGADA ACUMULADA'!Y11+'[2]E.P. AGREGADA ACUMULADA'!Y13</f>
        <v>7144142563.0699997</v>
      </c>
      <c r="K15" s="32">
        <f>'[2]E.P. AGREGADA ACUMULADA'!AA10+'[2]E.P. AGREGADA ACUMULADA'!AA11+'[2]E.P.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 x14ac:dyDescent="0.25">
      <c r="A16" s="7" t="s">
        <v>35</v>
      </c>
      <c r="B16" s="8"/>
      <c r="C16" s="8"/>
      <c r="D16" s="8"/>
      <c r="E16" s="7"/>
      <c r="F16" s="24">
        <f>SUM(F14:F15)</f>
        <v>35698000000</v>
      </c>
      <c r="G16" s="24">
        <f t="shared" ref="G16:J16" si="18">SUM(G14:G15)</f>
        <v>34581860082.580002</v>
      </c>
      <c r="H16" s="24">
        <f t="shared" si="18"/>
        <v>1116139917.4200001</v>
      </c>
      <c r="I16" s="24">
        <f t="shared" si="18"/>
        <v>15798789183.369999</v>
      </c>
      <c r="J16" s="24">
        <f t="shared" si="18"/>
        <v>13543012125.860001</v>
      </c>
      <c r="K16" s="24">
        <f>SUM(K14:K15)</f>
        <v>12993234833.860001</v>
      </c>
      <c r="L16" s="24">
        <f t="shared" ref="L16:M16" si="19">SUM(L14:L15)</f>
        <v>2255777057.5100002</v>
      </c>
      <c r="M16" s="24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3">
        <f>SUM('[2]E.P. AGREGADA ACUMULADA'!T14:T15)</f>
        <v>79403000000</v>
      </c>
      <c r="G17" s="33">
        <f>SUM('[2]E.P. AGREGADA ACUMULADA'!V14:V15)</f>
        <v>55988420615</v>
      </c>
      <c r="H17" s="33">
        <f>SUM('[2]E.P. AGREGADA ACUMULADA'!W14:W15)</f>
        <v>23414579385</v>
      </c>
      <c r="I17" s="33">
        <f>SUM('[2]E.P. AGREGADA ACUMULADA'!X14:X15)</f>
        <v>55946907363</v>
      </c>
      <c r="J17" s="33">
        <f>SUM('[2]E.P. AGREGADA ACUMULADA'!Y14:Y15)</f>
        <v>26009710130.939999</v>
      </c>
      <c r="K17" s="33">
        <f>SUM('[2]E.P.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 x14ac:dyDescent="0.25">
      <c r="A18" s="7" t="s">
        <v>39</v>
      </c>
      <c r="B18" s="8"/>
      <c r="C18" s="8"/>
      <c r="D18" s="8"/>
      <c r="E18" s="7"/>
      <c r="F18" s="24">
        <f t="shared" ref="F18:M18" si="21">SUM(F17)</f>
        <v>79403000000</v>
      </c>
      <c r="G18" s="24">
        <f t="shared" si="21"/>
        <v>55988420615</v>
      </c>
      <c r="H18" s="24">
        <f t="shared" si="21"/>
        <v>23414579385</v>
      </c>
      <c r="I18" s="24">
        <f t="shared" si="21"/>
        <v>55946907363</v>
      </c>
      <c r="J18" s="24">
        <f t="shared" si="21"/>
        <v>26009710130.939999</v>
      </c>
      <c r="K18" s="24">
        <f>SUM(K17)</f>
        <v>977527831.94000006</v>
      </c>
      <c r="L18" s="24">
        <f t="shared" si="21"/>
        <v>29937197232.060001</v>
      </c>
      <c r="M18" s="24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3">
        <f>SUM('[2]E.P. AGREGADA ACUMULADA'!T16)</f>
        <v>105000000</v>
      </c>
      <c r="G19" s="33">
        <f>SUM('[2]E.P. AGREGADA ACUMULADA'!V16)</f>
        <v>105000000</v>
      </c>
      <c r="H19" s="33">
        <f>SUM('[2]E.P. AGREGADA ACUMULADA'!W16)</f>
        <v>0</v>
      </c>
      <c r="I19" s="33">
        <f>SUM('[2]E.P. AGREGADA ACUMULADA'!X16)</f>
        <v>48707283</v>
      </c>
      <c r="J19" s="33">
        <f>SUM('[2]E.P. AGREGADA ACUMULADA'!Y16)</f>
        <v>48707283</v>
      </c>
      <c r="K19" s="33">
        <f>SUM('[2]E.P.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3">
        <f>SUM('[2]E.P. AGREGADA ACUMULADA'!T18)</f>
        <v>607000000</v>
      </c>
      <c r="G20" s="33">
        <f>SUM('[2]E.P. AGREGADA ACUMULADA'!V18)</f>
        <v>0</v>
      </c>
      <c r="H20" s="33">
        <f>SUM('[2]E.P. AGREGADA ACUMULADA'!W18)</f>
        <v>607000000</v>
      </c>
      <c r="I20" s="33">
        <f>SUM('[2]E.P. AGREGADA ACUMULADA'!X18)</f>
        <v>0</v>
      </c>
      <c r="J20" s="33">
        <f>SUM('[2]E.P. AGREGADA ACUMULADA'!Y18)</f>
        <v>0</v>
      </c>
      <c r="K20" s="33">
        <f>SUM('[2]E.P.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3">
        <f>'[2]E.P. AGREGADA ACUMULADA'!T17+'[2]E.P. AGREGADA ACUMULADA'!T19</f>
        <v>60000000</v>
      </c>
      <c r="G21" s="33">
        <f>'[2]E.P. AGREGADA ACUMULADA'!V17+'[2]E.P. AGREGADA ACUMULADA'!V19</f>
        <v>10000000</v>
      </c>
      <c r="H21" s="33">
        <f>'[2]E.P. AGREGADA ACUMULADA'!W17+'[2]E.P. AGREGADA ACUMULADA'!W19</f>
        <v>50000000</v>
      </c>
      <c r="I21" s="33">
        <f>'[2]E.P. AGREGADA ACUMULADA'!X17+'[2]E.P. AGREGADA ACUMULADA'!X19</f>
        <v>1583681</v>
      </c>
      <c r="J21" s="33">
        <f>'[2]E.P. AGREGADA ACUMULADA'!Y17+'[2]E.P. AGREGADA ACUMULADA'!Y19</f>
        <v>1583681</v>
      </c>
      <c r="K21" s="33">
        <f>'[2]E.P. AGREGADA ACUMULADA'!AA17+'[2]E.P.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24">
        <f>SUM(F19:F21)</f>
        <v>772000000</v>
      </c>
      <c r="G22" s="24">
        <f t="shared" ref="G22:M22" si="23">SUM(G19:G21)</f>
        <v>115000000</v>
      </c>
      <c r="H22" s="24">
        <f t="shared" si="23"/>
        <v>657000000</v>
      </c>
      <c r="I22" s="24">
        <f t="shared" si="23"/>
        <v>50290964</v>
      </c>
      <c r="J22" s="24">
        <f t="shared" si="23"/>
        <v>50290964</v>
      </c>
      <c r="K22" s="24">
        <f>SUM(K19:K21)</f>
        <v>50290964</v>
      </c>
      <c r="L22" s="24">
        <f t="shared" si="23"/>
        <v>0</v>
      </c>
      <c r="M22" s="24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5">
        <f>SUM(F24:F26)</f>
        <v>1489241558</v>
      </c>
      <c r="G23" s="25">
        <f>SUM(G24:G26)</f>
        <v>0</v>
      </c>
      <c r="H23" s="25">
        <f>SUM(H24:H26)</f>
        <v>0</v>
      </c>
      <c r="I23" s="25">
        <f t="shared" ref="I23:K23" si="24">SUM(I24:I26)</f>
        <v>0</v>
      </c>
      <c r="J23" s="25">
        <f t="shared" si="24"/>
        <v>0</v>
      </c>
      <c r="K23" s="25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2">
        <f>SUM('[2]E.P. AGREGADA ACUMULADA'!T20)</f>
        <v>1487241558</v>
      </c>
      <c r="G24" s="32">
        <f>SUM('[2]E.P. AGREGADA ACUMULADA'!V20)</f>
        <v>0</v>
      </c>
      <c r="H24" s="32">
        <f>SUM('[2]E.P. AGREGADA ACUMULADA'!W20)</f>
        <v>0</v>
      </c>
      <c r="I24" s="32">
        <f>SUM('[2]E.P. AGREGADA ACUMULADA'!X20)</f>
        <v>0</v>
      </c>
      <c r="J24" s="32">
        <f>SUM('[2]E.P. AGREGADA ACUMULADA'!Y20)</f>
        <v>0</v>
      </c>
      <c r="K24" s="32">
        <f>SUM('[2]E.P.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2">
        <f>SUM('[2]E.P. AGREGADA ACUMULADA'!T21)</f>
        <v>1000000</v>
      </c>
      <c r="G25" s="32">
        <f>SUM('[2]E.P. AGREGADA ACUMULADA'!V21)</f>
        <v>0</v>
      </c>
      <c r="H25" s="32">
        <f>SUM('[2]E.P. AGREGADA ACUMULADA'!W21)</f>
        <v>0</v>
      </c>
      <c r="I25" s="32">
        <f>SUM('[2]E.P. AGREGADA ACUMULADA'!X21)</f>
        <v>0</v>
      </c>
      <c r="J25" s="32">
        <f>SUM('[2]E.P. AGREGADA ACUMULADA'!Y21)</f>
        <v>0</v>
      </c>
      <c r="K25" s="32">
        <f>SUM('[2]E.P.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2">
        <f>SUM('[2]E.P. AGREGADA ACUMULADA'!T22)</f>
        <v>1000000</v>
      </c>
      <c r="G26" s="32">
        <f>SUM('[2]E.P. AGREGADA ACUMULADA'!V22)</f>
        <v>0</v>
      </c>
      <c r="H26" s="32">
        <f>SUM('[2]E.P. AGREGADA ACUMULADA'!W22)</f>
        <v>0</v>
      </c>
      <c r="I26" s="32">
        <f>SUM('[2]E.P. AGREGADA ACUMULADA'!X22)</f>
        <v>0</v>
      </c>
      <c r="J26" s="32">
        <f>SUM('[2]E.P. AGREGADA ACUMULADA'!Y22)</f>
        <v>0</v>
      </c>
      <c r="K26" s="32">
        <f>SUM('[2]E.P.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34" t="s">
        <v>37</v>
      </c>
      <c r="B27" s="34"/>
      <c r="C27" s="34"/>
      <c r="D27" s="34"/>
      <c r="E27" s="34"/>
      <c r="F27" s="26">
        <f t="shared" ref="F27:J27" si="29">F8+F23</f>
        <v>688747241558</v>
      </c>
      <c r="G27" s="26">
        <f t="shared" si="29"/>
        <v>660064108838.00989</v>
      </c>
      <c r="H27" s="26">
        <f t="shared" si="29"/>
        <v>27193891161.990002</v>
      </c>
      <c r="I27" s="26">
        <f t="shared" si="29"/>
        <v>550368658295.25</v>
      </c>
      <c r="J27" s="26">
        <f t="shared" si="29"/>
        <v>225277495705.59003</v>
      </c>
      <c r="K27" s="26">
        <f>K8+K23</f>
        <v>194175328831.56003</v>
      </c>
      <c r="L27" s="26">
        <f>L8+L23</f>
        <v>325091162589.65997</v>
      </c>
      <c r="M27" s="26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 x14ac:dyDescent="0.25">
      <c r="F28" s="27"/>
      <c r="G28" s="19"/>
      <c r="H28" s="20"/>
      <c r="I28" s="19"/>
      <c r="K28" s="27"/>
      <c r="L28" s="27"/>
      <c r="M28" s="27"/>
      <c r="N28" s="21"/>
    </row>
    <row r="29" spans="1:16" x14ac:dyDescent="0.25">
      <c r="A29" s="22" t="s">
        <v>52</v>
      </c>
      <c r="F29" s="28"/>
      <c r="G29" s="29"/>
      <c r="I29" s="27"/>
    </row>
    <row r="30" spans="1:16" x14ac:dyDescent="0.25">
      <c r="F30" s="30"/>
      <c r="G30" s="31"/>
      <c r="I30" s="27"/>
      <c r="K30" s="27"/>
      <c r="L30" s="27"/>
      <c r="M30" s="27"/>
    </row>
    <row r="31" spans="1:16" x14ac:dyDescent="0.25">
      <c r="F31" s="28"/>
      <c r="I31" s="27"/>
    </row>
    <row r="32" spans="1:16" x14ac:dyDescent="0.25">
      <c r="F32" s="28"/>
      <c r="I32" s="27"/>
      <c r="K32" s="27"/>
      <c r="L32" s="27"/>
      <c r="M32" s="27"/>
    </row>
    <row r="33" spans="6:13" x14ac:dyDescent="0.25">
      <c r="F33" s="28"/>
      <c r="G33" s="19"/>
      <c r="I33" s="19"/>
    </row>
    <row r="34" spans="6:13" x14ac:dyDescent="0.25">
      <c r="I34" s="27"/>
    </row>
    <row r="35" spans="6:13" x14ac:dyDescent="0.25">
      <c r="I35" s="19"/>
      <c r="K35" s="27"/>
      <c r="L35" s="27"/>
      <c r="M35" s="27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Maria Berenice Parra Parraga</cp:lastModifiedBy>
  <cp:lastPrinted>2015-06-09T16:54:01Z</cp:lastPrinted>
  <dcterms:created xsi:type="dcterms:W3CDTF">2015-02-24T15:31:41Z</dcterms:created>
  <dcterms:modified xsi:type="dcterms:W3CDTF">2019-05-16T15:17:46Z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