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DATOA ABIERTOS/"/>
    </mc:Choice>
  </mc:AlternateContent>
  <xr:revisionPtr revIDLastSave="3" documentId="8_{19461594-0DBD-4771-94E9-8B5DC193AE99}" xr6:coauthVersionLast="36" xr6:coauthVersionMax="36" xr10:uidLastSave="{CCD68C82-1D94-46E4-854D-DA496278A5E9}"/>
  <bookViews>
    <workbookView xWindow="240" yWindow="240" windowWidth="18060" windowHeight="6930" xr2:uid="{00000000-000D-0000-FFFF-FFFF00000000}"/>
  </bookViews>
  <sheets>
    <sheet name="FEBRERO 2019" sheetId="16" r:id="rId1"/>
  </sheets>
  <externalReferences>
    <externalReference r:id="rId2"/>
    <externalReference r:id="rId3"/>
  </externalReferences>
  <definedNames>
    <definedName name="_xlnm.Print_Area" localSheetId="0">#REF!</definedName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16" l="1"/>
  <c r="O12" i="16"/>
  <c r="N12" i="16"/>
  <c r="N11" i="16"/>
  <c r="P11" i="16"/>
  <c r="K13" i="16"/>
  <c r="K26" i="16"/>
  <c r="P26" i="16" s="1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P21" i="16" s="1"/>
  <c r="J21" i="16"/>
  <c r="I21" i="16"/>
  <c r="H21" i="16"/>
  <c r="G21" i="16"/>
  <c r="F21" i="16"/>
  <c r="K20" i="16"/>
  <c r="J20" i="16"/>
  <c r="O20" i="16" s="1"/>
  <c r="I20" i="16"/>
  <c r="N20" i="16" s="1"/>
  <c r="H20" i="16"/>
  <c r="G20" i="16"/>
  <c r="F20" i="16"/>
  <c r="K19" i="16"/>
  <c r="J19" i="16"/>
  <c r="I19" i="16"/>
  <c r="H19" i="16"/>
  <c r="G19" i="16"/>
  <c r="F19" i="16"/>
  <c r="K17" i="16"/>
  <c r="J17" i="16"/>
  <c r="I17" i="16"/>
  <c r="N17" i="16" s="1"/>
  <c r="H17" i="16"/>
  <c r="H7" i="16" s="1"/>
  <c r="G17" i="16"/>
  <c r="G7" i="16" s="1"/>
  <c r="F17" i="16"/>
  <c r="F7" i="16" s="1"/>
  <c r="K15" i="16"/>
  <c r="P15" i="16" s="1"/>
  <c r="J15" i="16"/>
  <c r="I15" i="16"/>
  <c r="H15" i="16"/>
  <c r="G15" i="16"/>
  <c r="F15" i="16"/>
  <c r="K14" i="16"/>
  <c r="K6" i="16" s="1"/>
  <c r="J14" i="16"/>
  <c r="J6" i="16" s="1"/>
  <c r="I14" i="16"/>
  <c r="N14" i="16" s="1"/>
  <c r="H14" i="16"/>
  <c r="H6" i="16" s="1"/>
  <c r="G14" i="16"/>
  <c r="G6" i="16" s="1"/>
  <c r="F14" i="16"/>
  <c r="F6" i="16" s="1"/>
  <c r="M12" i="16"/>
  <c r="L12" i="16"/>
  <c r="M11" i="16"/>
  <c r="L11" i="16"/>
  <c r="K9" i="16"/>
  <c r="K5" i="16" s="1"/>
  <c r="J9" i="16"/>
  <c r="O9" i="16" s="1"/>
  <c r="I9" i="16"/>
  <c r="L9" i="16" s="1"/>
  <c r="H9" i="16"/>
  <c r="H5" i="16" s="1"/>
  <c r="G9" i="16"/>
  <c r="F9" i="16"/>
  <c r="F5" i="16" s="1"/>
  <c r="O25" i="16" l="1"/>
  <c r="G16" i="16"/>
  <c r="O17" i="16"/>
  <c r="N21" i="16"/>
  <c r="M15" i="16"/>
  <c r="O21" i="16"/>
  <c r="N26" i="16"/>
  <c r="O26" i="16"/>
  <c r="O6" i="16"/>
  <c r="P14" i="16"/>
  <c r="O15" i="16"/>
  <c r="N19" i="16"/>
  <c r="P20" i="16"/>
  <c r="N25" i="16"/>
  <c r="G5" i="16"/>
  <c r="O19" i="16"/>
  <c r="K22" i="16"/>
  <c r="P25" i="16"/>
  <c r="J5" i="16"/>
  <c r="O5" i="16" s="1"/>
  <c r="P5" i="16"/>
  <c r="L15" i="16"/>
  <c r="P17" i="16"/>
  <c r="J7" i="16"/>
  <c r="O7" i="16" s="1"/>
  <c r="N9" i="16"/>
  <c r="P6" i="16"/>
  <c r="K16" i="16"/>
  <c r="P19" i="16"/>
  <c r="H16" i="16"/>
  <c r="K18" i="16"/>
  <c r="K7" i="16"/>
  <c r="P7" i="16" s="1"/>
  <c r="I5" i="16"/>
  <c r="N5" i="16" s="1"/>
  <c r="N15" i="16"/>
  <c r="O14" i="16"/>
  <c r="M9" i="16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M10" i="16"/>
  <c r="L10" i="16"/>
  <c r="H10" i="16"/>
  <c r="J10" i="16"/>
  <c r="G10" i="16"/>
  <c r="F10" i="16"/>
  <c r="O16" i="16" l="1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O22" i="16" l="1"/>
  <c r="P23" i="16"/>
  <c r="H8" i="16"/>
  <c r="H27" i="16" s="1"/>
  <c r="P18" i="16"/>
  <c r="L22" i="16"/>
  <c r="O23" i="16"/>
  <c r="M23" i="16"/>
  <c r="N23" i="16"/>
  <c r="L23" i="16"/>
  <c r="L5" i="16"/>
  <c r="F8" i="16"/>
  <c r="F27" i="16" s="1"/>
  <c r="G27" i="16"/>
  <c r="N22" i="16"/>
  <c r="L6" i="16"/>
  <c r="L8" i="16" s="1"/>
  <c r="O18" i="16"/>
  <c r="I8" i="16"/>
  <c r="M7" i="16"/>
  <c r="N18" i="16"/>
  <c r="J8" i="16"/>
  <c r="K8" i="16"/>
  <c r="M5" i="16"/>
  <c r="K27" i="16" l="1"/>
  <c r="P27" i="16" s="1"/>
  <c r="P8" i="16"/>
  <c r="I27" i="16"/>
  <c r="N27" i="16" s="1"/>
  <c r="N8" i="16"/>
  <c r="O8" i="16"/>
  <c r="L27" i="16"/>
  <c r="J27" i="16"/>
  <c r="O27" i="16" s="1"/>
  <c r="M8" i="16"/>
  <c r="M27" i="16" s="1"/>
</calcChain>
</file>

<file path=xl/sharedStrings.xml><?xml version="1.0" encoding="utf-8"?>
<sst xmlns="http://schemas.openxmlformats.org/spreadsheetml/2006/main" count="102" uniqueCount="55">
  <si>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</si>
  <si>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</si>
  <si>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</si>
  <si>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</si>
  <si>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</si>
  <si>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</si>
  <si>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</si>
  <si>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</si>
  <si>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</si>
  <si>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</si>
  <si>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</si>
  <si>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</si>
  <si>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</si>
  <si>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</si>
  <si>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</si>
  <si>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</si>
  <si>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</si>
  <si>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</si>
  <si>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</si>
  <si>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</si>
  <si>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</si>
  <si>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</si>
  <si>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</si>
  <si>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</si>
  <si>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</si>
  <si>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</si>
  <si>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</si>
  <si>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</si>
  <si>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</si>
  <si>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</si>
  <si>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</si>
  <si>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</si>
  <si>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</si>
  <si>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</si>
  <si>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</si>
  <si>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</si>
  <si>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</si>
  <si>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</si>
  <si>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</si>
  <si>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</si>
  <si>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</si>
  <si>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</si>
  <si>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</si>
  <si>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</si>
  <si>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</si>
  <si>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</si>
  <si>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</si>
  <si>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</si>
  <si>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</si>
  <si>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</si>
  <si>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</si>
  <si>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</si>
  <si>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</si>
  <si>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FEBRERO DE 2019</t>
  </si>
  <si>
    <t>UNIDAD EJECUTORA: 37-08-00  MES: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</si>
</sst>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>
      <alignment vertical="top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49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5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5" fontId="25" fillId="2" borderId="1" xfId="1733" applyFont="1" applyFill="1" applyBorder="1" applyAlignment="1">
      <alignment horizontal="right" vertical="center" wrapText="1" readingOrder="1"/>
    </xf>
    <xf numFmtId="165" fontId="25" fillId="2" borderId="1" xfId="1733" applyFont="1" applyFill="1" applyBorder="1" applyAlignment="1">
      <alignment vertical="center" wrapText="1" readingOrder="1"/>
    </xf>
    <xf numFmtId="165" fontId="25" fillId="9" borderId="1" xfId="1733" applyFont="1" applyFill="1" applyBorder="1" applyAlignment="1">
      <alignment vertical="center" wrapText="1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top" wrapText="1" readingOrder="1"/>
    </xf>
    <xf numFmtId="165" fontId="19" fillId="0" borderId="0" xfId="1733" applyFont="1" applyFill="1" applyBorder="1"/>
    <xf numFmtId="165" fontId="53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4" fillId="0" borderId="0" xfId="1734" applyFont="1" applyFill="1" applyBorder="1"/>
    <xf numFmtId="165" fontId="19" fillId="0" borderId="0" xfId="1734" applyFont="1" applyFill="1" applyBorder="1"/>
    <xf numFmtId="165" fontId="25" fillId="2" borderId="1" xfId="1731" applyFont="1" applyFill="1" applyBorder="1" applyAlignment="1">
      <alignment vertical="center" wrapText="1" readingOrder="1"/>
    </xf>
    <xf numFmtId="165" fontId="25" fillId="2" borderId="1" xfId="1731" applyFont="1" applyFill="1" applyBorder="1" applyAlignment="1">
      <alignment vertical="center" readingOrder="1"/>
    </xf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FEBRERO\E.P.%20A%2028%20DE%20FEBRER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topLeftCell="B1" workbookViewId="0">
      <selection activeCell="P8" sqref="P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6.25" customHeight="1" x14ac:dyDescent="0.25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 customHeight="1" x14ac:dyDescent="0.25">
      <c r="A3" s="38" t="s">
        <v>3</v>
      </c>
      <c r="B3" s="39"/>
      <c r="C3" s="39"/>
      <c r="D3" s="39"/>
      <c r="E3" s="40"/>
      <c r="F3" s="41" t="s">
        <v>13</v>
      </c>
      <c r="G3" s="42"/>
      <c r="H3" s="42"/>
      <c r="I3" s="42"/>
      <c r="J3" s="42"/>
      <c r="K3" s="43"/>
      <c r="L3" s="44" t="s">
        <v>14</v>
      </c>
      <c r="M3" s="45"/>
      <c r="N3" s="46" t="s">
        <v>15</v>
      </c>
      <c r="O3" s="47"/>
      <c r="P3" s="48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3">
        <f>SUM('[2]E.P. AGREGADA ACUMULADA'!T5:T7)</f>
        <v>99162000000</v>
      </c>
      <c r="G9" s="33">
        <f>SUM('[2]E.P. AGREGADA ACUMULADA'!V5:V7)</f>
        <v>99161999999</v>
      </c>
      <c r="H9" s="33">
        <f>SUM('[2]E.P. AGREGADA ACUMULADA'!W5:W7)</f>
        <v>1</v>
      </c>
      <c r="I9" s="33">
        <f>SUM('[2]E.P. AGREGADA ACUMULADA'!X5:X7)</f>
        <v>12769252270.66</v>
      </c>
      <c r="J9" s="33">
        <f>SUM('[2]E.P. AGREGADA ACUMULADA'!Y5:Y7)</f>
        <v>12769252270.66</v>
      </c>
      <c r="K9" s="33">
        <f>SUM('[2]E.P.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3">
        <f>SUM('[2]E.P. AGREGADA ACUMULADA'!T12)</f>
        <v>10388000000</v>
      </c>
      <c r="G14" s="33">
        <f>SUM('[2]E.P. AGREGADA ACUMULADA'!V12)</f>
        <v>10388000000</v>
      </c>
      <c r="H14" s="33">
        <f>SUM('[2]E.P. AGREGADA ACUMULADA'!W12)</f>
        <v>0</v>
      </c>
      <c r="I14" s="33">
        <f>SUM('[2]E.P. AGREGADA ACUMULADA'!X12)</f>
        <v>297076733</v>
      </c>
      <c r="J14" s="33">
        <f>SUM('[2]E.P. AGREGADA ACUMULADA'!Y12)</f>
        <v>297076732</v>
      </c>
      <c r="K14" s="33">
        <f>SUM('[2]E.P.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3">
        <f>'[2]E.P. AGREGADA ACUMULADA'!T10+'[2]E.P. AGREGADA ACUMULADA'!T11+'[2]E.P. AGREGADA ACUMULADA'!T13</f>
        <v>25310000000</v>
      </c>
      <c r="G15" s="33">
        <f>'[2]E.P. AGREGADA ACUMULADA'!V10+'[2]E.P. AGREGADA ACUMULADA'!V11+'[2]E.P. AGREGADA ACUMULADA'!V13</f>
        <v>4822960664.5799999</v>
      </c>
      <c r="H15" s="33">
        <f>'[2]E.P. AGREGADA ACUMULADA'!W10+'[2]E.P. AGREGADA ACUMULADA'!W11+'[2]E.P. AGREGADA ACUMULADA'!W13</f>
        <v>20487039335.419998</v>
      </c>
      <c r="I15" s="33">
        <f>'[2]E.P. AGREGADA ACUMULADA'!X10+'[2]E.P. AGREGADA ACUMULADA'!X11+'[2]E.P. AGREGADA ACUMULADA'!X13</f>
        <v>4486887515.5799999</v>
      </c>
      <c r="J15" s="33">
        <f>'[2]E.P. AGREGADA ACUMULADA'!Y10+'[2]E.P. AGREGADA ACUMULADA'!Y11+'[2]E.P. AGREGADA ACUMULADA'!Y13</f>
        <v>293191838</v>
      </c>
      <c r="K15" s="33">
        <f>'[2]E.P. AGREGADA ACUMULADA'!AA10+'[2]E.P. AGREGADA ACUMULADA'!AA11+'[2]E.P.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4">
        <f>SUM('[2]E.P. AGREGADA ACUMULADA'!T14:T15)</f>
        <v>79403000000</v>
      </c>
      <c r="G17" s="34">
        <f>SUM('[2]E.P. AGREGADA ACUMULADA'!V14:V15)</f>
        <v>55988420615</v>
      </c>
      <c r="H17" s="34">
        <f>SUM('[2]E.P. AGREGADA ACUMULADA'!W14:W15)</f>
        <v>23414579385</v>
      </c>
      <c r="I17" s="34">
        <f>SUM('[2]E.P. AGREGADA ACUMULADA'!X14:X15)</f>
        <v>1477229116</v>
      </c>
      <c r="J17" s="34">
        <f>SUM('[2]E.P. AGREGADA ACUMULADA'!Y14:Y15)</f>
        <v>0</v>
      </c>
      <c r="K17" s="34">
        <f>SUM('[2]E.P.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4">
        <f>SUM('[2]E.P. AGREGADA ACUMULADA'!T16)</f>
        <v>105000000</v>
      </c>
      <c r="G19" s="34">
        <f>SUM('[2]E.P. AGREGADA ACUMULADA'!V16)</f>
        <v>72750000</v>
      </c>
      <c r="H19" s="34">
        <f>SUM('[2]E.P. AGREGADA ACUMULADA'!W16)</f>
        <v>32250000</v>
      </c>
      <c r="I19" s="34">
        <f>SUM('[2]E.P. AGREGADA ACUMULADA'!X16)</f>
        <v>0</v>
      </c>
      <c r="J19" s="34">
        <f>SUM('[2]E.P. AGREGADA ACUMULADA'!Y16)</f>
        <v>0</v>
      </c>
      <c r="K19" s="34">
        <f>SUM('[2]E.P.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4">
        <f>SUM('[2]E.P. AGREGADA ACUMULADA'!T18)</f>
        <v>607000000</v>
      </c>
      <c r="G20" s="34">
        <f>SUM('[2]E.P. AGREGADA ACUMULADA'!V18)</f>
        <v>0</v>
      </c>
      <c r="H20" s="34">
        <f>SUM('[2]E.P. AGREGADA ACUMULADA'!W18)</f>
        <v>607000000</v>
      </c>
      <c r="I20" s="34">
        <f>SUM('[2]E.P. AGREGADA ACUMULADA'!X18)</f>
        <v>0</v>
      </c>
      <c r="J20" s="34">
        <f>SUM('[2]E.P. AGREGADA ACUMULADA'!Y18)</f>
        <v>0</v>
      </c>
      <c r="K20" s="34">
        <f>SUM('[2]E.P.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4">
        <f>'[2]E.P. AGREGADA ACUMULADA'!T17+'[2]E.P. AGREGADA ACUMULADA'!T19</f>
        <v>60000000</v>
      </c>
      <c r="G21" s="34">
        <f>'[2]E.P. AGREGADA ACUMULADA'!V17+'[2]E.P. AGREGADA ACUMULADA'!V19</f>
        <v>10000000</v>
      </c>
      <c r="H21" s="34">
        <f>'[2]E.P. AGREGADA ACUMULADA'!W17+'[2]E.P. AGREGADA ACUMULADA'!W19</f>
        <v>50000000</v>
      </c>
      <c r="I21" s="34">
        <f>'[2]E.P. AGREGADA ACUMULADA'!X17+'[2]E.P. AGREGADA ACUMULADA'!X19</f>
        <v>1000000</v>
      </c>
      <c r="J21" s="34">
        <f>'[2]E.P. AGREGADA ACUMULADA'!Y17+'[2]E.P. AGREGADA ACUMULADA'!Y19</f>
        <v>0</v>
      </c>
      <c r="K21" s="34">
        <f>'[2]E.P. AGREGADA ACUMULADA'!AA17+'[2]E.P.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6">
        <f>SUM(F24:F26)</f>
        <v>1489241558</v>
      </c>
      <c r="G23" s="26">
        <f>SUM(G24:G26)</f>
        <v>0</v>
      </c>
      <c r="H23" s="26">
        <f>SUM(H24:H26)</f>
        <v>0</v>
      </c>
      <c r="I23" s="26">
        <f t="shared" ref="I23:K23" si="33">SUM(I24:I26)</f>
        <v>0</v>
      </c>
      <c r="J23" s="26">
        <f t="shared" si="33"/>
        <v>0</v>
      </c>
      <c r="K23" s="26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3">
        <f>SUM('[2]E.P. AGREGADA ACUMULADA'!T20)</f>
        <v>1487241558</v>
      </c>
      <c r="G24" s="33">
        <f>SUM('[2]E.P. AGREGADA ACUMULADA'!V20)</f>
        <v>0</v>
      </c>
      <c r="H24" s="33">
        <f>SUM('[2]E.P. AGREGADA ACUMULADA'!W20)</f>
        <v>0</v>
      </c>
      <c r="I24" s="33">
        <f>SUM('[2]E.P. AGREGADA ACUMULADA'!X20)</f>
        <v>0</v>
      </c>
      <c r="J24" s="33">
        <f>SUM('[2]E.P. AGREGADA ACUMULADA'!Y20)</f>
        <v>0</v>
      </c>
      <c r="K24" s="33">
        <f>SUM('[2]E.P.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3">
        <f>SUM('[2]E.P. AGREGADA ACUMULADA'!T21)</f>
        <v>1000000</v>
      </c>
      <c r="G25" s="33">
        <f>SUM('[2]E.P. AGREGADA ACUMULADA'!V21)</f>
        <v>0</v>
      </c>
      <c r="H25" s="33">
        <f>SUM('[2]E.P. AGREGADA ACUMULADA'!W21)</f>
        <v>0</v>
      </c>
      <c r="I25" s="33">
        <f>SUM('[2]E.P. AGREGADA ACUMULADA'!X21)</f>
        <v>0</v>
      </c>
      <c r="J25" s="33">
        <f>SUM('[2]E.P. AGREGADA ACUMULADA'!Y21)</f>
        <v>0</v>
      </c>
      <c r="K25" s="33">
        <f>SUM('[2]E.P.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3">
        <f>SUM('[2]E.P. AGREGADA ACUMULADA'!T22)</f>
        <v>1000000</v>
      </c>
      <c r="G26" s="33">
        <f>SUM('[2]E.P. AGREGADA ACUMULADA'!V22)</f>
        <v>0</v>
      </c>
      <c r="H26" s="33">
        <f>SUM('[2]E.P. AGREGADA ACUMULADA'!W22)</f>
        <v>0</v>
      </c>
      <c r="I26" s="33">
        <f>SUM('[2]E.P. AGREGADA ACUMULADA'!X22)</f>
        <v>0</v>
      </c>
      <c r="J26" s="33">
        <f>SUM('[2]E.P. AGREGADA ACUMULADA'!Y22)</f>
        <v>0</v>
      </c>
      <c r="K26" s="33">
        <f>SUM('[2]E.P.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35" t="s">
        <v>37</v>
      </c>
      <c r="B27" s="35"/>
      <c r="C27" s="35"/>
      <c r="D27" s="35"/>
      <c r="E27" s="35"/>
      <c r="F27" s="27">
        <f t="shared" ref="F27:M27" si="39">F8+F23</f>
        <v>688747241558</v>
      </c>
      <c r="G27" s="27">
        <f t="shared" si="39"/>
        <v>629616028470.27991</v>
      </c>
      <c r="H27" s="27">
        <f t="shared" si="39"/>
        <v>57641971529.720001</v>
      </c>
      <c r="I27" s="27">
        <f t="shared" si="39"/>
        <v>330939215737.09998</v>
      </c>
      <c r="J27" s="27">
        <f t="shared" si="39"/>
        <v>89798521968.919998</v>
      </c>
      <c r="K27" s="27">
        <f>K8+K23</f>
        <v>88425667597.919998</v>
      </c>
      <c r="L27" s="27">
        <f t="shared" si="39"/>
        <v>241140693768.17999</v>
      </c>
      <c r="M27" s="27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 x14ac:dyDescent="0.25">
      <c r="F28" s="28"/>
      <c r="G28" s="19"/>
      <c r="H28" s="20"/>
      <c r="I28" s="19"/>
      <c r="K28" s="28"/>
      <c r="L28" s="28"/>
      <c r="M28" s="28"/>
      <c r="N28" s="21"/>
    </row>
    <row r="29" spans="1:16" x14ac:dyDescent="0.25">
      <c r="A29" s="22" t="s">
        <v>52</v>
      </c>
      <c r="F29" s="29"/>
      <c r="G29" s="30"/>
      <c r="I29" s="28"/>
    </row>
    <row r="30" spans="1:16" x14ac:dyDescent="0.25">
      <c r="F30" s="31"/>
      <c r="G30" s="32"/>
      <c r="I30" s="28"/>
      <c r="K30" s="28"/>
      <c r="L30" s="28"/>
      <c r="M30" s="28"/>
    </row>
    <row r="31" spans="1:16" x14ac:dyDescent="0.25">
      <c r="F31" s="29"/>
      <c r="I31" s="28"/>
    </row>
    <row r="32" spans="1:16" x14ac:dyDescent="0.25">
      <c r="F32" s="29"/>
      <c r="I32" s="28"/>
      <c r="K32" s="28"/>
      <c r="L32" s="28"/>
      <c r="M32" s="28"/>
    </row>
    <row r="33" spans="6:13" x14ac:dyDescent="0.25">
      <c r="F33" s="29"/>
      <c r="G33" s="19"/>
      <c r="I33" s="19"/>
    </row>
    <row r="34" spans="6:13" x14ac:dyDescent="0.25">
      <c r="I34" s="28"/>
    </row>
    <row r="35" spans="6:13" x14ac:dyDescent="0.25">
      <c r="I35" s="19"/>
      <c r="K35" s="28"/>
      <c r="L35" s="28"/>
      <c r="M35" s="28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Maria Berenice Parra Parraga</cp:lastModifiedBy>
  <cp:lastPrinted>2015-06-09T16:54:01Z</cp:lastPrinted>
  <dcterms:created xsi:type="dcterms:W3CDTF">2015-02-24T15:31:41Z</dcterms:created>
  <dcterms:modified xsi:type="dcterms:W3CDTF">2019-05-15T20:51:01Z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