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 Lobo\Desktop\TELETRABAJO MARZO\"/>
    </mc:Choice>
  </mc:AlternateContent>
  <xr:revisionPtr revIDLastSave="0" documentId="8_{FC61100E-8D78-481E-B50E-72056CBB51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Z PEI 2020" sheetId="10" r:id="rId1"/>
  </sheets>
  <definedNames>
    <definedName name="_xlnm._FilterDatabase" localSheetId="0" hidden="1">'MATRIZ PEI 2020'!$A$5:$AP$128</definedName>
    <definedName name="IDENTIFICADOR" comment="Identificador numerico a que objetivo estrategico y a que estrategia institucional aporta la actividad definida">'MATRIZ PEI 2020'!$I$5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19" i="10" l="1"/>
  <c r="AI72" i="10"/>
  <c r="AI67" i="10"/>
  <c r="AI53" i="10"/>
  <c r="AI51" i="10"/>
  <c r="AI50" i="10"/>
  <c r="AI49" i="10"/>
  <c r="AI23" i="10"/>
  <c r="AI19" i="10"/>
  <c r="AI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tc={2383132C-9E88-4C21-9AFD-6D7861C0962D}</author>
    <author>tc={54538822-DBCA-4297-A42C-F43CE83CDCF7}</author>
    <author>tc={8982A6A3-E900-4BEB-8369-2FF73A08BB12}</author>
    <author>tc={53ACD275-A2C4-434A-9575-2C9D42A65E80}</author>
    <author>tc={7C7D5872-4FA4-445A-97E1-22FCA7C85508}</author>
    <author>tc={4C1A2B6E-B209-4D84-977C-D898A879520C}</author>
    <author>tc={A40760FE-D1A2-41A7-8F6C-9247D7E9D5C2}</author>
    <author>tc={D4D15E1E-59DF-4C70-8EE3-102BAA556460}</author>
    <author>tc={B9190FBF-6772-4478-9797-20138A4E166E}</author>
    <author>tc={59D3314B-1CB3-458D-8E15-8E2559D9609E}</author>
    <author>tc={2EDC30C4-280E-41CA-A6F3-5832915C3EDB}</author>
    <author>tc={C1295395-3D1B-4F36-82D4-B7A14C7A9157}</author>
  </authors>
  <commentList>
    <comment ref="L7" authorId="0" shapeId="0" xr:uid="{2383132C-9E88-4C21-9AFD-6D7861C096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L39" authorId="1" shapeId="0" xr:uid="{54538822-DBCA-4297-A42C-F43CE83CDC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solcitud del lider del proceso segun MEM20-00004964 de fecha 27 de febrero 2020</t>
      </text>
    </comment>
    <comment ref="L45" authorId="2" shapeId="0" xr:uid="{8982A6A3-E900-4BEB-8369-2FF73A08BB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L48" authorId="3" shapeId="0" xr:uid="{53ACD275-A2C4-434A-9575-2C9D42A65E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M75" authorId="4" shapeId="0" xr:uid="{7C7D5872-4FA4-445A-97E1-22FCA7C855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Y AUTORIZADO POR LA COORDINADORA DEL GPEMC</t>
      </text>
    </comment>
    <comment ref="M76" authorId="5" shapeId="0" xr:uid="{4C1A2B6E-B209-4D84-977C-D898A87952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SOLICITUD DEL PROCESO Y AUTORIZADO POR LA COORDINADORA DEL GPEMC</t>
      </text>
    </comment>
    <comment ref="J87" authorId="6" shapeId="0" xr:uid="{A40760FE-D1A2-41A7-8F6C-9247D7E9D5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J88" authorId="7" shapeId="0" xr:uid="{D4D15E1E-59DF-4C70-8EE3-102BAA5564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M114" authorId="8" shapeId="0" xr:uid="{B9190FBF-6772-4478-9797-20138A4E16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5" authorId="9" shapeId="0" xr:uid="{59D3314B-1CB3-458D-8E15-8E2559D960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6" authorId="10" shapeId="0" xr:uid="{2EDC30C4-280E-41CA-A6F3-5832915C3E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segun MEM20-00003665 del 14 febrero 2020</t>
      </text>
    </comment>
    <comment ref="L117" authorId="11" shapeId="0" xr:uid="{C1295395-3D1B-4F36-82D4-B7A14C7A91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</commentList>
</comments>
</file>

<file path=xl/sharedStrings.xml><?xml version="1.0" encoding="utf-8"?>
<sst xmlns="http://schemas.openxmlformats.org/spreadsheetml/2006/main" count="1376" uniqueCount="640">
  <si>
    <t>UNIDAD NACIONAL DE PROTECCIÓN</t>
  </si>
  <si>
    <t>PRODUCTO</t>
  </si>
  <si>
    <t>NÚMERO DE CAMPAÑAS DE RECONOCIMIENTO DE LÍDERES Y LIDERESAS REALIZADAS</t>
  </si>
  <si>
    <t>PORCENTAJE  DE PARTICIPACIÓN EN LAS MESAS TÉCNICAS DE SEGURIDAD Y PROTECCIÓN, PARA LA CONSTRUCCIÓN DEL PLAN ESTRATÉGICO</t>
  </si>
  <si>
    <t>NÚMERO DE DÍAS PROMEDIO QUE TOMA EL ESTUDIO DE RIESGO</t>
  </si>
  <si>
    <t xml:space="preserve">PORCENTAJE DE  MUJERES IDENTIFICADAS CON RIESGO EXTRAORDINARIO, EXTREMO O INMINENTE CON MEDIDAS DE PROTECCIÓN IMPLEMENTADAS </t>
  </si>
  <si>
    <t>PORCENTAJE  DE OPORTUNIDAD EN LA IMPLEMENTACIÓN DE LAS MEDIDAS DE PROTECCIÓN DE COMPETENCIA  DE LA SESP</t>
  </si>
  <si>
    <t>NÚMERO  DE REGIONALES DESARROLLANDO ACTIVIDADES DEL PPESP</t>
  </si>
  <si>
    <t>PORCENTAJE DE COMUNIDADES IDENTIFICADAS CON RIESGO EXTRAORDINARIO, EXTREMO O INMINENTE CON MEDIDAS DE PROTECCIÓN IMPLEMENTADAS (CON ENFOQUE DIFERENCIAL)</t>
  </si>
  <si>
    <t>NÚMERO DE CAMPAÑAS DE SENSIBILIZACIÓN DE RUTA COLECTIVA</t>
  </si>
  <si>
    <t>NÚMERO DE SISTEMAS DE GESTIÓN CERTIFICADOS</t>
  </si>
  <si>
    <t>NÚMERO DE PROYECTOS DE COOPERACIÓN INTERNACIONAL VIABILIZADOS</t>
  </si>
  <si>
    <t>PORCENTAJE DE SERVIDORES PÚBLICOS CON APROPIACIÓN DE LA CULTURA DE LA INFORMACIÓN Y LA COMUNICACIÓN</t>
  </si>
  <si>
    <t>PORCENTAJE DE RECURSOS ATENDIDOS OPORTUNAMENTE</t>
  </si>
  <si>
    <t>PORCENTAJE DE PLANES Y/O PROYECTOS EJECUTADOS QUE CONFORMAN EL PINAR</t>
  </si>
  <si>
    <t>PORCENTAJE  DE CUMPLIMIENTO DE LA GESTIÓN OPERATIVA DE LA ENTIDAD</t>
  </si>
  <si>
    <t>PORCENTAJE DE EJECUCIÓN DEL PRESUPUESTO</t>
  </si>
  <si>
    <t>ANUAL</t>
  </si>
  <si>
    <t>TRIMESTRAL</t>
  </si>
  <si>
    <t>HACER SEGUIMIENTO A LA IMPLEMENTACIÓN DE LA REINGENIERIA DE LA UNP</t>
  </si>
  <si>
    <t>PORCENTAJE DE AVANCE DE LAS ACTIVIDADES DEFINIDAS EN EL PROCESO DE REINGENIERIA</t>
  </si>
  <si>
    <t>IDENTIFICAR PARTES INTERESADAS</t>
  </si>
  <si>
    <t>ELABORAR EL ANTEPROYECTO DE PRESUPUESTO DE LA ENTIDAD</t>
  </si>
  <si>
    <t xml:space="preserve">ANTEPROYECTO PRESENTADO ANTE MINISTERIO DE HACIENDA Y CRÉDITO PÚBLICO </t>
  </si>
  <si>
    <t>REALIZAR Y REPORTAR LOS SEGUIMIENTO DE LA EJECUCIÓN PRESUPUESTAL.</t>
  </si>
  <si>
    <t>PRESENTAR PROYECTOS A COOPERANTES INTERNACIONALES</t>
  </si>
  <si>
    <t>FORMULAR EL PLAN DE COMUNICACIONES DE LA ENTIDAD</t>
  </si>
  <si>
    <t>PUBLICAR LOS CONTENIDOS  DE LA ENTIDAD QUE POR LEY REQUIEREN DE LA PARTICIPACIÓN CIUDADANA</t>
  </si>
  <si>
    <t>PORCENTAJE DE CONTENIDOS PUBLICADOS PARA LA PARTICIPACIÓN CIUDADANA</t>
  </si>
  <si>
    <t>SEMESTRAL</t>
  </si>
  <si>
    <t>REALIZAR UNA CAMPAÑA PARA EL MEJORAMIENTO DE LA PERCEPCIÓN DEL NIVEL DE SATISFACCIÓN DE LOS BENEFICIARIOS DE LA UNP, DE ACUERDO CON LOS RESULTADOS DE LAS MEDICIONES DE PERCEPCIÓN REALIZADAS</t>
  </si>
  <si>
    <t>REALIZAR CAMPAÑA DE SENSIBILIZACIÓN A LA CIUDADANÍA EN GENERAL SOBRE LA RUTA DE PROTECCIÓN COLECTIVA DE LOS DERECHOS A LA VIDA, LA LIBERTAD, LA INTEGRIDAD Y LA SEGURIDAD PERSONAL DE GRUPOS Y COMUNIDADES, A TRAVÉS DE CANALES INSTITUCIONALES</t>
  </si>
  <si>
    <t xml:space="preserve">PORCENTAJE DE PRODUCTOS COMUNICATIVOS DIVULGADOS DENTRO DE LA CAMPAÑA </t>
  </si>
  <si>
    <t>ACTUALIZAR EL MANUAL DE FUNCIONES </t>
  </si>
  <si>
    <t>REALIZAR SEGUIMIENTO A LA MATRIZ DEL TALENTO HUMANO</t>
  </si>
  <si>
    <t>MATRIZ DEL TALENTO HUMANO EN SEGUIMIENTO</t>
  </si>
  <si>
    <t>CARACTERIZAR A FUNCIONARIOS DE LA ENTIDAD</t>
  </si>
  <si>
    <t>MATRIZ DE CARACTERIZACIÓN DE FUNCIONARIOS ELABORADA</t>
  </si>
  <si>
    <t>FORMULAR LOS PLANES DE ACCIÓN Y ESTRATÉGICOS DEL TALENTO HUMANO</t>
  </si>
  <si>
    <t xml:space="preserve">ACTUALIZAR EL ESTUDIO DE CARGAS DE TRABAJO POR EMPLEO Y POR DEPENDENCIAS </t>
  </si>
  <si>
    <t>REALIZAR EL ESTUDIO TÉCNICO PARA EL  REDISEÑO INSTITUCIONAL, DE ACUERDO CON LOS LINEAMIENTOS DE FUNCIÓN PÚBLICA</t>
  </si>
  <si>
    <t xml:space="preserve">REALIZAR SEGUIMIENTO A LA APLICACIÓN DE LA EVALUACIÓN DE DESEMPEÑO LABORAL </t>
  </si>
  <si>
    <t>PORCENTAJE DE FUNCIONARIOS CON EVALUACIÓN DE DESEMPEÑO APLICADA</t>
  </si>
  <si>
    <t>AVANZAR EN EL CUMPLIMIENTO DE LOS OBJETIVOS DE MIPG-SIG</t>
  </si>
  <si>
    <t>PORCENTAJE DE OPORTUNIDAD EN LAS EVALUACIONES Y REEVALUACIONES DE RIESGO DEL PROGRAMA DE PREVENCIÓN Y PROTECCIÓN</t>
  </si>
  <si>
    <t xml:space="preserve"> PORCENTAJE DE EVALUACIONES DE RIESGO COLECTIVO REALIZADAS</t>
  </si>
  <si>
    <t>PORCENTAJE DE MUNICIPIOS CON DIAGNÓSTICOS FOCALIZADOS DE RIESGO, PROYECCIÓN DE ESCENARIOS DE RIESGO O PLANES DE PREVENCIÓN Y CONTINGENCIA APOYADOS TÉCNICAMENTE EN MATERIIA DE PREVENCIÓN</t>
  </si>
  <si>
    <t xml:space="preserve">IMPLEMENTACIÓN OPORTUNA DE LAS MEDIDAS DE PROTECCIÓN INDIVIDUAL A NARP </t>
  </si>
  <si>
    <t>REALIZAR LAS IMPLEMENTACIONES DE LAS MEDIDAS DE PROTECCIÓN A LOS BENEFICIARIOS OPORTUNAMENTE</t>
  </si>
  <si>
    <t>PORCENTAJE DE IMPLEMENTACIÓN DE LAS MEDIDAS DE PROTECCIÓN A LOS BENEFICIARIOS OPORTUNAMENTE</t>
  </si>
  <si>
    <t>IMPLEMENTAR LAS MEDIDAS DE PROTECCIÓN ADOPTADAS POR ACTO ADMINISTRATIVO</t>
  </si>
  <si>
    <t>PORCENTAJE DE OPORTUNIDAD EN LA IMPLEMENTACIÓN DE LAS MEDIDAS DE PROTECCIÓN</t>
  </si>
  <si>
    <t>REALIZAR EL REPORTE CUATRIMESTRAL DE SEGUIMIENTO A LAS ACTIVIDADES ESTABLECIDAS EN EL COMPONENTE DE ATENCIÓN AL CIUDADANO DEL PAAC- LEY 1474 DE 2011</t>
  </si>
  <si>
    <t xml:space="preserve">PORCENTAJE DE OPORTUNIDAD EN LA RESPUESTA A PQRSD </t>
  </si>
  <si>
    <t xml:space="preserve">ELABORAR Y PUBLICAR INFORME CONSOLIDADO DE PQRSD </t>
  </si>
  <si>
    <t>PORCENTAJE DE ATENCIÓN DE PROCESOS JUDICIALES</t>
  </si>
  <si>
    <t>CONTROL INTERNO Y AUDITORIA</t>
  </si>
  <si>
    <t>REALIZAR LAS AUDITORÍAS APROBADAS EN EL PLAN ANUAL DE AUDITORÍAS</t>
  </si>
  <si>
    <t>ELABORAR Y PRESENTAR LOS INFORMES DE LEY</t>
  </si>
  <si>
    <t>ÍNDICE INSTITUCIONAL DE GESTIÓN Y DESEMPEÑO INSTITUCIONAL SEGÚN -FURAG</t>
  </si>
  <si>
    <t>2.2.1</t>
  </si>
  <si>
    <t>5.26.1</t>
  </si>
  <si>
    <t>5.25.1</t>
  </si>
  <si>
    <t>5.17.1</t>
  </si>
  <si>
    <t>GESTIÓN DE LAS COMUNICACIONES</t>
  </si>
  <si>
    <t>5.16.3</t>
  </si>
  <si>
    <t>5.26.3</t>
  </si>
  <si>
    <t>5.25.3</t>
  </si>
  <si>
    <t>1.1.3</t>
  </si>
  <si>
    <t>4.12.3</t>
  </si>
  <si>
    <t>4.10.3</t>
  </si>
  <si>
    <t>5.20.4</t>
  </si>
  <si>
    <t>GESTIÓN ESTRATÉGICA DEL TALENTO HUMANO</t>
  </si>
  <si>
    <t>5.24.4</t>
  </si>
  <si>
    <t>5.22.4</t>
  </si>
  <si>
    <t>MENSUAL</t>
  </si>
  <si>
    <t>FOMENTAR  EL DESARROLLO DE LOS CURSOS DE AUTOPROTECCIÓN Y AUTOSEGURIDAD A LOS BENEFICIARIOS, POBLACIÓN OBJETO DE LA UNP</t>
  </si>
  <si>
    <t xml:space="preserve">PORCENTAJE  DE DESTINATARIOS Y/O BENEFICIARIOS VIABILIZADOS PARA CAPACITACIÓN EN LA CULTURA DE LA AUTOPROTECCIÓN </t>
  </si>
  <si>
    <t>3.5.8</t>
  </si>
  <si>
    <t>GESTIÓN MEDIDAS DE PROTECCIÓN</t>
  </si>
  <si>
    <t>4.11.8</t>
  </si>
  <si>
    <t>PORCENTAJE DE COLECTIVOS IDENTIFICADOS CON RIESGO EXTRAORDINARIO, EXTREMO O INMINENTE PERTENECIENTES A LA POBLACIÓN DE DIRIGENTES, REPRESENTANTES O MIEMBROS DE GRUPOS DE LA POBLACIÓN NEGRA, AFROCOLOMBIANA, RAIZAL O PALENQUERA-NARP CON MEDIDAS DE PROTECCIÓN IMPLEMENTADAS.</t>
  </si>
  <si>
    <t>4.13.8</t>
  </si>
  <si>
    <t>4.12.8</t>
  </si>
  <si>
    <t>2.3.8</t>
  </si>
  <si>
    <t>5.24.2</t>
  </si>
  <si>
    <t>PORCENTAJE DE SEGUIMIENTO A LOS PROYECTOS DE INVERSIÓN DE LA ENTIDAD</t>
  </si>
  <si>
    <t xml:space="preserve">EJECUTAR LAS ACTIVIDADES INCLUIDAS EN LOS PLANES DE MEJORAMIENTO DEL SIG </t>
  </si>
  <si>
    <t>ACTUALIZAR LA CARACTERIZACIÓN DE LOS BENEFICIARIOS  DEL PROGRAMA DE PREVENCIÓN Y PROTECCIÓN  DE LA UNP.</t>
  </si>
  <si>
    <t>REALIZAR CAMPAÑA DE APROPIACIÓN DEL REGLAMENTO DE TRÁMITE INTERNO DE PQRSD</t>
  </si>
  <si>
    <t xml:space="preserve">REALIZAR SEGUIMIENTO A LAS PQRSD ELEVADAS A LA ENTIDAD </t>
  </si>
  <si>
    <t xml:space="preserve">ACTUALIZAR Y SOCIALIZAR LA CARTA DE TRATO DIGNO </t>
  </si>
  <si>
    <t>REALIZAR LA ENCUESTA DE SATISFACCIÓN A LOS BENEFICIARIOS DE LA ENTIDAD,  SEGÚN VIABILIDAD PRESUPUESTAL</t>
  </si>
  <si>
    <t>PORCENTAJE DE REPORTES DE SEGUIMIENTO AL PAAC -GAC</t>
  </si>
  <si>
    <t>PARTICIPAR EN LAS FERIAS NACIONALES DE SERVICIO AL CIUDADANO PROGRAMADAS EN EL MARCO DEL PROGRAMA NACIONAL DEL SERVICIO AL CIUDADANO.</t>
  </si>
  <si>
    <t>PORCENTAJE DE PARTICIPACIÓN EN FERIAS NACIONALES DE SERVICIO AL CIUDADANO DEL PNSC</t>
  </si>
  <si>
    <t>CUATRIMESTRAL</t>
  </si>
  <si>
    <t>FORTALECER LA PLATAFORMA DE INFRAESTRUCTURA DE SERVICIOS TECNOLÓGICOS PARA OPTIMIZAR EL DESEMPEÑO, SEGURIDAD Y CONTINUIDAD DE LA INFORMACIÓN Y LOS PROCESOS DE LA UNP</t>
  </si>
  <si>
    <t>REALIZAR USO Y APROPIACIÓN DEL FORMULARIO WEB DE SOLICITUDES DE PROTECCIÓN.</t>
  </si>
  <si>
    <t>PROMOVEER EL USO Y APROPIACIÓN DIGITAL PARA LOS USUARIOS INTERNOS DE LA UNP.</t>
  </si>
  <si>
    <t>VIABILIZAR TÉCNICAMENTE CONVENIOS INTERINSTITUCIONALES PARA MEJORAR LA GESTIÓN Y/O ACCEDER A LA INFORMACIÓN DE ENTIDADES TERRITORIALES, NACIONALES Y/O LOCALES.</t>
  </si>
  <si>
    <t>USO Y APROPIACIÓN DEL FORMULARIO WEB DE SOLICITUDES DE PROTECCIÓN.</t>
  </si>
  <si>
    <t>PORCENTAJE DE AVANCE DE EJECUCIÓN DEL PLAN DE  EL USO Y APROPIACIÓN DIGITAL</t>
  </si>
  <si>
    <t xml:space="preserve">REALIZAR SEGUIMIENTO A LOS PROYECTOS DE TI DEFINIDOS EN EL PETI </t>
  </si>
  <si>
    <t>PLANEACIÓN INSTITUCIONAL</t>
  </si>
  <si>
    <t>5.23.2</t>
  </si>
  <si>
    <t>5.26.2</t>
  </si>
  <si>
    <t>5.24.10</t>
  </si>
  <si>
    <t>5.25.10</t>
  </si>
  <si>
    <t>5.21.16</t>
  </si>
  <si>
    <t>5.25.16</t>
  </si>
  <si>
    <t>5.24.16</t>
  </si>
  <si>
    <t>GESTIÓN TECNOLÓGICA</t>
  </si>
  <si>
    <t>5.20.16</t>
  </si>
  <si>
    <t>5.26.10</t>
  </si>
  <si>
    <t>5.24.17</t>
  </si>
  <si>
    <t>PORCENTAJE DE OPORTUNIDAD EN LA GESTIÓN DEL TRÁMITE DE EMERGENCIA</t>
  </si>
  <si>
    <t>PORCENTAJE DE OPORTUNIDAD EN EL TRÁMITE DE LAS SOLICITUDES DE PROTECCIÓN QUE CUMPLEN CON LOS REQUISITOS</t>
  </si>
  <si>
    <t>REALIZAR LAS EVALUACIONES DE RIESGO COLECTIVO A MUJERES</t>
  </si>
  <si>
    <t xml:space="preserve"> PORCENTAJE DE EVALUACIONES DE RIESGO COLECTIVO A MUJERES  REALIZADAS</t>
  </si>
  <si>
    <t>5.17.7</t>
  </si>
  <si>
    <t>3.5.7</t>
  </si>
  <si>
    <t>2.2.7</t>
  </si>
  <si>
    <t>4.11.7</t>
  </si>
  <si>
    <t>4.13.10</t>
  </si>
  <si>
    <t>5.14.5</t>
  </si>
  <si>
    <t>5.22.5</t>
  </si>
  <si>
    <t>SISTEMA DE GESTIÓN</t>
  </si>
  <si>
    <t>5.24.5</t>
  </si>
  <si>
    <t>ELABORAR LAS ACTAS DE LAS SESIONES DE LA MESA TÉCNICA DE SEGURIDAD Y PROTECCIÓN</t>
  </si>
  <si>
    <t>PARTICIPAR EN LAS MESAS  DE SEGURIDAD Y PROTECCIÓN RELACIONADAS CON LA CONSTRUCCIÓN E IMPLEMENTACIÓN DEL PLAN ESTRATÉGICO DE SEGURIDAD Y PROTECCIÓN</t>
  </si>
  <si>
    <t>REALIZAR TALLERES DE SOCIALIZACIÓN A BENEFICIARIOS DEL PROGRAMA DE LA MISIONALIDAD DE LA SESP</t>
  </si>
  <si>
    <t>PARTICIPAR EN LAS INSTANCIAS DE PREVENCIÓN Y PROTECCIÓN A NIVEL NACIONAL Y TERRITORIAL</t>
  </si>
  <si>
    <t>CONSTRUIR Y EJECUTAR EL PLAN DE AUTOPROTECCIÓN DEL PPESP</t>
  </si>
  <si>
    <t>REALIZAR DOCUMENTO DE PREVENCIÓN SEGURIDAD Y PROTECCIÓN PARA TERRITORIOS RURALES DONDE SE CONCENTRE LA POBLACIÓN DEL PPESP PRODUCTO DE LOS ENCUENTROS REGIONALES</t>
  </si>
  <si>
    <t>ELABORAR EL PLAN DE ACCIÓN PARA EL FORTALACIMIENTO DE LA GESTIÓN  Y ADMINISTRACIÓN DEL PPESP ( INTEGRARÁ LA IDENTIFICACIÓN DE NECESIDADES, RESTRUCTURACIÓN DE GRUPOS INTERNOS DE TRABAJO, INSTANCIAS DE COORDINACIÓN INSTITUCIONAL, ETC)</t>
  </si>
  <si>
    <t>REALIZAR SEGUIMIENTO AL AVANCE FRENTE A LA IMPLEMENTACIÓN DEL PPESP A NIVEL TERRITORIAL</t>
  </si>
  <si>
    <t>PORCENTAJE DE ACTAS ELABORADAS</t>
  </si>
  <si>
    <t>PORCENTAJE DE PARTICIPACIÓN EN LAS MESAS TÉCNICA DE SEGURIDAD Y PROTECCIÓN, PARA LA CONSTRUCCIÓN E IMPLEMENTACIÓN DEL PLAN ESTRATÉGICO</t>
  </si>
  <si>
    <t>PORCENTAJE DE TALLERES DE SOCIALIZACIÓN REALIZADOS  A LOS BENEFICIARIOS DEL PPESP</t>
  </si>
  <si>
    <t>PORCENTAJE DE PARTICIPACIÓN EN INSTANCIAS DE PREVENCIÓN Y PROTECCIÓN</t>
  </si>
  <si>
    <t>PORCENTAJE DE AVANCE DEL CRONOGRAMA PARA LA CONSTRUCCIÓN Y EJECUCIÓN DEL PLAN DE AUTOPROTECCIÓN DEL PPESP</t>
  </si>
  <si>
    <t xml:space="preserve">PORCENTAJE DE EVALUACIONES DE RIESGO REALIZADAS </t>
  </si>
  <si>
    <t>PORCENTAJE DE CUMPLIMIENTO DE LAS ACTIVIDADES DE IMPLEMENTACIÓN DE LOS LINEAMIENTOS EL PLAN ESTRATÉGICO DE SEGURIDAD Y PROTECCIÓN EN TEMAS DE COMPETENCIA DE LA UNP</t>
  </si>
  <si>
    <t>3.7.6</t>
  </si>
  <si>
    <t>GESTIÓN ESPECIALIZADA SE SEGURIDAD Y PROTECCIÓN</t>
  </si>
  <si>
    <t>2.4.6</t>
  </si>
  <si>
    <t>2.2.6</t>
  </si>
  <si>
    <t>3.8.6</t>
  </si>
  <si>
    <t>3.5.6</t>
  </si>
  <si>
    <t>3.9.6</t>
  </si>
  <si>
    <t>ADELANTAR LAS ACTIVIDADES TENDIENTES A LA DEFENSA JUDICIAL Y EXTRAJUDICIAL</t>
  </si>
  <si>
    <t>DAR TRÁMITE OPORTUNO A LOS RECURSOS DE REPOSICIÓN PRESENTADOS CONTRA LAS DECISIONES ADOPTADAS POR EL DIRECTOR DE LA UNP</t>
  </si>
  <si>
    <t>5.18.13</t>
  </si>
  <si>
    <t>GESTIÓN JURIDICA</t>
  </si>
  <si>
    <t>5.22.13</t>
  </si>
  <si>
    <t>5.24.13</t>
  </si>
  <si>
    <t>PORCENTAJE  DE EJECUCIÓN DE LAS ACCIONES DE LOS PLANES DE SESP</t>
  </si>
  <si>
    <t xml:space="preserve"> PORCENTAJE DECUMPLIMIENTO DEL PLAN DE CAPACITACIÓN Y BIENESTAR DEL TALENTO HUMANO</t>
  </si>
  <si>
    <t>5.17.10</t>
  </si>
  <si>
    <t>PORCENTALE DE EJECUCIÓN PRESUPUESTAL EN COMPROMISOS</t>
  </si>
  <si>
    <t>REALIZAR SEGUIMIENTO A LA EJECICIÓN DE CONVENIOS INTERADMINISTRATIVOS EN CUMPLIMIENTO DE LA META AFORO.</t>
  </si>
  <si>
    <t>ADELANTAR LOS PROCESOS CONTRACTUALES PROGRAMADOS Y PRIORIZADOS EN EL PLAN ANUAL DE ADQUISICIONES DE BIENES Y SERVICIOS.</t>
  </si>
  <si>
    <t>PORCENTAJE DE AVANCE DEL PLAN PARA LA PROVISIÓN DE LOS RECURSOS FÍSICOS.</t>
  </si>
  <si>
    <t>IMPULSAR LA ACTUACIÓN DISCIPLINARIA DENTRO DE LOS TÉRMINOS LEGALES.</t>
  </si>
  <si>
    <t>PORCENTAJE DE PROCESOS DISCIPLINARIOS SUSTANCIADOS.</t>
  </si>
  <si>
    <t>PORCENTAJE DE AVANCE DE EJECUCIÓN PLAN ANUAL DE ADQUISICIONES DE BIENES Y SERVICIOS.</t>
  </si>
  <si>
    <t>5.23.9</t>
  </si>
  <si>
    <t>GESTIÓN DE ADQUISICIÓN Y ADMINISTRACIÓN DE BIENES Y SERVICIOS</t>
  </si>
  <si>
    <t>GESTIÓN ADMINISTRATIVA</t>
  </si>
  <si>
    <t>5.22.11</t>
  </si>
  <si>
    <t>5.23.12</t>
  </si>
  <si>
    <t>GESTIÓN FINANCIERA</t>
  </si>
  <si>
    <t>5.22.14</t>
  </si>
  <si>
    <t>GESTIÓN CONTROL INTERNO DISCIPLINARIO</t>
  </si>
  <si>
    <t>EVALUACIÓN DE QUEJAS, DENUNCIAS E INFORMES CON PRESUNTA INCIDENCIA DISCIPLINARIA.</t>
  </si>
  <si>
    <t>5.19.15</t>
  </si>
  <si>
    <t>IMPLEMENTACIÓN DEL PROGRAMA DE GESTIÓN DOCUMENTAL.</t>
  </si>
  <si>
    <t>PORCENTAJE DE AVANCE DE ELABORACIÓN INSTRUMENTOS DE GESTIÓN DOCUMENTAL.</t>
  </si>
  <si>
    <t>GESTIÓN DOCUMENTAL</t>
  </si>
  <si>
    <t>3.6.7</t>
  </si>
  <si>
    <t xml:space="preserve">NÚMERO </t>
  </si>
  <si>
    <t>PORCENTAJE</t>
  </si>
  <si>
    <t>DOS CAMPAÑAS DE RECONOCIMIENTO DE LÍDERES Y LIDERAS DESARROLLADAS</t>
  </si>
  <si>
    <t>UN DOCUMENTO DE PREVENCIÓN SEGURIDAD Y PROTECCIÓN PARA TERRITORIOS RURALES DONDE SE CONCENTRE LA POBLACIÓN DEL PPESP PRODUCTO DE LOS ENCUENTROS REGIONALES</t>
  </si>
  <si>
    <t xml:space="preserve">EVIDENCIAS DE LA PARTICIPACIÓN EN LAS MESAS  DE SEGURIDAD Y PROTECCIÓN </t>
  </si>
  <si>
    <t>DOCUMENTO CON LOS LINEAMIENTOS DEL PLAN ESTRATÉGICO DE SEGURIDAD Y PROTECCIÓN EN TEMAS DE COMPETENCIA DE LA UNP</t>
  </si>
  <si>
    <t>INFORME DE SEGUIMIENTO A LA IMPLEMENTACIÓN DE LA REINGENIERIA</t>
  </si>
  <si>
    <t>EVALUACIONES Y REEVALUACIONES DE RIESGO REALIZADAS</t>
  </si>
  <si>
    <t xml:space="preserve">REALIZAR LAS EVALUACIONES  Y REEVALUACIONES DE RIESGO DE ACUERDO A LAS ORDENES DE TRABAJO DEL PROGRAMA DE PREVENCIÓN Y PROTECCIÓN  </t>
  </si>
  <si>
    <t>IMPLEMENTACIÓN DE LAS MEDIDAS DE PROTECCIÓN A LAS MUJERES VICTIMAS</t>
  </si>
  <si>
    <t>IMPLEMENTACIÓN DE LAS MEDIDAS DE PROTECCION SEGÚN LOS TERMINOS.</t>
  </si>
  <si>
    <t>EVALUACIONES DE RIESGO COLECTIVO REALIZADAS A MUJERES</t>
  </si>
  <si>
    <t>ACTAS DE SESIÓN DE LA MESA TÉCNICA DE SEGURIDAD Y PROTECCIÓN</t>
  </si>
  <si>
    <t>ACTAS DE IMPLEMENTACIÓN DE MEDIDAS</t>
  </si>
  <si>
    <t>PLAN DE AUTOPROTECCIÓN DEL PPESP</t>
  </si>
  <si>
    <t>PRODUCTOS COMUNICATIVOS AUDIOVISUALES Y/O  DIGITALES DIVULGADOS</t>
  </si>
  <si>
    <t xml:space="preserve">EVALUACIONES DE RIESGO COLECTIVO PARA GRUPOS ÉTNICOS REALIZADAS </t>
  </si>
  <si>
    <t>EVALUACIONES DE RIESGO REALIZADAS A LOS COLECTIVOS</t>
  </si>
  <si>
    <t>INFORMACIÓN TRADUCIDA Y PUBLICADA EN LENGUA NATIVA ÉTNICA EN LA PAGINA WEB</t>
  </si>
  <si>
    <t>PLAN EJECUTADO PARA LA ADOPCIÓN DE NORMAS</t>
  </si>
  <si>
    <t>SOLICITUDES DE PROTECCIÓN TRAMITADAS</t>
  </si>
  <si>
    <t>SOLICITUDES DE PROTECCIÓN TRAMITADAS POR INMINENCIA DEL RIESGO</t>
  </si>
  <si>
    <t>CAMPAÑA DE APROPIACIÓN DEL REGLAMENTO DE TRÁMITE INTERNO DE PQRSD REALIZADA</t>
  </si>
  <si>
    <t>INFORME DE GESTIÓN DE RECURSOS DE REPOSICIÓN.</t>
  </si>
  <si>
    <t>CUATRO INSTRUMENTOS DE GESTION DOCUMENTAL ACTUALIZADOS</t>
  </si>
  <si>
    <t xml:space="preserve">TRES INSTRUMENTOS DE GESTIÓN DE LA INFORMACIÓN </t>
  </si>
  <si>
    <t>DOS PROCESOS PRIORIZADOS Y AUTOMATIZADOS EN LA ENTIDAD</t>
  </si>
  <si>
    <t>INFORME DE SEGUIMIENTO A LA APLICACIÓN DE LA EVALUACIÓN DE DESEMPEÑO LABORAL</t>
  </si>
  <si>
    <t>CRONOGRAMA EJECUTADO</t>
  </si>
  <si>
    <t>INFORME DE ESTADO Y GESTIÓN CON EL REPORTE SOBRE EL COMPORTAMIENTO DE LA DISPONIBILIDAD DE LOS SERVICIOS TECNOLÓGICOS.</t>
  </si>
  <si>
    <t>DOCUMENTACIÓN TÉCNICA DE LOS CONVENIOS INTERINSTITUCIONALES VIABILIZADOS.</t>
  </si>
  <si>
    <t>DOCUMENTO DE CARGAS DE TRABAJO ACTUALIZADO</t>
  </si>
  <si>
    <t>PLAN ANUAL DE ADQUISICIONES 2020 EJECUTADO.</t>
  </si>
  <si>
    <t>PRESUPUESTO EJECUTADO</t>
  </si>
  <si>
    <t>CONTROLAR EL PAC</t>
  </si>
  <si>
    <t>PAC EJECUTADO</t>
  </si>
  <si>
    <t>INFORME Y MATRIZ SEGUIMIENTO</t>
  </si>
  <si>
    <t>INFORME PQRSD  PUBLICADO</t>
  </si>
  <si>
    <t>DOCUMENTO CARACTERIZACIÓN DE LOS BENEFICIARIOS ACTUALIZADO</t>
  </si>
  <si>
    <t>ABC DE LA RUTA DE PROTECCIÓN PUBLICADA</t>
  </si>
  <si>
    <t xml:space="preserve"> MANUAL DE POLÍTICA DE PREVENCIÓN DEL DAÑO ANTIJURIDICO DE LA UNP SOCIALIZADO</t>
  </si>
  <si>
    <t>DOCUMENTO INFORME DE SEGUIMIENTO DE IMPLEMENTACIÓN DEL PETI.</t>
  </si>
  <si>
    <t>ENCUESTA APLICADA</t>
  </si>
  <si>
    <t>CONTENIDOS PUBLICADOS PARA LA PARTICIPACIÓN CIUDADANA</t>
  </si>
  <si>
    <t>33.33%</t>
  </si>
  <si>
    <t>PLAN ANTICORRUPCIÓN Y ATENCIÓN AL CIUDADANO</t>
  </si>
  <si>
    <t>PLAN ESTRATÉGICO</t>
  </si>
  <si>
    <t>N/A</t>
  </si>
  <si>
    <t>PLAN ANUAL DE ADQUISICIONES</t>
  </si>
  <si>
    <t xml:space="preserve">PLAN INSTITUCIONAL DE ARCHIVOS </t>
  </si>
  <si>
    <t>PLAN INSTITUCIONAL DE ARCHIVOS 
PLAN DE ANTICORRUPCIÓN Y ATENCIÓN AL CIUDADANO</t>
  </si>
  <si>
    <t>PLAN ESTRATÉGICO DEL TALENTO HUMANO</t>
  </si>
  <si>
    <t xml:space="preserve">PLAN ESTRATÉGICO DE TECNOLOGIAS DE LA INFORMACIÓN </t>
  </si>
  <si>
    <t xml:space="preserve">SEGUIMIENTO </t>
  </si>
  <si>
    <t>PLAN ESTRATÉGICO DE TECNOLOGIAS DE LA INFORMACIÓN
PLAN DE TRANPARENCIA Y ANTICORRPCIÓN</t>
  </si>
  <si>
    <t>5.24.1</t>
  </si>
  <si>
    <t>IDENTIFICAR E IMPLEMENTAR LAS ACCIONES CORRECTIVAS Y LAS OPORTUNIDADES DE MEJORA DEL PROCESO</t>
  </si>
  <si>
    <t>EFICIENCIA</t>
  </si>
  <si>
    <t>5.24.3</t>
  </si>
  <si>
    <t>5.24.6</t>
  </si>
  <si>
    <t>5.24.7</t>
  </si>
  <si>
    <t>5.24.8</t>
  </si>
  <si>
    <t>5.24.9</t>
  </si>
  <si>
    <t>GESTIÓN DEL SERVICIO AL CIUDADANO</t>
  </si>
  <si>
    <t>5.24.11</t>
  </si>
  <si>
    <t>5.24.12</t>
  </si>
  <si>
    <t>5.24.14</t>
  </si>
  <si>
    <t>5.24.15</t>
  </si>
  <si>
    <t>EFICACIA</t>
  </si>
  <si>
    <t>EVALUACIONES DE RIESGO PRESENTADAS</t>
  </si>
  <si>
    <t>EVALUACIONES DE RIESGO VALORADAS POR MTSP</t>
  </si>
  <si>
    <t>ACTOS ADMINISTRATIVOS EXPEDIDOS POR LA MTSP</t>
  </si>
  <si>
    <t>INFORME DE CUMPLIMIENTO DE LOS OBJETIVOS QUE COMPONEN MIPG-SIC</t>
  </si>
  <si>
    <t>GESTIÓN DE EVALUACIÓN DEL RIESGO</t>
  </si>
  <si>
    <t>CAMPAÑAS DE SENSIBILIZACIÓN A LA CIUDADANÍA EN GENERAL SOBRE LA RUTA DE PROTECCIÓN COLECTIVA</t>
  </si>
  <si>
    <t>PORCENTAJE DE RECURSOS DE REPOSICIÓN RESPONDIDOS EN TÉRMINOS</t>
  </si>
  <si>
    <t>PLAN DE ACCIÓN</t>
  </si>
  <si>
    <t>Nº DE CAMPAÑAS DE RECONOCIMIENTO A LIDERES Y LIDERESAS REALIZADAS</t>
  </si>
  <si>
    <t xml:space="preserve">Nº DE CAMPAÑAS REALIZADAS </t>
  </si>
  <si>
    <t xml:space="preserve">Nº DE ENCUENTROS REGIONALES DE PREVENCIÓN DEL RIESGO CON PARTICIPACIÓN DE LA UNP. </t>
  </si>
  <si>
    <t>Nº DE MUNICIPIOS CON DIAGNÓSTICOS FOCALIZADOS DE RIESGO, PROYECCIÓN DE ESCENARIOS DE RIESGO O PLANES DE PREVENCIÓN Y CONTINGENCIA APOYADOS TÉCNICAMENTE POR LA UNP</t>
  </si>
  <si>
    <t xml:space="preserve">Nº DE DÍAS PROMEDIO DESDE LA PRESENTACIÓN DE LOS CASOS QUE TOMA LA MESA TÉCNICA DE SEGURIDAD Y PROTECCIÓN EN VALORAR EL NIVEL DE RIESGO </t>
  </si>
  <si>
    <t>Nº DE DIAS QUE TOMA LA ADOPCIÓN DE LAS DECISIONES TOMADAS POR LA MTSP, MEDIANTE ACTO ADMINISTRATIVO</t>
  </si>
  <si>
    <t>Nº DE INFORMES DE SEGUIMIENTO AL  AVANCE FRENTE A LA IMPLEMENTACIÓN DEL PPESP A NIVEL TERRITORIAL</t>
  </si>
  <si>
    <t>Nº DE DOCUMENTOS DEL PLAN DE COMUNICACIONES FORMULADOS Y SOCIALIZADOS</t>
  </si>
  <si>
    <t>Nº DE INSTRUMENTOS DE GESTIÓN DE LA INFORMACIÓN ELABORADOS Y PUBLICADOS</t>
  </si>
  <si>
    <t>Nº DE INSTRUMENTOS DE GESTIÓN DE LA INFORMACIÓN ELABORADOS Y PUBLICADOS.</t>
  </si>
  <si>
    <t>Nº DE INFORMES DE AVANCE DE IMPLEMENTACIÓN DEL PROGRAMA DE GESTIÓN DOCUMENTAL.</t>
  </si>
  <si>
    <t>Nº DE MANUALES DE FUNCIONES ACTUALIZADO</t>
  </si>
  <si>
    <t>Nº DE INFORMES DE AVANCE DEL FORTALECIMIENTO DE LA PLATAFORMA TI</t>
  </si>
  <si>
    <t>Nº DE CONVENIOS INTERINSTITUCIONALES VIABILIZADOS TÉCNICAMENTE</t>
  </si>
  <si>
    <t>Nº DE DOCUMENTOS DE CARGAS DE TRABAJO</t>
  </si>
  <si>
    <t xml:space="preserve">Nº DE ANTEPROYECTOS PRESENTADOS ANTE MINISTERIO DE HACIENDA Y CRÉDITO PÚBLICO </t>
  </si>
  <si>
    <t>Nº DE INFORMES DE LA EJECUCIÓN PRESUPUESTAL PRESENTADOS</t>
  </si>
  <si>
    <t>Nº DE DOCUMENTOS DE PARTES INTERESADAS</t>
  </si>
  <si>
    <t>Nº DE PLANES FORMULADOS</t>
  </si>
  <si>
    <t>Nº DE PLANES DE ACCIÓN Y ESTRATÉGICOS DE TALENTO HUMANO FORMULADOS</t>
  </si>
  <si>
    <t>Nº DE PLANES FORMULADOS (PLAN ESTRATEGICO DE TALENTO HUMANO, PLAN DE VACANTES, PLAN DE PREVISÍON DE RECURSOS HUMANOS, PLAN DE CAPACITACIONES, PLAN DE BIENESTAR, PLAN DE SEGURIDAD Y SALUD EN EL TRABAJO)</t>
  </si>
  <si>
    <t>Nº DE CARTAS DE TRATO DIGNO ACTUALIZADAS Y SOCIALIZADAS</t>
  </si>
  <si>
    <t>Nº DE INFORMES MENSUALES CONSOLIDADOS DE PQRSD</t>
  </si>
  <si>
    <t>Nº DE CARACTERIZACIONES DE LOS BENEFICIARIOS  DEL PROGRAMA DE PREVENCIÓN Y PROTECCIÓN  DE LA UNP ACTUALIZADO</t>
  </si>
  <si>
    <t>Nº DE INFORMES DE AVANCE DEL PETI EN EL PERIODO EVALUADO</t>
  </si>
  <si>
    <t>Nº DE INFORMES DE ENCUESTA DE SATISFACCIÓN A LOS BENEFICIARIOS DE LA ENTIDAD.</t>
  </si>
  <si>
    <t>Nº DE INFORMES DE GESTIÓN PUBLICADOS</t>
  </si>
  <si>
    <t>Nº DE INFORMES DE DISPONIBILIDAD DE LA PLATAFORMA WEB DONDE SE PUBLICA LA INFORMACIÓN EN CUMPLIMIENTO DE LA POLÍTICA DE TRANSPARENCIA Y ACCESO A LA INFORMACIÓN PÚBLICA</t>
  </si>
  <si>
    <t>NIVEL DE PERCEPCIÓN DE SATISFACCIÓN DE LOS BENEFICIARIOS</t>
  </si>
  <si>
    <t>PONER EN MARCHA EL OBSERVATORIO ESTRATÉGICO DE LA UNP</t>
  </si>
  <si>
    <t>REALIZAR ASISTENCIA TÉCNICA EN EL COMPONENTE DE PREVENCIÓN (DIÁGNOSTICOS FOCALIZADOS DE RIESGO, PROYECCIÓN DE ESCENARIOS DE RIESGO Y PLANES DE PREVENCIÓN Y CONTIGENCIA)</t>
  </si>
  <si>
    <t>REALIZAR ASISTENCIA TÉCNICA EN EL COMPONENTE DE PREVENCIÒN (DIÁGNOSTICOS FOCALIZADOS DE RIESGO, PROYECCIÓN DE ESCENARIOS DE RIESGO Y PLANES DE PREVENCÓN Y CONTIGENCIA) DE ACUERDO A LA PROGRAMACIÓN DEL MINISTERIO DEL INTERIOR</t>
  </si>
  <si>
    <t>IMPLEMENTAR LOS LINEAMIENTOS DEL PLAN ESTRATÉGICO DE SEGURIDAD Y PROTECCIÓN EN TEMAS DE COMPETENCIA DE LA UNP (INCLUIDAS LAS PROPUESTAS DE AJUSTES NORMATIVOS)</t>
  </si>
  <si>
    <t>REDUCIR EL TIEMPO QUE TOMA LA EVALUACIÓN DE RIESGO DE LA RUTA INDIVIDUAL DEL PROGRAMA DE PROTECCIÓN ESPECIALIZADA DE SEGURIDAD Y PROTECCIÓN</t>
  </si>
  <si>
    <t>REDUCIR EL TIEMPO QUE TOMA LA EVALUACIÓN DE RIESGO DEL PROGRAMA DE PREVENCIÓN Y PROTECCIÓN</t>
  </si>
  <si>
    <t>REALIZAR LAS EVALUACIONES DE RIESGO A LOS COLECTIVOS ÉTNICOS</t>
  </si>
  <si>
    <t>IMPLEMENTACIÓN OPORTUNA DE LAS MEDIDAS DE PROTECCIÓN COLECTIVA A NARP (RUTA DE PROTECCIÓN COLECTIVA)</t>
  </si>
  <si>
    <t>IMPLEMENTACIÓN OPORTUNA DE LAS MEDIDAS DE PROTECCIÓN COLECTIVA (RUTA DE PROTECCIÓN COLECTIVA)</t>
  </si>
  <si>
    <t>AUTOMATIZAR DOS (2) PROCESOS PRIORIZADOS POR LA ENTIDAD (META PROYECTO DE INVERSIÓN)</t>
  </si>
  <si>
    <t>REALIZAR SEGUIMIENTO A LOS  PROYECTOS DE INVERSIÓN DE LA ENTIDAD .</t>
  </si>
  <si>
    <t>SEGUIMIENTO A LA EJECUCIÓN PRESUPUESTAL VIGENCIA 2020.</t>
  </si>
  <si>
    <t>REALIZAR EL ANÁLISIS DE CONTEXTO DE LA ENTIDAD</t>
  </si>
  <si>
    <t>EJECUTAR EL PLAN DE AVANCE DE IMPLEMENTACIÓN DE MIPG</t>
  </si>
  <si>
    <t>ACTUALIZAR Y PUBLICAR LOS MAPAS INTEGRALES DE RIESGO POR PROCESO Y DE CORRUPCIÓN</t>
  </si>
  <si>
    <t>PUBLICAR EN LA PÁGINA WEB, ABC DE LAS RUTAS DE PROTECCIÓN INDIVIDUAL Y COLECTIVA TRADUCIDAS EN LENGUAJE CLARO</t>
  </si>
  <si>
    <t xml:space="preserve">REALIZAR EVALUACIÓN DE LOS MAPAS INTEGRALES DE RIESGOS  DE LA ENTIDAD
</t>
  </si>
  <si>
    <t>CONSOLIDAR Y PUBLICAR LOS INFORMES DE GESTIÓN DE LA UNIDAD NACIONAL DE PROTECCIÓN - UNP.</t>
  </si>
  <si>
    <t>ELABORAR Y PUBLICAR INFORME CONSOLIDADO DE ENCUESTA DE SATISFACCIÓN AL CIUDADANO, RESPECTO A LA ATENCIÓN BRINDADA POR LOS CANALES PRESENCIAL Y TELEFÓNICO</t>
  </si>
  <si>
    <t>IMPLEMENTAR LA POLÍTICA DE GOBIERNO DIGITAL PARA LA UNP.</t>
  </si>
  <si>
    <t>FORMULAR LA POLÍTICA DE ATENCIÓN AL CIUDADANO</t>
  </si>
  <si>
    <t>GESTIONAR  LA TRADUCCIÓN A LENGUA NATIVA ÉTNICA DE LA INFORMACIÓN ATINENTE A REQUISITOS PARA SOLICITUD DE PROTECCIÓN</t>
  </si>
  <si>
    <t>FOMENTAR  EL DESARROLLO DE LOS CURSOS DE AUTOPROTECCIÓN Y AUTOSEGURIDAD A LOS BENEFICIARIOS COLECTIVOS CON ENFOQUE ÉTNICO</t>
  </si>
  <si>
    <t>Nº DE AUDIENCIAS PUBLICAS DE RENDICIÓN DE CUENTAS REALIZADA</t>
  </si>
  <si>
    <t>PORCENTAJE DE SATISFACCIÓN DE ATENCIÓN AL CIUDADANO (ATENCIÓN PRESENCIAL Y TELEFÓNICA)</t>
  </si>
  <si>
    <t>PORCENTAJE DE MAPAS INTEGRALES DE RIESGO POR PROCESO Y DE CORRUPCIÓN PUBLICADOS</t>
  </si>
  <si>
    <t xml:space="preserve">PORCENTAJE DE AVANCE DEL PLAN DE IMPLEMENTACIÓN DE MIPG </t>
  </si>
  <si>
    <t>PORCENTAJE DE CUMPLIMIENTO DE LOS OBJETIVOS DE LOS SISTEMAS QUE COMPONEN MIPG-SIG</t>
  </si>
  <si>
    <t>Nº DE DOCUMENTOS TRADUCIDOS A LENGUAS NATIVAS ÉTNICAS PUBLICADO</t>
  </si>
  <si>
    <t>PORCENTAJE DE EJECUCIÓN DE LOS CURSOS DE AUTOPROTECCIÓN Y AUTOSEGURIDAD A MUJERES LIDERESAS Y DEFENSORAS</t>
  </si>
  <si>
    <t>PORCENTAJE DE CURSOS DE AUTOPROTECCIÓN  REALIZADOS A COLECTIVOS CON ENFOQUE ÉTNICO</t>
  </si>
  <si>
    <t xml:space="preserve"> PORCENTAJE DE EVALUACIONES DE RIESGO COLECTIVO ÉTNICO REALIZADAS</t>
  </si>
  <si>
    <t>PORCENTAJE DE IMPLEMENTACIÓN A MUJERES VICTIMAS</t>
  </si>
  <si>
    <t>PORCENTAJE DE PERSONAS IDENTIFICADAS CON RIESGO EXTRAORDINARIO, EXTREMO O INMINENTE PERTENECIENTES A LA POBLACÓN DE DIRIGENTES, REPRESENTANTES O MIEMBROS DE GRUPOS DE LA POBLACIÓN NEGRA, AFROCOLOMBIANA, RAIZAL O PALENQUERA - NARP CON MEDIDAS DE PROTECCION IMPLEMENTADAS</t>
  </si>
  <si>
    <t>Nº DE CAMPAÑAS DE FORTALECIMIENTO DE ENFOQUES DIFRENCIALES A LOS SERVIDORES DE LA ENTIDAD</t>
  </si>
  <si>
    <t>PORCENTAJE DE EJECUCION DE LOS CURSOS DE AUTOPROTECCIÓN Y AUTOSEGURIDAD A COLECTIVOS</t>
  </si>
  <si>
    <t>PORCENTALE DE EJECUCIÓN DEL PAC.</t>
  </si>
  <si>
    <t xml:space="preserve"> PORCENTAJE DE PRODUCTOS COMUNICATIVOS DIVULGADOS DE LA CAMPAÑA DE MEJORAMIENTO DE PERCEPCIÓN DE NIVEL DE SATISFACCIÓN DE LOS BENEFICIARIOS DE LA UNP </t>
  </si>
  <si>
    <t>((Nº DE CONTENIDOS PUBLICADOS)/(Nº DE CONTENIDOS A PUBLICAR PARA LA PARTICIPACIÓN CIUDADANA))*100</t>
  </si>
  <si>
    <t>N ° DE INFORMES DE AVANCE DEL CRONOGRAMA DE ACTIVIDADES USO Y APROPIACIÓN DEL FORMULARIO WEB DE SOLICITUDES DE PROTECCIÓN.</t>
  </si>
  <si>
    <t>((Nº DE FERIAS DE SERVICIO AL CIUDADANO CON ASISTENCIA DE LA UNP)/(Nº DE FERIAS DE SERVICIO AL CIUDADANO VIABLILIZADAS POR LA UNP))*100</t>
  </si>
  <si>
    <t>NIVEL DE SATISFACCIÓN DE ATENCIÓN AL CIUDADANO (ATENCIÓN PRESENCIAL Y TELEFÓNICA)</t>
  </si>
  <si>
    <t>((Nº DE PRODUCTOS COMUNICATIVOS  REALIZADOS)/(Nº DE PRODUCTOS COMUNICATIVOS PROGRAMADOS))*100</t>
  </si>
  <si>
    <t>((NIVEL DE AVANCE  DE IMPLEMENTACIÓN DE LA POLITICA GOBIERNO DIGITAL)/(NIVEL DE CUMPLIMIENTO COMPROMETIDO  DE IMPLEMENTACIÓN DE LA POLITICA GOBIERNO DIGITAL))*100</t>
  </si>
  <si>
    <t>Nº DE DOCUMENTOS ABC DE LAS RUTAS DE PROTECCIÓN INDIVIDUAL Y COLECTIVA TRADUCIDAS EN LENGUAJE CLARO PUBLICADOS</t>
  </si>
  <si>
    <t>((Nº DE REPORTES DE SEGUIMIENTO PRESENTADOS)/(Nº DE REPORTES DE SEGUIMIENTO QUE EXIGE EL PAAC))*100</t>
  </si>
  <si>
    <t>Nº DE POLÍTICAS DE ATENCIÓN AL CIUDADANO FORMULADAS</t>
  </si>
  <si>
    <t>((Nº DE MAPAS DE RIESGO PUBLICADOS)/(Nº DE PROCESOS CON MAPAS DE RIESGO FORMULADOS))*100</t>
  </si>
  <si>
    <t>Nº DE DOCUMENTOS DE CARACTERIZACIÓN A FUNCIONARIOS</t>
  </si>
  <si>
    <t>((Nº DE ACTIVIDADES EJECUTADAS DEL PLAN DE AVANCE DE MIPG)/(Nº DE ACTIVIDADES PROGRAMADAS DEL PLAN DE AVANCE DE MIPG))*100</t>
  </si>
  <si>
    <t>((Nº DE PROCESOS CONTRACTUALES ADELANTADOS)/(Nº DE PROCESOS CONTRACTUALES VIABILIZADOS EN EL PLAN ANUAL DE ADQUISICIONES)) *100</t>
  </si>
  <si>
    <t>((Nº TOTAL DE INFORMES DE SEGUIMIENTO REALIZADOS A LOS PROYECTOS DE INVERSIÓN DE LA ENTIDAD OPORTUNAMENTE)/(Nº TOTAL DE  SEGUIMIENTOS A PROYECTOS DE INVERSIÓN A REALIZAR EN LA VIGENCIA))*100</t>
  </si>
  <si>
    <t>Nº DE ANTEPROYECTOS DE PRESUPUESTO PRESENTADOS AL MINISTERIO DE HACIENDA Y CRÉDITO PUBLICO</t>
  </si>
  <si>
    <t>((Nº DE PROCESOS ATENTIDOS)/(Nº DE PROCESOS EN LOS QUE ES VINCULADA LA UNP))*100</t>
  </si>
  <si>
    <t>((Nº  DE ACTIVIDADES EJECUTADAS)/(Nº DE ACTIVIDADES PROGRAMADAS EN EL PLAN PARA LA PROVISIÓN DE LOS RECURSOS FÍSICOS))*100</t>
  </si>
  <si>
    <t>((Nº DE ACTIVIDADES DEL PLAN DE MEJORAMIENTO EJECUTADAS EN EL PERIODO)/(Nº DE ACTIVIDADES DEL PLAN DE MEJORAMIENTO PROGRAMADAS EN EL PERIODO))*100</t>
  </si>
  <si>
    <t>((Nº DE ACTIVIDADADES DEL PLAN DE  EL USO Y APROPIACIÓN DIGITAL REALIZADAS EN EL PERIODO)/(Nº TOTAL DE ACTIVIDADES DEL PLAN DE  EL USO Y APROPIACIÓN DIGITAL PROGRAMADAS EN EL PERIODO))*100</t>
  </si>
  <si>
    <t>((Nº DE FUNCIONARIOS EVALUADOS)/(Nº TOTAL DE FUNCIONARIOS A EVALUAR))*100</t>
  </si>
  <si>
    <t>Nº DE MANUALES DE FUNCIONES ACTUALIZADOS</t>
  </si>
  <si>
    <t xml:space="preserve">((Nº DE INSTRUMENTOS DE GESTIÓN DOCUMENTAL ELABORADOS)/(Nº DE INSTRUMENTOS DE GESTIÓN DOCUMENTAL PROGRAMADOS))*100 </t>
  </si>
  <si>
    <t>((Nº DE RECURSOS DE REPOSICIÓN GESTIONADOS EN TÉRMINOS)/(Nº DE RECURSOS DE REPOSICIÓN ALLEGADOS A LA UNP))*100</t>
  </si>
  <si>
    <t>((Nº TOTAL DE RESPUESTAS A PQRSD PROYECTADAS EN TÉRMINOS DE LEY DURANTE EL PERIODO)/(Nº TOTAL DE PQRSD ELEVADAS ANTE LA ENTIDAD DURANTE EL PERIODO))*100</t>
  </si>
  <si>
    <t>((Nº DE SOLICITUDES DE PROTECCIÓN TRAMITADAS  DENTRO DE LOS TIEMPOS ESTABLECIDOS)/(Nº TOTAL DE SOLICITUDES ALLEGADAS QUE CUMPLEN CON LOS REQUISITOS))*100</t>
  </si>
  <si>
    <t>Nº DE INFORMES DE  SEGUIMIENTO DE CUMPLIMIENTO DE LA POLÍTICA DE TRANSPARENCIA Y ACCESO A LA INFORMACIÓN PUBLICA</t>
  </si>
  <si>
    <t xml:space="preserve">INFORMES DE SEGUIMIENTO AL CUMPLIMIENTO DE LA POLÍTICA DE TRANSPARENCIA Y ACCESO A LA INFORMACIÓN PUBLICA  </t>
  </si>
  <si>
    <t xml:space="preserve">REALIZAR EL MONITOREO  AL CUMPLIMIENTO DE LA POLÍTICA DE TRANSPARENCIA Y ACCESO A LA INFORMACIÓN PUBLICA  </t>
  </si>
  <si>
    <t>((Nº DE OBJETIVOS CUMPLIDOS EN EL PERÍODO)/(TOTAL DE OBJETIVOS PROGRAMADOS DE LOS SISTEMAS QUE COMPONEN MIPG-SIG))*100</t>
  </si>
  <si>
    <t>((Nº DE ACTIVIDADES REALIZADAS)/(Nº DE ACTIVIDADES PROGRAMADAS))*100</t>
  </si>
  <si>
    <t>((Nº DE PRODUCTOS COMUNICATIVOS DIVULGADOS)/(Nº DE PRODUCTOS COMUNICATIVOS PROGRAMADOS))*100</t>
  </si>
  <si>
    <t>((Nº. TOTAL DE CURSOS DE AUTOPROTECCIÓN  REALIZADOS A COLECTIVOS CON ENFOQUE ÉTNICO)/(Nº TOTAL DE  CURSOS A COLECTIVOS CON ENFOQUE ÉTNICO APROBADOS SEGÚN ACTO ADMINISTRATIVO))*100</t>
  </si>
  <si>
    <t>((Nº DE RESOLUCIONES IMPLEMENTADAS DE COLECTIVOS DE LAS VIGENCIAS 2013 AL 2020)/(Nº DE RESOLUCIONES COLECTIVAS APROBADAS SEGÚN ACTO ADMINISTRATIVO DE LAS VIGENCIAS 2013 AL 2020))*100</t>
  </si>
  <si>
    <t>((Nº DE COLECTIVOS PERTENECIENTES A LA POBLACIÓN DE DIRIGENTES, REPRESENTANTES O MIEMBROS DE GRUPOS DE LA POBLACIÓN NARP CON MEDIDAS DE PROTECCIÓN DE COMPETENCIAS DE LA UNP IMPLEMENTADAS DENTRO DE LOS TÉRMINOS ESTABLECIDOS)/(Nº DE COLECTIVOS PERTENECIENTES A LA POBLACIÓN DE DIRIGENTES, REPRESENTANTES O MIEMBROS DE GRUPOS DE LA POBLACIÓN NARP IDENTIFICADOS CON RIESGO EXTRAORDINARIO, EXTREMO O INMINENTE CON MEDIDAS DE PROTECCIÓN A IMPLEMENTAR POR LA UNP))*100</t>
  </si>
  <si>
    <t>((Nº DE EVALUACIONES DE RIESGO COLECTIVO ÉTNICO REALIZADAS EN  EL PERIODO)/(Nº DE ORDENES DE TRABAJO PROGRAMADAS DE COLECTIVOS ÉTNICOS EN EL PERIODO))*100</t>
  </si>
  <si>
    <t>Nº DE INFORMES DE SEGUIMIENTO AL AVANCE FRENTE A LA IMPLEMENTACIÓN DEL PPESP A NIVEL TERRITORIAL</t>
  </si>
  <si>
    <t>((Nº DE TALLERES DE SOCIALIZACIÓN REALIZADOS)/(Nº DE TALLERES DE SOCIALIZACIÓN PROGRAMADOS))*100</t>
  </si>
  <si>
    <t>((Nº DE BENEFICIARIOS CON MEDIDAS IMPLEMENTADAS OPORTUNAMENTE)/(Nº DE BENEFICIARIOS CON MEDIDAS ADOPTADAS MEDIANTE ACTO ADMINISTRATIVO))*100</t>
  </si>
  <si>
    <t>((Nº DE REUNIONES DE INSTANCIAS DE PREVENCIÓN Y PROTECCIÓN ASISTIDAS)/(Nº REUNIONES DE INSTANCIAS DE PREVENCIÓN Y PROTECCIÓN VIABILIZADAS Y APROBADAS EN EL PERIODO))*100</t>
  </si>
  <si>
    <t>((Nº DE EVALUACIONES DE RIESGO COLECTIVO A MUJERES REALIZADAS EN  EL PERIODO)/(Nº DE ORDENES DE TRABAJO PROGRAMADAS COLECTIVO A MUJERES EN EL PERIODO))*100</t>
  </si>
  <si>
    <t>((Nº DE BENEFICIARIOS CON MEDIDAS DE PROTECCIÓN IMPLEMENTADAS OPORTUNAMENTE EN TÉRMINOS DURANTE EL PERIODO)/(Nº TOTAL DE BENEFICIARIOS CON MEDIDAS DE PROTECCIÓN APROBADAS PARA IMPLEMENTAR EN EL PERIODO))*100</t>
  </si>
  <si>
    <t>((Nº DE MUJERES VICTIMAS CON MEDIDAS IMPLEMENTADAS EN TÉRMINOS DURANTE EL PERIODO)/(Nº DE MUJERES VICTIMAS PARA IMPLEMENTAR EN EL PERIODO))*100</t>
  </si>
  <si>
    <t>((Nº TOTAL DE EVALUACIONES Y REVALUACIONES DE RIESGO REALIZADAS OPORTUNAMENTE)/(Nº TOTAL DE ORDENES DE TRABAJO A TRAMITAR EN EL PERIODO))*100</t>
  </si>
  <si>
    <t>((SUMATORIA DE DÍAS HÁBILES UTILIZADOS PARA LA ADOPCIÓN DE LAS DECISIONES DE LA MESA TÉCNICA DE SEGURIDAD Y PROTECCIÓN)/(NÚMERO DE ACTOS ADMINISTRATIVOS EXPEDIDOS POR MESA TÉCNICA DE SEGURIDAD Y PROTECCIÓN))</t>
  </si>
  <si>
    <t>((SUMATORIA DE DÍAS HÁBILES UTILIZADOS PARA LA REALIZACIÓN DE LA EVALUACIÓN DEL RIESGO PPESP)/(Nº DE EVALUACIONES DE RIESGOS PRESENTADAS))</t>
  </si>
  <si>
    <t>((Nº DE EVALUACIONES DE RIESGO REALIZADAS EN 65 O MENOS DIAS )/(Nº DE ÓRDENES DE TRABAJO EMITIDAS))*100</t>
  </si>
  <si>
    <t>((Nº DE ACTIVIDADES EJECUTADAS PARA LA IMPLEMENTACIÓN DEL PROCESO DE REINGENIERIA)/(Nº DE ACTIVIDADES PROGRAMADAS PARA LA IMPLEMENTACIÓN DEL PROCESO DE REINGENIERIA))*100</t>
  </si>
  <si>
    <t>((Nº DE SESIONES ASISTIDAS DE LA MESA TÉCNICA DE SEGURIDAD Y PROTECCIÓN, PARA LA CONSTRUCCIÓN E IMPEMENTACIÓN DEL PLAN ESTRATÉGICO)/(Nº DE MESAS TÉCNICAS CONVOCADAS PARA ELABORACIÓN E IMPLENTACIÓN DEL PLAN ESTRATÉGICO DE SEGURIDAD Y PROTECCIÓN))*100</t>
  </si>
  <si>
    <t>DIRECCIONAMIENTO ESTRATÉGICO</t>
  </si>
  <si>
    <t>Avance I Reporte PAI</t>
  </si>
  <si>
    <t>Avance II Reporte PAI</t>
  </si>
  <si>
    <t>Avance III Reporte PAI</t>
  </si>
  <si>
    <t>Avance IV Reporte PAI</t>
  </si>
  <si>
    <t>Cumplimiento de la Estrategia del PEI</t>
  </si>
  <si>
    <t>PLAN ESTRATÉGICO INSTITUCIONAL- PEI</t>
  </si>
  <si>
    <t>PLAN DE ACCIÓN INSTITUCIONAL - PAI</t>
  </si>
  <si>
    <t>PLANEADOR ANUAL - PAI</t>
  </si>
  <si>
    <t>Objetivos Estratégicos Institucionales</t>
  </si>
  <si>
    <t>Estratégias Institucionales</t>
  </si>
  <si>
    <t>Indicador (impacto) de la Estratégia Institucional</t>
  </si>
  <si>
    <t>Identificador</t>
  </si>
  <si>
    <t>Actividades</t>
  </si>
  <si>
    <t>Peso</t>
  </si>
  <si>
    <t>Producto</t>
  </si>
  <si>
    <t>Indicador</t>
  </si>
  <si>
    <t>Unidad de Medida</t>
  </si>
  <si>
    <t>Formula del Indicador</t>
  </si>
  <si>
    <t>Tipo de Indicador</t>
  </si>
  <si>
    <t>Proceso Responsable</t>
  </si>
  <si>
    <t>Frecuencia Reporte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</si>
  <si>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</si>
  <si>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</si>
  <si>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</si>
  <si>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</si>
  <si>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</si>
  <si>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</si>
  <si>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</si>
  <si>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</si>
  <si>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</si>
  <si>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</si>
  <si>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</si>
  <si>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</si>
  <si>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</si>
  <si>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ACTUALIZAR LA POLÍTICA DE RIESGOS DE LA ENTIDAD</t>
  </si>
  <si>
    <t>Nº DE POLÍTICAS DE RIESGOS FORMULADAS Y ACTUALIZADAS</t>
  </si>
  <si>
    <t>PORCENTAJE DE AVANCE EN LA  EJECUCIÓN DEL PLAN DE IMPLEMENTACIÓN DE  LAS NORMAS INTERNACIONALES ISO 9001:2015, 14001:2015, 27001:2013 Y 45001:2018</t>
  </si>
  <si>
    <t>3.5.5</t>
  </si>
  <si>
    <t>5.15.1</t>
  </si>
  <si>
    <t>DOCUMENTO CON EL PLAN DE COMUNICACIONES APROBADO</t>
  </si>
  <si>
    <t>MANUAL DE FUNCIONES ACTUALIZADO Y APROBADO</t>
  </si>
  <si>
    <t>ESTUDIO TÉCNICO REALIZADO</t>
  </si>
  <si>
    <t>ACTUACIONES JUDICIALES Y/O EXTRAJUDICIALES ATENDIDAS</t>
  </si>
  <si>
    <t>ACTUACIONES DISCIPLINARIAS SUSTANCIADAS</t>
  </si>
  <si>
    <t>TRAMITE DE QUEJAS, DENUNCIAS E INFORMES EVALUADOS</t>
  </si>
  <si>
    <t>DOCUMENTO DIAGNÓSTICO ACTUALIZADO</t>
  </si>
  <si>
    <t>DOCUMENTO DE PARTES INTERESADAS ACTUALIZADO</t>
  </si>
  <si>
    <t>DOCUMENTO CARACTERIZACIÓN FUNCIONARIOS ELABORADO</t>
  </si>
  <si>
    <t>PLAN DE ACCIÓN Y ESTRATÉGICOS DEL TALENTO HUMANO FORMULADOS</t>
  </si>
  <si>
    <t>MAPAS INTEGRALES DE RIESGOS ACTUALIZADOS Y PUBLICADOS</t>
  </si>
  <si>
    <t>DOCUMENTO DE POLÍTICA DE RIESGOS APROBADA</t>
  </si>
  <si>
    <t>CARTA DE TRATO DIGNO ACTUALIZADA</t>
  </si>
  <si>
    <t>REPORTE DE SEGUIMIENTO AL PAAC -GAC PRESENTADOS</t>
  </si>
  <si>
    <t>INFORMES DE LEY PRESENTADOS</t>
  </si>
  <si>
    <t>CAMPAÑA DE MEJORAMIENTO DE PERCEPCIÓN REALIZADA</t>
  </si>
  <si>
    <t>INFORME MENSUAL ELABORADO</t>
  </si>
  <si>
    <t>ACTA DE REUNIÓN O LISTADO DE ASISTENCIA A LAS FERIAS</t>
  </si>
  <si>
    <t>INFORMES DE AVANCE USO Y APROPIACIÓN FORMULARIO WEB DE SOLICITUDES DE PROTECCIÓN</t>
  </si>
  <si>
    <t xml:space="preserve"> INFORME DE RENDICIÓN DE CUENTAS PUBLICADO</t>
  </si>
  <si>
    <t>INFORMES DE GESTIÓN PUBLICADO</t>
  </si>
  <si>
    <t>((PRESUPUESTO OBLIGADO)/(PRESUPUESTO VIGENTE NO BLOQUEADO))*100</t>
  </si>
  <si>
    <t>NÚMERO  DE MUNICIPIOS ACOMPAÑADOS POR LA UNP PARA LAS MEDIDAS INTEGRALES DE PREVENCIÓN SEGURIDAD Y PROTECCIÓN</t>
  </si>
  <si>
    <t>PORCENTAJE DE FUNCIONARIOS Y COLABORADORES CON CONOCIMIENTOS EN ENFOQUE DIFERENCIAL</t>
  </si>
  <si>
    <t>NÚMERO DE MECANISMOS PARA LA CONSTRUCCIÓN DE MEDIDAS DE PROTECCIÓN CON ENFOQUE DIFERENCIAL</t>
  </si>
  <si>
    <t>PORCENTAJE  DEL NIVEL DE SEGURIDAD, ACCESIBILIDAD, DISPONIBILIDAD Y CONTINUIDAD DE LA INFORMACIÓN DE LOS PROCESOS UNP</t>
  </si>
  <si>
    <t>PUBLICAR LOS CONTENIDOS DE LA ENTIDAD QUE POR LEY REQUIEREN DE LA PARTICIPACIÓN CIUDADANA</t>
  </si>
  <si>
    <t>DISEÑAR Y REALIZAR CAMPAÑAS DE RECONOCIMIENTO DE LÍDERES Y LIDERESAS DE LA VIGENCIA</t>
  </si>
  <si>
    <t>REALIZAR LAS EVALUACIONES DE RIESGO DE ACUERDO CON LAS ORDENES DE TRABAJO EMITIDAS</t>
  </si>
  <si>
    <t>APOYAR EL DESARROLLO DE LA ESTRATEGIA DE FORTALECIMIENTO DE CONOCIMIENTOS DE LOS SERVIDORES DE LA ENTIDAD EN ENFOQUE DIFERENCIAL A TRAVÉS DE LA CREACIÓN Y  DIVULGACIÓN DE PRODUCTOS COMUNICATIVOS AUDIOVISUALES Y/O DIGITALES A TRAVÉS DE LOS CANALES DE COMUNICACIÓN INTERNA DE LA ENTIDAD</t>
  </si>
  <si>
    <t>CURSOS DE AUTOPROTECCIÓN Y AUTOSEGURIDAD A LOS BENEFICIARIOS COLECTIVOS CON ENFOQUE ÉTNICO</t>
  </si>
  <si>
    <t>FOMENTAR EL DESARROLLO DE LOS CURSOS DE AUTOPROTECCIÓN Y AUTOSEGURIDAD A MUJERES LIDERESAS Y DEFENSORAS</t>
  </si>
  <si>
    <t xml:space="preserve">FOMENTAR EL DESARROLLO DE LOS CURSOS DE AUTOPROTECCIÓN Y AUTOSEGURIDAD A LOS BENEFICIARIOS COLECTIVOS </t>
  </si>
  <si>
    <t>REALIZAR LAS ACTIVIDADES PARA LA IMPLEMENTACIÓN DE LAS NORMAS INTERNACIONALES ISO 9001:2015, 14001:2015, 27001:2013 Y 45001:2018</t>
  </si>
  <si>
    <t>TRAMITAR LAS SOLICITUDES DE PROTECCIÓN ALLEGADAS A LA UNP DEL PROGRAMA DE PREVENCIÓN Y PROTECCIÓN OPORTUNAMENTE</t>
  </si>
  <si>
    <t>GESTIONAR DE MANERA OPORTUNA LAS SOLICITUDES DE PROTECCIÓN IDENTIFICADAS CON INMINENCIA DE RIESGO (TRAMITE DE EMERGENCIA )</t>
  </si>
  <si>
    <t>DOTAR A LA UNP DE CUATRO (4) INSTRUMENTOS DE GESTIÓN DOCUMENTAL ACTUALIZADOS (INVENTARIO DOCUMENTAL/TABLAS DE RETENCIÓN DOCUMENTAL/CUADROS DE CLASIFICACIÓN DOCUMENTAL/TABLAS DE VALORACIÓN DOCUMENTAL)</t>
  </si>
  <si>
    <t>DOTAR A LA UNP DE LOS INSTRUMENTOS DE GESTIÓN DE LA INFORMACIÓN LEY 1712/2014 (REGISTROS DE ACTIVOS DE INFORMACIÓN, ÍNDICE DE INFORMACIÓN CLASIFICADA Y RESERVADA, ESQUEMA DE PUBLICACIÓN DE LA INFORMACIÓN)</t>
  </si>
  <si>
    <t>EJECUCIÓN DEL PLAN PARA LA PROVISIÓN DE LOS RECURSOS FÍSICOS.</t>
  </si>
  <si>
    <t>FORMULAR LOS PLANES PARA LA ENTIDAD (PLAN DE ACCIÓN, PLAN ANTICORRUPCIÓN Y ATENCIÓN AL CIUDADANO, PLAN DE PARTICIPACIÓN CIUDADANA)</t>
  </si>
  <si>
    <t>REALIZAR LA CARACTERIZACIÓN DE LOS EMPLEOS, PLANTA DE PERSONAL, PERFILES DE LOS EMPLEADOS, FUNCIONES, NATUARALEZA DE LOS EMPLEOS, VACANTES, ENTRE OTROS</t>
  </si>
  <si>
    <t>POLÍTICA DE ATENCIÓN AL CIUDADANO FORMULADA</t>
  </si>
  <si>
    <t>SOCIALIZAR EL MANUAL DE LA POLÍTICA DE PREVENCIÓN DEL DAÑO ANTIJURIDICO DE LA UNP, PREVIA APROBACIÓN DEL COMITÉ DE CONCILIACIÓN DE LA ENTIDAD.</t>
  </si>
  <si>
    <t>REALIZAR LA RENDICIÓN DE CUENTAS DE LA UNIDAD NACIONAL DE PROTECCION.</t>
  </si>
  <si>
    <t>SUMINISTRAR LAS HERRAMIENTAS TECNOLÓGICAS PARA DAR CUMPLIMIENTO NORMATIVO A LA POLÍTICA DE TRANSPARENCIA Y ACCESO A LA INFORMACIÓN PUBLICA EN LO REFERENTE A LOS MEDIOS ABIERTOS DIGITALES DE LA ENTIDAD.</t>
  </si>
  <si>
    <t>ASISTENCIAS TÉCNICAS EN EL COMPONENTE DE PREVENCION REALIZADAS DE ACUERDO A LA PROGRAMACION DEL MINISTERIO DEL INTERIOR</t>
  </si>
  <si>
    <t>DIEZ (10) ASISTENCIAS TÉCNICAS EN EL COMPONENTE DE PREVENCIÓN REALIZADAS</t>
  </si>
  <si>
    <t>CURSOS DE AUTOPROTECCIÓN  Y AUTOSEGURIDAD REALIZADOS</t>
  </si>
  <si>
    <t>ORDENES DE TRABAJO TRAMITADAS</t>
  </si>
  <si>
    <t>ACTAS DE REUNIÓN Y/O LISTADOS DE ASISTENCIA</t>
  </si>
  <si>
    <t>TALLERES, ACTAS Y/O LISTADOS DE ASISTENCIA</t>
  </si>
  <si>
    <t>DOCUMENTO DE PLAN ELABORADO</t>
  </si>
  <si>
    <t>DOCUMENTO DE INFORME DE SEGUIMIENTO ELABORADO</t>
  </si>
  <si>
    <t>CURSOS DE AUTOPROTECCIÓN Y AUTOSEGURIDAD A MUJERES LIDERESAS Y DEFENSORAS REALIZADOS</t>
  </si>
  <si>
    <t>CURSOS DE AUTOPROTECCIÓN Y AUTOSEGURIDAD A LOS BENEFICIARIOS COLECTIVOS REALIZADOS</t>
  </si>
  <si>
    <t xml:space="preserve">RESPUESTAS DADAS OPORTUNAMENTE </t>
  </si>
  <si>
    <t xml:space="preserve">INFORMES DE SEGUIMIENTO </t>
  </si>
  <si>
    <t>PROGRAMA DE GESTIÓN DOCUMENTAL IMPLEMENTADO</t>
  </si>
  <si>
    <t>INFORME DE SEGUIMIENTO A LA EJECUCIÓN PRESUPUESTAL</t>
  </si>
  <si>
    <t xml:space="preserve">INFORME SEGUIMIENTO A LOS PROYECTOS DE INVERSIÓN </t>
  </si>
  <si>
    <t>INFORMES DE  SEGUIMIENTO AL CUMPLIMIENTO DE LA META AFORO.</t>
  </si>
  <si>
    <t>PLAN DE ACCIÓN, PLAN ANTICORRUPCIÓN Y ATENCIÓN AL CIUDADANO, PLAN DE PARTICIPACIÓN CIUDADANA FORMULADOS</t>
  </si>
  <si>
    <t>DOCUMENTO CARACTERIZACIÓN PLANTA DE PERSONAL ELABORADO</t>
  </si>
  <si>
    <t>POLÍTICA DE GOBIERNO DIGITAL IMPLEMENTADA</t>
  </si>
  <si>
    <t>INFORME DE DISPONIBILIDAD HERRAMIENTAS TECNOLÓGICAS REQUERIDAS PARA EL CUMPLIMIENTO NORMATIVO DE LA POLÍTICA DE TRANSPARENCIA Y ACCESO A LA INFORMACIÓN PÚBLICA.</t>
  </si>
  <si>
    <t>PORCENTAJE DE EJECUCION DE LOS CURSOS DE AUTOPROTECCIÓN Y AUTOSEGURIDAD A BENEFICIARIOS, POBLACION OBJETO DE LA UNP</t>
  </si>
  <si>
    <t>Nº DE DÍAS PROMEDIO QUE TOMA LA EVALUACIÓN DE RIESGO DEL PPESP</t>
  </si>
  <si>
    <t>Nº DE DÍAS PROMEDIO QUE TOMA LA EVALUACIÓN DE RIESGO DEL PROGRAMA DE PREVENCIÓN Y PROTECCIÓN</t>
  </si>
  <si>
    <t>Nº DE DOCUMENTOS DEL PLAN DE ACCIÓN PARA EL FORTALACIMIENTO DE LA GESTIÓN Y ADMINISTRACIÓN DEL PPESP</t>
  </si>
  <si>
    <t>Nº DE DOCUMENTOS DEL PLAN DE ACCIÓN PARA EL FORTALECIMIENTO DE LA GESTIÓN Y ADMINISTRACIÓN DEL PPESP</t>
  </si>
  <si>
    <t>PORCENTAJE DE IMPLEMENTACIÓN DE LAS MEDIDAS DE PROTECCIÓN COLECTIVA(RUTA DE PROTECCIÓN COLECTIVA)</t>
  </si>
  <si>
    <t>Nº DE INFORMES DE SEGUIMIENTO DE CUMPLIMIENTO A LA POLÍTICA DE TRANSPARENCIA Y ACCESO A LA INFORMACIÓN PUBLICA</t>
  </si>
  <si>
    <t>PORCENTAJE DE ACTIVIDADES DE LA CAMPAÑA REALIZADA</t>
  </si>
  <si>
    <t>Nº DE INFORMES DE SEGUIMIENTO DEL AVANCE DE AUTOMATIZACIÓN DE LOS PROCESOS</t>
  </si>
  <si>
    <t xml:space="preserve"> Nº DE ESTUDIOS TÉCNICOS REALIZADO</t>
  </si>
  <si>
    <t>PORCENTAJE DE EJECUCIÓN PLANES DE MEJORAMIENTO POR PROCESO</t>
  </si>
  <si>
    <t>PORCENTAJE DE QUEJAS , DENUNCIAS E INFORMES EVALUADOS.</t>
  </si>
  <si>
    <t>((Nº DE QUEJAS, DENUNCIAS E INFORMES EVALUADOS)/(Nº DE QUEJAS, DENUNCIAS E INFORMES REMITIDOS A CONTROL INTERNO DISCIPLINARIO))*100</t>
  </si>
  <si>
    <t>Nº DE INFORMES DE SEGUIMIENTO CUMPLIMIENTO DE LA META AFORO.</t>
  </si>
  <si>
    <t>Nº DE DOCUMENTOS DEL CONTEXTO ELABORADOS</t>
  </si>
  <si>
    <t>Nº DE DOCUMENTOS DE PARTES INTERESADAS ELABORADOS</t>
  </si>
  <si>
    <t>Nº DE POLÍTICAS DE ATENCIÓN AL CIUDADANO FORMULADA</t>
  </si>
  <si>
    <t>Nº DE DOCUMENTOS ABC DE LAS RUTAS DE PROTECCIÓN INDIVIDUAL Y COLECTIVA TRADUCIDAS EN LENGUAJE CLARO PUBLICADO</t>
  </si>
  <si>
    <t>Nº DE MANUALES DE POLÍTICA DE PREVENCIÓN DEL DAÑO ANTIJURÍDICO DE LA ENTIDAD SOCIALIZADO.</t>
  </si>
  <si>
    <t>PORCENTAJE DE CUMPLIMIENTO DEL NIVEL DE AVANCE DE IMPLEMENTACIÓN DE LA POLÍTICA DE GOBIERNO DIGITAL</t>
  </si>
  <si>
    <t>PORCENTAJE DE INFORMES DE LEY PRESENTADOS OPORTUNAMENTE</t>
  </si>
  <si>
    <t>Nº DE ENCUESTAS DE SATISFACCIÓN REALIZADAS A LOS BENEFICIARIOS DE LA ENTIDAD SEGÚN VIABILIDAD PRESUPUESTAL</t>
  </si>
  <si>
    <t>Nº DE AUDIENCIAS PUBLICAS DE RENDICIÓN DE CUENTAS REALIZADAS</t>
  </si>
  <si>
    <t>DISPONIBILIDAD DE LA PLATAFORMA WEB DONDE SE PUBLICA LA INFORMACIÓN EN CUMPLIMIENTO DE LA POLÍTICA DE TRANSPARENCIA Y ACCESO A LA INFORMACIÓN PUBLICA</t>
  </si>
  <si>
    <t>Nº DE DOCUMENTOS DE LOS ENCUENTROS REGIONALES</t>
  </si>
  <si>
    <t>Nº DE MUNICIPIOS CON DIAGNÓSTICOS FOCALIZADOS DE RIESGO,  CONSTRUCCIÓN DE CONTEXTO, PROYECCIÓN DE ESCENARIOS DE RIESGO , O PLANES DE PREVENCIÓN Y CONTINGENCIA APOYADOS TÉCNICAMENTE POR LA UNP</t>
  </si>
  <si>
    <t>((Nº DE MUNICIPIOS CON DIAGNÓSTICOS FOCALIZADOS DE RIESGO, PROYECCIÓN DE ESCENARIOS DE RIESGO O PLANES DE PREVENCIÓN Y CONTINGENCIA APOYADOS TÉCNICAMENTE POR LA UNP)/(Nº DE MUNICIPIOS PROGRAMADOS POR EL MINISTERIO DEL INTERIOR PRIORIZADOS EN EL PAO))*100</t>
  </si>
  <si>
    <t>((SUMATORIA DE DÍAS HÁBILES UTILIZADOS PARA LA VALORACIÓN DE RIESGO POR PARTE DE LA MESA TÉCNICA DE SEGURIDAD Y PROTECCIÓN)/(Nº DE EVALUACIONES DE RIESGOS VALORADAS POR MESA TÉCNICA DE SEGURIDAD Y PROTECCIÓN))</t>
  </si>
  <si>
    <t>((Nº DE PERSONAS PERTENECIENTES A LA POBLACIÓN DE DIRIGENTES O MIEMBROS DE GRUPOS DE LA POBLACIÓN NARP CON MEDIDAS DE PROTECCIÓN DE COMPETENCIA DE LA UNP IMPLEMENTADAS EN LOS TERMINOS ESTABLECIDOS)/(Nº DE PERSONAS PERTENECIENTES A LA POBLACIÓN DIRIGENTES, REPRESENTANTES O MIEMBROS DE GRUPOS DE LA POBLACIÓN NARP IDENTIFICADOS CON RIESGO EXTRAORDINARIO, EXTREMO O INMINENTE CON MEDIDAS DE PROTECCIÓN A IMPLEMENTAR EN EL TRIMESTRE POR LA UNP))*100</t>
  </si>
  <si>
    <t xml:space="preserve"> ((Nº DE ACTAS ELABORADAS EN SESIONES DE MESA TECNICA DE SEGURIDAD Y PROTECCIÓN)/(Nº DE SESIONES DE MESA TECNICA DE SEGURIDAD Y PROTECCIÓN PROGRAMADAS))*100</t>
  </si>
  <si>
    <t>((Nº DE ACTIVIDADES EJECUTADAS SEGÚN CRONOGRAMA PARA LA CONSTRUCCIÓN Y EJECUCIÓN DEL PLAN DE AUTOPROTECCIÓN DEL PPESP)/(Nº DE ACTIVIDADES PROGRAMADAS EN EL CRONOGRAMA PARA LA CONSTRUCCIÓN Y EJECUCIÓN DEL PLAN DE AUTOPROTECCIÓN DEL PPESP))*100</t>
  </si>
  <si>
    <t>Nº DE CAMPAÑAS DE FORTALECIMIENTO DE ENFOQE DIFRENCIAL A LOS SERVIDORES DE LA ENTIDAD</t>
  </si>
  <si>
    <t>((Nº DE EVALUACIONES DE RIESGO COLECTIVO REALIZADAS EN  EL PERIODO/Nº DE ORDENES DE TRABAJO PROGRAMADAS A COLECTIVOS EN EL PERIODO))*100</t>
  </si>
  <si>
    <t xml:space="preserve">Nº DE DOCUMENTOS TRADUCIDOS A  LENGUAS NATIVAS ÉTINICAS PUBLICADOS EN PAGINA WEB </t>
  </si>
  <si>
    <t>((Nº DE ACTOS ADMINISTRATIVOS DE ADOPCIÓN DE TRÁMITE DE EMERGENCIA TRAMITADAS)/(Nº TOTAL DE SOLICITUDES POR TRÁMITE DE EMERGENCIA ALLEGADAS))*100</t>
  </si>
  <si>
    <t>((Nº DE ACTIVIDADES DE LA CAMPAÑA REALIZADA)/(Nº DE ACTIVIDADES DE LA CAMPAÑA PROGRAMADAS))*100</t>
  </si>
  <si>
    <t>Nº DE INFORMES DE AVANCE  E IMPLEMENTACIÓN DEL PROGRAMA DE GESTIÓN DOCUMENTAL.</t>
  </si>
  <si>
    <t>Nº DE INFORMES DE SEGUIMIENTO DEL AVANCE AUTOMATIZACIÓN DE LOS PROCESOS</t>
  </si>
  <si>
    <t>Nº DE INFORMES DE AVANCE  AL CRONOGRAMA PARA FORTALECER LA PLATAFORMA DE INFRAESTRUCTURA DE SERVICIOS TECNOLÓGICOS PARA OPTIMIZAR EL DESEMPEÑO, SEGURIDAD Y CONTINUIDAD DE LA INFORMACIÓN Y LOS PROCESOS DE LA UNP</t>
  </si>
  <si>
    <t xml:space="preserve"> Nº DE ESTUDIOS TÉCNICOS DE REDISEÑO INSTITUCIONAL</t>
  </si>
  <si>
    <t>((Nº DE PROCESOS DISCIPLINARIOS SUSTANCIADOS)/(Nº DE PROCESOS DISCIPLINARIOS ACTIVOS))*100</t>
  </si>
  <si>
    <t>Nº DE INFORMES DE SEGUIMIENTO A LA META AFORO</t>
  </si>
  <si>
    <t>((PAC EJECUTADO)/(PAC ASIGNADO POR EL  MINISTERIO DE HACIENDA Y CREDITO PUBLICO))*100</t>
  </si>
  <si>
    <t>Nº DE DOCUMENTOS DE CONTEXTO</t>
  </si>
  <si>
    <t>Nº DE INFORME DE SEGUIMIENTO AL  NIVEL DE AVANCE DE LA POLÍTICA ESTRATEGICA DEL TALENTO HUMANO</t>
  </si>
  <si>
    <t>Nº DE DOCUEMNTOS DE CARACTERIZACIONES DE EMPLEOS</t>
  </si>
  <si>
    <t>Nº DE DOCUMENTOS DE CARACTERIZACIONES DE EMPLEOS</t>
  </si>
  <si>
    <t>Nº DE DOCUMENTOS DE CARACTERIZACIONES DE LOS BENEFICIARIOS DEL PROGRAMA DE PREVENCIÓN Y PROTECCIÓN  DE LA UNP ACTUALIZADO</t>
  </si>
  <si>
    <t>Nº DE MANUALES DE POLÍTICA DE PREVENCIÓN DEL DAÑO ANTIJURÍDICO DE LA ENTIDAD SOCIALIZADOS.</t>
  </si>
  <si>
    <t>PROYECTO DE INVERSIÓN ASOCIADO</t>
  </si>
  <si>
    <t>MONTO PROYECTO DE INVERSIÓN</t>
  </si>
  <si>
    <t>PLAN NACIONAL DE DESARROLLO</t>
  </si>
  <si>
    <t>PLAN ESTRATÉGICO SECTORIAL</t>
  </si>
  <si>
    <r>
      <t xml:space="preserve">PLANES INSTITUCIONALES ASOCIADOS 
</t>
    </r>
    <r>
      <rPr>
        <sz val="12"/>
        <color theme="1"/>
        <rFont val="Myanmar Text"/>
        <family val="2"/>
      </rPr>
      <t>(Decreto 612 de 2018)</t>
    </r>
  </si>
  <si>
    <t>Avance Acumulado</t>
  </si>
  <si>
    <t>Porcentaje de Avance Total 
 PAI</t>
  </si>
  <si>
    <r>
      <t xml:space="preserve">((Nº. TOTAL DE CURSOS DE AUTOPROTECCIÓN Y AUTOSEGURIDAD  REALIZADOS A BENEFICIARIOS)/(Nº. TOTAL DE  CURSOS DE AUTOPROTECCIÓN Y AUTOSEGURIDAD </t>
    </r>
    <r>
      <rPr>
        <sz val="12"/>
        <rFont val="Myanmar Text"/>
        <family val="2"/>
      </rPr>
      <t>APROBADOS 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BENEFICIARIOS DE LA UNP  SEGÚN ACTO ADMINISTRATIVO))*100</t>
    </r>
  </si>
  <si>
    <r>
      <t>((Nº. TOTAL DE CURSOS DE AUTOPROTECCIÓN Y/O AUTOSEGURIDAD REALIZADOS A MUJERES LIDERESAS Y DEFENSORAS)/(Nº TOTAL DE  CURSOS DE AUTOPROTECCIÓN Y/O AUTOSEGURIDAD APROBADOS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 MUJERES LIDERESAS Y DEFENSORAS SEGÚN ACTO ADMINISTRATIVO))*100</t>
    </r>
  </si>
  <si>
    <r>
      <t>((Nº. TOTAL DE CURSOS DE AUTOPROTECCIÓN Y/O AUTOSEGURIDAD REALIZADOS A COLECTIVOS)/(Nº. TOTAL DE  CURSOS A COLECTIVOS APROBADOS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SEGÚN ACTO ADMINISTRATIVO))*100</t>
    </r>
  </si>
  <si>
    <r>
      <t>PORCENTAJE DE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PQRSD Y SOLICITUDES DE PROTECCIÓN ATENDIDOS OPORTUNAMENTE</t>
    </r>
  </si>
  <si>
    <t xml:space="preserve">ARCHÍVESE EN: </t>
  </si>
  <si>
    <t>Carpeta físicas( proceso de Sistema de Gestion) y en carpeta digital control de documentos- Sistema de Gestión</t>
  </si>
  <si>
    <t>PACTO POR LA LEGALIDAD: SEGURIDAD EFECTIVA Y JUSTICIA TRANSPARENTE PARA QUE TODOS VIVAMOS CON LIBERTAD Y EN DEMOCRACIA</t>
  </si>
  <si>
    <t>PACTO POR LA CIENCIA, LA TECNOLOGÍA Y LA INNOVACIÓN: UN SISTEMA PARA CONSTRUIR EL CONOCIMIENTO DE LA COLOMBIA DEL FUTURO</t>
  </si>
  <si>
    <t>INNOVACIÓN PÚBLICA PARA UN PAÍS MODERNO</t>
  </si>
  <si>
    <t>GESTIONAR EL CONOCIMIENTO Y LOS APRENDIZAJES PARA CREAR VALOR PÚBLICO</t>
  </si>
  <si>
    <t>PACTO POR LA LEGALIDAD: SEGURIDAD EFECTIVA Y JUSTICIA TRANSPARENTE PARA QUE TODOS VIVAMOS CON LIBERTAD Y EN DEMOCRACIA
PACTO DE EQUIDAD PARA LAS MUJERES
PACTO POR LA EQUIDAD DE OPORTUNIDADES PARA GRUPOS ÉTNICOS</t>
  </si>
  <si>
    <t>PACTO POR LA LEGALIDAD: SEGURIDAD EFECTIVA Y JUSTICIA TRANSPARENTE PARA QUE TODOS VIVAMOS CON LIBERTAD Y EN DEMOCRACIA
PACTO DE EQUIDAD PARA LAS MUJERES</t>
  </si>
  <si>
    <t>SEGURIDAD, AUTORIDAD Y ORDEN PARA LA LIBERTAD: DEFENSA NACIONAL, SEGURIDAD CIUDADANA Y COLABORACIÓN CIUDADANA
 DERECHO DE LAS MUJERES A UNA VIDA LIBRE DE VIOLENCIAS</t>
  </si>
  <si>
    <t>SEGURIDAD, AUTORIDAD Y ORDEN PARA LA LIBERTAD: DEFENSA NACIONAL, SEGURIDAD CIUDADANA Y COLABORACIÓN CIUDADANA</t>
  </si>
  <si>
    <t>Pacto</t>
  </si>
  <si>
    <t>Línea Estratégica</t>
  </si>
  <si>
    <t>Objetivo PND</t>
  </si>
  <si>
    <t>Estrategia PND</t>
  </si>
  <si>
    <t>Objetivo Sectorial</t>
  </si>
  <si>
    <t xml:space="preserve">PROMOVER LA PREVENCIÓN Y PROTECCIÓN DE LOS DERECHOS HUMANOS ESPECIALMENTE EL DERECHO A LA VIDA, LA LIBERTAD, LA SEGURIDAD PERSONAL, EL DERECHO INTERNACIONAL HUMANITARIO, LOS DERECHOS DE AUTOR Y CONEXOS, FUNDAMENTADOS EN LA CULTURA DE LEGALIDAD.
</t>
  </si>
  <si>
    <t>CONSTRUIR HERRAMIENTAS DE DOCUMENTACIÓN, MEDICIÓN Y EVALUACIÓN ESPECÍFICOS PARA INICIATIVAS DE INNOVACIÓN EN EL SECTOR PÚBLICO, QUE VALOREN RESULTADOS Y PROCESOS, INTEGREN EVIDENCIA CUANTITATIVA Y CUALITATIVA Y CONDUZCAN A RESULTADOS QUE SEAN AMPLIAMENTE DIVULGADOS PARA SOPORTAR LA CONFIANZA INSTITUCIONAL Y CIUDADANA
CONSTRUIR UN MODELO PARA LA EVALUACIÓN DE LA GESTIÓN Y EL DESEMPEÑO DE EQUIPOS DE INNOVACIÓN PÚBLICA QUE CONTRIBUYA A FORTALECER LA DIMENSIÓN DE GESTIÓN DEL CONOCIMIENTO Y LA INNOVACIÓN EN EL MODELO INTEGRADO DE PLANEACIÓN Y GESTIÓN (MIPG)</t>
  </si>
  <si>
    <t xml:space="preserve">
FORTALECER LA INSTITUCIONALIDAD ENCARGADA DE LA PREVENCIÓN, ATENCIÓN Y PROTECCIÓN DE LAS MUJERES VÍCTIMAS DE LA VIOLENCIA DE GÉNERO
PACTO POR LA VIDA (PROTECCIÓN A PERSONAS Y COMUNIDADES EN RIESGO)
IMPLEMENTAR MEDIDAS DE PROTECCIÓN CON ENFOQUE ÉTNICO Y DE GÉNERO</t>
  </si>
  <si>
    <t>PACTO POR LA VIDA (PROTECCIÓN A PERSONAS Y COMUNIDADES EN RIESGO)
RED DE PARTICIPACIÓN CÍVICA</t>
  </si>
  <si>
    <t>FORMULAR E IMPLEMENTAR LA P.P NACIONAL DE PREVENCIÓN Y PROTECCIÓN  DE LÍDERES SOCIALES Y COMUNALES, PÉRIODISTAS Y  DEFENSORAS DE D.H, ACORDE CON LOS LINEAMIENTOS  DEL OBJETIVO
LA RED DE PARTICIPACIÓN CÍVICA SE CONVERTIRÁ EN UN MECANISMO MEDIANTE EL CUAL EL GOBIERNO NACIONAL PODRÁ CONOCER DE FORMA PERMANENTE Y EN TIEMPO REAL LAS PREOCUPACIONES NACIONALES, REGIONALES Y MUNICIPALES DE SEGURIDAD.</t>
  </si>
  <si>
    <t>PACTO POR LA VIDA (PROTECCIÓN A PERSONAS Y COMUNIDADES EN RIESGO)
UNA APUESTA POR EL GOCE EFECTIVO DE LOS DERECHOS DE LOS COLOMBIANOS</t>
  </si>
  <si>
    <t>SEGURIDAD, AUTORIDAD Y ORDEN PARA LA LIBERTAD: DEFENSA NACIONAL, SEGURIDAD CIUDADANA Y COLABORACIÓN CIUDADANA
IMPERIO DE LA LEY: DERECHOS HUMANOS, JUSTICIA ACCESIBLE, OPORTUNA Y EN TODA COLOMBIA, PARA TODOS</t>
  </si>
  <si>
    <t>FORMULAR E IMPLEMENTAR LA P.P NACIONAL DE PREVENCIÓN Y PROTECCIÓN  DE LÍDERES SOCIALES Y COMUNALES, PÉRIODISTAS Y  DEFENSORAS DE D.H, ACORDE CON LOS LINEAMIENTOS  DEL OBJETIVO
LAS ENTIDADES NACIONALES QUE HACEN PARTE DEL SISTEMA NACIONAL DE DERECHOS HUMANOS Y QUE CUENTEN CON POLÍTICAS PÚBLICAS EN MATERIA DE DERECHOS HUMANOS FORMULARÁN Y COORDINARÁN LA IMPLEMENTACIÓN DE SUS PLANES DE ACCIÓN Y SEGUIMIENTO</t>
  </si>
  <si>
    <t>FORMULAR E IMPLEMENTAR LA P.P NACIONAL DE PREVENCIÓN Y PROTECCIÓN  DE LÍDERES SOCIALES Y COMUNALES, PÉRIODISTAS Y  DEFENSORAS DE D.H, ACORDE CON LOS LINEAMIENTOS  DEL OBJETIVO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
PARTICIPACIÓN Y CONSTRUCCIÓN DE CONVIVENCIA</t>
  </si>
  <si>
    <t xml:space="preserve">
PACTO POR LA VIDA (PROTECCIÓN A PERSONAS Y COMUNIDADES EN RIESGO)
 FORTALECER LA INSTITUCIONALIDAD ENCARGADA DE
LA PREVENCIÓN, ATENCIÓN Y PROTECCIÓN DE LAS MUJERES
VÍCTIMAS DE LA VIOLENCIA DE GÉNERO
</t>
  </si>
  <si>
    <t>HACIA LA REDEFINICIÓN DE UNA ESTRATEGIA DE CONVIVENCIA PACÍFICA Y SEGURIDAD CIUDADANA
LAS ALERTAS TEMPRANAS QUE SEAN EMITIDAS CON LOS MECANISMOS DISPUESTOS PARA ELLO SERÁN ATENDIDAS CON CARÁCTER DE URGENCIA POR PARTE DE MININTERIOR Y MINDEFENSA. DEL MISMO MODO, LA CONSEJERÍA DE SEGURIDAD NACIONAL Y LA CONSEJERÍA DE DERECHOS HUMANOS HARÁN SEGUIMIENTO A LAS MEDIDAS QUE SE ADOPTEN PARA SU ATENCIÓN.
REDUCIR EL TIEMPO DE RESPUESTA PROMEDIO ENTRE SOLICITUD Y APROBACIÓN DE MEDIDAS DE PROTECCIÓN PARA DEFENSORES DE DERECHOS HUMANOS Y OTRAS POBLACIONES PREVISTAS EN EL MARCO DEL DECRETO 1066 DE 2015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</t>
  </si>
  <si>
    <t>1. PROPENDER POR UNA CULTURA DE RESPETO Y GARANTÍA DE LOS DERECHOS HUMANOS,QUE CONTRIBUYA AL PROCESO DE CONSTRUCCIÓN DE PAZ</t>
  </si>
  <si>
    <t>1. RECONOCER LA ACTIVIDAD DE LOS LÍDERES Y LIDERESAS SOCIALES DEFENSORES Y DEFENSORAS DE DERECHOS HUMANOS, PARA ELIMINAR LA ESTIGMATIZACIÓN SOCIAL, A TRAVÉS DE LA DIFUSIÓN DE LOS DERECHOS CON ENFOQUES DIFERENCIALES.</t>
  </si>
  <si>
    <t>2. FORTALECER LA CAPACIDAD INSTITUCIONAL PARA IDENTIFICAR OPORTUNAMENTE LAS AMENAZAS, RIESGOS Y VULNERABILIDADES A LAS CUALES ESTÁN EXPUESTAS LAS POBLACIONES OBJETO</t>
  </si>
  <si>
    <t>2. INCORPORAR EL ANÁLISIS DE CONTEXTO COMO MECANISMO PARA LA IDENTIFICACIÓN ANTICIPADA O TEMPRANA DE LAS AMENAZAS, RIESGOS Y VULNERABILIDADES DE LAS POBLACIONES OBJETO.</t>
  </si>
  <si>
    <t>3. ACTUAR DE MANERA PREVENTIVA ANTE LA PRESENCIA DE UN RIESGO O VULNERABILIDAD</t>
  </si>
  <si>
    <t>4. CONTRIBUIR A LA FORMULACIÓN DEL PLAN ESTRATÉGICO DE SEGURIDAD Y PROTECCIÓN</t>
  </si>
  <si>
    <t>3. GESTIONAR SOLUCIONES ESTRATÉGICAS QUE CONTRIBUYAN A LA GARANTÍA EFECTIVA AL DERECHO A LA VIDA, LIBERTAD Y SEGURIDAD DE LAS POBLACIONES OBJETO Y OPTIMIZAR LOS TIEMPOS DE RESPUESTA EN LA RUTA DE PROTECCIÓN</t>
  </si>
  <si>
    <t xml:space="preserve">5. REDUCIR EL TIEMPO DE RESPUESTA PROMEDIO ENTRE LA SOLICITUD, APROBACIÓN , RECOMENDACIÓN Y LA IMPLEMENTACIÓN DE MEDIDAS DE PROTECCIÓN  EN LA RUTA INDIVIDUAL PARA DEFENSORES DE DERECHOS HUMANOS Y OTRAS POBLACIONES PREVISTAS EN EL MARCO DEL DECRETO 1066 DE 2015.
</t>
  </si>
  <si>
    <t>6. ACTUALIZAR Y ADECUAR LAS MEDIDAS DE PREVENCIÓN Y PROTECCIÓN COLECTIVA CON ENFOQUES DIFERENCIALES CON ÉNFASIS EN EL FORTALECIMIENTO ORGANIZACIONAL, MEDIDAS DE TIPO PSICOSOCIAL Y CARTOGRAFÍAS DEL CUERPO RESPECTO A AGRESIONES FÍSICAS.</t>
  </si>
  <si>
    <t>7. IMPLEMENTACIÓN DEL PROGRAMA  DE PROTECCIÓN ESPECIALIZADA DE SEGURIDAD Y PROTECCIÓN Y SUS PROCEDIMIENTOS, EN LO QUE ES COMPETENCIA DE LA SESP</t>
  </si>
  <si>
    <t xml:space="preserve">8. ESTABLECER PROCESOS Y PROCEDIMIENTOS IDÓNEOS PARA LA GESTIÓN Y ADMINISTRACIÓN DEL PROGRAMA ESPECIALIZADO DE SEGURIDAD Y PROTECCIÓN </t>
  </si>
  <si>
    <t>9. CONSOLIDACIÓN DEL PPESP A NIVEL TERRITORIAL</t>
  </si>
  <si>
    <t>4. FORTALECER LAS CAPACIDADES INSTITUCIONALES PARA LA INCLUSIÓN DE LOS ENFOQUES DIFERENCIALES EN LOS PROCESOS MISIONALES</t>
  </si>
  <si>
    <t>10. FORTALECER LOS CONOCIMIENTOS DE LOS FUNCIONARIOS Y COLABORADORES FRENTE A LOS ENFOQUES DIFERENCIALES</t>
  </si>
  <si>
    <t>11. LIDERAR LA ACTUALIZACIÓN Y ADECUACIÓN DE LAS MEDIDAS DE PREVENCIÓN Y PROTECCIÓN CON EFOQUES DIFERENCIALES EN COORDINACIÓN CON LOS ORGANISMOS E INSTANCIAS RESPONSABLES, CON ÉNFASIS EN LA PROTECCIÓN COLECTIVA LOS DERECHOS ANCESTRALES Y EL RECONOCIMIENTO DE LOS MECANISMOS DE AUTOPROTECCIÓN</t>
  </si>
  <si>
    <t>12. EJECUTAR LA RUTA DE PROTECCIÓN COLECTIVA Y EL PROTOCOLO DE ANÁLISIS DE NIVEL DE RIESGO PARA MUJERES LIDERESAS Y DEFENSORAS A NIVEL NACIONAL</t>
  </si>
  <si>
    <t xml:space="preserve">13. PROMOVER MECANISMOS DE PARTICIPACIÓN A LOS GRUPOS Y COMUNIDADES PARA LA CONSTRUCCIÓN DE MEDIDAS DE PROTECCIÓN CON ENFOQUES DIFERENCIALES
</t>
  </si>
  <si>
    <t>5. FORTALECER LA ENTIDAD A TRAVÉS DE LA IMPLEMENTACIÓN DE LAS POLITICAS DE DESEMPEÑO INSTITUCIONAL DE MIPG Y LAS MEJORES PRACTICAS QUE GENEREN VALOR PUBLICO A NUESTRA POBLACIÓN OBJETO Y GRUPOS DE INTERES</t>
  </si>
  <si>
    <t>14. CERTIFICAR LA ENTIDAD EN LAS NORMAS INTERNACIONALES ISO 9001:2015, 14001:2015, 27001:2013 Y 45001:2018</t>
  </si>
  <si>
    <t>15. CONSOLIDAR LA ESTRATEGIA DE COOPERACIÓN INTERNACIONAL AL INTERIOR DE LA ENTIDAD COMO MECANISMO ALTERNO PARA EL DESARROLLO DE PROGRAMAS, PLANES E INICIATIVAS QUE CONTRIBUYAN A ALCANZAR LOS OBJETIVOS INSTITUCIONALES</t>
  </si>
  <si>
    <t>16. DESARROLLAR UNA CULTURA ORGANIZACIONAL FUNDAMENTADA EN LA INFORMACIÓN Y LA COMUNICACIÓN EFECTIVA</t>
  </si>
  <si>
    <t>17. DIRECCIONAR DE MANERA EFECTIVA Y OPORTUNA LAS SOLICITUDES ALLEGADAS A LA ENTIDAD.</t>
  </si>
  <si>
    <t>18. DISMINUIR EL TIEMPO DE RESPUESTA DE LOS RECURSOS DE REPOSICIÓN</t>
  </si>
  <si>
    <t>19. EJECUTAR EL PLAN INSTITUCIONAL DE ARCHIVOS - PINAR</t>
  </si>
  <si>
    <t>20. FOMENTAR EL CRECIMIENTO, APRENDIZAJE Y DESARROLLO DEL TALENTO HUMANO DE LA ENTIDAD</t>
  </si>
  <si>
    <t>21. FORTALECER HERRAMIENTAS TECNOLÓGICAS, EL ACCESO A LA INFORMACIÓN Y LA APROPIACIÓN DE LAS TECNOLOGÍAS DE LA INFORMACIÓN</t>
  </si>
  <si>
    <t>22. FORTALECER LOS PROCESOS EN LA GESTIÓN Y DESEMPEÑO EFICAZ Y EFICIENTE DE LA ENTIDAD</t>
  </si>
  <si>
    <t>23. GESTIONAR, ADMINISTRAR Y EJECUTAR EFICIENTEMENTE LOS RECURSOS FINANCIEROS NECESARIOS DESDE LA PROGRAMACIÓN, APROPIACIÓN Y EJECUCIÓN PARA DAR CUMPLIMIENTO A LAS METAS Y OBTENER LOS RESULTADOS DE DESEMPEÑO INSTITUCIONAL PLANIFICADOS</t>
  </si>
  <si>
    <t>24. IMPLEMENTAR EL  MODELO INTEGRADO DE PLANEACIÓN Y GESTIÓN (MIPG)</t>
  </si>
  <si>
    <t>25. MEJORAR LA PERCEPCIÓN DE CALIDAD DEL SERVICIO, EN VIRTUD DE LA PRESTACIÓN EFICIENTE Y EFECTIVA DEL PROGRAMA DE PREVENCIÓN Y PROTECCIÓN INDIVIDUAL Y COLECTIVA, EN CUMPLIMIENTO DE LA MISIONALIDAD DE LA ENTIDAD</t>
  </si>
  <si>
    <t>26. PROMOVER LA PARTICIPACIÓN CIUDADANA EN LA GESTIÓN DE LA ENTIDAD</t>
  </si>
  <si>
    <t xml:space="preserve">IMPULSAR LA ARTICULACIÓN SECTORIAL DEL INTERIOR A TRAVÉS DE ESTRATEGIAS DE GESTIÓN PARA EL FORTALECIMIENTO INSTITUCIONAL
</t>
  </si>
  <si>
    <t xml:space="preserve">PIN-FT-01/V11         </t>
  </si>
  <si>
    <t>Oficialización:  23/01/2020</t>
  </si>
  <si>
    <r>
      <rPr>
        <b/>
        <sz val="10"/>
        <color theme="1"/>
        <rFont val="Myanmar Text"/>
        <family val="2"/>
      </rPr>
      <t xml:space="preserve">Página </t>
    </r>
    <r>
      <rPr>
        <sz val="10"/>
        <color theme="1"/>
        <rFont val="Myanmar Text"/>
        <family val="2"/>
      </rPr>
      <t>1 de 1</t>
    </r>
  </si>
  <si>
    <t>SEGURIDAD, AUTORIDAD Y ORDEN PARA LA LIBERTAD: DEFENSA NACIONAL, SEGURIDAD CIUDADANA Y COLABORACIÓN CIUDADANA
DERECHO DE LAS MUJERES A UNA VIDA LIBRE DE VIOLENCIAS</t>
  </si>
  <si>
    <t>BPIN  2019011000117 OPTIMIZACIÓN DE LOS  PROCESOS  DE  EVALUACIÓN  DEL RIESGO E  IMPLEMENTACIÓN DE   MEDIDAS DE  LA UNIDAD NACIONAL DE  PROTECCIÓN</t>
  </si>
  <si>
    <t>BPIN  2019011000117 OPTIMIZACIÓN  DE LOS  PROCESOS  DE  EVALUACIÓN  DEL RIESGO E  IMPLEMENTACIÓN DE   MEDIDAS DE  LA UNIDAD NACIONAL DE  PROTECCIÓN</t>
  </si>
  <si>
    <t>BPIN  2018011001174 - IMPLEMENTACIÓN DE LA RUTA DE PROTECCIÓN COLECTIVA DE LA UNP A NIVEL NACIONAL</t>
  </si>
  <si>
    <t>BPIN   2019011000116 - MODERNIZACIÓN DEL SISTEMA DE GESTIÓN DOCUMENTAL EN LA UNP  A  NIVEL NACIONAL</t>
  </si>
  <si>
    <t>4.13.7</t>
  </si>
  <si>
    <t>16.66%</t>
  </si>
  <si>
    <t>PORCENTAJE DE AUDITORIAS EJECUTADAS DE ACUERDO CON EL PLAN ANUAL DE AUDITORIAS</t>
  </si>
  <si>
    <t>INFORMES DE AUDITORIAS AJECUTADAS</t>
  </si>
  <si>
    <t>((Nº DE AUDITORÍAS EJECUTADAS)/(Nº TOTAL  DE AUDITORÍAS PROGRAMADAS EN EL PLAN ANUAL DE AUDITORIAS))*100</t>
  </si>
  <si>
    <t>EVALUACIÓN DEL NIVEL DE CRITICIDAD EN LA ADMINISTRACIÓN DEL RIESGO INSTITUCIONAL</t>
  </si>
  <si>
    <t>EFECTIVIDAD</t>
  </si>
  <si>
    <t>INFORME DE EVALUACIÓN SOBRE LOS MIR</t>
  </si>
  <si>
    <t>((Nº RIESGOS (P+C) CON CONTROLES EFECTIVOS EN LA ENTIDAD)/(Nº TOTAL DE RIESGOS IDENTIFICADOS POR LOS PROCESOS DE LA ENTIDAD)) *100</t>
  </si>
  <si>
    <t>((Nº DE ACTIVIDADES REALIZADAS PARA LA IMPLEMENTACIÓN DE LOS LINEAMIENTOS DEL PLAN ESTRATÉGICO DE SEGURIDAD Y PROTECCIÓN EN TEMAS DE COMPETENCIA DE LA UNP)/(Nº DE ACTIVIDADES PROGRAMADAS PARA LA  IMPLEMENTACIÓN DE LOS LINEAMIENTOS EL PLAN ESTRATÉGICO DE SEGURIDAD Y PROTECCIÓN EN TEMAS DE COMPETENCIA DE LA UNP))*100</t>
  </si>
  <si>
    <t>((Nº DE INFORMES DE LEY PRESENTADOS OPORTUNAMENTE)/(Nº  DE INFORMES DE LEY A PRESENTAR EN EL TRIMESTRE))*100</t>
  </si>
  <si>
    <t>((SUMATORIA DE DÍAS HÁBILES UTILIZADOS PARA LA REALIZACIÓN DE LA EVALUACIÓN DEL RIESGO DEL  PROGRAMA DE PREVENCIÓN Y PROTECCIÓN)/(Nº DE EVALUACIONES DE RIESGOS REALIZADAS DEL PROGRAMA DE PROTECCIÓN Y PREVENCIÓN))</t>
  </si>
  <si>
    <t>MUNICIPIOS CON SEGUIMIENTO POR EL OBSERVATORIO</t>
  </si>
  <si>
    <t>Nº DE MUNICIPIOS CON SEGUIMIENTO POR EL OBSERVATORIO EN LA IMPLEMENTACIÓN DE MEDIDAS INTEGRALES DE PREVENCIÓN, SEGURIDAD Y PROTECCIÓN</t>
  </si>
  <si>
    <t>Nª DE MUNICIPIOS CON SEGUIMIENTO POR EL OBSERVATORIO EN LA IMPLEMENTACIÓN DE MEDIDAS INTEGRALES DE PREVENCIÓN, SEGURIDAD Y PROTECCIÓN</t>
  </si>
  <si>
    <t>Nª DE PROYECTOS DE COOPERACIÓN INTERNACIONAL VIABILIZADOS</t>
  </si>
  <si>
    <t>PROYECTOS DE COOPERACIÓN INTERNACIONAL VIABILIZADOS</t>
  </si>
  <si>
    <t>DAR RESPUESTA OPORTUNA A LAS SOLICITUDES DE INFORMACIÓN ALLEGADAS A LA DIRECCIÓN POR EL CONGRESO DE LA REPUBLICA</t>
  </si>
  <si>
    <t>PORCENTAJE DE OPORTUNIDAD EN LAS RESPUESTAS AL CONGRESO DE LA REPUBLICA</t>
  </si>
  <si>
    <t>PORCENTAJE DE ACOM OFICIALIZADAS POR EL PROCESO</t>
  </si>
  <si>
    <t>((Nº DE ACOM  OFICIALIZADAS POR EL PROCESO)/(Nº DE ACOM IDENTIFICADAS POR EL PROCESO))*100</t>
  </si>
  <si>
    <t>ACOM OFICIALIZADAS POR EL PROCESO</t>
  </si>
  <si>
    <t xml:space="preserve">DOCUMENTO DE IDENTIFICACIÓN DE NECESIDADES DE ATENCIÓN INSTITUCIONAL EN REGIONES QUE REQUEIREN PRESENCIA DESCONCENTRADA DE LA UNP </t>
  </si>
  <si>
    <t xml:space="preserve">DOCUMENTO DE IDENTIFICACIÓN DE NECESIDADES DE ATENCIÓN INSTITUCIONAL EN REGIONES QUE REQUEIREN PRESENCIA DESCONCENTRADA DE LA UNP ELABORADO </t>
  </si>
  <si>
    <t>4.13.1</t>
  </si>
  <si>
    <t>DISEÑAR  E IMPLEMENTAR EL PROTOCOLO ESPECIAL  DE ATENCIÓN  PARA COMUNIDADES AFROCOLOMBIANAS RAIZALES Y PALENQUERAS</t>
  </si>
  <si>
    <t xml:space="preserve">PROTOCOLO PARA POBLACIONES CON ENFOQUE DIFERENCIAL </t>
  </si>
  <si>
    <t>Nº DE PROTOCOLOS ESPECIALES DE ATENCIÓN  PARA COMUNIDADES AFROCOLOMBIANAS RAIZALES Y PALENQUERAS</t>
  </si>
  <si>
    <t>((Nº DE RESPUESTAS DADAS OPORTUNAMENTE DURANTE EL PERIODO A SOLICITUDES DEL CONGRESO DE LA REPUBLICA)/(Nº DE SOLICITUDES REMITIDAS POR EL CONGRESO DE LA REPUBLICA ALLEGADAS A LA DIRECCIÓN DURANTE EL PERIODO))*100</t>
  </si>
  <si>
    <t>IDENTIFICAR LAS NECESIDADES DE ATENCIÓN INSTITUCIONAL EN REGIONES QUE REQUIEREN PRESENCIA DESCONCENTRADA DE LA UNP</t>
  </si>
  <si>
    <t xml:space="preserve">Nª DE DOCUMENTOS  ELABORADOS DE IDENTIFICACIÓN DE NECESIDADES DE ATENCIÓN INSTITUCIONAL EN REGIONES QUE REQUEIREN PRESENCIA DESCONCENTRADA DE LA UNP </t>
  </si>
  <si>
    <t>SEGUIMIENTO A LA EJECUCIÓN DE LOS COMPROMISOS TENIENDO EN CUENTA LAS OBLIGACIONES</t>
  </si>
  <si>
    <t>PRESUPUESTO OBLIGADO</t>
  </si>
  <si>
    <t>PORCENTAJE DE EJECUCIÓN PRESUPUESTAL EN OBLIGACIONES CON RESPECTO A COMPROMISOS</t>
  </si>
  <si>
    <t>((PRESUPUESTO OBLIGADO)/(PRESUPUESTO COMPROMETIDO ))*100</t>
  </si>
  <si>
    <t xml:space="preserve">REALIZAR LAS EVALUACIONES DE RIESGO PARA  LOS COLECTIVOS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</si>
</sst>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%"/>
    <numFmt numFmtId="165" formatCode="0.0%"/>
    <numFmt numFmtId="166" formatCode="0.000%"/>
    <numFmt numFmtId="167" formatCode="_-* #,##0.000_-;\-* #,##0.000_-;_-* &quot;-&quot;??_-;_-@_-"/>
    <numFmt numFmtId="168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Myanmar Text"/>
      <family val="2"/>
    </font>
    <font>
      <sz val="11"/>
      <color theme="1"/>
      <name val="Myanmar Text"/>
      <family val="2"/>
    </font>
    <font>
      <b/>
      <sz val="10"/>
      <color theme="1"/>
      <name val="Myanmar Text"/>
      <family val="2"/>
    </font>
    <font>
      <b/>
      <sz val="12"/>
      <color theme="1"/>
      <name val="Myanmar Text"/>
      <family val="2"/>
    </font>
    <font>
      <sz val="12"/>
      <color theme="1"/>
      <name val="Myanmar Text"/>
      <family val="2"/>
    </font>
    <font>
      <sz val="12"/>
      <color theme="1"/>
      <name val="Arial"/>
      <family val="2"/>
    </font>
    <font>
      <sz val="10"/>
      <color theme="1"/>
      <name val="Myanmar Text"/>
      <family val="2"/>
    </font>
    <font>
      <sz val="12"/>
      <name val="Myanmar Text"/>
      <family val="2"/>
    </font>
    <font>
      <sz val="12"/>
      <color rgb="FF000000"/>
      <name val="Myanmar Text"/>
      <family val="2"/>
    </font>
    <font>
      <sz val="12"/>
      <color rgb="FFFF0000"/>
      <name val="Myanmar Text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left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18" fillId="0" borderId="0" xfId="0" applyFont="1" applyFill="1"/>
    <xf numFmtId="168" fontId="15" fillId="0" borderId="1" xfId="3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9" fontId="15" fillId="4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9" fontId="15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vertical="center" wrapText="1"/>
    </xf>
    <xf numFmtId="167" fontId="15" fillId="0" borderId="1" xfId="3" applyNumberFormat="1" applyFont="1" applyFill="1" applyBorder="1" applyAlignment="1">
      <alignment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 wrapText="1"/>
    </xf>
    <xf numFmtId="168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2247900</xdr:colOff>
      <xdr:row>0</xdr:row>
      <xdr:rowOff>19050</xdr:rowOff>
    </xdr:from>
    <xdr:to>
      <xdr:col>1</xdr:col>
      <xdr:colOff>1059101</xdr:colOff>
      <xdr:row>3</xdr:row>
      <xdr:rowOff>1278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9AB7E289-6118-4E4F-8BA4-798E9C5C4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9050"/>
          <a:ext cx="1058922" cy="8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6" name="Imagen 1" descr="image001">
          <a:extLst>
            <a:ext uri="{FF2B5EF4-FFF2-40B4-BE49-F238E27FC236}">
              <a16:creationId xmlns:a16="http://schemas.microsoft.com/office/drawing/2014/main" id="{A745F743-BA6A-4415-9490-ADA7DE48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9414" y="45881"/>
          <a:ext cx="840883" cy="77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na margarita diaz lobo" id="{EF5BF71E-7D3A-458B-BB55-C518DC9135A2}" userId="574e8a267f5e9ca2" providerId="Windows Live"/>
  <person displayName="Gina Margarita Diaz Lobo" id="{8839C6A8-14F8-4A59-A2B8-0849717EB1D4}" userId="S::gina.diaz@unp.gov.co::02b15c52-b494-4cde-bcf9-1f7fd87c5d2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0-02-28T13:41:24.42" personId="{8839C6A8-14F8-4A59-A2B8-0849717EB1D4}" id="{2383132C-9E88-4C21-9AFD-6D7861C0962D}">
    <text>Se modifica a solciitud del lider del proceso segun MEM20-00004964 de fecha 27 de febrero 2020</text>
  </threadedComment>
  <threadedComment ref="L39" dT="2020-02-28T20:41:27.29" personId="{8839C6A8-14F8-4A59-A2B8-0849717EB1D4}" id="{54538822-DBCA-4297-A42C-F43CE83CDCF7}">
    <text>Se crea a solcitud del lider del proceso segun MEM20-00004964 de fecha 27 de febrero 2020</text>
  </threadedComment>
  <threadedComment ref="L45" dT="2020-02-28T13:53:07.12" personId="{8839C6A8-14F8-4A59-A2B8-0849717EB1D4}" id="{8982A6A3-E900-4BEB-8369-2FF73A08BB12}">
    <text>Se modifica a solciitud del lider del proceso segun MEM20-00004964 de fecha 27 de febrero 2020</text>
  </threadedComment>
  <threadedComment ref="L48" dT="2020-02-28T14:00:44.62" personId="{8839C6A8-14F8-4A59-A2B8-0849717EB1D4}" id="{53ACD275-A2C4-434A-9575-2C9D42A65E80}">
    <text>Se modifica a solciitud del lider del proceso segun MEM20-00004964 de fecha 27 de febrero 2020</text>
  </threadedComment>
  <threadedComment ref="M75" dT="2020-03-25T13:48:39.98" personId="{EF5BF71E-7D3A-458B-BB55-C518DC9135A2}" id="{7C7D5872-4FA4-445A-97E1-22FCA7C85508}">
    <text>SE MODIFICA A SOLICITUD DEL PROCESO Y AUTORIZADO POR LA COORDINADORA DEL GPEMC</text>
  </threadedComment>
  <threadedComment ref="M76" dT="2020-03-25T13:48:55.59" personId="{EF5BF71E-7D3A-458B-BB55-C518DC9135A2}" id="{4C1A2B6E-B209-4D84-977C-D898A879520C}">
    <text>SE CREA A SOLICITUD DEL PROCESO Y AUTORIZADO POR LA COORDINADORA DEL GPEMC</text>
  </threadedComment>
  <threadedComment ref="J87" dT="2020-02-10T16:31:49.27" personId="{8839C6A8-14F8-4A59-A2B8-0849717EB1D4}" id="{A40760FE-D1A2-41A7-8F6C-9247D7E9D5C2}">
    <text>Se actualiza en el planeador mes del reporte segun solicitud del proceso MEM20-00002787 de fecha 6 de febrero de 2020 y aprobado por la coordiandora del GPEMC</text>
  </threadedComment>
  <threadedComment ref="J88" dT="2020-02-10T16:32:26.55" personId="{8839C6A8-14F8-4A59-A2B8-0849717EB1D4}" id="{D4D15E1E-59DF-4C70-8EE3-102BAA556460}">
    <text>Se actualiza en el planeador mes del reporte segun solicitud del proceso MEM20-00002787 de fecha 6 de febrero de 2020 y aprobado por la coordiandora del GPEMC</text>
  </threadedComment>
  <threadedComment ref="M114" dT="2020-02-24T14:19:11.22" personId="{8839C6A8-14F8-4A59-A2B8-0849717EB1D4}" id="{B9190FBF-6772-4478-9797-20138A4E166E}">
    <text>Se modifica a solciitud del proceso segun MEM20-00003665 del 14 de febrero 2020</text>
  </threadedComment>
  <threadedComment ref="M115" dT="2020-02-24T20:31:52.23" personId="{8839C6A8-14F8-4A59-A2B8-0849717EB1D4}" id="{59D3314B-1CB3-458D-8E15-8E2559D9609E}">
    <text>Se modifica a solciitud del proceso segun MEM20-00003665 del 14 de febrero 2020</text>
  </threadedComment>
  <threadedComment ref="M116" dT="2020-02-24T14:28:32.92" personId="{8839C6A8-14F8-4A59-A2B8-0849717EB1D4}" id="{2EDC30C4-280E-41CA-A6F3-5832915C3EDB}">
    <text>Se modifica a solicitud del proceso segun MEM20-00003665 del 14 febrero 2020</text>
  </threadedComment>
  <threadedComment ref="L117" dT="2020-02-28T14:12:16.00" personId="{8839C6A8-14F8-4A59-A2B8-0849717EB1D4}" id="{C1295395-3D1B-4F36-82D4-B7A14C7A9157}">
    <text>Se modifica a solciitud del lider del proceso segun MEM20-00004964 de fecha 27 de febrero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2"/>
  <sheetViews>
    <sheetView tabSelected="1" view="pageBreakPreview" topLeftCell="P3" zoomScale="60" zoomScaleNormal="70" workbookViewId="0">
      <selection activeCell="AF6" sqref="AF6"/>
    </sheetView>
  </sheetViews>
  <sheetFormatPr baseColWidth="10" defaultColWidth="11.42578125" defaultRowHeight="15" x14ac:dyDescent="0.25"/>
  <cols>
    <col min="1" max="1" width="28.28515625" style="1" customWidth="1"/>
    <col min="2" max="2" width="28.7109375" style="1" customWidth="1"/>
    <col min="3" max="3" width="28.140625" style="1" customWidth="1"/>
    <col min="4" max="4" width="74.28515625" style="1" customWidth="1"/>
    <col min="5" max="5" width="35.42578125" style="1" customWidth="1"/>
    <col min="6" max="6" width="42.140625" style="16" customWidth="1"/>
    <col min="7" max="7" width="37.85546875" style="16" customWidth="1"/>
    <col min="8" max="8" width="40" style="17" hidden="1" customWidth="1"/>
    <col min="9" max="9" width="14.5703125" style="38" bestFit="1" customWidth="1"/>
    <col min="10" max="10" width="77.42578125" style="18" customWidth="1"/>
    <col min="11" max="11" width="15.85546875" style="39" customWidth="1"/>
    <col min="12" max="12" width="59.85546875" style="18" customWidth="1"/>
    <col min="13" max="13" width="64.5703125" style="16" customWidth="1"/>
    <col min="14" max="14" width="24.5703125" style="40" customWidth="1"/>
    <col min="15" max="15" width="90.42578125" style="16" customWidth="1"/>
    <col min="16" max="16" width="21.140625" style="40" customWidth="1"/>
    <col min="17" max="17" width="31.42578125" style="40" customWidth="1"/>
    <col min="18" max="18" width="33.42578125" style="40" hidden="1" customWidth="1"/>
    <col min="19" max="19" width="57.85546875" style="18" hidden="1" customWidth="1"/>
    <col min="20" max="20" width="24.140625" style="18" hidden="1" customWidth="1"/>
    <col min="21" max="21" width="18.140625" style="65" customWidth="1"/>
    <col min="22" max="33" width="9.28515625" style="65" customWidth="1"/>
    <col min="34" max="34" width="11.42578125" style="65"/>
    <col min="35" max="35" width="13" style="65" customWidth="1"/>
    <col min="36" max="36" width="15.140625" style="65" customWidth="1"/>
    <col min="37" max="37" width="15.42578125" style="65" customWidth="1"/>
    <col min="38" max="38" width="16.140625" style="1" customWidth="1"/>
    <col min="39" max="39" width="18.42578125" style="1" customWidth="1"/>
    <col min="40" max="40" width="19.85546875" style="1" customWidth="1"/>
    <col min="41" max="41" width="15.28515625" style="1" customWidth="1"/>
    <col min="42" max="16384" width="11.42578125" style="1"/>
  </cols>
  <sheetData>
    <row r="1" spans="1:42" s="12" customFormat="1" ht="21.95" customHeight="1" x14ac:dyDescent="0.25">
      <c r="A1" s="104"/>
      <c r="B1" s="104"/>
      <c r="C1" s="105" t="s">
        <v>257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6"/>
      <c r="AJ1" s="106"/>
      <c r="AK1" s="106"/>
      <c r="AL1" s="106"/>
      <c r="AM1" s="106"/>
      <c r="AN1" s="106"/>
      <c r="AO1" s="106"/>
    </row>
    <row r="2" spans="1:42" s="12" customFormat="1" ht="21.95" customHeight="1" x14ac:dyDescent="0.25">
      <c r="A2" s="104"/>
      <c r="B2" s="104"/>
      <c r="C2" s="105" t="s">
        <v>104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6"/>
      <c r="AJ2" s="106"/>
      <c r="AK2" s="106"/>
      <c r="AL2" s="106"/>
      <c r="AM2" s="106"/>
      <c r="AN2" s="106"/>
      <c r="AO2" s="106"/>
    </row>
    <row r="3" spans="1:42" s="12" customFormat="1" ht="21.95" customHeight="1" x14ac:dyDescent="0.25">
      <c r="A3" s="104"/>
      <c r="B3" s="104"/>
      <c r="C3" s="107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6"/>
      <c r="AJ3" s="106"/>
      <c r="AK3" s="106"/>
      <c r="AL3" s="106"/>
      <c r="AM3" s="106"/>
      <c r="AN3" s="106"/>
      <c r="AO3" s="106"/>
    </row>
    <row r="4" spans="1:42" s="13" customFormat="1" ht="43.5" customHeight="1" x14ac:dyDescent="0.25">
      <c r="A4" s="103" t="s">
        <v>529</v>
      </c>
      <c r="B4" s="103"/>
      <c r="C4" s="103"/>
      <c r="D4" s="103"/>
      <c r="E4" s="3" t="s">
        <v>530</v>
      </c>
      <c r="F4" s="111" t="s">
        <v>379</v>
      </c>
      <c r="G4" s="111"/>
      <c r="H4" s="111"/>
      <c r="I4" s="111"/>
      <c r="J4" s="109" t="s">
        <v>380</v>
      </c>
      <c r="K4" s="109"/>
      <c r="L4" s="109"/>
      <c r="M4" s="109"/>
      <c r="N4" s="109"/>
      <c r="O4" s="109"/>
      <c r="P4" s="109"/>
      <c r="Q4" s="109"/>
      <c r="R4" s="110" t="s">
        <v>531</v>
      </c>
      <c r="S4" s="110" t="s">
        <v>527</v>
      </c>
      <c r="T4" s="110" t="s">
        <v>528</v>
      </c>
      <c r="U4" s="110" t="s">
        <v>394</v>
      </c>
      <c r="V4" s="109" t="s">
        <v>381</v>
      </c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10" t="s">
        <v>407</v>
      </c>
      <c r="AI4" s="108" t="s">
        <v>234</v>
      </c>
      <c r="AJ4" s="108"/>
      <c r="AK4" s="108"/>
      <c r="AL4" s="108"/>
      <c r="AM4" s="108"/>
      <c r="AN4" s="108"/>
      <c r="AO4" s="108"/>
    </row>
    <row r="5" spans="1:42" s="15" customFormat="1" ht="93" x14ac:dyDescent="0.25">
      <c r="A5" s="2" t="s">
        <v>548</v>
      </c>
      <c r="B5" s="2" t="s">
        <v>549</v>
      </c>
      <c r="C5" s="2" t="s">
        <v>550</v>
      </c>
      <c r="D5" s="2" t="s">
        <v>551</v>
      </c>
      <c r="E5" s="4" t="s">
        <v>552</v>
      </c>
      <c r="F5" s="5" t="s">
        <v>382</v>
      </c>
      <c r="G5" s="5" t="s">
        <v>383</v>
      </c>
      <c r="H5" s="5" t="s">
        <v>384</v>
      </c>
      <c r="I5" s="5" t="s">
        <v>385</v>
      </c>
      <c r="J5" s="26" t="s">
        <v>386</v>
      </c>
      <c r="K5" s="6" t="s">
        <v>387</v>
      </c>
      <c r="L5" s="26" t="s">
        <v>388</v>
      </c>
      <c r="M5" s="26" t="s">
        <v>389</v>
      </c>
      <c r="N5" s="44" t="s">
        <v>390</v>
      </c>
      <c r="O5" s="26" t="s">
        <v>391</v>
      </c>
      <c r="P5" s="44" t="s">
        <v>392</v>
      </c>
      <c r="Q5" s="44" t="s">
        <v>393</v>
      </c>
      <c r="R5" s="110"/>
      <c r="S5" s="110"/>
      <c r="T5" s="110"/>
      <c r="U5" s="110"/>
      <c r="V5" s="66" t="s">
        <v>395</v>
      </c>
      <c r="W5" s="66" t="s">
        <v>396</v>
      </c>
      <c r="X5" s="66" t="s">
        <v>397</v>
      </c>
      <c r="Y5" s="66" t="s">
        <v>398</v>
      </c>
      <c r="Z5" s="66" t="s">
        <v>399</v>
      </c>
      <c r="AA5" s="66" t="s">
        <v>400</v>
      </c>
      <c r="AB5" s="66" t="s">
        <v>401</v>
      </c>
      <c r="AC5" s="66" t="s">
        <v>402</v>
      </c>
      <c r="AD5" s="66" t="s">
        <v>403</v>
      </c>
      <c r="AE5" s="66" t="s">
        <v>404</v>
      </c>
      <c r="AF5" s="66" t="s">
        <v>405</v>
      </c>
      <c r="AG5" s="66" t="s">
        <v>406</v>
      </c>
      <c r="AH5" s="110"/>
      <c r="AI5" s="7" t="s">
        <v>374</v>
      </c>
      <c r="AJ5" s="7" t="s">
        <v>375</v>
      </c>
      <c r="AK5" s="7" t="s">
        <v>376</v>
      </c>
      <c r="AL5" s="7" t="s">
        <v>377</v>
      </c>
      <c r="AM5" s="7" t="s">
        <v>532</v>
      </c>
      <c r="AN5" s="7" t="s">
        <v>533</v>
      </c>
      <c r="AO5" s="7" t="s">
        <v>378</v>
      </c>
      <c r="AP5" s="14"/>
    </row>
    <row r="6" spans="1:42" s="35" customFormat="1" ht="362.25" customHeight="1" x14ac:dyDescent="0.25">
      <c r="A6" s="19" t="s">
        <v>540</v>
      </c>
      <c r="B6" s="19" t="s">
        <v>559</v>
      </c>
      <c r="C6" s="19" t="s">
        <v>558</v>
      </c>
      <c r="D6" s="19" t="s">
        <v>560</v>
      </c>
      <c r="E6" s="34" t="s">
        <v>553</v>
      </c>
      <c r="F6" s="20" t="s">
        <v>564</v>
      </c>
      <c r="G6" s="27" t="s">
        <v>565</v>
      </c>
      <c r="H6" s="19" t="s">
        <v>2</v>
      </c>
      <c r="I6" s="28" t="s">
        <v>68</v>
      </c>
      <c r="J6" s="27" t="s">
        <v>440</v>
      </c>
      <c r="K6" s="10">
        <v>1</v>
      </c>
      <c r="L6" s="27" t="s">
        <v>183</v>
      </c>
      <c r="M6" s="27" t="s">
        <v>258</v>
      </c>
      <c r="N6" s="8" t="s">
        <v>181</v>
      </c>
      <c r="O6" s="9" t="s">
        <v>259</v>
      </c>
      <c r="P6" s="10" t="s">
        <v>1</v>
      </c>
      <c r="Q6" s="10" t="s">
        <v>64</v>
      </c>
      <c r="R6" s="69" t="s">
        <v>227</v>
      </c>
      <c r="S6" s="9"/>
      <c r="T6" s="9"/>
      <c r="U6" s="23" t="s">
        <v>29</v>
      </c>
      <c r="V6" s="23"/>
      <c r="W6" s="23"/>
      <c r="X6" s="23"/>
      <c r="Y6" s="23"/>
      <c r="Z6" s="23"/>
      <c r="AA6" s="23">
        <v>1</v>
      </c>
      <c r="AB6" s="23"/>
      <c r="AC6" s="23"/>
      <c r="AD6" s="23"/>
      <c r="AE6" s="23"/>
      <c r="AF6" s="23"/>
      <c r="AG6" s="23">
        <v>1</v>
      </c>
      <c r="AH6" s="23">
        <v>2</v>
      </c>
      <c r="AI6" s="23"/>
      <c r="AJ6" s="23"/>
      <c r="AK6" s="23"/>
      <c r="AL6" s="21"/>
      <c r="AM6" s="21"/>
      <c r="AN6" s="21"/>
      <c r="AO6" s="21"/>
    </row>
    <row r="7" spans="1:42" s="35" customFormat="1" ht="281.25" customHeight="1" x14ac:dyDescent="0.25">
      <c r="A7" s="95" t="s">
        <v>540</v>
      </c>
      <c r="B7" s="95" t="s">
        <v>547</v>
      </c>
      <c r="C7" s="95" t="s">
        <v>556</v>
      </c>
      <c r="D7" s="95" t="s">
        <v>557</v>
      </c>
      <c r="E7" s="93" t="s">
        <v>553</v>
      </c>
      <c r="F7" s="93" t="s">
        <v>566</v>
      </c>
      <c r="G7" s="93" t="s">
        <v>567</v>
      </c>
      <c r="H7" s="93" t="s">
        <v>435</v>
      </c>
      <c r="I7" s="24" t="s">
        <v>60</v>
      </c>
      <c r="J7" s="20" t="s">
        <v>287</v>
      </c>
      <c r="K7" s="10">
        <v>0.25</v>
      </c>
      <c r="L7" s="20" t="s">
        <v>616</v>
      </c>
      <c r="M7" s="87" t="s">
        <v>618</v>
      </c>
      <c r="N7" s="24" t="s">
        <v>181</v>
      </c>
      <c r="O7" s="20" t="s">
        <v>617</v>
      </c>
      <c r="P7" s="24" t="s">
        <v>1</v>
      </c>
      <c r="Q7" s="24" t="s">
        <v>373</v>
      </c>
      <c r="R7" s="70" t="s">
        <v>227</v>
      </c>
      <c r="S7" s="42"/>
      <c r="T7" s="42"/>
      <c r="U7" s="23" t="s">
        <v>18</v>
      </c>
      <c r="V7" s="23"/>
      <c r="W7" s="23"/>
      <c r="X7" s="53">
        <v>1</v>
      </c>
      <c r="Y7" s="51"/>
      <c r="Z7" s="51"/>
      <c r="AA7" s="53">
        <v>3</v>
      </c>
      <c r="AB7" s="51"/>
      <c r="AC7" s="51"/>
      <c r="AD7" s="53">
        <v>3</v>
      </c>
      <c r="AE7" s="51"/>
      <c r="AF7" s="51"/>
      <c r="AG7" s="53">
        <v>3</v>
      </c>
      <c r="AH7" s="53">
        <v>10</v>
      </c>
      <c r="AI7" s="23"/>
      <c r="AJ7" s="23"/>
      <c r="AK7" s="23"/>
      <c r="AL7" s="21"/>
      <c r="AM7" s="21"/>
      <c r="AN7" s="21"/>
      <c r="AO7" s="21"/>
    </row>
    <row r="8" spans="1:42" s="35" customFormat="1" ht="189.75" customHeight="1" x14ac:dyDescent="0.25">
      <c r="A8" s="127"/>
      <c r="B8" s="127"/>
      <c r="C8" s="127"/>
      <c r="D8" s="127"/>
      <c r="E8" s="93"/>
      <c r="F8" s="93"/>
      <c r="G8" s="93"/>
      <c r="H8" s="93"/>
      <c r="I8" s="24" t="s">
        <v>147</v>
      </c>
      <c r="J8" s="81" t="s">
        <v>134</v>
      </c>
      <c r="K8" s="10">
        <v>0.25</v>
      </c>
      <c r="L8" s="81" t="s">
        <v>184</v>
      </c>
      <c r="M8" s="81" t="s">
        <v>260</v>
      </c>
      <c r="N8" s="8" t="s">
        <v>181</v>
      </c>
      <c r="O8" s="81" t="s">
        <v>502</v>
      </c>
      <c r="P8" s="24" t="s">
        <v>1</v>
      </c>
      <c r="Q8" s="8" t="s">
        <v>145</v>
      </c>
      <c r="R8" s="70" t="s">
        <v>227</v>
      </c>
      <c r="S8" s="81"/>
      <c r="T8" s="81"/>
      <c r="U8" s="23" t="s">
        <v>17</v>
      </c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1</v>
      </c>
      <c r="AH8" s="23">
        <v>1</v>
      </c>
      <c r="AI8" s="23"/>
      <c r="AJ8" s="23"/>
      <c r="AK8" s="23"/>
      <c r="AL8" s="21"/>
      <c r="AM8" s="21"/>
      <c r="AN8" s="21"/>
      <c r="AO8" s="21"/>
    </row>
    <row r="9" spans="1:42" s="35" customFormat="1" ht="129" customHeight="1" x14ac:dyDescent="0.25">
      <c r="A9" s="127"/>
      <c r="B9" s="127"/>
      <c r="C9" s="127"/>
      <c r="D9" s="127"/>
      <c r="E9" s="93"/>
      <c r="F9" s="93"/>
      <c r="G9" s="93"/>
      <c r="H9" s="93"/>
      <c r="I9" s="24" t="s">
        <v>122</v>
      </c>
      <c r="J9" s="20" t="s">
        <v>288</v>
      </c>
      <c r="K9" s="10">
        <v>0.25</v>
      </c>
      <c r="L9" s="20" t="s">
        <v>459</v>
      </c>
      <c r="M9" s="20" t="s">
        <v>261</v>
      </c>
      <c r="N9" s="8" t="s">
        <v>181</v>
      </c>
      <c r="O9" s="20" t="s">
        <v>503</v>
      </c>
      <c r="P9" s="24" t="s">
        <v>1</v>
      </c>
      <c r="Q9" s="22" t="s">
        <v>254</v>
      </c>
      <c r="R9" s="70" t="s">
        <v>227</v>
      </c>
      <c r="S9" s="42"/>
      <c r="T9" s="42"/>
      <c r="U9" s="23" t="s">
        <v>75</v>
      </c>
      <c r="V9" s="23">
        <v>0</v>
      </c>
      <c r="W9" s="23">
        <v>1</v>
      </c>
      <c r="X9" s="23">
        <v>1</v>
      </c>
      <c r="Y9" s="23">
        <v>1</v>
      </c>
      <c r="Z9" s="23">
        <v>1</v>
      </c>
      <c r="AA9" s="23">
        <v>1</v>
      </c>
      <c r="AB9" s="23">
        <v>1</v>
      </c>
      <c r="AC9" s="23">
        <v>1</v>
      </c>
      <c r="AD9" s="23">
        <v>1</v>
      </c>
      <c r="AE9" s="23">
        <v>1</v>
      </c>
      <c r="AF9" s="23">
        <v>1</v>
      </c>
      <c r="AG9" s="23">
        <v>0</v>
      </c>
      <c r="AH9" s="23">
        <v>10</v>
      </c>
      <c r="AI9" s="51">
        <f>1/1</f>
        <v>1</v>
      </c>
      <c r="AJ9" s="23"/>
      <c r="AK9" s="23"/>
      <c r="AL9" s="21"/>
      <c r="AM9" s="21"/>
      <c r="AN9" s="21"/>
      <c r="AO9" s="21"/>
    </row>
    <row r="10" spans="1:42" s="35" customFormat="1" ht="144" customHeight="1" x14ac:dyDescent="0.25">
      <c r="A10" s="127"/>
      <c r="B10" s="127"/>
      <c r="C10" s="127"/>
      <c r="D10" s="127"/>
      <c r="E10" s="93"/>
      <c r="F10" s="93"/>
      <c r="G10" s="93"/>
      <c r="H10" s="93"/>
      <c r="I10" s="24" t="s">
        <v>122</v>
      </c>
      <c r="J10" s="20" t="s">
        <v>289</v>
      </c>
      <c r="K10" s="10">
        <v>0.25</v>
      </c>
      <c r="L10" s="20" t="s">
        <v>458</v>
      </c>
      <c r="M10" s="20" t="s">
        <v>46</v>
      </c>
      <c r="N10" s="24" t="s">
        <v>182</v>
      </c>
      <c r="O10" s="20" t="s">
        <v>504</v>
      </c>
      <c r="P10" s="24" t="s">
        <v>249</v>
      </c>
      <c r="Q10" s="22" t="s">
        <v>254</v>
      </c>
      <c r="R10" s="70" t="s">
        <v>227</v>
      </c>
      <c r="S10" s="42"/>
      <c r="T10" s="42"/>
      <c r="U10" s="23" t="s">
        <v>18</v>
      </c>
      <c r="V10" s="23"/>
      <c r="W10" s="23"/>
      <c r="X10" s="52">
        <v>1</v>
      </c>
      <c r="Y10" s="23"/>
      <c r="Z10" s="23"/>
      <c r="AA10" s="52">
        <v>1</v>
      </c>
      <c r="AB10" s="23"/>
      <c r="AC10" s="23"/>
      <c r="AD10" s="52">
        <v>1</v>
      </c>
      <c r="AE10" s="23"/>
      <c r="AF10" s="23"/>
      <c r="AG10" s="52">
        <v>1</v>
      </c>
      <c r="AH10" s="52">
        <v>1</v>
      </c>
      <c r="AI10" s="23"/>
      <c r="AJ10" s="23"/>
      <c r="AK10" s="23"/>
      <c r="AL10" s="21"/>
      <c r="AM10" s="21"/>
      <c r="AN10" s="21"/>
      <c r="AO10" s="21"/>
    </row>
    <row r="11" spans="1:42" s="35" customFormat="1" ht="114.75" customHeight="1" x14ac:dyDescent="0.25">
      <c r="A11" s="127"/>
      <c r="B11" s="127"/>
      <c r="C11" s="127"/>
      <c r="D11" s="127"/>
      <c r="E11" s="93"/>
      <c r="F11" s="93"/>
      <c r="G11" s="19" t="s">
        <v>568</v>
      </c>
      <c r="H11" s="19" t="s">
        <v>77</v>
      </c>
      <c r="I11" s="75" t="s">
        <v>84</v>
      </c>
      <c r="J11" s="19" t="s">
        <v>76</v>
      </c>
      <c r="K11" s="29">
        <v>1</v>
      </c>
      <c r="L11" s="19" t="s">
        <v>460</v>
      </c>
      <c r="M11" s="19" t="s">
        <v>478</v>
      </c>
      <c r="N11" s="24" t="s">
        <v>182</v>
      </c>
      <c r="O11" s="19" t="s">
        <v>534</v>
      </c>
      <c r="P11" s="22" t="s">
        <v>249</v>
      </c>
      <c r="Q11" s="22" t="s">
        <v>79</v>
      </c>
      <c r="R11" s="71" t="s">
        <v>227</v>
      </c>
      <c r="S11" s="41"/>
      <c r="T11" s="41"/>
      <c r="U11" s="23" t="s">
        <v>29</v>
      </c>
      <c r="V11" s="23"/>
      <c r="W11" s="23"/>
      <c r="X11" s="23"/>
      <c r="Y11" s="23"/>
      <c r="Z11" s="23"/>
      <c r="AA11" s="51">
        <v>1</v>
      </c>
      <c r="AB11" s="23"/>
      <c r="AC11" s="23"/>
      <c r="AD11" s="23"/>
      <c r="AE11" s="23"/>
      <c r="AF11" s="23"/>
      <c r="AG11" s="51">
        <v>1</v>
      </c>
      <c r="AH11" s="51">
        <v>1</v>
      </c>
      <c r="AI11" s="23"/>
      <c r="AJ11" s="23"/>
      <c r="AK11" s="23"/>
      <c r="AL11" s="21"/>
      <c r="AM11" s="21"/>
      <c r="AN11" s="21"/>
      <c r="AO11" s="21"/>
    </row>
    <row r="12" spans="1:42" s="35" customFormat="1" ht="106.5" customHeight="1" x14ac:dyDescent="0.25">
      <c r="A12" s="127"/>
      <c r="B12" s="127"/>
      <c r="C12" s="127"/>
      <c r="D12" s="127"/>
      <c r="E12" s="93"/>
      <c r="F12" s="93"/>
      <c r="G12" s="94" t="s">
        <v>569</v>
      </c>
      <c r="H12" s="94" t="s">
        <v>3</v>
      </c>
      <c r="I12" s="79" t="s">
        <v>146</v>
      </c>
      <c r="J12" s="78" t="s">
        <v>130</v>
      </c>
      <c r="K12" s="29">
        <v>0.5</v>
      </c>
      <c r="L12" s="78" t="s">
        <v>185</v>
      </c>
      <c r="M12" s="78" t="s">
        <v>138</v>
      </c>
      <c r="N12" s="24" t="s">
        <v>182</v>
      </c>
      <c r="O12" s="78" t="s">
        <v>372</v>
      </c>
      <c r="P12" s="79" t="s">
        <v>249</v>
      </c>
      <c r="Q12" s="8" t="s">
        <v>145</v>
      </c>
      <c r="R12" s="70" t="s">
        <v>227</v>
      </c>
      <c r="S12" s="81"/>
      <c r="T12" s="81"/>
      <c r="U12" s="23" t="s">
        <v>18</v>
      </c>
      <c r="V12" s="23"/>
      <c r="W12" s="23"/>
      <c r="X12" s="11">
        <v>1</v>
      </c>
      <c r="Y12" s="23"/>
      <c r="Z12" s="23"/>
      <c r="AA12" s="11">
        <v>1</v>
      </c>
      <c r="AB12" s="23"/>
      <c r="AC12" s="23"/>
      <c r="AD12" s="11">
        <v>1</v>
      </c>
      <c r="AE12" s="23"/>
      <c r="AF12" s="23"/>
      <c r="AG12" s="11">
        <v>1</v>
      </c>
      <c r="AH12" s="11">
        <v>1</v>
      </c>
      <c r="AI12" s="23"/>
      <c r="AJ12" s="23"/>
      <c r="AK12" s="23"/>
      <c r="AL12" s="21"/>
      <c r="AM12" s="21"/>
      <c r="AN12" s="21"/>
      <c r="AO12" s="21"/>
    </row>
    <row r="13" spans="1:42" s="35" customFormat="1" ht="129" customHeight="1" x14ac:dyDescent="0.25">
      <c r="A13" s="96"/>
      <c r="B13" s="96"/>
      <c r="C13" s="96"/>
      <c r="D13" s="96"/>
      <c r="E13" s="93"/>
      <c r="F13" s="93"/>
      <c r="G13" s="94"/>
      <c r="H13" s="94"/>
      <c r="I13" s="79" t="s">
        <v>146</v>
      </c>
      <c r="J13" s="78" t="s">
        <v>290</v>
      </c>
      <c r="K13" s="29">
        <v>0.5</v>
      </c>
      <c r="L13" s="78" t="s">
        <v>186</v>
      </c>
      <c r="M13" s="78" t="s">
        <v>143</v>
      </c>
      <c r="N13" s="24" t="s">
        <v>182</v>
      </c>
      <c r="O13" s="78" t="s">
        <v>613</v>
      </c>
      <c r="P13" s="79" t="s">
        <v>249</v>
      </c>
      <c r="Q13" s="8" t="s">
        <v>145</v>
      </c>
      <c r="R13" s="70" t="s">
        <v>227</v>
      </c>
      <c r="S13" s="81"/>
      <c r="T13" s="81"/>
      <c r="U13" s="23" t="s">
        <v>29</v>
      </c>
      <c r="V13" s="23"/>
      <c r="W13" s="23"/>
      <c r="X13" s="23"/>
      <c r="Y13" s="23"/>
      <c r="Z13" s="23"/>
      <c r="AA13" s="11">
        <v>1</v>
      </c>
      <c r="AB13" s="23"/>
      <c r="AC13" s="23"/>
      <c r="AD13" s="23"/>
      <c r="AE13" s="23"/>
      <c r="AF13" s="23"/>
      <c r="AG13" s="11">
        <v>1</v>
      </c>
      <c r="AH13" s="11">
        <v>1</v>
      </c>
      <c r="AI13" s="23"/>
      <c r="AJ13" s="23"/>
      <c r="AK13" s="23"/>
      <c r="AL13" s="21"/>
      <c r="AM13" s="21"/>
      <c r="AN13" s="21"/>
      <c r="AO13" s="21"/>
    </row>
    <row r="14" spans="1:42" s="35" customFormat="1" ht="110.25" customHeight="1" x14ac:dyDescent="0.25">
      <c r="A14" s="97" t="s">
        <v>545</v>
      </c>
      <c r="B14" s="97" t="s">
        <v>599</v>
      </c>
      <c r="C14" s="97" t="s">
        <v>562</v>
      </c>
      <c r="D14" s="97" t="s">
        <v>563</v>
      </c>
      <c r="E14" s="97" t="s">
        <v>553</v>
      </c>
      <c r="F14" s="97" t="s">
        <v>570</v>
      </c>
      <c r="G14" s="98" t="s">
        <v>571</v>
      </c>
      <c r="H14" s="98" t="s">
        <v>4</v>
      </c>
      <c r="I14" s="75" t="s">
        <v>411</v>
      </c>
      <c r="J14" s="50" t="s">
        <v>19</v>
      </c>
      <c r="K14" s="29">
        <v>0.1</v>
      </c>
      <c r="L14" s="50" t="s">
        <v>187</v>
      </c>
      <c r="M14" s="50" t="s">
        <v>20</v>
      </c>
      <c r="N14" s="24" t="s">
        <v>182</v>
      </c>
      <c r="O14" s="50" t="s">
        <v>371</v>
      </c>
      <c r="P14" s="22" t="s">
        <v>249</v>
      </c>
      <c r="Q14" s="24" t="s">
        <v>127</v>
      </c>
      <c r="R14" s="70" t="s">
        <v>227</v>
      </c>
      <c r="S14" s="67" t="s">
        <v>600</v>
      </c>
      <c r="T14" s="68">
        <v>1651894856</v>
      </c>
      <c r="U14" s="23" t="s">
        <v>75</v>
      </c>
      <c r="V14" s="51">
        <v>1</v>
      </c>
      <c r="W14" s="51">
        <v>1</v>
      </c>
      <c r="X14" s="51">
        <v>1</v>
      </c>
      <c r="Y14" s="51">
        <v>1</v>
      </c>
      <c r="Z14" s="51">
        <v>1</v>
      </c>
      <c r="AA14" s="51">
        <v>1</v>
      </c>
      <c r="AB14" s="51">
        <v>1</v>
      </c>
      <c r="AC14" s="51">
        <v>1</v>
      </c>
      <c r="AD14" s="51">
        <v>1</v>
      </c>
      <c r="AE14" s="51">
        <v>1</v>
      </c>
      <c r="AF14" s="51">
        <v>1</v>
      </c>
      <c r="AG14" s="51">
        <v>1</v>
      </c>
      <c r="AH14" s="51">
        <v>1</v>
      </c>
      <c r="AI14" s="51"/>
      <c r="AJ14" s="23"/>
      <c r="AK14" s="23"/>
      <c r="AL14" s="21"/>
      <c r="AM14" s="21"/>
      <c r="AN14" s="21"/>
      <c r="AO14" s="21"/>
    </row>
    <row r="15" spans="1:42" s="35" customFormat="1" ht="126.75" customHeight="1" x14ac:dyDescent="0.25">
      <c r="A15" s="126"/>
      <c r="B15" s="126"/>
      <c r="C15" s="126"/>
      <c r="D15" s="126"/>
      <c r="E15" s="97"/>
      <c r="F15" s="97"/>
      <c r="G15" s="98"/>
      <c r="H15" s="98"/>
      <c r="I15" s="79" t="s">
        <v>149</v>
      </c>
      <c r="J15" s="83" t="s">
        <v>441</v>
      </c>
      <c r="K15" s="29">
        <v>0.1</v>
      </c>
      <c r="L15" s="83" t="s">
        <v>188</v>
      </c>
      <c r="M15" s="83" t="s">
        <v>142</v>
      </c>
      <c r="N15" s="24" t="s">
        <v>182</v>
      </c>
      <c r="O15" s="83" t="s">
        <v>370</v>
      </c>
      <c r="P15" s="79" t="s">
        <v>238</v>
      </c>
      <c r="Q15" s="79" t="s">
        <v>145</v>
      </c>
      <c r="R15" s="70" t="s">
        <v>227</v>
      </c>
      <c r="S15" s="82" t="s">
        <v>600</v>
      </c>
      <c r="T15" s="82"/>
      <c r="U15" s="23" t="s">
        <v>18</v>
      </c>
      <c r="V15" s="52"/>
      <c r="W15" s="52"/>
      <c r="X15" s="52">
        <v>1</v>
      </c>
      <c r="Y15" s="52"/>
      <c r="Z15" s="52"/>
      <c r="AA15" s="52">
        <v>1</v>
      </c>
      <c r="AB15" s="52"/>
      <c r="AC15" s="52"/>
      <c r="AD15" s="52">
        <v>1</v>
      </c>
      <c r="AE15" s="52"/>
      <c r="AF15" s="52"/>
      <c r="AG15" s="52">
        <v>1</v>
      </c>
      <c r="AH15" s="52">
        <v>1</v>
      </c>
      <c r="AI15" s="23"/>
      <c r="AJ15" s="23"/>
      <c r="AK15" s="23"/>
      <c r="AL15" s="21"/>
      <c r="AM15" s="21"/>
      <c r="AN15" s="21"/>
      <c r="AO15" s="21"/>
    </row>
    <row r="16" spans="1:42" s="35" customFormat="1" ht="109.5" customHeight="1" x14ac:dyDescent="0.25">
      <c r="A16" s="126"/>
      <c r="B16" s="126"/>
      <c r="C16" s="126"/>
      <c r="D16" s="126"/>
      <c r="E16" s="97"/>
      <c r="F16" s="97"/>
      <c r="G16" s="98"/>
      <c r="H16" s="98"/>
      <c r="I16" s="79" t="s">
        <v>149</v>
      </c>
      <c r="J16" s="83" t="s">
        <v>291</v>
      </c>
      <c r="K16" s="29">
        <v>0.1</v>
      </c>
      <c r="L16" s="83" t="s">
        <v>250</v>
      </c>
      <c r="M16" s="83" t="s">
        <v>479</v>
      </c>
      <c r="N16" s="8" t="s">
        <v>181</v>
      </c>
      <c r="O16" s="83" t="s">
        <v>369</v>
      </c>
      <c r="P16" s="79" t="s">
        <v>238</v>
      </c>
      <c r="Q16" s="79" t="s">
        <v>145</v>
      </c>
      <c r="R16" s="70" t="s">
        <v>227</v>
      </c>
      <c r="S16" s="82" t="s">
        <v>600</v>
      </c>
      <c r="T16" s="82"/>
      <c r="U16" s="23" t="s">
        <v>75</v>
      </c>
      <c r="V16" s="53">
        <v>75</v>
      </c>
      <c r="W16" s="53">
        <v>75</v>
      </c>
      <c r="X16" s="53">
        <v>75</v>
      </c>
      <c r="Y16" s="53">
        <v>75</v>
      </c>
      <c r="Z16" s="53">
        <v>75</v>
      </c>
      <c r="AA16" s="53">
        <v>75</v>
      </c>
      <c r="AB16" s="53">
        <v>75</v>
      </c>
      <c r="AC16" s="53">
        <v>75</v>
      </c>
      <c r="AD16" s="53">
        <v>75</v>
      </c>
      <c r="AE16" s="53">
        <v>75</v>
      </c>
      <c r="AF16" s="53">
        <v>75</v>
      </c>
      <c r="AG16" s="53">
        <v>75</v>
      </c>
      <c r="AH16" s="53">
        <v>75</v>
      </c>
      <c r="AI16" s="23"/>
      <c r="AJ16" s="23"/>
      <c r="AK16" s="23"/>
      <c r="AL16" s="21"/>
      <c r="AM16" s="21"/>
      <c r="AN16" s="21"/>
      <c r="AO16" s="21"/>
    </row>
    <row r="17" spans="1:41" s="35" customFormat="1" ht="116.25" customHeight="1" x14ac:dyDescent="0.25">
      <c r="A17" s="126"/>
      <c r="B17" s="126"/>
      <c r="C17" s="126"/>
      <c r="D17" s="126"/>
      <c r="E17" s="97"/>
      <c r="F17" s="97"/>
      <c r="G17" s="98"/>
      <c r="H17" s="98"/>
      <c r="I17" s="79" t="s">
        <v>149</v>
      </c>
      <c r="J17" s="83" t="s">
        <v>291</v>
      </c>
      <c r="K17" s="29">
        <v>0.1</v>
      </c>
      <c r="L17" s="83" t="s">
        <v>251</v>
      </c>
      <c r="M17" s="83" t="s">
        <v>262</v>
      </c>
      <c r="N17" s="8" t="s">
        <v>181</v>
      </c>
      <c r="O17" s="83" t="s">
        <v>505</v>
      </c>
      <c r="P17" s="79" t="s">
        <v>238</v>
      </c>
      <c r="Q17" s="79" t="s">
        <v>145</v>
      </c>
      <c r="R17" s="70" t="s">
        <v>227</v>
      </c>
      <c r="S17" s="82"/>
      <c r="T17" s="82"/>
      <c r="U17" s="23" t="s">
        <v>18</v>
      </c>
      <c r="V17" s="53">
        <v>15</v>
      </c>
      <c r="W17" s="53">
        <v>15</v>
      </c>
      <c r="X17" s="53">
        <v>15</v>
      </c>
      <c r="Y17" s="53">
        <v>15</v>
      </c>
      <c r="Z17" s="53">
        <v>15</v>
      </c>
      <c r="AA17" s="53">
        <v>15</v>
      </c>
      <c r="AB17" s="53">
        <v>15</v>
      </c>
      <c r="AC17" s="53">
        <v>15</v>
      </c>
      <c r="AD17" s="53">
        <v>15</v>
      </c>
      <c r="AE17" s="53">
        <v>15</v>
      </c>
      <c r="AF17" s="53">
        <v>15</v>
      </c>
      <c r="AG17" s="53">
        <v>15</v>
      </c>
      <c r="AH17" s="53">
        <v>15</v>
      </c>
      <c r="AI17" s="23"/>
      <c r="AJ17" s="23"/>
      <c r="AK17" s="23"/>
      <c r="AL17" s="21"/>
      <c r="AM17" s="21"/>
      <c r="AN17" s="21"/>
      <c r="AO17" s="21"/>
    </row>
    <row r="18" spans="1:41" s="35" customFormat="1" ht="81" customHeight="1" x14ac:dyDescent="0.25">
      <c r="A18" s="126"/>
      <c r="B18" s="126"/>
      <c r="C18" s="126"/>
      <c r="D18" s="126"/>
      <c r="E18" s="97"/>
      <c r="F18" s="97"/>
      <c r="G18" s="98"/>
      <c r="H18" s="98"/>
      <c r="I18" s="79" t="s">
        <v>149</v>
      </c>
      <c r="J18" s="83" t="s">
        <v>291</v>
      </c>
      <c r="K18" s="29">
        <v>0.1</v>
      </c>
      <c r="L18" s="83" t="s">
        <v>252</v>
      </c>
      <c r="M18" s="83" t="s">
        <v>263</v>
      </c>
      <c r="N18" s="8" t="s">
        <v>181</v>
      </c>
      <c r="O18" s="83" t="s">
        <v>368</v>
      </c>
      <c r="P18" s="79" t="s">
        <v>238</v>
      </c>
      <c r="Q18" s="79" t="s">
        <v>145</v>
      </c>
      <c r="R18" s="70" t="s">
        <v>227</v>
      </c>
      <c r="S18" s="82"/>
      <c r="T18" s="82"/>
      <c r="U18" s="23" t="s">
        <v>18</v>
      </c>
      <c r="V18" s="53">
        <v>5</v>
      </c>
      <c r="W18" s="53">
        <v>5</v>
      </c>
      <c r="X18" s="53">
        <v>5</v>
      </c>
      <c r="Y18" s="53">
        <v>5</v>
      </c>
      <c r="Z18" s="53">
        <v>5</v>
      </c>
      <c r="AA18" s="53">
        <v>5</v>
      </c>
      <c r="AB18" s="53">
        <v>5</v>
      </c>
      <c r="AC18" s="53">
        <v>5</v>
      </c>
      <c r="AD18" s="53">
        <v>5</v>
      </c>
      <c r="AE18" s="53">
        <v>5</v>
      </c>
      <c r="AF18" s="53">
        <v>5</v>
      </c>
      <c r="AG18" s="53">
        <v>5</v>
      </c>
      <c r="AH18" s="53">
        <v>5</v>
      </c>
      <c r="AI18" s="23"/>
      <c r="AJ18" s="23"/>
      <c r="AK18" s="23"/>
      <c r="AL18" s="21"/>
      <c r="AM18" s="21"/>
      <c r="AN18" s="21"/>
      <c r="AO18" s="21"/>
    </row>
    <row r="19" spans="1:41" s="35" customFormat="1" ht="102.75" customHeight="1" x14ac:dyDescent="0.25">
      <c r="A19" s="126"/>
      <c r="B19" s="126"/>
      <c r="C19" s="126"/>
      <c r="D19" s="126"/>
      <c r="E19" s="97"/>
      <c r="F19" s="97"/>
      <c r="G19" s="98"/>
      <c r="H19" s="98"/>
      <c r="I19" s="75" t="s">
        <v>121</v>
      </c>
      <c r="J19" s="50" t="s">
        <v>189</v>
      </c>
      <c r="K19" s="29">
        <v>0.1</v>
      </c>
      <c r="L19" s="50" t="s">
        <v>461</v>
      </c>
      <c r="M19" s="50" t="s">
        <v>44</v>
      </c>
      <c r="N19" s="24" t="s">
        <v>182</v>
      </c>
      <c r="O19" s="50" t="s">
        <v>367</v>
      </c>
      <c r="P19" s="22" t="s">
        <v>249</v>
      </c>
      <c r="Q19" s="22" t="s">
        <v>254</v>
      </c>
      <c r="R19" s="70" t="s">
        <v>227</v>
      </c>
      <c r="S19" s="49" t="s">
        <v>601</v>
      </c>
      <c r="T19" s="67"/>
      <c r="U19" s="23" t="s">
        <v>75</v>
      </c>
      <c r="V19" s="52">
        <v>1</v>
      </c>
      <c r="W19" s="52">
        <v>1</v>
      </c>
      <c r="X19" s="52">
        <v>1</v>
      </c>
      <c r="Y19" s="52">
        <v>1</v>
      </c>
      <c r="Z19" s="52">
        <v>1</v>
      </c>
      <c r="AA19" s="52">
        <v>1</v>
      </c>
      <c r="AB19" s="52">
        <v>1</v>
      </c>
      <c r="AC19" s="52">
        <v>1</v>
      </c>
      <c r="AD19" s="52">
        <v>1</v>
      </c>
      <c r="AE19" s="52">
        <v>1</v>
      </c>
      <c r="AF19" s="52">
        <v>1</v>
      </c>
      <c r="AG19" s="52">
        <v>1</v>
      </c>
      <c r="AH19" s="52">
        <v>1</v>
      </c>
      <c r="AI19" s="51">
        <f>162/1141</f>
        <v>0.14198071866783524</v>
      </c>
      <c r="AJ19" s="23"/>
      <c r="AK19" s="23"/>
      <c r="AL19" s="21"/>
      <c r="AM19" s="21"/>
      <c r="AN19" s="21"/>
      <c r="AO19" s="21"/>
    </row>
    <row r="20" spans="1:41" s="35" customFormat="1" ht="116.25" customHeight="1" x14ac:dyDescent="0.25">
      <c r="A20" s="126"/>
      <c r="B20" s="126"/>
      <c r="C20" s="126"/>
      <c r="D20" s="126"/>
      <c r="E20" s="97"/>
      <c r="F20" s="97"/>
      <c r="G20" s="98"/>
      <c r="H20" s="98"/>
      <c r="I20" s="75" t="s">
        <v>121</v>
      </c>
      <c r="J20" s="50" t="s">
        <v>292</v>
      </c>
      <c r="K20" s="29">
        <v>0.1</v>
      </c>
      <c r="L20" s="50" t="s">
        <v>188</v>
      </c>
      <c r="M20" s="50" t="s">
        <v>480</v>
      </c>
      <c r="N20" s="8" t="s">
        <v>181</v>
      </c>
      <c r="O20" s="50" t="s">
        <v>615</v>
      </c>
      <c r="P20" s="22" t="s">
        <v>238</v>
      </c>
      <c r="Q20" s="22" t="s">
        <v>254</v>
      </c>
      <c r="R20" s="70" t="s">
        <v>227</v>
      </c>
      <c r="S20" s="49" t="s">
        <v>601</v>
      </c>
      <c r="T20" s="67"/>
      <c r="U20" s="23" t="s">
        <v>75</v>
      </c>
      <c r="V20" s="53">
        <v>75</v>
      </c>
      <c r="W20" s="53">
        <v>75</v>
      </c>
      <c r="X20" s="53">
        <v>75</v>
      </c>
      <c r="Y20" s="53">
        <v>75</v>
      </c>
      <c r="Z20" s="53">
        <v>75</v>
      </c>
      <c r="AA20" s="53">
        <v>75</v>
      </c>
      <c r="AB20" s="53">
        <v>75</v>
      </c>
      <c r="AC20" s="53">
        <v>75</v>
      </c>
      <c r="AD20" s="53">
        <v>75</v>
      </c>
      <c r="AE20" s="53">
        <v>75</v>
      </c>
      <c r="AF20" s="53">
        <v>75</v>
      </c>
      <c r="AG20" s="53">
        <v>75</v>
      </c>
      <c r="AH20" s="53">
        <v>75</v>
      </c>
      <c r="AI20" s="23"/>
      <c r="AJ20" s="23"/>
      <c r="AK20" s="23"/>
      <c r="AL20" s="21"/>
      <c r="AM20" s="21"/>
      <c r="AN20" s="21"/>
      <c r="AO20" s="21"/>
    </row>
    <row r="21" spans="1:41" s="35" customFormat="1" ht="228.75" customHeight="1" x14ac:dyDescent="0.25">
      <c r="A21" s="126"/>
      <c r="B21" s="126"/>
      <c r="C21" s="126"/>
      <c r="D21" s="126"/>
      <c r="E21" s="97"/>
      <c r="F21" s="97"/>
      <c r="G21" s="98"/>
      <c r="H21" s="98"/>
      <c r="I21" s="75" t="s">
        <v>78</v>
      </c>
      <c r="J21" s="50" t="s">
        <v>47</v>
      </c>
      <c r="K21" s="29">
        <v>0.1</v>
      </c>
      <c r="L21" s="50" t="s">
        <v>47</v>
      </c>
      <c r="M21" s="50" t="s">
        <v>320</v>
      </c>
      <c r="N21" s="24" t="s">
        <v>182</v>
      </c>
      <c r="O21" s="50" t="s">
        <v>506</v>
      </c>
      <c r="P21" s="22" t="s">
        <v>238</v>
      </c>
      <c r="Q21" s="22" t="s">
        <v>79</v>
      </c>
      <c r="R21" s="71" t="s">
        <v>227</v>
      </c>
      <c r="S21" s="49" t="s">
        <v>601</v>
      </c>
      <c r="T21" s="50"/>
      <c r="U21" s="23" t="s">
        <v>18</v>
      </c>
      <c r="V21" s="23"/>
      <c r="W21" s="23"/>
      <c r="X21" s="51">
        <v>1</v>
      </c>
      <c r="Y21" s="51"/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>
        <v>1</v>
      </c>
      <c r="AI21" s="23"/>
      <c r="AJ21" s="23"/>
      <c r="AK21" s="23"/>
      <c r="AL21" s="21"/>
      <c r="AM21" s="21"/>
      <c r="AN21" s="21"/>
      <c r="AO21" s="21"/>
    </row>
    <row r="22" spans="1:41" s="35" customFormat="1" ht="402.75" customHeight="1" x14ac:dyDescent="0.25">
      <c r="A22" s="126"/>
      <c r="B22" s="126"/>
      <c r="C22" s="126"/>
      <c r="D22" s="126"/>
      <c r="E22" s="97"/>
      <c r="F22" s="97"/>
      <c r="G22" s="98"/>
      <c r="H22" s="98"/>
      <c r="I22" s="75" t="s">
        <v>78</v>
      </c>
      <c r="J22" s="50" t="s">
        <v>190</v>
      </c>
      <c r="K22" s="29">
        <v>0.1</v>
      </c>
      <c r="L22" s="50" t="s">
        <v>190</v>
      </c>
      <c r="M22" s="50" t="s">
        <v>319</v>
      </c>
      <c r="N22" s="24" t="s">
        <v>182</v>
      </c>
      <c r="O22" s="50" t="s">
        <v>366</v>
      </c>
      <c r="P22" s="22" t="s">
        <v>238</v>
      </c>
      <c r="Q22" s="22" t="s">
        <v>79</v>
      </c>
      <c r="R22" s="71" t="s">
        <v>227</v>
      </c>
      <c r="S22" s="49" t="s">
        <v>601</v>
      </c>
      <c r="T22" s="50"/>
      <c r="U22" s="23" t="s">
        <v>18</v>
      </c>
      <c r="V22" s="23"/>
      <c r="W22" s="23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>
        <v>1</v>
      </c>
      <c r="AI22" s="23"/>
      <c r="AJ22" s="23"/>
      <c r="AK22" s="23"/>
      <c r="AL22" s="21"/>
      <c r="AM22" s="21"/>
      <c r="AN22" s="21"/>
      <c r="AO22" s="21"/>
    </row>
    <row r="23" spans="1:41" s="35" customFormat="1" ht="102" customHeight="1" x14ac:dyDescent="0.25">
      <c r="A23" s="126"/>
      <c r="B23" s="126"/>
      <c r="C23" s="126"/>
      <c r="D23" s="126"/>
      <c r="E23" s="97"/>
      <c r="F23" s="97"/>
      <c r="G23" s="98"/>
      <c r="H23" s="98"/>
      <c r="I23" s="75" t="s">
        <v>78</v>
      </c>
      <c r="J23" s="50" t="s">
        <v>48</v>
      </c>
      <c r="K23" s="29">
        <v>0.1</v>
      </c>
      <c r="L23" s="50" t="s">
        <v>191</v>
      </c>
      <c r="M23" s="50" t="s">
        <v>49</v>
      </c>
      <c r="N23" s="24" t="s">
        <v>182</v>
      </c>
      <c r="O23" s="50" t="s">
        <v>365</v>
      </c>
      <c r="P23" s="22" t="s">
        <v>238</v>
      </c>
      <c r="Q23" s="22" t="s">
        <v>79</v>
      </c>
      <c r="R23" s="71" t="s">
        <v>227</v>
      </c>
      <c r="S23" s="49" t="s">
        <v>601</v>
      </c>
      <c r="T23" s="50"/>
      <c r="U23" s="23" t="s">
        <v>75</v>
      </c>
      <c r="V23" s="51">
        <v>1</v>
      </c>
      <c r="W23" s="51">
        <v>1</v>
      </c>
      <c r="X23" s="51">
        <v>1</v>
      </c>
      <c r="Y23" s="51">
        <v>1</v>
      </c>
      <c r="Z23" s="51">
        <v>1</v>
      </c>
      <c r="AA23" s="51">
        <v>1</v>
      </c>
      <c r="AB23" s="51">
        <v>1</v>
      </c>
      <c r="AC23" s="51">
        <v>1</v>
      </c>
      <c r="AD23" s="51">
        <v>1</v>
      </c>
      <c r="AE23" s="51">
        <v>1</v>
      </c>
      <c r="AF23" s="51">
        <v>1</v>
      </c>
      <c r="AG23" s="51">
        <v>1</v>
      </c>
      <c r="AH23" s="51">
        <v>1</v>
      </c>
      <c r="AI23" s="51">
        <f>220/330</f>
        <v>0.66666666666666663</v>
      </c>
      <c r="AJ23" s="23"/>
      <c r="AK23" s="23"/>
      <c r="AL23" s="21"/>
      <c r="AM23" s="21"/>
      <c r="AN23" s="21"/>
      <c r="AO23" s="21"/>
    </row>
    <row r="24" spans="1:41" s="35" customFormat="1" ht="408.75" customHeight="1" x14ac:dyDescent="0.25">
      <c r="A24" s="126"/>
      <c r="B24" s="126"/>
      <c r="C24" s="126"/>
      <c r="D24" s="126"/>
      <c r="E24" s="97"/>
      <c r="F24" s="97"/>
      <c r="G24" s="50" t="s">
        <v>572</v>
      </c>
      <c r="H24" s="50" t="s">
        <v>5</v>
      </c>
      <c r="I24" s="24" t="s">
        <v>180</v>
      </c>
      <c r="J24" s="67" t="s">
        <v>118</v>
      </c>
      <c r="K24" s="30">
        <v>1</v>
      </c>
      <c r="L24" s="67" t="s">
        <v>192</v>
      </c>
      <c r="M24" s="67" t="s">
        <v>119</v>
      </c>
      <c r="N24" s="24" t="s">
        <v>182</v>
      </c>
      <c r="O24" s="67" t="s">
        <v>364</v>
      </c>
      <c r="P24" s="24" t="s">
        <v>249</v>
      </c>
      <c r="Q24" s="22" t="s">
        <v>254</v>
      </c>
      <c r="R24" s="70" t="s">
        <v>227</v>
      </c>
      <c r="S24" s="49" t="s">
        <v>602</v>
      </c>
      <c r="T24" s="67"/>
      <c r="U24" s="23" t="s">
        <v>18</v>
      </c>
      <c r="V24" s="23"/>
      <c r="W24" s="23"/>
      <c r="X24" s="52">
        <v>1</v>
      </c>
      <c r="Y24" s="23"/>
      <c r="Z24" s="23"/>
      <c r="AA24" s="52">
        <v>1</v>
      </c>
      <c r="AB24" s="23"/>
      <c r="AC24" s="23"/>
      <c r="AD24" s="52">
        <v>1</v>
      </c>
      <c r="AE24" s="23"/>
      <c r="AF24" s="23"/>
      <c r="AG24" s="52">
        <v>1</v>
      </c>
      <c r="AH24" s="52">
        <v>1</v>
      </c>
      <c r="AI24" s="23"/>
      <c r="AJ24" s="23"/>
      <c r="AK24" s="23"/>
      <c r="AL24" s="21"/>
      <c r="AM24" s="21"/>
      <c r="AN24" s="21"/>
      <c r="AO24" s="21"/>
    </row>
    <row r="25" spans="1:41" s="35" customFormat="1" ht="69.75" x14ac:dyDescent="0.25">
      <c r="A25" s="126"/>
      <c r="B25" s="126"/>
      <c r="C25" s="126"/>
      <c r="D25" s="126"/>
      <c r="E25" s="97"/>
      <c r="F25" s="97"/>
      <c r="G25" s="99" t="s">
        <v>573</v>
      </c>
      <c r="H25" s="99" t="s">
        <v>6</v>
      </c>
      <c r="I25" s="8" t="s">
        <v>144</v>
      </c>
      <c r="J25" s="84" t="s">
        <v>129</v>
      </c>
      <c r="K25" s="73">
        <v>0.33333299999999999</v>
      </c>
      <c r="L25" s="84" t="s">
        <v>193</v>
      </c>
      <c r="M25" s="83" t="s">
        <v>137</v>
      </c>
      <c r="N25" s="24" t="s">
        <v>182</v>
      </c>
      <c r="O25" s="83" t="s">
        <v>507</v>
      </c>
      <c r="P25" s="8" t="s">
        <v>249</v>
      </c>
      <c r="Q25" s="8" t="s">
        <v>145</v>
      </c>
      <c r="R25" s="70" t="s">
        <v>227</v>
      </c>
      <c r="S25" s="82"/>
      <c r="T25" s="82"/>
      <c r="U25" s="23" t="s">
        <v>18</v>
      </c>
      <c r="V25" s="23"/>
      <c r="W25" s="23"/>
      <c r="X25" s="11">
        <v>1</v>
      </c>
      <c r="Y25" s="23"/>
      <c r="Z25" s="23"/>
      <c r="AA25" s="11">
        <v>1</v>
      </c>
      <c r="AB25" s="23"/>
      <c r="AC25" s="23"/>
      <c r="AD25" s="11">
        <v>1</v>
      </c>
      <c r="AE25" s="23"/>
      <c r="AF25" s="23"/>
      <c r="AG25" s="11">
        <v>1</v>
      </c>
      <c r="AH25" s="11">
        <v>1</v>
      </c>
      <c r="AI25" s="23"/>
      <c r="AJ25" s="23"/>
      <c r="AK25" s="23"/>
      <c r="AL25" s="21"/>
      <c r="AM25" s="21"/>
      <c r="AN25" s="21"/>
      <c r="AO25" s="21"/>
    </row>
    <row r="26" spans="1:41" s="35" customFormat="1" ht="88.5" customHeight="1" x14ac:dyDescent="0.25">
      <c r="A26" s="126"/>
      <c r="B26" s="126"/>
      <c r="C26" s="126"/>
      <c r="D26" s="126"/>
      <c r="E26" s="97"/>
      <c r="F26" s="97"/>
      <c r="G26" s="99"/>
      <c r="H26" s="99"/>
      <c r="I26" s="8" t="s">
        <v>144</v>
      </c>
      <c r="J26" s="84" t="s">
        <v>132</v>
      </c>
      <c r="K26" s="73">
        <v>0.33333299999999999</v>
      </c>
      <c r="L26" s="84" t="s">
        <v>462</v>
      </c>
      <c r="M26" s="83" t="s">
        <v>140</v>
      </c>
      <c r="N26" s="24" t="s">
        <v>182</v>
      </c>
      <c r="O26" s="83" t="s">
        <v>363</v>
      </c>
      <c r="P26" s="8" t="s">
        <v>249</v>
      </c>
      <c r="Q26" s="8" t="s">
        <v>145</v>
      </c>
      <c r="R26" s="70" t="s">
        <v>227</v>
      </c>
      <c r="S26" s="82"/>
      <c r="T26" s="82"/>
      <c r="U26" s="23" t="s">
        <v>29</v>
      </c>
      <c r="V26" s="23"/>
      <c r="W26" s="23"/>
      <c r="X26" s="23"/>
      <c r="Y26" s="23"/>
      <c r="Z26" s="23"/>
      <c r="AA26" s="11">
        <v>1</v>
      </c>
      <c r="AB26" s="23"/>
      <c r="AC26" s="23"/>
      <c r="AD26" s="23"/>
      <c r="AE26" s="23"/>
      <c r="AF26" s="23"/>
      <c r="AG26" s="11">
        <v>1</v>
      </c>
      <c r="AH26" s="11">
        <v>1</v>
      </c>
      <c r="AI26" s="23"/>
      <c r="AJ26" s="23"/>
      <c r="AK26" s="23"/>
      <c r="AL26" s="21"/>
      <c r="AM26" s="21"/>
      <c r="AN26" s="21"/>
      <c r="AO26" s="21"/>
    </row>
    <row r="27" spans="1:41" s="35" customFormat="1" ht="82.5" customHeight="1" x14ac:dyDescent="0.25">
      <c r="A27" s="126"/>
      <c r="B27" s="126"/>
      <c r="C27" s="126"/>
      <c r="D27" s="126"/>
      <c r="E27" s="97"/>
      <c r="F27" s="97"/>
      <c r="G27" s="99"/>
      <c r="H27" s="99"/>
      <c r="I27" s="8" t="s">
        <v>144</v>
      </c>
      <c r="J27" s="84" t="s">
        <v>50</v>
      </c>
      <c r="K27" s="73">
        <v>0.33333299999999999</v>
      </c>
      <c r="L27" s="84" t="s">
        <v>194</v>
      </c>
      <c r="M27" s="83" t="s">
        <v>51</v>
      </c>
      <c r="N27" s="24" t="s">
        <v>182</v>
      </c>
      <c r="O27" s="83" t="s">
        <v>362</v>
      </c>
      <c r="P27" s="8" t="s">
        <v>238</v>
      </c>
      <c r="Q27" s="8" t="s">
        <v>145</v>
      </c>
      <c r="R27" s="70" t="s">
        <v>227</v>
      </c>
      <c r="S27" s="82" t="s">
        <v>601</v>
      </c>
      <c r="T27" s="82"/>
      <c r="U27" s="23" t="s">
        <v>75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51"/>
      <c r="AJ27" s="23"/>
      <c r="AK27" s="23"/>
      <c r="AL27" s="21"/>
      <c r="AM27" s="21"/>
      <c r="AN27" s="21"/>
      <c r="AO27" s="21"/>
    </row>
    <row r="28" spans="1:41" s="35" customFormat="1" ht="70.5" customHeight="1" x14ac:dyDescent="0.25">
      <c r="A28" s="126"/>
      <c r="B28" s="126"/>
      <c r="C28" s="126"/>
      <c r="D28" s="126"/>
      <c r="E28" s="97"/>
      <c r="F28" s="97"/>
      <c r="G28" s="98" t="s">
        <v>574</v>
      </c>
      <c r="H28" s="97" t="s">
        <v>157</v>
      </c>
      <c r="I28" s="79" t="s">
        <v>148</v>
      </c>
      <c r="J28" s="84" t="s">
        <v>131</v>
      </c>
      <c r="K28" s="73" t="s">
        <v>225</v>
      </c>
      <c r="L28" s="84" t="s">
        <v>463</v>
      </c>
      <c r="M28" s="83" t="s">
        <v>139</v>
      </c>
      <c r="N28" s="24" t="s">
        <v>182</v>
      </c>
      <c r="O28" s="83" t="s">
        <v>361</v>
      </c>
      <c r="P28" s="79" t="s">
        <v>249</v>
      </c>
      <c r="Q28" s="8" t="s">
        <v>145</v>
      </c>
      <c r="R28" s="70" t="s">
        <v>227</v>
      </c>
      <c r="S28" s="82"/>
      <c r="T28" s="82"/>
      <c r="U28" s="23" t="s">
        <v>29</v>
      </c>
      <c r="V28" s="23"/>
      <c r="W28" s="23"/>
      <c r="X28" s="23"/>
      <c r="Y28" s="23"/>
      <c r="Z28" s="23"/>
      <c r="AA28" s="11">
        <v>1</v>
      </c>
      <c r="AB28" s="23"/>
      <c r="AC28" s="23"/>
      <c r="AD28" s="23"/>
      <c r="AE28" s="23"/>
      <c r="AF28" s="23"/>
      <c r="AG28" s="11">
        <v>1</v>
      </c>
      <c r="AH28" s="11">
        <v>1</v>
      </c>
      <c r="AI28" s="23"/>
      <c r="AJ28" s="23"/>
      <c r="AK28" s="23"/>
      <c r="AL28" s="21"/>
      <c r="AM28" s="21"/>
      <c r="AN28" s="21"/>
      <c r="AO28" s="21"/>
    </row>
    <row r="29" spans="1:41" s="35" customFormat="1" ht="130.5" customHeight="1" x14ac:dyDescent="0.25">
      <c r="A29" s="126"/>
      <c r="B29" s="126"/>
      <c r="C29" s="126"/>
      <c r="D29" s="126"/>
      <c r="E29" s="97"/>
      <c r="F29" s="97"/>
      <c r="G29" s="98"/>
      <c r="H29" s="97"/>
      <c r="I29" s="79" t="s">
        <v>148</v>
      </c>
      <c r="J29" s="84" t="s">
        <v>133</v>
      </c>
      <c r="K29" s="10" t="s">
        <v>225</v>
      </c>
      <c r="L29" s="84" t="s">
        <v>195</v>
      </c>
      <c r="M29" s="83" t="s">
        <v>141</v>
      </c>
      <c r="N29" s="24" t="s">
        <v>182</v>
      </c>
      <c r="O29" s="83" t="s">
        <v>508</v>
      </c>
      <c r="P29" s="79" t="s">
        <v>249</v>
      </c>
      <c r="Q29" s="8" t="s">
        <v>145</v>
      </c>
      <c r="R29" s="70" t="s">
        <v>227</v>
      </c>
      <c r="S29" s="82"/>
      <c r="T29" s="82"/>
      <c r="U29" s="23" t="s">
        <v>18</v>
      </c>
      <c r="V29" s="23"/>
      <c r="W29" s="23"/>
      <c r="X29" s="11">
        <v>1</v>
      </c>
      <c r="Y29" s="23"/>
      <c r="Z29" s="23"/>
      <c r="AA29" s="11">
        <v>1</v>
      </c>
      <c r="AB29" s="23"/>
      <c r="AC29" s="23"/>
      <c r="AD29" s="11">
        <v>1</v>
      </c>
      <c r="AE29" s="23"/>
      <c r="AF29" s="23"/>
      <c r="AG29" s="11">
        <v>1</v>
      </c>
      <c r="AH29" s="11">
        <v>1</v>
      </c>
      <c r="AI29" s="23"/>
      <c r="AJ29" s="23"/>
      <c r="AK29" s="23"/>
      <c r="AL29" s="21"/>
      <c r="AM29" s="21"/>
      <c r="AN29" s="21"/>
      <c r="AO29" s="21"/>
    </row>
    <row r="30" spans="1:41" s="35" customFormat="1" ht="118.5" customHeight="1" x14ac:dyDescent="0.25">
      <c r="A30" s="126"/>
      <c r="B30" s="126"/>
      <c r="C30" s="126"/>
      <c r="D30" s="126"/>
      <c r="E30" s="97"/>
      <c r="F30" s="97"/>
      <c r="G30" s="98"/>
      <c r="H30" s="97"/>
      <c r="I30" s="79" t="s">
        <v>148</v>
      </c>
      <c r="J30" s="84" t="s">
        <v>135</v>
      </c>
      <c r="K30" s="74" t="s">
        <v>225</v>
      </c>
      <c r="L30" s="84" t="s">
        <v>464</v>
      </c>
      <c r="M30" s="83" t="s">
        <v>481</v>
      </c>
      <c r="N30" s="8" t="s">
        <v>181</v>
      </c>
      <c r="O30" s="83" t="s">
        <v>482</v>
      </c>
      <c r="P30" s="79" t="s">
        <v>1</v>
      </c>
      <c r="Q30" s="8" t="s">
        <v>145</v>
      </c>
      <c r="R30" s="70" t="s">
        <v>227</v>
      </c>
      <c r="S30" s="82"/>
      <c r="T30" s="82"/>
      <c r="U30" s="23" t="s">
        <v>17</v>
      </c>
      <c r="V30" s="23"/>
      <c r="W30" s="23"/>
      <c r="X30" s="23">
        <v>1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>
        <v>1</v>
      </c>
      <c r="AI30" s="23"/>
      <c r="AJ30" s="23"/>
      <c r="AK30" s="23"/>
      <c r="AL30" s="21"/>
      <c r="AM30" s="21"/>
      <c r="AN30" s="21"/>
      <c r="AO30" s="21"/>
    </row>
    <row r="31" spans="1:41" s="35" customFormat="1" ht="74.25" customHeight="1" x14ac:dyDescent="0.25">
      <c r="A31" s="126"/>
      <c r="B31" s="126"/>
      <c r="C31" s="126"/>
      <c r="D31" s="126"/>
      <c r="E31" s="97"/>
      <c r="F31" s="97"/>
      <c r="G31" s="83" t="s">
        <v>575</v>
      </c>
      <c r="H31" s="50" t="s">
        <v>7</v>
      </c>
      <c r="I31" s="8" t="s">
        <v>150</v>
      </c>
      <c r="J31" s="84" t="s">
        <v>136</v>
      </c>
      <c r="K31" s="10">
        <v>1</v>
      </c>
      <c r="L31" s="84" t="s">
        <v>465</v>
      </c>
      <c r="M31" s="83" t="s">
        <v>264</v>
      </c>
      <c r="N31" s="8" t="s">
        <v>181</v>
      </c>
      <c r="O31" s="83" t="s">
        <v>360</v>
      </c>
      <c r="P31" s="8" t="s">
        <v>1</v>
      </c>
      <c r="Q31" s="8" t="s">
        <v>145</v>
      </c>
      <c r="R31" s="70" t="s">
        <v>227</v>
      </c>
      <c r="S31" s="82"/>
      <c r="T31" s="82"/>
      <c r="U31" s="23" t="s">
        <v>29</v>
      </c>
      <c r="V31" s="11"/>
      <c r="W31" s="11"/>
      <c r="X31" s="11"/>
      <c r="Y31" s="11"/>
      <c r="Z31" s="11"/>
      <c r="AA31" s="53">
        <v>1</v>
      </c>
      <c r="AB31" s="11"/>
      <c r="AC31" s="11"/>
      <c r="AD31" s="11"/>
      <c r="AE31" s="11"/>
      <c r="AF31" s="11"/>
      <c r="AG31" s="53">
        <v>1</v>
      </c>
      <c r="AH31" s="53">
        <v>2</v>
      </c>
      <c r="AI31" s="23"/>
      <c r="AJ31" s="23"/>
      <c r="AK31" s="23"/>
      <c r="AL31" s="21"/>
      <c r="AM31" s="21"/>
      <c r="AN31" s="21"/>
      <c r="AO31" s="21"/>
    </row>
    <row r="32" spans="1:41" s="35" customFormat="1" ht="315.75" customHeight="1" x14ac:dyDescent="0.25">
      <c r="A32" s="93" t="s">
        <v>544</v>
      </c>
      <c r="B32" s="93" t="s">
        <v>546</v>
      </c>
      <c r="C32" s="93" t="s">
        <v>555</v>
      </c>
      <c r="D32" s="93" t="s">
        <v>561</v>
      </c>
      <c r="E32" s="93" t="s">
        <v>553</v>
      </c>
      <c r="F32" s="93" t="s">
        <v>576</v>
      </c>
      <c r="G32" s="19" t="s">
        <v>577</v>
      </c>
      <c r="H32" s="19" t="s">
        <v>436</v>
      </c>
      <c r="I32" s="75" t="s">
        <v>70</v>
      </c>
      <c r="J32" s="19" t="s">
        <v>442</v>
      </c>
      <c r="K32" s="29">
        <v>1</v>
      </c>
      <c r="L32" s="19" t="s">
        <v>196</v>
      </c>
      <c r="M32" s="19" t="s">
        <v>321</v>
      </c>
      <c r="N32" s="8" t="s">
        <v>181</v>
      </c>
      <c r="O32" s="19" t="s">
        <v>509</v>
      </c>
      <c r="P32" s="22" t="s">
        <v>1</v>
      </c>
      <c r="Q32" s="24" t="s">
        <v>64</v>
      </c>
      <c r="R32" s="69" t="s">
        <v>227</v>
      </c>
      <c r="S32" s="9"/>
      <c r="T32" s="9"/>
      <c r="U32" s="23" t="s">
        <v>29</v>
      </c>
      <c r="V32" s="23"/>
      <c r="W32" s="23"/>
      <c r="X32" s="23"/>
      <c r="Y32" s="23"/>
      <c r="Z32" s="23"/>
      <c r="AA32" s="53">
        <v>1</v>
      </c>
      <c r="AB32" s="23"/>
      <c r="AC32" s="23"/>
      <c r="AD32" s="23"/>
      <c r="AE32" s="23"/>
      <c r="AF32" s="23"/>
      <c r="AG32" s="53">
        <v>1</v>
      </c>
      <c r="AH32" s="53">
        <v>2</v>
      </c>
      <c r="AI32" s="23"/>
      <c r="AJ32" s="23"/>
      <c r="AK32" s="23"/>
      <c r="AL32" s="21"/>
      <c r="AM32" s="21"/>
      <c r="AN32" s="21"/>
      <c r="AO32" s="21"/>
    </row>
    <row r="33" spans="1:41" s="35" customFormat="1" ht="388.5" customHeight="1" x14ac:dyDescent="0.25">
      <c r="A33" s="125"/>
      <c r="B33" s="125"/>
      <c r="C33" s="125"/>
      <c r="D33" s="125"/>
      <c r="E33" s="93"/>
      <c r="F33" s="93"/>
      <c r="G33" s="94" t="s">
        <v>578</v>
      </c>
      <c r="H33" s="94" t="s">
        <v>8</v>
      </c>
      <c r="I33" s="75" t="s">
        <v>123</v>
      </c>
      <c r="J33" s="19" t="s">
        <v>293</v>
      </c>
      <c r="K33" s="29">
        <v>0.25</v>
      </c>
      <c r="L33" s="19" t="s">
        <v>197</v>
      </c>
      <c r="M33" s="19" t="s">
        <v>318</v>
      </c>
      <c r="N33" s="24" t="s">
        <v>182</v>
      </c>
      <c r="O33" s="19" t="s">
        <v>359</v>
      </c>
      <c r="P33" s="22" t="s">
        <v>249</v>
      </c>
      <c r="Q33" s="22" t="s">
        <v>254</v>
      </c>
      <c r="R33" s="70" t="s">
        <v>227</v>
      </c>
      <c r="S33" s="49" t="s">
        <v>602</v>
      </c>
      <c r="T33" s="42"/>
      <c r="U33" s="23" t="s">
        <v>18</v>
      </c>
      <c r="V33" s="23"/>
      <c r="W33" s="23"/>
      <c r="X33" s="52">
        <v>1</v>
      </c>
      <c r="Y33" s="23"/>
      <c r="Z33" s="23"/>
      <c r="AA33" s="52">
        <v>1</v>
      </c>
      <c r="AB33" s="23"/>
      <c r="AC33" s="23"/>
      <c r="AD33" s="52">
        <v>1</v>
      </c>
      <c r="AE33" s="23"/>
      <c r="AF33" s="23"/>
      <c r="AG33" s="52">
        <v>1</v>
      </c>
      <c r="AH33" s="52">
        <v>1</v>
      </c>
      <c r="AI33" s="23"/>
      <c r="AJ33" s="23"/>
      <c r="AK33" s="23"/>
      <c r="AL33" s="21"/>
      <c r="AM33" s="21"/>
      <c r="AN33" s="21"/>
      <c r="AO33" s="21"/>
    </row>
    <row r="34" spans="1:41" s="35" customFormat="1" ht="203.25" customHeight="1" x14ac:dyDescent="0.25">
      <c r="A34" s="125"/>
      <c r="B34" s="125"/>
      <c r="C34" s="125"/>
      <c r="D34" s="125"/>
      <c r="E34" s="93"/>
      <c r="F34" s="93"/>
      <c r="G34" s="94"/>
      <c r="H34" s="94"/>
      <c r="I34" s="75" t="s">
        <v>80</v>
      </c>
      <c r="J34" s="19" t="s">
        <v>294</v>
      </c>
      <c r="K34" s="29">
        <v>0.25</v>
      </c>
      <c r="L34" s="19" t="s">
        <v>194</v>
      </c>
      <c r="M34" s="19" t="s">
        <v>81</v>
      </c>
      <c r="N34" s="24" t="s">
        <v>182</v>
      </c>
      <c r="O34" s="19" t="s">
        <v>358</v>
      </c>
      <c r="P34" s="22" t="s">
        <v>238</v>
      </c>
      <c r="Q34" s="22" t="s">
        <v>79</v>
      </c>
      <c r="R34" s="71" t="s">
        <v>227</v>
      </c>
      <c r="S34" s="49" t="s">
        <v>602</v>
      </c>
      <c r="T34" s="41"/>
      <c r="U34" s="23" t="s">
        <v>18</v>
      </c>
      <c r="V34" s="23"/>
      <c r="W34" s="23"/>
      <c r="X34" s="11">
        <v>1</v>
      </c>
      <c r="Y34" s="23"/>
      <c r="Z34" s="23"/>
      <c r="AA34" s="11">
        <v>1</v>
      </c>
      <c r="AB34" s="23"/>
      <c r="AC34" s="23"/>
      <c r="AD34" s="11">
        <v>1</v>
      </c>
      <c r="AE34" s="23"/>
      <c r="AF34" s="23"/>
      <c r="AG34" s="11">
        <v>1</v>
      </c>
      <c r="AH34" s="11">
        <v>1</v>
      </c>
      <c r="AI34" s="23"/>
      <c r="AJ34" s="23"/>
      <c r="AK34" s="23"/>
      <c r="AL34" s="21"/>
      <c r="AM34" s="21"/>
      <c r="AN34" s="21"/>
      <c r="AO34" s="21"/>
    </row>
    <row r="35" spans="1:41" s="35" customFormat="1" ht="102.75" customHeight="1" x14ac:dyDescent="0.25">
      <c r="A35" s="125"/>
      <c r="B35" s="125"/>
      <c r="C35" s="125"/>
      <c r="D35" s="125"/>
      <c r="E35" s="93"/>
      <c r="F35" s="93"/>
      <c r="G35" s="94"/>
      <c r="H35" s="94"/>
      <c r="I35" s="75" t="s">
        <v>80</v>
      </c>
      <c r="J35" s="19" t="s">
        <v>295</v>
      </c>
      <c r="K35" s="29">
        <v>0.25</v>
      </c>
      <c r="L35" s="19" t="s">
        <v>194</v>
      </c>
      <c r="M35" s="19" t="s">
        <v>483</v>
      </c>
      <c r="N35" s="24" t="s">
        <v>182</v>
      </c>
      <c r="O35" s="19" t="s">
        <v>357</v>
      </c>
      <c r="P35" s="22" t="s">
        <v>249</v>
      </c>
      <c r="Q35" s="22" t="s">
        <v>79</v>
      </c>
      <c r="R35" s="71" t="s">
        <v>227</v>
      </c>
      <c r="S35" s="49" t="s">
        <v>602</v>
      </c>
      <c r="T35" s="41"/>
      <c r="U35" s="23" t="s">
        <v>29</v>
      </c>
      <c r="V35" s="23"/>
      <c r="W35" s="23"/>
      <c r="X35" s="11"/>
      <c r="Y35" s="23"/>
      <c r="Z35" s="23"/>
      <c r="AA35" s="11">
        <v>1</v>
      </c>
      <c r="AB35" s="23"/>
      <c r="AC35" s="23"/>
      <c r="AD35" s="11"/>
      <c r="AE35" s="23"/>
      <c r="AF35" s="23"/>
      <c r="AG35" s="11">
        <v>1</v>
      </c>
      <c r="AH35" s="11">
        <v>1</v>
      </c>
      <c r="AI35" s="23"/>
      <c r="AJ35" s="23"/>
      <c r="AK35" s="23"/>
      <c r="AL35" s="21"/>
      <c r="AM35" s="21"/>
      <c r="AN35" s="21"/>
      <c r="AO35" s="21"/>
    </row>
    <row r="36" spans="1:41" s="35" customFormat="1" ht="110.25" customHeight="1" x14ac:dyDescent="0.25">
      <c r="A36" s="125"/>
      <c r="B36" s="125"/>
      <c r="C36" s="125"/>
      <c r="D36" s="125"/>
      <c r="E36" s="93"/>
      <c r="F36" s="93"/>
      <c r="G36" s="94"/>
      <c r="H36" s="94"/>
      <c r="I36" s="75" t="s">
        <v>80</v>
      </c>
      <c r="J36" s="19" t="s">
        <v>309</v>
      </c>
      <c r="K36" s="29">
        <v>0.25</v>
      </c>
      <c r="L36" s="19" t="s">
        <v>443</v>
      </c>
      <c r="M36" s="19" t="s">
        <v>317</v>
      </c>
      <c r="N36" s="24" t="s">
        <v>182</v>
      </c>
      <c r="O36" s="19" t="s">
        <v>356</v>
      </c>
      <c r="P36" s="22" t="s">
        <v>249</v>
      </c>
      <c r="Q36" s="22" t="s">
        <v>79</v>
      </c>
      <c r="R36" s="71" t="s">
        <v>227</v>
      </c>
      <c r="S36" s="41"/>
      <c r="T36" s="41"/>
      <c r="U36" s="23" t="s">
        <v>29</v>
      </c>
      <c r="V36" s="23"/>
      <c r="W36" s="23"/>
      <c r="X36" s="23"/>
      <c r="Y36" s="23"/>
      <c r="Z36" s="23"/>
      <c r="AA36" s="11">
        <v>1</v>
      </c>
      <c r="AB36" s="23"/>
      <c r="AC36" s="23"/>
      <c r="AD36" s="23"/>
      <c r="AE36" s="23"/>
      <c r="AF36" s="23"/>
      <c r="AG36" s="11">
        <v>1</v>
      </c>
      <c r="AH36" s="11">
        <v>1</v>
      </c>
      <c r="AI36" s="23"/>
      <c r="AJ36" s="23"/>
      <c r="AK36" s="23"/>
      <c r="AL36" s="21"/>
      <c r="AM36" s="21"/>
      <c r="AN36" s="21"/>
      <c r="AO36" s="21"/>
    </row>
    <row r="37" spans="1:41" s="35" customFormat="1" ht="207.75" customHeight="1" x14ac:dyDescent="0.25">
      <c r="A37" s="125"/>
      <c r="B37" s="125"/>
      <c r="C37" s="125"/>
      <c r="D37" s="125"/>
      <c r="E37" s="93"/>
      <c r="F37" s="93"/>
      <c r="G37" s="93" t="s">
        <v>579</v>
      </c>
      <c r="H37" s="93" t="s">
        <v>9</v>
      </c>
      <c r="I37" s="24" t="s">
        <v>69</v>
      </c>
      <c r="J37" s="20" t="s">
        <v>31</v>
      </c>
      <c r="K37" s="30">
        <v>0.5</v>
      </c>
      <c r="L37" s="20" t="s">
        <v>255</v>
      </c>
      <c r="M37" s="20" t="s">
        <v>32</v>
      </c>
      <c r="N37" s="24" t="s">
        <v>182</v>
      </c>
      <c r="O37" s="20" t="s">
        <v>355</v>
      </c>
      <c r="P37" s="22" t="s">
        <v>249</v>
      </c>
      <c r="Q37" s="24" t="s">
        <v>64</v>
      </c>
      <c r="R37" s="69" t="s">
        <v>227</v>
      </c>
      <c r="S37" s="9"/>
      <c r="T37" s="9"/>
      <c r="U37" s="23" t="s">
        <v>29</v>
      </c>
      <c r="V37" s="23"/>
      <c r="W37" s="23"/>
      <c r="X37" s="23"/>
      <c r="Y37" s="23"/>
      <c r="Z37" s="23"/>
      <c r="AA37" s="51">
        <v>1</v>
      </c>
      <c r="AB37" s="23"/>
      <c r="AC37" s="23"/>
      <c r="AD37" s="23"/>
      <c r="AE37" s="23"/>
      <c r="AF37" s="23"/>
      <c r="AG37" s="51">
        <v>1</v>
      </c>
      <c r="AH37" s="51">
        <v>1</v>
      </c>
      <c r="AI37" s="23"/>
      <c r="AJ37" s="23"/>
      <c r="AK37" s="23"/>
      <c r="AL37" s="21"/>
      <c r="AM37" s="21"/>
      <c r="AN37" s="21"/>
      <c r="AO37" s="21"/>
    </row>
    <row r="38" spans="1:41" s="35" customFormat="1" ht="207.75" customHeight="1" x14ac:dyDescent="0.25">
      <c r="A38" s="125"/>
      <c r="B38" s="125"/>
      <c r="C38" s="125"/>
      <c r="D38" s="125"/>
      <c r="E38" s="93"/>
      <c r="F38" s="93"/>
      <c r="G38" s="93"/>
      <c r="H38" s="93"/>
      <c r="I38" s="24" t="s">
        <v>83</v>
      </c>
      <c r="J38" s="20" t="s">
        <v>444</v>
      </c>
      <c r="K38" s="30">
        <v>0.5</v>
      </c>
      <c r="L38" s="20" t="s">
        <v>466</v>
      </c>
      <c r="M38" s="20" t="s">
        <v>316</v>
      </c>
      <c r="N38" s="24" t="s">
        <v>182</v>
      </c>
      <c r="O38" s="20" t="s">
        <v>535</v>
      </c>
      <c r="P38" s="22" t="s">
        <v>249</v>
      </c>
      <c r="Q38" s="22" t="s">
        <v>79</v>
      </c>
      <c r="R38" s="71" t="s">
        <v>227</v>
      </c>
      <c r="S38" s="41"/>
      <c r="T38" s="41"/>
      <c r="U38" s="23" t="s">
        <v>29</v>
      </c>
      <c r="V38" s="23"/>
      <c r="W38" s="23"/>
      <c r="X38" s="23"/>
      <c r="Y38" s="23"/>
      <c r="Z38" s="23"/>
      <c r="AA38" s="51">
        <v>1</v>
      </c>
      <c r="AB38" s="23"/>
      <c r="AC38" s="23"/>
      <c r="AD38" s="23"/>
      <c r="AE38" s="23"/>
      <c r="AF38" s="23"/>
      <c r="AG38" s="51">
        <v>1</v>
      </c>
      <c r="AH38" s="51">
        <v>1</v>
      </c>
      <c r="AI38" s="23"/>
      <c r="AJ38" s="23"/>
      <c r="AK38" s="23"/>
      <c r="AL38" s="21"/>
      <c r="AM38" s="21"/>
      <c r="AN38" s="21"/>
      <c r="AO38" s="21"/>
    </row>
    <row r="39" spans="1:41" s="35" customFormat="1" ht="207.75" customHeight="1" x14ac:dyDescent="0.25">
      <c r="A39" s="125"/>
      <c r="B39" s="125"/>
      <c r="C39" s="125"/>
      <c r="D39" s="125"/>
      <c r="E39" s="93"/>
      <c r="F39" s="93"/>
      <c r="G39" s="100" t="s">
        <v>580</v>
      </c>
      <c r="H39" s="87"/>
      <c r="I39" s="24" t="s">
        <v>628</v>
      </c>
      <c r="J39" s="87" t="s">
        <v>629</v>
      </c>
      <c r="K39" s="30">
        <v>0.25</v>
      </c>
      <c r="L39" s="87" t="s">
        <v>630</v>
      </c>
      <c r="M39" s="87" t="s">
        <v>631</v>
      </c>
      <c r="N39" s="24" t="s">
        <v>181</v>
      </c>
      <c r="O39" s="87" t="s">
        <v>631</v>
      </c>
      <c r="P39" s="86" t="s">
        <v>1</v>
      </c>
      <c r="Q39" s="86" t="s">
        <v>373</v>
      </c>
      <c r="R39" s="71" t="s">
        <v>228</v>
      </c>
      <c r="S39" s="85"/>
      <c r="T39" s="85"/>
      <c r="U39" s="23" t="s">
        <v>17</v>
      </c>
      <c r="V39" s="23"/>
      <c r="W39" s="23"/>
      <c r="X39" s="23"/>
      <c r="Y39" s="23"/>
      <c r="Z39" s="23"/>
      <c r="AA39" s="51"/>
      <c r="AB39" s="23"/>
      <c r="AC39" s="23"/>
      <c r="AD39" s="23"/>
      <c r="AE39" s="23"/>
      <c r="AF39" s="23"/>
      <c r="AG39" s="53">
        <v>1</v>
      </c>
      <c r="AH39" s="53">
        <v>1</v>
      </c>
      <c r="AI39" s="23"/>
      <c r="AJ39" s="23"/>
      <c r="AK39" s="23"/>
      <c r="AL39" s="21"/>
      <c r="AM39" s="21"/>
      <c r="AN39" s="21"/>
      <c r="AO39" s="21"/>
    </row>
    <row r="40" spans="1:41" s="35" customFormat="1" ht="123" customHeight="1" x14ac:dyDescent="0.25">
      <c r="A40" s="125"/>
      <c r="B40" s="125"/>
      <c r="C40" s="125"/>
      <c r="D40" s="125"/>
      <c r="E40" s="93"/>
      <c r="F40" s="93"/>
      <c r="G40" s="101"/>
      <c r="H40" s="93" t="s">
        <v>437</v>
      </c>
      <c r="I40" s="24" t="s">
        <v>82</v>
      </c>
      <c r="J40" s="20" t="s">
        <v>445</v>
      </c>
      <c r="K40" s="30">
        <v>0.25</v>
      </c>
      <c r="L40" s="20" t="s">
        <v>467</v>
      </c>
      <c r="M40" s="20" t="s">
        <v>322</v>
      </c>
      <c r="N40" s="24" t="s">
        <v>182</v>
      </c>
      <c r="O40" s="20" t="s">
        <v>536</v>
      </c>
      <c r="P40" s="22" t="s">
        <v>249</v>
      </c>
      <c r="Q40" s="22" t="s">
        <v>79</v>
      </c>
      <c r="R40" s="71" t="s">
        <v>227</v>
      </c>
      <c r="S40" s="41"/>
      <c r="T40" s="41"/>
      <c r="U40" s="23" t="s">
        <v>29</v>
      </c>
      <c r="V40" s="23"/>
      <c r="W40" s="23"/>
      <c r="X40" s="23"/>
      <c r="Y40" s="23"/>
      <c r="Z40" s="23"/>
      <c r="AA40" s="51">
        <v>1</v>
      </c>
      <c r="AB40" s="23"/>
      <c r="AC40" s="23"/>
      <c r="AD40" s="23"/>
      <c r="AE40" s="23"/>
      <c r="AF40" s="23"/>
      <c r="AG40" s="51">
        <v>1</v>
      </c>
      <c r="AH40" s="51">
        <v>1</v>
      </c>
      <c r="AI40" s="23"/>
      <c r="AJ40" s="23"/>
      <c r="AK40" s="23"/>
      <c r="AL40" s="21"/>
      <c r="AM40" s="21"/>
      <c r="AN40" s="21"/>
      <c r="AO40" s="21"/>
    </row>
    <row r="41" spans="1:41" s="35" customFormat="1" ht="111.75" customHeight="1" x14ac:dyDescent="0.25">
      <c r="A41" s="125"/>
      <c r="B41" s="125"/>
      <c r="C41" s="125"/>
      <c r="D41" s="125"/>
      <c r="E41" s="93"/>
      <c r="F41" s="93"/>
      <c r="G41" s="101"/>
      <c r="H41" s="93"/>
      <c r="I41" s="24" t="s">
        <v>604</v>
      </c>
      <c r="J41" s="20" t="s">
        <v>639</v>
      </c>
      <c r="K41" s="30">
        <v>0.25</v>
      </c>
      <c r="L41" s="20" t="s">
        <v>198</v>
      </c>
      <c r="M41" s="20" t="s">
        <v>45</v>
      </c>
      <c r="N41" s="24" t="s">
        <v>182</v>
      </c>
      <c r="O41" s="20" t="s">
        <v>510</v>
      </c>
      <c r="P41" s="22" t="s">
        <v>249</v>
      </c>
      <c r="Q41" s="22" t="s">
        <v>254</v>
      </c>
      <c r="R41" s="70" t="s">
        <v>227</v>
      </c>
      <c r="S41" s="42" t="s">
        <v>602</v>
      </c>
      <c r="T41" s="48">
        <v>825104132</v>
      </c>
      <c r="U41" s="23" t="s">
        <v>18</v>
      </c>
      <c r="V41" s="23"/>
      <c r="W41" s="23"/>
      <c r="X41" s="52">
        <v>1</v>
      </c>
      <c r="Y41" s="23"/>
      <c r="Z41" s="23"/>
      <c r="AA41" s="52">
        <v>1</v>
      </c>
      <c r="AB41" s="23"/>
      <c r="AC41" s="23"/>
      <c r="AD41" s="52">
        <v>1</v>
      </c>
      <c r="AE41" s="23"/>
      <c r="AF41" s="23"/>
      <c r="AG41" s="52">
        <v>1</v>
      </c>
      <c r="AH41" s="52">
        <v>1</v>
      </c>
      <c r="AI41" s="23"/>
      <c r="AJ41" s="23"/>
      <c r="AK41" s="23"/>
      <c r="AL41" s="21"/>
      <c r="AM41" s="21"/>
      <c r="AN41" s="21"/>
      <c r="AO41" s="21"/>
    </row>
    <row r="42" spans="1:41" s="35" customFormat="1" ht="409.6" customHeight="1" x14ac:dyDescent="0.25">
      <c r="A42" s="125"/>
      <c r="B42" s="125"/>
      <c r="C42" s="125"/>
      <c r="D42" s="125"/>
      <c r="E42" s="93"/>
      <c r="F42" s="93"/>
      <c r="G42" s="102"/>
      <c r="H42" s="93"/>
      <c r="I42" s="24" t="s">
        <v>124</v>
      </c>
      <c r="J42" s="20" t="s">
        <v>308</v>
      </c>
      <c r="K42" s="30">
        <v>0.25</v>
      </c>
      <c r="L42" s="20" t="s">
        <v>199</v>
      </c>
      <c r="M42" s="20" t="s">
        <v>315</v>
      </c>
      <c r="N42" s="8" t="s">
        <v>181</v>
      </c>
      <c r="O42" s="20" t="s">
        <v>511</v>
      </c>
      <c r="P42" s="24" t="s">
        <v>1</v>
      </c>
      <c r="Q42" s="24" t="s">
        <v>244</v>
      </c>
      <c r="R42" s="70" t="s">
        <v>226</v>
      </c>
      <c r="S42" s="42"/>
      <c r="T42" s="42"/>
      <c r="U42" s="54" t="s">
        <v>17</v>
      </c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>
        <v>1</v>
      </c>
      <c r="AG42" s="54"/>
      <c r="AH42" s="54">
        <v>1</v>
      </c>
      <c r="AI42" s="23"/>
      <c r="AJ42" s="23"/>
      <c r="AK42" s="23"/>
      <c r="AL42" s="21"/>
      <c r="AM42" s="21"/>
      <c r="AN42" s="21"/>
      <c r="AO42" s="21"/>
    </row>
    <row r="43" spans="1:41" s="35" customFormat="1" ht="99" customHeight="1" x14ac:dyDescent="0.25">
      <c r="A43" s="94" t="s">
        <v>541</v>
      </c>
      <c r="B43" s="94" t="s">
        <v>542</v>
      </c>
      <c r="C43" s="94" t="s">
        <v>543</v>
      </c>
      <c r="D43" s="94" t="s">
        <v>554</v>
      </c>
      <c r="E43" s="94" t="s">
        <v>595</v>
      </c>
      <c r="F43" s="93" t="s">
        <v>581</v>
      </c>
      <c r="G43" s="94" t="s">
        <v>582</v>
      </c>
      <c r="H43" s="94" t="s">
        <v>10</v>
      </c>
      <c r="I43" s="75" t="s">
        <v>125</v>
      </c>
      <c r="J43" s="25" t="s">
        <v>446</v>
      </c>
      <c r="K43" s="30">
        <v>0.5</v>
      </c>
      <c r="L43" s="19" t="s">
        <v>200</v>
      </c>
      <c r="M43" s="19" t="s">
        <v>410</v>
      </c>
      <c r="N43" s="24" t="s">
        <v>182</v>
      </c>
      <c r="O43" s="19" t="s">
        <v>354</v>
      </c>
      <c r="P43" s="22" t="s">
        <v>249</v>
      </c>
      <c r="Q43" s="24" t="s">
        <v>127</v>
      </c>
      <c r="R43" s="71" t="s">
        <v>227</v>
      </c>
      <c r="S43" s="41"/>
      <c r="T43" s="41"/>
      <c r="U43" s="23" t="s">
        <v>75</v>
      </c>
      <c r="V43" s="51">
        <v>1</v>
      </c>
      <c r="W43" s="51">
        <v>1</v>
      </c>
      <c r="X43" s="51">
        <v>1</v>
      </c>
      <c r="Y43" s="51">
        <v>1</v>
      </c>
      <c r="Z43" s="51">
        <v>1</v>
      </c>
      <c r="AA43" s="51">
        <v>1</v>
      </c>
      <c r="AB43" s="51">
        <v>1</v>
      </c>
      <c r="AC43" s="51">
        <v>1</v>
      </c>
      <c r="AD43" s="51">
        <v>1</v>
      </c>
      <c r="AE43" s="51">
        <v>1</v>
      </c>
      <c r="AF43" s="51">
        <v>1</v>
      </c>
      <c r="AG43" s="51">
        <v>1</v>
      </c>
      <c r="AH43" s="11">
        <v>1</v>
      </c>
      <c r="AI43" s="51"/>
      <c r="AJ43" s="23"/>
      <c r="AK43" s="23"/>
      <c r="AL43" s="21"/>
      <c r="AM43" s="21"/>
      <c r="AN43" s="21"/>
      <c r="AO43" s="21"/>
    </row>
    <row r="44" spans="1:41" s="35" customFormat="1" ht="84" customHeight="1" x14ac:dyDescent="0.25">
      <c r="A44" s="94"/>
      <c r="B44" s="94"/>
      <c r="C44" s="94"/>
      <c r="D44" s="94"/>
      <c r="E44" s="94"/>
      <c r="F44" s="93"/>
      <c r="G44" s="94"/>
      <c r="H44" s="94"/>
      <c r="I44" s="75" t="s">
        <v>125</v>
      </c>
      <c r="J44" s="19" t="s">
        <v>43</v>
      </c>
      <c r="K44" s="30">
        <v>0.5</v>
      </c>
      <c r="L44" s="19" t="s">
        <v>253</v>
      </c>
      <c r="M44" s="19" t="s">
        <v>314</v>
      </c>
      <c r="N44" s="24" t="s">
        <v>182</v>
      </c>
      <c r="O44" s="19" t="s">
        <v>353</v>
      </c>
      <c r="P44" s="22" t="s">
        <v>249</v>
      </c>
      <c r="Q44" s="24" t="s">
        <v>127</v>
      </c>
      <c r="R44" s="71" t="s">
        <v>227</v>
      </c>
      <c r="S44" s="41"/>
      <c r="T44" s="41"/>
      <c r="U44" s="23" t="s">
        <v>18</v>
      </c>
      <c r="V44" s="51"/>
      <c r="W44" s="51"/>
      <c r="X44" s="51">
        <v>1</v>
      </c>
      <c r="Y44" s="51"/>
      <c r="Z44" s="51"/>
      <c r="AA44" s="51">
        <v>1</v>
      </c>
      <c r="AB44" s="51"/>
      <c r="AC44" s="51"/>
      <c r="AD44" s="51">
        <v>1</v>
      </c>
      <c r="AE44" s="51"/>
      <c r="AF44" s="51"/>
      <c r="AG44" s="51">
        <v>1</v>
      </c>
      <c r="AH44" s="11">
        <v>1</v>
      </c>
      <c r="AI44" s="23"/>
      <c r="AJ44" s="23"/>
      <c r="AK44" s="23"/>
      <c r="AL44" s="21"/>
      <c r="AM44" s="21"/>
      <c r="AN44" s="21"/>
      <c r="AO44" s="21"/>
    </row>
    <row r="45" spans="1:41" s="35" customFormat="1" ht="142.5" customHeight="1" x14ac:dyDescent="0.25">
      <c r="A45" s="94"/>
      <c r="B45" s="94"/>
      <c r="C45" s="94"/>
      <c r="D45" s="94"/>
      <c r="E45" s="94"/>
      <c r="F45" s="93"/>
      <c r="G45" s="19" t="s">
        <v>583</v>
      </c>
      <c r="H45" s="19" t="s">
        <v>11</v>
      </c>
      <c r="I45" s="75" t="s">
        <v>412</v>
      </c>
      <c r="J45" s="19" t="s">
        <v>25</v>
      </c>
      <c r="K45" s="29">
        <v>1</v>
      </c>
      <c r="L45" s="19" t="s">
        <v>620</v>
      </c>
      <c r="M45" s="19" t="s">
        <v>619</v>
      </c>
      <c r="N45" s="24" t="s">
        <v>181</v>
      </c>
      <c r="O45" s="19" t="s">
        <v>619</v>
      </c>
      <c r="P45" s="22" t="s">
        <v>1</v>
      </c>
      <c r="Q45" s="24" t="s">
        <v>373</v>
      </c>
      <c r="R45" s="71" t="s">
        <v>227</v>
      </c>
      <c r="S45" s="41"/>
      <c r="T45" s="41"/>
      <c r="U45" s="54" t="s">
        <v>17</v>
      </c>
      <c r="V45" s="55"/>
      <c r="W45" s="55"/>
      <c r="X45" s="56"/>
      <c r="Y45" s="56"/>
      <c r="Z45" s="56"/>
      <c r="AA45" s="56"/>
      <c r="AB45" s="56"/>
      <c r="AC45" s="56"/>
      <c r="AD45" s="56"/>
      <c r="AE45" s="56"/>
      <c r="AF45" s="56"/>
      <c r="AG45" s="53">
        <v>1</v>
      </c>
      <c r="AH45" s="53">
        <v>1</v>
      </c>
      <c r="AI45" s="23"/>
      <c r="AJ45" s="23"/>
      <c r="AK45" s="23"/>
      <c r="AL45" s="21"/>
      <c r="AM45" s="21"/>
      <c r="AN45" s="21"/>
      <c r="AO45" s="21"/>
    </row>
    <row r="46" spans="1:41" s="35" customFormat="1" ht="78.75" customHeight="1" x14ac:dyDescent="0.25">
      <c r="A46" s="94"/>
      <c r="B46" s="94"/>
      <c r="C46" s="94"/>
      <c r="D46" s="94"/>
      <c r="E46" s="94"/>
      <c r="F46" s="93"/>
      <c r="G46" s="95" t="s">
        <v>584</v>
      </c>
      <c r="H46" s="95" t="s">
        <v>12</v>
      </c>
      <c r="I46" s="75" t="s">
        <v>65</v>
      </c>
      <c r="J46" s="19" t="s">
        <v>26</v>
      </c>
      <c r="K46" s="30">
        <v>0.5</v>
      </c>
      <c r="L46" s="19" t="s">
        <v>413</v>
      </c>
      <c r="M46" s="19" t="s">
        <v>265</v>
      </c>
      <c r="N46" s="8" t="s">
        <v>181</v>
      </c>
      <c r="O46" s="19" t="s">
        <v>265</v>
      </c>
      <c r="P46" s="22" t="s">
        <v>1</v>
      </c>
      <c r="Q46" s="22" t="s">
        <v>64</v>
      </c>
      <c r="R46" s="69" t="s">
        <v>227</v>
      </c>
      <c r="S46" s="9"/>
      <c r="T46" s="9"/>
      <c r="U46" s="23" t="s">
        <v>17</v>
      </c>
      <c r="V46" s="23"/>
      <c r="W46" s="23"/>
      <c r="X46" s="23"/>
      <c r="Y46" s="23">
        <v>1</v>
      </c>
      <c r="Z46" s="23"/>
      <c r="AA46" s="23"/>
      <c r="AB46" s="23"/>
      <c r="AC46" s="23"/>
      <c r="AD46" s="23"/>
      <c r="AE46" s="23"/>
      <c r="AF46" s="23"/>
      <c r="AG46" s="23"/>
      <c r="AH46" s="23">
        <v>1</v>
      </c>
      <c r="AI46" s="23"/>
      <c r="AJ46" s="23"/>
      <c r="AK46" s="23"/>
      <c r="AL46" s="21"/>
      <c r="AM46" s="21"/>
      <c r="AN46" s="21"/>
      <c r="AO46" s="21"/>
    </row>
    <row r="47" spans="1:41" s="35" customFormat="1" ht="108" customHeight="1" x14ac:dyDescent="0.25">
      <c r="A47" s="94"/>
      <c r="B47" s="94"/>
      <c r="C47" s="94"/>
      <c r="D47" s="94"/>
      <c r="E47" s="94"/>
      <c r="F47" s="93"/>
      <c r="G47" s="96"/>
      <c r="H47" s="96"/>
      <c r="I47" s="75" t="s">
        <v>65</v>
      </c>
      <c r="J47" s="19" t="s">
        <v>352</v>
      </c>
      <c r="K47" s="30">
        <v>0.5</v>
      </c>
      <c r="L47" s="19" t="s">
        <v>351</v>
      </c>
      <c r="M47" s="19" t="s">
        <v>484</v>
      </c>
      <c r="N47" s="8" t="s">
        <v>181</v>
      </c>
      <c r="O47" s="19" t="s">
        <v>350</v>
      </c>
      <c r="P47" s="22" t="s">
        <v>1</v>
      </c>
      <c r="Q47" s="22" t="s">
        <v>64</v>
      </c>
      <c r="R47" s="71" t="s">
        <v>226</v>
      </c>
      <c r="S47" s="41"/>
      <c r="T47" s="41"/>
      <c r="U47" s="23" t="s">
        <v>18</v>
      </c>
      <c r="V47" s="23"/>
      <c r="W47" s="23"/>
      <c r="X47" s="23">
        <v>1</v>
      </c>
      <c r="Y47" s="23"/>
      <c r="Z47" s="23"/>
      <c r="AA47" s="23">
        <v>1</v>
      </c>
      <c r="AB47" s="23"/>
      <c r="AC47" s="23"/>
      <c r="AD47" s="23">
        <v>1</v>
      </c>
      <c r="AE47" s="23"/>
      <c r="AF47" s="23"/>
      <c r="AG47" s="23">
        <v>1</v>
      </c>
      <c r="AH47" s="23">
        <v>4</v>
      </c>
      <c r="AI47" s="23"/>
      <c r="AJ47" s="23"/>
      <c r="AK47" s="23"/>
      <c r="AL47" s="21"/>
      <c r="AM47" s="21"/>
      <c r="AN47" s="21"/>
      <c r="AO47" s="21"/>
    </row>
    <row r="48" spans="1:41" s="35" customFormat="1" ht="106.5" customHeight="1" x14ac:dyDescent="0.25">
      <c r="A48" s="94"/>
      <c r="B48" s="94"/>
      <c r="C48" s="94"/>
      <c r="D48" s="94"/>
      <c r="E48" s="94"/>
      <c r="F48" s="93"/>
      <c r="G48" s="94" t="s">
        <v>585</v>
      </c>
      <c r="H48" s="94" t="s">
        <v>537</v>
      </c>
      <c r="I48" s="75" t="s">
        <v>63</v>
      </c>
      <c r="J48" s="19" t="s">
        <v>621</v>
      </c>
      <c r="K48" s="29">
        <v>0.2</v>
      </c>
      <c r="L48" s="19" t="s">
        <v>468</v>
      </c>
      <c r="M48" s="19" t="s">
        <v>622</v>
      </c>
      <c r="N48" s="24" t="s">
        <v>182</v>
      </c>
      <c r="O48" s="19" t="s">
        <v>632</v>
      </c>
      <c r="P48" s="22" t="s">
        <v>238</v>
      </c>
      <c r="Q48" s="24" t="s">
        <v>373</v>
      </c>
      <c r="R48" s="71" t="s">
        <v>228</v>
      </c>
      <c r="S48" s="41"/>
      <c r="T48" s="41"/>
      <c r="U48" s="23" t="s">
        <v>18</v>
      </c>
      <c r="V48" s="23"/>
      <c r="W48" s="23"/>
      <c r="X48" s="51">
        <v>1</v>
      </c>
      <c r="Y48" s="51"/>
      <c r="Z48" s="51"/>
      <c r="AA48" s="51">
        <v>1</v>
      </c>
      <c r="AB48" s="51"/>
      <c r="AC48" s="51"/>
      <c r="AD48" s="51">
        <v>1</v>
      </c>
      <c r="AE48" s="51"/>
      <c r="AF48" s="51"/>
      <c r="AG48" s="51">
        <v>1</v>
      </c>
      <c r="AH48" s="51">
        <v>1</v>
      </c>
      <c r="AI48" s="23"/>
      <c r="AJ48" s="23"/>
      <c r="AK48" s="23"/>
      <c r="AL48" s="21"/>
      <c r="AM48" s="21"/>
      <c r="AN48" s="21"/>
      <c r="AO48" s="21"/>
    </row>
    <row r="49" spans="1:41" s="35" customFormat="1" ht="102" customHeight="1" x14ac:dyDescent="0.25">
      <c r="A49" s="94"/>
      <c r="B49" s="94"/>
      <c r="C49" s="94"/>
      <c r="D49" s="94"/>
      <c r="E49" s="94"/>
      <c r="F49" s="93"/>
      <c r="G49" s="94"/>
      <c r="H49" s="94"/>
      <c r="I49" s="75" t="s">
        <v>120</v>
      </c>
      <c r="J49" s="19" t="s">
        <v>447</v>
      </c>
      <c r="K49" s="29">
        <v>0.2</v>
      </c>
      <c r="L49" s="19" t="s">
        <v>201</v>
      </c>
      <c r="M49" s="19" t="s">
        <v>117</v>
      </c>
      <c r="N49" s="24" t="s">
        <v>182</v>
      </c>
      <c r="O49" s="19" t="s">
        <v>349</v>
      </c>
      <c r="P49" s="22" t="s">
        <v>238</v>
      </c>
      <c r="Q49" s="22" t="s">
        <v>254</v>
      </c>
      <c r="R49" s="70" t="s">
        <v>227</v>
      </c>
      <c r="S49" s="42"/>
      <c r="T49" s="42"/>
      <c r="U49" s="54" t="s">
        <v>75</v>
      </c>
      <c r="V49" s="57">
        <v>1</v>
      </c>
      <c r="W49" s="57">
        <v>1</v>
      </c>
      <c r="X49" s="57">
        <v>1</v>
      </c>
      <c r="Y49" s="57">
        <v>1</v>
      </c>
      <c r="Z49" s="57">
        <v>1</v>
      </c>
      <c r="AA49" s="57">
        <v>1</v>
      </c>
      <c r="AB49" s="57">
        <v>1</v>
      </c>
      <c r="AC49" s="57">
        <v>1</v>
      </c>
      <c r="AD49" s="57">
        <v>1</v>
      </c>
      <c r="AE49" s="57">
        <v>1</v>
      </c>
      <c r="AF49" s="57">
        <v>1</v>
      </c>
      <c r="AG49" s="57">
        <v>1</v>
      </c>
      <c r="AH49" s="57">
        <v>1</v>
      </c>
      <c r="AI49" s="51">
        <f>305/694</f>
        <v>0.43948126801152737</v>
      </c>
      <c r="AJ49" s="23"/>
      <c r="AK49" s="23"/>
      <c r="AL49" s="21"/>
      <c r="AM49" s="21"/>
      <c r="AN49" s="21"/>
      <c r="AO49" s="21"/>
    </row>
    <row r="50" spans="1:41" s="35" customFormat="1" ht="81.75" customHeight="1" x14ac:dyDescent="0.25">
      <c r="A50" s="94"/>
      <c r="B50" s="94"/>
      <c r="C50" s="94"/>
      <c r="D50" s="94"/>
      <c r="E50" s="94"/>
      <c r="F50" s="93"/>
      <c r="G50" s="94"/>
      <c r="H50" s="94"/>
      <c r="I50" s="75" t="s">
        <v>120</v>
      </c>
      <c r="J50" s="19" t="s">
        <v>448</v>
      </c>
      <c r="K50" s="29">
        <v>0.2</v>
      </c>
      <c r="L50" s="19" t="s">
        <v>202</v>
      </c>
      <c r="M50" s="19" t="s">
        <v>116</v>
      </c>
      <c r="N50" s="24" t="s">
        <v>182</v>
      </c>
      <c r="O50" s="19" t="s">
        <v>512</v>
      </c>
      <c r="P50" s="22" t="s">
        <v>249</v>
      </c>
      <c r="Q50" s="22" t="s">
        <v>254</v>
      </c>
      <c r="R50" s="70" t="s">
        <v>227</v>
      </c>
      <c r="S50" s="42"/>
      <c r="T50" s="42"/>
      <c r="U50" s="54" t="s">
        <v>75</v>
      </c>
      <c r="V50" s="57">
        <v>1</v>
      </c>
      <c r="W50" s="57">
        <v>1</v>
      </c>
      <c r="X50" s="57">
        <v>1</v>
      </c>
      <c r="Y50" s="57">
        <v>1</v>
      </c>
      <c r="Z50" s="57">
        <v>1</v>
      </c>
      <c r="AA50" s="57">
        <v>1</v>
      </c>
      <c r="AB50" s="57">
        <v>1</v>
      </c>
      <c r="AC50" s="57">
        <v>1</v>
      </c>
      <c r="AD50" s="57">
        <v>1</v>
      </c>
      <c r="AE50" s="57">
        <v>1</v>
      </c>
      <c r="AF50" s="57">
        <v>1</v>
      </c>
      <c r="AG50" s="57">
        <v>1</v>
      </c>
      <c r="AH50" s="57">
        <v>1</v>
      </c>
      <c r="AI50" s="51">
        <f>29/57</f>
        <v>0.50877192982456143</v>
      </c>
      <c r="AJ50" s="23"/>
      <c r="AK50" s="23"/>
      <c r="AL50" s="21"/>
      <c r="AM50" s="21"/>
      <c r="AN50" s="21"/>
      <c r="AO50" s="21"/>
    </row>
    <row r="51" spans="1:41" s="35" customFormat="1" ht="81.75" customHeight="1" x14ac:dyDescent="0.25">
      <c r="A51" s="94"/>
      <c r="B51" s="94"/>
      <c r="C51" s="94"/>
      <c r="D51" s="94"/>
      <c r="E51" s="94"/>
      <c r="F51" s="93"/>
      <c r="G51" s="94"/>
      <c r="H51" s="94"/>
      <c r="I51" s="75" t="s">
        <v>159</v>
      </c>
      <c r="J51" s="27" t="s">
        <v>90</v>
      </c>
      <c r="K51" s="29">
        <v>0.2</v>
      </c>
      <c r="L51" s="27" t="s">
        <v>469</v>
      </c>
      <c r="M51" s="27" t="s">
        <v>53</v>
      </c>
      <c r="N51" s="24" t="s">
        <v>182</v>
      </c>
      <c r="O51" s="27" t="s">
        <v>348</v>
      </c>
      <c r="P51" s="8" t="s">
        <v>238</v>
      </c>
      <c r="Q51" s="24" t="s">
        <v>244</v>
      </c>
      <c r="R51" s="70" t="s">
        <v>226</v>
      </c>
      <c r="S51" s="42"/>
      <c r="T51" s="42"/>
      <c r="U51" s="54" t="s">
        <v>75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6">
        <v>1</v>
      </c>
      <c r="AB51" s="56">
        <v>1</v>
      </c>
      <c r="AC51" s="56">
        <v>1</v>
      </c>
      <c r="AD51" s="56">
        <v>1</v>
      </c>
      <c r="AE51" s="56">
        <v>1</v>
      </c>
      <c r="AF51" s="56">
        <v>1</v>
      </c>
      <c r="AG51" s="56">
        <v>1</v>
      </c>
      <c r="AH51" s="56">
        <v>1</v>
      </c>
      <c r="AI51" s="51">
        <f>1289/1589</f>
        <v>0.81120201384518564</v>
      </c>
      <c r="AJ51" s="23"/>
      <c r="AK51" s="23"/>
      <c r="AL51" s="21"/>
      <c r="AM51" s="21"/>
      <c r="AN51" s="21"/>
      <c r="AO51" s="21"/>
    </row>
    <row r="52" spans="1:41" s="35" customFormat="1" ht="95.25" customHeight="1" x14ac:dyDescent="0.25">
      <c r="A52" s="94"/>
      <c r="B52" s="94"/>
      <c r="C52" s="94"/>
      <c r="D52" s="94"/>
      <c r="E52" s="94"/>
      <c r="F52" s="93"/>
      <c r="G52" s="94"/>
      <c r="H52" s="94"/>
      <c r="I52" s="75" t="s">
        <v>159</v>
      </c>
      <c r="J52" s="27" t="s">
        <v>89</v>
      </c>
      <c r="K52" s="29">
        <v>0.2</v>
      </c>
      <c r="L52" s="27" t="s">
        <v>203</v>
      </c>
      <c r="M52" s="27" t="s">
        <v>485</v>
      </c>
      <c r="N52" s="24" t="s">
        <v>182</v>
      </c>
      <c r="O52" s="27" t="s">
        <v>513</v>
      </c>
      <c r="P52" s="8" t="s">
        <v>249</v>
      </c>
      <c r="Q52" s="24" t="s">
        <v>244</v>
      </c>
      <c r="R52" s="70" t="s">
        <v>226</v>
      </c>
      <c r="S52" s="42"/>
      <c r="T52" s="42"/>
      <c r="U52" s="54" t="s">
        <v>96</v>
      </c>
      <c r="V52" s="54"/>
      <c r="W52" s="54"/>
      <c r="X52" s="54"/>
      <c r="Y52" s="56">
        <v>1</v>
      </c>
      <c r="Z52" s="54"/>
      <c r="AA52" s="54"/>
      <c r="AB52" s="54"/>
      <c r="AC52" s="56">
        <v>1</v>
      </c>
      <c r="AD52" s="54"/>
      <c r="AE52" s="54"/>
      <c r="AF52" s="54"/>
      <c r="AG52" s="56">
        <v>1</v>
      </c>
      <c r="AH52" s="56">
        <v>1</v>
      </c>
      <c r="AI52" s="23"/>
      <c r="AJ52" s="23"/>
      <c r="AK52" s="23"/>
      <c r="AL52" s="21"/>
      <c r="AM52" s="21"/>
      <c r="AN52" s="21"/>
      <c r="AO52" s="21"/>
    </row>
    <row r="53" spans="1:41" s="35" customFormat="1" ht="81.75" customHeight="1" x14ac:dyDescent="0.25">
      <c r="A53" s="94"/>
      <c r="B53" s="94"/>
      <c r="C53" s="94"/>
      <c r="D53" s="94"/>
      <c r="E53" s="94"/>
      <c r="F53" s="93"/>
      <c r="G53" s="19" t="s">
        <v>586</v>
      </c>
      <c r="H53" s="19" t="s">
        <v>13</v>
      </c>
      <c r="I53" s="75" t="s">
        <v>153</v>
      </c>
      <c r="J53" s="19" t="s">
        <v>152</v>
      </c>
      <c r="K53" s="29">
        <v>1</v>
      </c>
      <c r="L53" s="19" t="s">
        <v>204</v>
      </c>
      <c r="M53" s="19" t="s">
        <v>256</v>
      </c>
      <c r="N53" s="24" t="s">
        <v>182</v>
      </c>
      <c r="O53" s="19" t="s">
        <v>347</v>
      </c>
      <c r="P53" s="22" t="s">
        <v>238</v>
      </c>
      <c r="Q53" s="22" t="s">
        <v>154</v>
      </c>
      <c r="R53" s="71" t="s">
        <v>227</v>
      </c>
      <c r="S53" s="41"/>
      <c r="T53" s="41"/>
      <c r="U53" s="23" t="s">
        <v>75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>
        <v>1</v>
      </c>
      <c r="AI53" s="51">
        <f>47/47</f>
        <v>1</v>
      </c>
      <c r="AJ53" s="23"/>
      <c r="AK53" s="23"/>
      <c r="AL53" s="21"/>
      <c r="AM53" s="21"/>
      <c r="AN53" s="21"/>
      <c r="AO53" s="21"/>
    </row>
    <row r="54" spans="1:41" s="35" customFormat="1" ht="131.25" customHeight="1" x14ac:dyDescent="0.25">
      <c r="A54" s="94"/>
      <c r="B54" s="94"/>
      <c r="C54" s="94"/>
      <c r="D54" s="94"/>
      <c r="E54" s="94"/>
      <c r="F54" s="93"/>
      <c r="G54" s="94" t="s">
        <v>587</v>
      </c>
      <c r="H54" s="94" t="s">
        <v>14</v>
      </c>
      <c r="I54" s="75" t="s">
        <v>176</v>
      </c>
      <c r="J54" s="19" t="s">
        <v>449</v>
      </c>
      <c r="K54" s="29">
        <v>0.25</v>
      </c>
      <c r="L54" s="19" t="s">
        <v>205</v>
      </c>
      <c r="M54" s="19" t="s">
        <v>178</v>
      </c>
      <c r="N54" s="22" t="s">
        <v>182</v>
      </c>
      <c r="O54" s="19" t="s">
        <v>346</v>
      </c>
      <c r="P54" s="22" t="s">
        <v>249</v>
      </c>
      <c r="Q54" s="22" t="s">
        <v>179</v>
      </c>
      <c r="R54" s="71" t="s">
        <v>230</v>
      </c>
      <c r="S54" s="49" t="s">
        <v>603</v>
      </c>
      <c r="T54" s="128">
        <v>3523001012</v>
      </c>
      <c r="U54" s="23" t="s">
        <v>29</v>
      </c>
      <c r="V54" s="11"/>
      <c r="W54" s="11"/>
      <c r="X54" s="11"/>
      <c r="Y54" s="11"/>
      <c r="Z54" s="11"/>
      <c r="AA54" s="11">
        <v>0.5</v>
      </c>
      <c r="AB54" s="11"/>
      <c r="AC54" s="11"/>
      <c r="AD54" s="11"/>
      <c r="AE54" s="11"/>
      <c r="AF54" s="11"/>
      <c r="AG54" s="11">
        <v>0.5</v>
      </c>
      <c r="AH54" s="11">
        <v>1</v>
      </c>
      <c r="AI54" s="23"/>
      <c r="AJ54" s="23"/>
      <c r="AK54" s="23"/>
      <c r="AL54" s="21"/>
      <c r="AM54" s="21"/>
      <c r="AN54" s="21"/>
      <c r="AO54" s="21"/>
    </row>
    <row r="55" spans="1:41" s="35" customFormat="1" ht="129.75" customHeight="1" x14ac:dyDescent="0.25">
      <c r="A55" s="94"/>
      <c r="B55" s="94"/>
      <c r="C55" s="94"/>
      <c r="D55" s="94"/>
      <c r="E55" s="94"/>
      <c r="F55" s="93"/>
      <c r="G55" s="94"/>
      <c r="H55" s="94"/>
      <c r="I55" s="75" t="s">
        <v>176</v>
      </c>
      <c r="J55" s="19" t="s">
        <v>450</v>
      </c>
      <c r="K55" s="29">
        <v>0.25</v>
      </c>
      <c r="L55" s="19" t="s">
        <v>206</v>
      </c>
      <c r="M55" s="19" t="s">
        <v>266</v>
      </c>
      <c r="N55" s="8" t="s">
        <v>181</v>
      </c>
      <c r="O55" s="19" t="s">
        <v>267</v>
      </c>
      <c r="P55" s="22" t="s">
        <v>1</v>
      </c>
      <c r="Q55" s="22" t="s">
        <v>179</v>
      </c>
      <c r="R55" s="71" t="s">
        <v>231</v>
      </c>
      <c r="S55" s="49" t="s">
        <v>603</v>
      </c>
      <c r="T55" s="128"/>
      <c r="U55" s="23" t="s">
        <v>29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90">
        <v>3</v>
      </c>
      <c r="AI55" s="23"/>
      <c r="AJ55" s="23"/>
      <c r="AK55" s="23"/>
      <c r="AL55" s="21"/>
      <c r="AM55" s="21"/>
      <c r="AN55" s="21"/>
      <c r="AO55" s="21"/>
    </row>
    <row r="56" spans="1:41" s="35" customFormat="1" ht="111.75" customHeight="1" x14ac:dyDescent="0.25">
      <c r="A56" s="94"/>
      <c r="B56" s="94"/>
      <c r="C56" s="94"/>
      <c r="D56" s="94"/>
      <c r="E56" s="94"/>
      <c r="F56" s="93"/>
      <c r="G56" s="94"/>
      <c r="H56" s="94"/>
      <c r="I56" s="75" t="s">
        <v>176</v>
      </c>
      <c r="J56" s="19" t="s">
        <v>177</v>
      </c>
      <c r="K56" s="29">
        <v>0.25</v>
      </c>
      <c r="L56" s="19" t="s">
        <v>470</v>
      </c>
      <c r="M56" s="19" t="s">
        <v>268</v>
      </c>
      <c r="N56" s="8" t="s">
        <v>181</v>
      </c>
      <c r="O56" s="19" t="s">
        <v>514</v>
      </c>
      <c r="P56" s="22" t="s">
        <v>1</v>
      </c>
      <c r="Q56" s="22" t="s">
        <v>179</v>
      </c>
      <c r="R56" s="71" t="s">
        <v>230</v>
      </c>
      <c r="S56" s="49" t="s">
        <v>603</v>
      </c>
      <c r="T56" s="128"/>
      <c r="U56" s="22" t="s">
        <v>29</v>
      </c>
      <c r="V56" s="23"/>
      <c r="W56" s="23"/>
      <c r="X56" s="23"/>
      <c r="Y56" s="23"/>
      <c r="Z56" s="23"/>
      <c r="AA56" s="23">
        <v>1</v>
      </c>
      <c r="AB56" s="23"/>
      <c r="AC56" s="23"/>
      <c r="AD56" s="23"/>
      <c r="AE56" s="23"/>
      <c r="AF56" s="23"/>
      <c r="AG56" s="23">
        <v>1</v>
      </c>
      <c r="AH56" s="23">
        <v>2</v>
      </c>
      <c r="AI56" s="23"/>
      <c r="AJ56" s="23"/>
      <c r="AK56" s="23"/>
      <c r="AL56" s="21"/>
      <c r="AM56" s="21"/>
      <c r="AN56" s="21"/>
      <c r="AO56" s="21"/>
    </row>
    <row r="57" spans="1:41" s="35" customFormat="1" ht="111.75" customHeight="1" x14ac:dyDescent="0.25">
      <c r="A57" s="94"/>
      <c r="B57" s="94"/>
      <c r="C57" s="94"/>
      <c r="D57" s="94"/>
      <c r="E57" s="94"/>
      <c r="F57" s="93"/>
      <c r="G57" s="94"/>
      <c r="H57" s="94"/>
      <c r="I57" s="75" t="s">
        <v>176</v>
      </c>
      <c r="J57" s="19" t="s">
        <v>296</v>
      </c>
      <c r="K57" s="11">
        <v>0.25</v>
      </c>
      <c r="L57" s="77" t="s">
        <v>207</v>
      </c>
      <c r="M57" s="19" t="s">
        <v>486</v>
      </c>
      <c r="N57" s="8" t="s">
        <v>181</v>
      </c>
      <c r="O57" s="19" t="s">
        <v>515</v>
      </c>
      <c r="P57" s="23" t="s">
        <v>1</v>
      </c>
      <c r="Q57" s="22" t="s">
        <v>179</v>
      </c>
      <c r="R57" s="71" t="s">
        <v>230</v>
      </c>
      <c r="S57" s="49" t="s">
        <v>603</v>
      </c>
      <c r="T57" s="128"/>
      <c r="U57" s="22" t="s">
        <v>29</v>
      </c>
      <c r="V57" s="23"/>
      <c r="W57" s="23"/>
      <c r="X57" s="23"/>
      <c r="Y57" s="23"/>
      <c r="Z57" s="23"/>
      <c r="AA57" s="23">
        <v>1</v>
      </c>
      <c r="AB57" s="23"/>
      <c r="AC57" s="23"/>
      <c r="AD57" s="23"/>
      <c r="AE57" s="23"/>
      <c r="AF57" s="23"/>
      <c r="AG57" s="23">
        <v>1</v>
      </c>
      <c r="AH57" s="23">
        <v>4</v>
      </c>
      <c r="AI57" s="23"/>
      <c r="AJ57" s="23"/>
      <c r="AK57" s="23"/>
      <c r="AL57" s="21"/>
      <c r="AM57" s="21"/>
      <c r="AN57" s="21"/>
      <c r="AO57" s="21"/>
    </row>
    <row r="58" spans="1:41" s="35" customFormat="1" ht="79.5" customHeight="1" x14ac:dyDescent="0.25">
      <c r="A58" s="94"/>
      <c r="B58" s="94"/>
      <c r="C58" s="94"/>
      <c r="D58" s="94"/>
      <c r="E58" s="94"/>
      <c r="F58" s="93"/>
      <c r="G58" s="93" t="s">
        <v>588</v>
      </c>
      <c r="H58" s="93" t="s">
        <v>158</v>
      </c>
      <c r="I58" s="24" t="s">
        <v>71</v>
      </c>
      <c r="J58" s="20" t="s">
        <v>33</v>
      </c>
      <c r="K58" s="30" t="s">
        <v>225</v>
      </c>
      <c r="L58" s="20" t="s">
        <v>414</v>
      </c>
      <c r="M58" s="20" t="s">
        <v>269</v>
      </c>
      <c r="N58" s="8" t="s">
        <v>181</v>
      </c>
      <c r="O58" s="20" t="s">
        <v>345</v>
      </c>
      <c r="P58" s="24" t="s">
        <v>1</v>
      </c>
      <c r="Q58" s="24" t="s">
        <v>72</v>
      </c>
      <c r="R58" s="70" t="s">
        <v>232</v>
      </c>
      <c r="S58" s="42"/>
      <c r="T58" s="42"/>
      <c r="U58" s="23" t="s">
        <v>17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>
        <v>1</v>
      </c>
      <c r="AH58" s="23">
        <v>1</v>
      </c>
      <c r="AI58" s="23"/>
      <c r="AJ58" s="23"/>
      <c r="AK58" s="23"/>
      <c r="AL58" s="21"/>
      <c r="AM58" s="21"/>
      <c r="AN58" s="21"/>
      <c r="AO58" s="21"/>
    </row>
    <row r="59" spans="1:41" s="35" customFormat="1" ht="79.5" customHeight="1" x14ac:dyDescent="0.25">
      <c r="A59" s="94"/>
      <c r="B59" s="94"/>
      <c r="C59" s="94"/>
      <c r="D59" s="94"/>
      <c r="E59" s="94"/>
      <c r="F59" s="93"/>
      <c r="G59" s="93"/>
      <c r="H59" s="93"/>
      <c r="I59" s="24" t="s">
        <v>71</v>
      </c>
      <c r="J59" s="20" t="s">
        <v>41</v>
      </c>
      <c r="K59" s="30" t="s">
        <v>225</v>
      </c>
      <c r="L59" s="20" t="s">
        <v>208</v>
      </c>
      <c r="M59" s="20" t="s">
        <v>42</v>
      </c>
      <c r="N59" s="24" t="s">
        <v>182</v>
      </c>
      <c r="O59" s="20" t="s">
        <v>344</v>
      </c>
      <c r="P59" s="24" t="s">
        <v>249</v>
      </c>
      <c r="Q59" s="24" t="s">
        <v>72</v>
      </c>
      <c r="R59" s="70" t="s">
        <v>232</v>
      </c>
      <c r="S59" s="42"/>
      <c r="T59" s="42"/>
      <c r="U59" s="23" t="s">
        <v>17</v>
      </c>
      <c r="V59" s="23"/>
      <c r="W59" s="23"/>
      <c r="X59" s="51">
        <v>1</v>
      </c>
      <c r="Y59" s="23"/>
      <c r="Z59" s="23"/>
      <c r="AA59" s="23"/>
      <c r="AB59" s="23"/>
      <c r="AC59" s="23"/>
      <c r="AD59" s="23"/>
      <c r="AE59" s="23"/>
      <c r="AF59" s="23"/>
      <c r="AG59" s="23"/>
      <c r="AH59" s="51">
        <v>1</v>
      </c>
      <c r="AI59" s="23"/>
      <c r="AJ59" s="23"/>
      <c r="AK59" s="23"/>
      <c r="AL59" s="21"/>
      <c r="AM59" s="21"/>
      <c r="AN59" s="21"/>
      <c r="AO59" s="21"/>
    </row>
    <row r="60" spans="1:41" s="35" customFormat="1" ht="102.75" customHeight="1" x14ac:dyDescent="0.25">
      <c r="A60" s="94"/>
      <c r="B60" s="94"/>
      <c r="C60" s="94"/>
      <c r="D60" s="94"/>
      <c r="E60" s="94"/>
      <c r="F60" s="93"/>
      <c r="G60" s="93"/>
      <c r="H60" s="93"/>
      <c r="I60" s="24" t="s">
        <v>113</v>
      </c>
      <c r="J60" s="20" t="s">
        <v>99</v>
      </c>
      <c r="K60" s="30" t="s">
        <v>225</v>
      </c>
      <c r="L60" s="20" t="s">
        <v>209</v>
      </c>
      <c r="M60" s="20" t="s">
        <v>102</v>
      </c>
      <c r="N60" s="24" t="s">
        <v>182</v>
      </c>
      <c r="O60" s="20" t="s">
        <v>343</v>
      </c>
      <c r="P60" s="24" t="s">
        <v>249</v>
      </c>
      <c r="Q60" s="24" t="s">
        <v>112</v>
      </c>
      <c r="R60" s="70" t="s">
        <v>233</v>
      </c>
      <c r="S60" s="42"/>
      <c r="T60" s="42"/>
      <c r="U60" s="23" t="s">
        <v>18</v>
      </c>
      <c r="V60" s="23"/>
      <c r="W60" s="23"/>
      <c r="X60" s="11">
        <v>1</v>
      </c>
      <c r="Y60" s="23"/>
      <c r="Z60" s="23"/>
      <c r="AA60" s="11">
        <v>1</v>
      </c>
      <c r="AB60" s="23"/>
      <c r="AC60" s="23"/>
      <c r="AD60" s="11">
        <v>1</v>
      </c>
      <c r="AE60" s="23"/>
      <c r="AF60" s="23"/>
      <c r="AG60" s="11">
        <v>1</v>
      </c>
      <c r="AH60" s="11">
        <v>1</v>
      </c>
      <c r="AI60" s="23"/>
      <c r="AJ60" s="23"/>
      <c r="AK60" s="23"/>
      <c r="AL60" s="21"/>
      <c r="AM60" s="21"/>
      <c r="AN60" s="21"/>
      <c r="AO60" s="21"/>
    </row>
    <row r="61" spans="1:41" s="35" customFormat="1" ht="128.25" customHeight="1" x14ac:dyDescent="0.25">
      <c r="A61" s="94"/>
      <c r="B61" s="94"/>
      <c r="C61" s="94"/>
      <c r="D61" s="94"/>
      <c r="E61" s="94"/>
      <c r="F61" s="93"/>
      <c r="G61" s="94" t="s">
        <v>589</v>
      </c>
      <c r="H61" s="94" t="s">
        <v>438</v>
      </c>
      <c r="I61" s="75" t="s">
        <v>109</v>
      </c>
      <c r="J61" s="20" t="s">
        <v>97</v>
      </c>
      <c r="K61" s="30">
        <v>0.5</v>
      </c>
      <c r="L61" s="20" t="s">
        <v>210</v>
      </c>
      <c r="M61" s="20" t="s">
        <v>270</v>
      </c>
      <c r="N61" s="8" t="s">
        <v>181</v>
      </c>
      <c r="O61" s="20" t="s">
        <v>516</v>
      </c>
      <c r="P61" s="24" t="s">
        <v>1</v>
      </c>
      <c r="Q61" s="24" t="s">
        <v>112</v>
      </c>
      <c r="R61" s="70" t="s">
        <v>233</v>
      </c>
      <c r="S61" s="42"/>
      <c r="T61" s="42"/>
      <c r="U61" s="23" t="s">
        <v>29</v>
      </c>
      <c r="V61" s="23"/>
      <c r="W61" s="23"/>
      <c r="X61" s="23"/>
      <c r="Y61" s="23"/>
      <c r="Z61" s="23"/>
      <c r="AA61" s="23">
        <v>1</v>
      </c>
      <c r="AB61" s="23"/>
      <c r="AC61" s="23"/>
      <c r="AD61" s="23"/>
      <c r="AE61" s="23"/>
      <c r="AF61" s="23"/>
      <c r="AG61" s="23">
        <v>1</v>
      </c>
      <c r="AH61" s="23">
        <v>2</v>
      </c>
      <c r="AI61" s="23"/>
      <c r="AJ61" s="23"/>
      <c r="AK61" s="23"/>
      <c r="AL61" s="21"/>
      <c r="AM61" s="21"/>
      <c r="AN61" s="21"/>
      <c r="AO61" s="21"/>
    </row>
    <row r="62" spans="1:41" s="35" customFormat="1" ht="110.25" customHeight="1" x14ac:dyDescent="0.25">
      <c r="A62" s="94"/>
      <c r="B62" s="94"/>
      <c r="C62" s="94"/>
      <c r="D62" s="94"/>
      <c r="E62" s="94"/>
      <c r="F62" s="93"/>
      <c r="G62" s="94"/>
      <c r="H62" s="94"/>
      <c r="I62" s="75" t="s">
        <v>109</v>
      </c>
      <c r="J62" s="20" t="s">
        <v>100</v>
      </c>
      <c r="K62" s="30">
        <v>0.5</v>
      </c>
      <c r="L62" s="20" t="s">
        <v>211</v>
      </c>
      <c r="M62" s="20" t="s">
        <v>271</v>
      </c>
      <c r="N62" s="8" t="s">
        <v>181</v>
      </c>
      <c r="O62" s="20" t="s">
        <v>271</v>
      </c>
      <c r="P62" s="22" t="s">
        <v>1</v>
      </c>
      <c r="Q62" s="24" t="s">
        <v>112</v>
      </c>
      <c r="R62" s="70" t="s">
        <v>233</v>
      </c>
      <c r="S62" s="42"/>
      <c r="T62" s="42"/>
      <c r="U62" s="23" t="s">
        <v>29</v>
      </c>
      <c r="V62" s="23"/>
      <c r="W62" s="23"/>
      <c r="X62" s="23"/>
      <c r="Y62" s="23"/>
      <c r="Z62" s="23"/>
      <c r="AA62" s="23">
        <v>1</v>
      </c>
      <c r="AB62" s="23"/>
      <c r="AC62" s="23"/>
      <c r="AD62" s="23"/>
      <c r="AE62" s="23"/>
      <c r="AF62" s="23"/>
      <c r="AG62" s="23">
        <v>1</v>
      </c>
      <c r="AH62" s="23">
        <v>2</v>
      </c>
      <c r="AI62" s="23"/>
      <c r="AJ62" s="23"/>
      <c r="AK62" s="23"/>
      <c r="AL62" s="21"/>
      <c r="AM62" s="21"/>
      <c r="AN62" s="21"/>
      <c r="AO62" s="21"/>
    </row>
    <row r="63" spans="1:41" s="35" customFormat="1" ht="84" customHeight="1" x14ac:dyDescent="0.25">
      <c r="A63" s="94"/>
      <c r="B63" s="94"/>
      <c r="C63" s="94"/>
      <c r="D63" s="94"/>
      <c r="E63" s="94"/>
      <c r="F63" s="93"/>
      <c r="G63" s="130" t="s">
        <v>590</v>
      </c>
      <c r="H63" s="93" t="s">
        <v>15</v>
      </c>
      <c r="I63" s="8" t="s">
        <v>74</v>
      </c>
      <c r="J63" s="27" t="s">
        <v>39</v>
      </c>
      <c r="K63" s="31">
        <v>0.14285714299999999</v>
      </c>
      <c r="L63" s="27" t="s">
        <v>212</v>
      </c>
      <c r="M63" s="27" t="s">
        <v>272</v>
      </c>
      <c r="N63" s="8" t="s">
        <v>181</v>
      </c>
      <c r="O63" s="27" t="s">
        <v>272</v>
      </c>
      <c r="P63" s="8" t="s">
        <v>1</v>
      </c>
      <c r="Q63" s="24" t="s">
        <v>72</v>
      </c>
      <c r="R63" s="70" t="s">
        <v>232</v>
      </c>
      <c r="S63" s="42"/>
      <c r="T63" s="42"/>
      <c r="U63" s="23" t="s">
        <v>17</v>
      </c>
      <c r="V63" s="23"/>
      <c r="W63" s="23"/>
      <c r="X63" s="23"/>
      <c r="Y63" s="23"/>
      <c r="Z63" s="23"/>
      <c r="AA63" s="23"/>
      <c r="AB63" s="23"/>
      <c r="AC63" s="23">
        <v>1</v>
      </c>
      <c r="AD63" s="23"/>
      <c r="AE63" s="23"/>
      <c r="AF63" s="23"/>
      <c r="AG63" s="23"/>
      <c r="AH63" s="23">
        <v>1</v>
      </c>
      <c r="AI63" s="23"/>
      <c r="AJ63" s="23"/>
      <c r="AK63" s="23"/>
      <c r="AL63" s="21"/>
      <c r="AM63" s="21"/>
      <c r="AN63" s="21"/>
      <c r="AO63" s="21"/>
    </row>
    <row r="64" spans="1:41" s="35" customFormat="1" ht="99.75" customHeight="1" x14ac:dyDescent="0.25">
      <c r="A64" s="94"/>
      <c r="B64" s="94"/>
      <c r="C64" s="94"/>
      <c r="D64" s="94"/>
      <c r="E64" s="94"/>
      <c r="F64" s="93"/>
      <c r="G64" s="130"/>
      <c r="H64" s="93"/>
      <c r="I64" s="8" t="s">
        <v>74</v>
      </c>
      <c r="J64" s="27" t="s">
        <v>40</v>
      </c>
      <c r="K64" s="31">
        <v>0.14285714299999999</v>
      </c>
      <c r="L64" s="27" t="s">
        <v>415</v>
      </c>
      <c r="M64" s="27" t="s">
        <v>487</v>
      </c>
      <c r="N64" s="8" t="s">
        <v>181</v>
      </c>
      <c r="O64" s="27" t="s">
        <v>517</v>
      </c>
      <c r="P64" s="8" t="s">
        <v>1</v>
      </c>
      <c r="Q64" s="24" t="s">
        <v>72</v>
      </c>
      <c r="R64" s="70" t="s">
        <v>232</v>
      </c>
      <c r="S64" s="42"/>
      <c r="T64" s="42"/>
      <c r="U64" s="23" t="s">
        <v>17</v>
      </c>
      <c r="V64" s="23"/>
      <c r="W64" s="23"/>
      <c r="X64" s="23"/>
      <c r="Y64" s="23"/>
      <c r="Z64" s="23"/>
      <c r="AA64" s="23"/>
      <c r="AB64" s="23"/>
      <c r="AC64" s="23"/>
      <c r="AD64" s="23">
        <v>1</v>
      </c>
      <c r="AE64" s="23"/>
      <c r="AF64" s="23"/>
      <c r="AG64" s="23"/>
      <c r="AH64" s="23">
        <v>1</v>
      </c>
      <c r="AI64" s="23"/>
      <c r="AJ64" s="23"/>
      <c r="AK64" s="23"/>
      <c r="AL64" s="21"/>
      <c r="AM64" s="21"/>
      <c r="AN64" s="21"/>
      <c r="AO64" s="21"/>
    </row>
    <row r="65" spans="1:41" s="35" customFormat="1" ht="88.5" customHeight="1" x14ac:dyDescent="0.25">
      <c r="A65" s="94"/>
      <c r="B65" s="94"/>
      <c r="C65" s="94"/>
      <c r="D65" s="94"/>
      <c r="E65" s="94"/>
      <c r="F65" s="93"/>
      <c r="G65" s="130"/>
      <c r="H65" s="93"/>
      <c r="I65" s="8" t="s">
        <v>126</v>
      </c>
      <c r="J65" s="27" t="s">
        <v>87</v>
      </c>
      <c r="K65" s="31">
        <v>0.14285714299999999</v>
      </c>
      <c r="L65" s="27" t="s">
        <v>209</v>
      </c>
      <c r="M65" s="27" t="s">
        <v>488</v>
      </c>
      <c r="N65" s="24" t="s">
        <v>182</v>
      </c>
      <c r="O65" s="27" t="s">
        <v>342</v>
      </c>
      <c r="P65" s="8" t="s">
        <v>249</v>
      </c>
      <c r="Q65" s="24" t="s">
        <v>127</v>
      </c>
      <c r="R65" s="72" t="s">
        <v>228</v>
      </c>
      <c r="S65" s="43"/>
      <c r="T65" s="43"/>
      <c r="U65" s="23" t="s">
        <v>18</v>
      </c>
      <c r="V65" s="23"/>
      <c r="W65" s="23"/>
      <c r="X65" s="51">
        <v>1</v>
      </c>
      <c r="Y65" s="23"/>
      <c r="Z65" s="23"/>
      <c r="AA65" s="51">
        <v>1</v>
      </c>
      <c r="AB65" s="23"/>
      <c r="AC65" s="23"/>
      <c r="AD65" s="51">
        <v>1</v>
      </c>
      <c r="AE65" s="23"/>
      <c r="AF65" s="23"/>
      <c r="AG65" s="51">
        <v>1</v>
      </c>
      <c r="AH65" s="51">
        <v>1</v>
      </c>
      <c r="AI65" s="23"/>
      <c r="AJ65" s="23"/>
      <c r="AK65" s="23"/>
      <c r="AL65" s="21"/>
      <c r="AM65" s="21"/>
      <c r="AN65" s="21"/>
      <c r="AO65" s="21"/>
    </row>
    <row r="66" spans="1:41" s="35" customFormat="1" ht="66" customHeight="1" x14ac:dyDescent="0.25">
      <c r="A66" s="94"/>
      <c r="B66" s="94"/>
      <c r="C66" s="94"/>
      <c r="D66" s="129"/>
      <c r="E66" s="94"/>
      <c r="F66" s="93"/>
      <c r="G66" s="130"/>
      <c r="H66" s="93"/>
      <c r="I66" s="8" t="s">
        <v>170</v>
      </c>
      <c r="J66" s="27" t="s">
        <v>451</v>
      </c>
      <c r="K66" s="31">
        <v>0.14285714299999999</v>
      </c>
      <c r="L66" s="27" t="s">
        <v>209</v>
      </c>
      <c r="M66" s="27" t="s">
        <v>163</v>
      </c>
      <c r="N66" s="24" t="s">
        <v>182</v>
      </c>
      <c r="O66" s="27" t="s">
        <v>341</v>
      </c>
      <c r="P66" s="8" t="s">
        <v>249</v>
      </c>
      <c r="Q66" s="24" t="s">
        <v>169</v>
      </c>
      <c r="R66" s="72" t="s">
        <v>228</v>
      </c>
      <c r="S66" s="43"/>
      <c r="T66" s="43"/>
      <c r="U66" s="23" t="s">
        <v>18</v>
      </c>
      <c r="V66" s="11"/>
      <c r="W66" s="11"/>
      <c r="X66" s="11">
        <v>1</v>
      </c>
      <c r="Y66" s="11"/>
      <c r="Z66" s="11"/>
      <c r="AA66" s="11">
        <v>1</v>
      </c>
      <c r="AB66" s="11"/>
      <c r="AC66" s="11"/>
      <c r="AD66" s="11">
        <v>1</v>
      </c>
      <c r="AE66" s="11"/>
      <c r="AF66" s="11"/>
      <c r="AG66" s="11">
        <v>1</v>
      </c>
      <c r="AH66" s="11">
        <v>1</v>
      </c>
      <c r="AI66" s="23"/>
      <c r="AJ66" s="23"/>
      <c r="AK66" s="23"/>
      <c r="AL66" s="21"/>
      <c r="AM66" s="21"/>
      <c r="AN66" s="21"/>
      <c r="AO66" s="21"/>
    </row>
    <row r="67" spans="1:41" s="35" customFormat="1" ht="72" customHeight="1" x14ac:dyDescent="0.25">
      <c r="A67" s="94"/>
      <c r="B67" s="94"/>
      <c r="C67" s="94"/>
      <c r="D67" s="94"/>
      <c r="E67" s="94"/>
      <c r="F67" s="93"/>
      <c r="G67" s="130"/>
      <c r="H67" s="93"/>
      <c r="I67" s="8" t="s">
        <v>155</v>
      </c>
      <c r="J67" s="27" t="s">
        <v>151</v>
      </c>
      <c r="K67" s="31">
        <v>0.14285714299999999</v>
      </c>
      <c r="L67" s="27" t="s">
        <v>416</v>
      </c>
      <c r="M67" s="27" t="s">
        <v>55</v>
      </c>
      <c r="N67" s="24" t="s">
        <v>182</v>
      </c>
      <c r="O67" s="27" t="s">
        <v>340</v>
      </c>
      <c r="P67" s="8" t="s">
        <v>249</v>
      </c>
      <c r="Q67" s="24" t="s">
        <v>154</v>
      </c>
      <c r="R67" s="72" t="s">
        <v>228</v>
      </c>
      <c r="S67" s="43"/>
      <c r="T67" s="43"/>
      <c r="U67" s="54" t="s">
        <v>75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>
        <v>1</v>
      </c>
      <c r="AF67" s="11">
        <v>1</v>
      </c>
      <c r="AG67" s="11">
        <v>1</v>
      </c>
      <c r="AH67" s="11">
        <v>1</v>
      </c>
      <c r="AI67" s="51">
        <f>805/805</f>
        <v>1</v>
      </c>
      <c r="AJ67" s="23"/>
      <c r="AK67" s="23"/>
      <c r="AL67" s="21"/>
      <c r="AM67" s="21"/>
      <c r="AN67" s="21"/>
      <c r="AO67" s="21"/>
    </row>
    <row r="68" spans="1:41" s="35" customFormat="1" ht="72" customHeight="1" x14ac:dyDescent="0.25">
      <c r="A68" s="94"/>
      <c r="B68" s="94"/>
      <c r="C68" s="94"/>
      <c r="D68" s="94"/>
      <c r="E68" s="94"/>
      <c r="F68" s="93"/>
      <c r="G68" s="130"/>
      <c r="H68" s="93"/>
      <c r="I68" s="8" t="s">
        <v>173</v>
      </c>
      <c r="J68" s="27" t="s">
        <v>164</v>
      </c>
      <c r="K68" s="31">
        <v>0.14285714299999999</v>
      </c>
      <c r="L68" s="27" t="s">
        <v>417</v>
      </c>
      <c r="M68" s="27" t="s">
        <v>165</v>
      </c>
      <c r="N68" s="24" t="s">
        <v>182</v>
      </c>
      <c r="O68" s="27" t="s">
        <v>518</v>
      </c>
      <c r="P68" s="8" t="s">
        <v>249</v>
      </c>
      <c r="Q68" s="24" t="s">
        <v>174</v>
      </c>
      <c r="R68" s="72" t="s">
        <v>228</v>
      </c>
      <c r="S68" s="43"/>
      <c r="T68" s="43"/>
      <c r="U68" s="23" t="s">
        <v>29</v>
      </c>
      <c r="V68" s="11"/>
      <c r="W68" s="11"/>
      <c r="X68" s="11"/>
      <c r="Y68" s="11"/>
      <c r="Z68" s="11"/>
      <c r="AA68" s="11">
        <v>1</v>
      </c>
      <c r="AB68" s="11"/>
      <c r="AC68" s="11"/>
      <c r="AD68" s="11"/>
      <c r="AE68" s="11"/>
      <c r="AF68" s="11"/>
      <c r="AG68" s="11">
        <v>1</v>
      </c>
      <c r="AH68" s="11">
        <v>1</v>
      </c>
      <c r="AI68" s="23"/>
      <c r="AJ68" s="23"/>
      <c r="AK68" s="23"/>
      <c r="AL68" s="21"/>
      <c r="AM68" s="21"/>
      <c r="AN68" s="21"/>
      <c r="AO68" s="21"/>
    </row>
    <row r="69" spans="1:41" s="35" customFormat="1" ht="72" customHeight="1" x14ac:dyDescent="0.25">
      <c r="A69" s="94"/>
      <c r="B69" s="94"/>
      <c r="C69" s="94"/>
      <c r="D69" s="94"/>
      <c r="E69" s="94"/>
      <c r="F69" s="93"/>
      <c r="G69" s="130"/>
      <c r="H69" s="93"/>
      <c r="I69" s="8" t="s">
        <v>173</v>
      </c>
      <c r="J69" s="27" t="s">
        <v>175</v>
      </c>
      <c r="K69" s="31">
        <v>0.14285714299999999</v>
      </c>
      <c r="L69" s="27" t="s">
        <v>418</v>
      </c>
      <c r="M69" s="27" t="s">
        <v>489</v>
      </c>
      <c r="N69" s="24" t="s">
        <v>182</v>
      </c>
      <c r="O69" s="27" t="s">
        <v>490</v>
      </c>
      <c r="P69" s="8" t="s">
        <v>249</v>
      </c>
      <c r="Q69" s="24" t="s">
        <v>174</v>
      </c>
      <c r="R69" s="72" t="s">
        <v>228</v>
      </c>
      <c r="S69" s="43"/>
      <c r="T69" s="43"/>
      <c r="U69" s="23" t="s">
        <v>96</v>
      </c>
      <c r="V69" s="11"/>
      <c r="W69" s="11"/>
      <c r="X69" s="11"/>
      <c r="Y69" s="11">
        <v>1</v>
      </c>
      <c r="Z69" s="11"/>
      <c r="AA69" s="11"/>
      <c r="AB69" s="11"/>
      <c r="AC69" s="11">
        <v>1</v>
      </c>
      <c r="AD69" s="11"/>
      <c r="AE69" s="11"/>
      <c r="AF69" s="11"/>
      <c r="AG69" s="11">
        <v>1</v>
      </c>
      <c r="AH69" s="11">
        <v>1</v>
      </c>
      <c r="AI69" s="23"/>
      <c r="AJ69" s="23"/>
      <c r="AK69" s="23"/>
      <c r="AL69" s="21"/>
      <c r="AM69" s="21"/>
      <c r="AN69" s="21"/>
      <c r="AO69" s="21"/>
    </row>
    <row r="70" spans="1:41" s="35" customFormat="1" ht="97.5" customHeight="1" x14ac:dyDescent="0.25">
      <c r="A70" s="94"/>
      <c r="B70" s="94"/>
      <c r="C70" s="94"/>
      <c r="D70" s="94"/>
      <c r="E70" s="94"/>
      <c r="F70" s="93"/>
      <c r="G70" s="94" t="s">
        <v>591</v>
      </c>
      <c r="H70" s="93" t="s">
        <v>16</v>
      </c>
      <c r="I70" s="75" t="s">
        <v>105</v>
      </c>
      <c r="J70" s="20" t="s">
        <v>22</v>
      </c>
      <c r="K70" s="31">
        <v>0.125</v>
      </c>
      <c r="L70" s="19" t="s">
        <v>23</v>
      </c>
      <c r="M70" s="27" t="s">
        <v>273</v>
      </c>
      <c r="N70" s="8" t="s">
        <v>181</v>
      </c>
      <c r="O70" s="27" t="s">
        <v>339</v>
      </c>
      <c r="P70" s="8" t="s">
        <v>1</v>
      </c>
      <c r="Q70" s="22" t="s">
        <v>104</v>
      </c>
      <c r="R70" s="71" t="s">
        <v>229</v>
      </c>
      <c r="S70" s="41"/>
      <c r="T70" s="41"/>
      <c r="U70" s="54" t="s">
        <v>17</v>
      </c>
      <c r="V70" s="58"/>
      <c r="W70" s="58"/>
      <c r="X70" s="59">
        <v>1</v>
      </c>
      <c r="Y70" s="58"/>
      <c r="Z70" s="58"/>
      <c r="AA70" s="58"/>
      <c r="AB70" s="58"/>
      <c r="AC70" s="58"/>
      <c r="AD70" s="58"/>
      <c r="AE70" s="58"/>
      <c r="AF70" s="58"/>
      <c r="AG70" s="59"/>
      <c r="AH70" s="59">
        <v>1</v>
      </c>
      <c r="AI70" s="23"/>
      <c r="AJ70" s="23"/>
      <c r="AK70" s="23"/>
      <c r="AL70" s="21"/>
      <c r="AM70" s="21"/>
      <c r="AN70" s="21"/>
      <c r="AO70" s="21"/>
    </row>
    <row r="71" spans="1:41" s="35" customFormat="1" ht="84.75" customHeight="1" x14ac:dyDescent="0.25">
      <c r="A71" s="94"/>
      <c r="B71" s="94"/>
      <c r="C71" s="94"/>
      <c r="D71" s="94"/>
      <c r="E71" s="94"/>
      <c r="F71" s="93"/>
      <c r="G71" s="94"/>
      <c r="H71" s="93"/>
      <c r="I71" s="75" t="s">
        <v>105</v>
      </c>
      <c r="J71" s="27" t="s">
        <v>24</v>
      </c>
      <c r="K71" s="31">
        <v>0.125</v>
      </c>
      <c r="L71" s="19" t="s">
        <v>471</v>
      </c>
      <c r="M71" s="27" t="s">
        <v>274</v>
      </c>
      <c r="N71" s="8" t="s">
        <v>181</v>
      </c>
      <c r="O71" s="27" t="s">
        <v>274</v>
      </c>
      <c r="P71" s="22" t="s">
        <v>1</v>
      </c>
      <c r="Q71" s="22" t="s">
        <v>104</v>
      </c>
      <c r="R71" s="71" t="s">
        <v>229</v>
      </c>
      <c r="S71" s="41"/>
      <c r="T71" s="41"/>
      <c r="U71" s="54" t="s">
        <v>75</v>
      </c>
      <c r="V71" s="59">
        <v>1</v>
      </c>
      <c r="W71" s="59">
        <v>1</v>
      </c>
      <c r="X71" s="59">
        <v>1</v>
      </c>
      <c r="Y71" s="59">
        <v>1</v>
      </c>
      <c r="Z71" s="59">
        <v>1</v>
      </c>
      <c r="AA71" s="59">
        <v>1</v>
      </c>
      <c r="AB71" s="59">
        <v>1</v>
      </c>
      <c r="AC71" s="59">
        <v>1</v>
      </c>
      <c r="AD71" s="59">
        <v>1</v>
      </c>
      <c r="AE71" s="59">
        <v>1</v>
      </c>
      <c r="AF71" s="59">
        <v>1</v>
      </c>
      <c r="AG71" s="59">
        <v>1</v>
      </c>
      <c r="AH71" s="54">
        <v>12</v>
      </c>
      <c r="AI71" s="23">
        <v>2</v>
      </c>
      <c r="AJ71" s="23"/>
      <c r="AK71" s="23"/>
      <c r="AL71" s="21"/>
      <c r="AM71" s="21"/>
      <c r="AN71" s="21"/>
      <c r="AO71" s="21"/>
    </row>
    <row r="72" spans="1:41" s="35" customFormat="1" ht="92.25" customHeight="1" x14ac:dyDescent="0.25">
      <c r="A72" s="94"/>
      <c r="B72" s="94"/>
      <c r="C72" s="94"/>
      <c r="D72" s="94"/>
      <c r="E72" s="94"/>
      <c r="F72" s="93"/>
      <c r="G72" s="94"/>
      <c r="H72" s="93"/>
      <c r="I72" s="75" t="s">
        <v>105</v>
      </c>
      <c r="J72" s="27" t="s">
        <v>297</v>
      </c>
      <c r="K72" s="31">
        <v>0.125</v>
      </c>
      <c r="L72" s="19" t="s">
        <v>472</v>
      </c>
      <c r="M72" s="27" t="s">
        <v>86</v>
      </c>
      <c r="N72" s="8" t="s">
        <v>182</v>
      </c>
      <c r="O72" s="27" t="s">
        <v>338</v>
      </c>
      <c r="P72" s="22" t="s">
        <v>238</v>
      </c>
      <c r="Q72" s="22" t="s">
        <v>104</v>
      </c>
      <c r="R72" s="71" t="s">
        <v>229</v>
      </c>
      <c r="S72" s="41"/>
      <c r="T72" s="41"/>
      <c r="U72" s="54" t="s">
        <v>75</v>
      </c>
      <c r="V72" s="60">
        <v>1</v>
      </c>
      <c r="W72" s="60">
        <v>1</v>
      </c>
      <c r="X72" s="60">
        <v>1</v>
      </c>
      <c r="Y72" s="60">
        <v>1</v>
      </c>
      <c r="Z72" s="60">
        <v>1</v>
      </c>
      <c r="AA72" s="60">
        <v>1</v>
      </c>
      <c r="AB72" s="60">
        <v>1</v>
      </c>
      <c r="AC72" s="60">
        <v>1</v>
      </c>
      <c r="AD72" s="60">
        <v>1</v>
      </c>
      <c r="AE72" s="60">
        <v>1</v>
      </c>
      <c r="AF72" s="60">
        <v>1</v>
      </c>
      <c r="AG72" s="60">
        <v>1</v>
      </c>
      <c r="AH72" s="60">
        <v>1</v>
      </c>
      <c r="AI72" s="51">
        <f>2/2</f>
        <v>1</v>
      </c>
      <c r="AJ72" s="23"/>
      <c r="AK72" s="23"/>
      <c r="AL72" s="21"/>
      <c r="AM72" s="21"/>
      <c r="AN72" s="21"/>
      <c r="AO72" s="21"/>
    </row>
    <row r="73" spans="1:41" s="35" customFormat="1" ht="114" customHeight="1" x14ac:dyDescent="0.25">
      <c r="A73" s="94"/>
      <c r="B73" s="94"/>
      <c r="C73" s="94"/>
      <c r="D73" s="94"/>
      <c r="E73" s="94"/>
      <c r="F73" s="93"/>
      <c r="G73" s="94"/>
      <c r="H73" s="93"/>
      <c r="I73" s="75" t="s">
        <v>167</v>
      </c>
      <c r="J73" s="27" t="s">
        <v>161</v>
      </c>
      <c r="K73" s="31">
        <v>0.125</v>
      </c>
      <c r="L73" s="19" t="s">
        <v>473</v>
      </c>
      <c r="M73" s="27" t="s">
        <v>491</v>
      </c>
      <c r="N73" s="8" t="s">
        <v>181</v>
      </c>
      <c r="O73" s="27" t="s">
        <v>519</v>
      </c>
      <c r="P73" s="22" t="s">
        <v>1</v>
      </c>
      <c r="Q73" s="22" t="s">
        <v>168</v>
      </c>
      <c r="R73" s="71" t="s">
        <v>229</v>
      </c>
      <c r="S73" s="41"/>
      <c r="T73" s="41"/>
      <c r="U73" s="22" t="s">
        <v>18</v>
      </c>
      <c r="V73" s="22"/>
      <c r="W73" s="22"/>
      <c r="X73" s="22">
        <v>1</v>
      </c>
      <c r="Y73" s="22"/>
      <c r="Z73" s="22"/>
      <c r="AA73" s="22">
        <v>1</v>
      </c>
      <c r="AB73" s="22"/>
      <c r="AC73" s="22"/>
      <c r="AD73" s="22">
        <v>1</v>
      </c>
      <c r="AE73" s="22"/>
      <c r="AF73" s="22"/>
      <c r="AG73" s="22">
        <v>1</v>
      </c>
      <c r="AH73" s="22">
        <v>4</v>
      </c>
      <c r="AI73" s="23"/>
      <c r="AJ73" s="23"/>
      <c r="AK73" s="23"/>
      <c r="AL73" s="21"/>
      <c r="AM73" s="21"/>
      <c r="AN73" s="21"/>
      <c r="AO73" s="21"/>
    </row>
    <row r="74" spans="1:41" s="35" customFormat="1" ht="102" customHeight="1" x14ac:dyDescent="0.25">
      <c r="A74" s="94"/>
      <c r="B74" s="94"/>
      <c r="C74" s="94"/>
      <c r="D74" s="94"/>
      <c r="E74" s="94"/>
      <c r="F74" s="93"/>
      <c r="G74" s="94"/>
      <c r="H74" s="93"/>
      <c r="I74" s="75" t="s">
        <v>167</v>
      </c>
      <c r="J74" s="27" t="s">
        <v>162</v>
      </c>
      <c r="K74" s="31">
        <v>0.125</v>
      </c>
      <c r="L74" s="19" t="s">
        <v>213</v>
      </c>
      <c r="M74" s="27" t="s">
        <v>166</v>
      </c>
      <c r="N74" s="24" t="s">
        <v>182</v>
      </c>
      <c r="O74" s="27" t="s">
        <v>337</v>
      </c>
      <c r="P74" s="22" t="s">
        <v>249</v>
      </c>
      <c r="Q74" s="22" t="s">
        <v>168</v>
      </c>
      <c r="R74" s="71" t="s">
        <v>229</v>
      </c>
      <c r="S74" s="41"/>
      <c r="T74" s="41"/>
      <c r="U74" s="22" t="s">
        <v>29</v>
      </c>
      <c r="V74" s="22"/>
      <c r="W74" s="22"/>
      <c r="X74" s="22"/>
      <c r="Y74" s="22"/>
      <c r="Z74" s="22"/>
      <c r="AA74" s="11">
        <v>1</v>
      </c>
      <c r="AB74" s="22"/>
      <c r="AC74" s="22"/>
      <c r="AD74" s="22"/>
      <c r="AE74" s="22"/>
      <c r="AF74" s="22"/>
      <c r="AG74" s="11">
        <v>1</v>
      </c>
      <c r="AH74" s="11">
        <v>1</v>
      </c>
      <c r="AI74" s="23"/>
      <c r="AJ74" s="23"/>
      <c r="AK74" s="23"/>
      <c r="AL74" s="21"/>
      <c r="AM74" s="21"/>
      <c r="AN74" s="21"/>
      <c r="AO74" s="21"/>
    </row>
    <row r="75" spans="1:41" s="35" customFormat="1" ht="78" customHeight="1" x14ac:dyDescent="0.25">
      <c r="A75" s="94"/>
      <c r="B75" s="94"/>
      <c r="C75" s="94"/>
      <c r="D75" s="94"/>
      <c r="E75" s="94"/>
      <c r="F75" s="93"/>
      <c r="G75" s="94"/>
      <c r="H75" s="93"/>
      <c r="I75" s="75" t="s">
        <v>171</v>
      </c>
      <c r="J75" s="27" t="s">
        <v>298</v>
      </c>
      <c r="K75" s="31">
        <v>0.125</v>
      </c>
      <c r="L75" s="19" t="s">
        <v>214</v>
      </c>
      <c r="M75" s="19" t="s">
        <v>160</v>
      </c>
      <c r="N75" s="24" t="s">
        <v>182</v>
      </c>
      <c r="O75" s="19" t="s">
        <v>434</v>
      </c>
      <c r="P75" s="22" t="s">
        <v>249</v>
      </c>
      <c r="Q75" s="22" t="s">
        <v>172</v>
      </c>
      <c r="R75" s="71" t="s">
        <v>229</v>
      </c>
      <c r="S75" s="41"/>
      <c r="T75" s="41"/>
      <c r="U75" s="23" t="s">
        <v>18</v>
      </c>
      <c r="V75" s="23"/>
      <c r="W75" s="23"/>
      <c r="X75" s="11">
        <v>0.3</v>
      </c>
      <c r="Y75" s="23"/>
      <c r="Z75" s="23"/>
      <c r="AA75" s="11">
        <v>0.5</v>
      </c>
      <c r="AB75" s="11"/>
      <c r="AC75" s="11"/>
      <c r="AD75" s="11">
        <v>0.75</v>
      </c>
      <c r="AE75" s="11"/>
      <c r="AF75" s="11"/>
      <c r="AG75" s="11">
        <v>0.95</v>
      </c>
      <c r="AH75" s="11">
        <v>0.95</v>
      </c>
      <c r="AI75" s="23"/>
      <c r="AJ75" s="23"/>
      <c r="AK75" s="23"/>
      <c r="AL75" s="21"/>
      <c r="AM75" s="21"/>
      <c r="AN75" s="21"/>
      <c r="AO75" s="21"/>
    </row>
    <row r="76" spans="1:41" s="35" customFormat="1" ht="78" customHeight="1" x14ac:dyDescent="0.25">
      <c r="A76" s="94"/>
      <c r="B76" s="94"/>
      <c r="C76" s="94"/>
      <c r="D76" s="94"/>
      <c r="E76" s="94"/>
      <c r="F76" s="93"/>
      <c r="G76" s="94"/>
      <c r="H76" s="93"/>
      <c r="I76" s="92" t="s">
        <v>171</v>
      </c>
      <c r="J76" s="88" t="s">
        <v>635</v>
      </c>
      <c r="K76" s="31">
        <v>0.125</v>
      </c>
      <c r="L76" s="91" t="s">
        <v>636</v>
      </c>
      <c r="M76" s="25" t="s">
        <v>637</v>
      </c>
      <c r="N76" s="24" t="s">
        <v>182</v>
      </c>
      <c r="O76" s="25" t="s">
        <v>638</v>
      </c>
      <c r="P76" s="92" t="s">
        <v>249</v>
      </c>
      <c r="Q76" s="92" t="s">
        <v>172</v>
      </c>
      <c r="R76" s="71"/>
      <c r="S76" s="91"/>
      <c r="T76" s="91"/>
      <c r="U76" s="23" t="s">
        <v>18</v>
      </c>
      <c r="V76" s="23"/>
      <c r="W76" s="23"/>
      <c r="X76" s="11">
        <v>0.2</v>
      </c>
      <c r="Y76" s="23"/>
      <c r="Z76" s="23"/>
      <c r="AA76" s="11">
        <v>0.4</v>
      </c>
      <c r="AB76" s="11"/>
      <c r="AC76" s="11"/>
      <c r="AD76" s="11">
        <v>0.6</v>
      </c>
      <c r="AE76" s="11"/>
      <c r="AF76" s="11"/>
      <c r="AG76" s="11">
        <v>0.85</v>
      </c>
      <c r="AH76" s="11">
        <v>0.85</v>
      </c>
      <c r="AI76" s="23"/>
      <c r="AJ76" s="23"/>
      <c r="AK76" s="23"/>
      <c r="AL76" s="21"/>
      <c r="AM76" s="21"/>
      <c r="AN76" s="21"/>
      <c r="AO76" s="21"/>
    </row>
    <row r="77" spans="1:41" s="35" customFormat="1" ht="109.5" customHeight="1" x14ac:dyDescent="0.25">
      <c r="A77" s="94"/>
      <c r="B77" s="94"/>
      <c r="C77" s="94"/>
      <c r="D77" s="94"/>
      <c r="E77" s="94"/>
      <c r="F77" s="93"/>
      <c r="G77" s="94"/>
      <c r="H77" s="93"/>
      <c r="I77" s="75" t="s">
        <v>171</v>
      </c>
      <c r="J77" s="27" t="s">
        <v>215</v>
      </c>
      <c r="K77" s="31">
        <v>0.125</v>
      </c>
      <c r="L77" s="19" t="s">
        <v>216</v>
      </c>
      <c r="M77" s="19" t="s">
        <v>323</v>
      </c>
      <c r="N77" s="24" t="s">
        <v>182</v>
      </c>
      <c r="O77" s="19" t="s">
        <v>520</v>
      </c>
      <c r="P77" s="22" t="s">
        <v>249</v>
      </c>
      <c r="Q77" s="22" t="s">
        <v>172</v>
      </c>
      <c r="R77" s="71" t="s">
        <v>229</v>
      </c>
      <c r="S77" s="41"/>
      <c r="T77" s="41"/>
      <c r="U77" s="23" t="s">
        <v>18</v>
      </c>
      <c r="V77" s="23"/>
      <c r="W77" s="23"/>
      <c r="X77" s="11">
        <v>0.95</v>
      </c>
      <c r="Y77" s="23"/>
      <c r="Z77" s="23"/>
      <c r="AA77" s="11">
        <v>0.95</v>
      </c>
      <c r="AB77" s="23"/>
      <c r="AC77" s="23"/>
      <c r="AD77" s="11">
        <v>0.95</v>
      </c>
      <c r="AE77" s="23"/>
      <c r="AF77" s="23"/>
      <c r="AG77" s="11">
        <v>0.95</v>
      </c>
      <c r="AH77" s="11">
        <v>0.95</v>
      </c>
      <c r="AI77" s="23"/>
      <c r="AJ77" s="23"/>
      <c r="AK77" s="23"/>
      <c r="AL77" s="21"/>
      <c r="AM77" s="21"/>
      <c r="AN77" s="21"/>
      <c r="AO77" s="21"/>
    </row>
    <row r="78" spans="1:41" s="35" customFormat="1" ht="78" customHeight="1" x14ac:dyDescent="0.25">
      <c r="A78" s="94"/>
      <c r="B78" s="94"/>
      <c r="C78" s="94"/>
      <c r="D78" s="94"/>
      <c r="E78" s="94"/>
      <c r="F78" s="93"/>
      <c r="G78" s="94" t="s">
        <v>592</v>
      </c>
      <c r="H78" s="94" t="s">
        <v>59</v>
      </c>
      <c r="I78" s="75" t="s">
        <v>236</v>
      </c>
      <c r="J78" s="88" t="s">
        <v>237</v>
      </c>
      <c r="K78" s="32">
        <v>2.5000000000000001E-2</v>
      </c>
      <c r="L78" s="19" t="s">
        <v>625</v>
      </c>
      <c r="M78" s="19" t="s">
        <v>623</v>
      </c>
      <c r="N78" s="24" t="s">
        <v>182</v>
      </c>
      <c r="O78" s="19" t="s">
        <v>624</v>
      </c>
      <c r="P78" s="22" t="s">
        <v>249</v>
      </c>
      <c r="Q78" s="24" t="s">
        <v>373</v>
      </c>
      <c r="R78" s="71" t="s">
        <v>228</v>
      </c>
      <c r="S78" s="41"/>
      <c r="T78" s="41"/>
      <c r="U78" s="23" t="s">
        <v>18</v>
      </c>
      <c r="V78" s="23"/>
      <c r="W78" s="23"/>
      <c r="X78" s="11">
        <v>1</v>
      </c>
      <c r="Y78" s="23"/>
      <c r="Z78" s="23"/>
      <c r="AA78" s="11">
        <v>1</v>
      </c>
      <c r="AB78" s="11"/>
      <c r="AC78" s="11"/>
      <c r="AD78" s="11">
        <v>1</v>
      </c>
      <c r="AE78" s="11"/>
      <c r="AF78" s="11"/>
      <c r="AG78" s="11">
        <v>1</v>
      </c>
      <c r="AH78" s="11">
        <v>1</v>
      </c>
      <c r="AI78" s="23"/>
      <c r="AJ78" s="23"/>
      <c r="AK78" s="23"/>
      <c r="AL78" s="21"/>
      <c r="AM78" s="21"/>
      <c r="AN78" s="21"/>
      <c r="AO78" s="21"/>
    </row>
    <row r="79" spans="1:41" s="35" customFormat="1" ht="78" customHeight="1" x14ac:dyDescent="0.25">
      <c r="A79" s="94"/>
      <c r="B79" s="94"/>
      <c r="C79" s="94"/>
      <c r="D79" s="94"/>
      <c r="E79" s="94"/>
      <c r="F79" s="93"/>
      <c r="G79" s="94"/>
      <c r="H79" s="94"/>
      <c r="I79" s="75" t="s">
        <v>85</v>
      </c>
      <c r="J79" s="27" t="s">
        <v>237</v>
      </c>
      <c r="K79" s="32">
        <v>2.5000000000000001E-2</v>
      </c>
      <c r="L79" s="89" t="s">
        <v>625</v>
      </c>
      <c r="M79" s="89" t="s">
        <v>623</v>
      </c>
      <c r="N79" s="24" t="s">
        <v>182</v>
      </c>
      <c r="O79" s="89" t="s">
        <v>624</v>
      </c>
      <c r="P79" s="22" t="s">
        <v>249</v>
      </c>
      <c r="Q79" s="22" t="s">
        <v>104</v>
      </c>
      <c r="R79" s="71" t="s">
        <v>228</v>
      </c>
      <c r="S79" s="41"/>
      <c r="T79" s="41"/>
      <c r="U79" s="23" t="s">
        <v>18</v>
      </c>
      <c r="V79" s="23"/>
      <c r="W79" s="23"/>
      <c r="X79" s="11">
        <v>1</v>
      </c>
      <c r="Y79" s="23"/>
      <c r="Z79" s="23"/>
      <c r="AA79" s="11">
        <v>1</v>
      </c>
      <c r="AB79" s="11"/>
      <c r="AC79" s="11"/>
      <c r="AD79" s="11">
        <v>1</v>
      </c>
      <c r="AE79" s="11"/>
      <c r="AF79" s="11"/>
      <c r="AG79" s="11">
        <v>1</v>
      </c>
      <c r="AH79" s="11">
        <v>1</v>
      </c>
      <c r="AI79" s="23"/>
      <c r="AJ79" s="23"/>
      <c r="AK79" s="23"/>
      <c r="AL79" s="21"/>
      <c r="AM79" s="21"/>
      <c r="AN79" s="21"/>
      <c r="AO79" s="21"/>
    </row>
    <row r="80" spans="1:41" s="35" customFormat="1" ht="47.25" customHeight="1" x14ac:dyDescent="0.25">
      <c r="A80" s="94"/>
      <c r="B80" s="94"/>
      <c r="C80" s="94"/>
      <c r="D80" s="94"/>
      <c r="E80" s="94"/>
      <c r="F80" s="93"/>
      <c r="G80" s="94"/>
      <c r="H80" s="94"/>
      <c r="I80" s="75" t="s">
        <v>85</v>
      </c>
      <c r="J80" s="19" t="s">
        <v>299</v>
      </c>
      <c r="K80" s="32">
        <v>2.5000000000000001E-2</v>
      </c>
      <c r="L80" s="19" t="s">
        <v>419</v>
      </c>
      <c r="M80" s="19" t="s">
        <v>492</v>
      </c>
      <c r="N80" s="8" t="s">
        <v>181</v>
      </c>
      <c r="O80" s="19" t="s">
        <v>521</v>
      </c>
      <c r="P80" s="22" t="s">
        <v>1</v>
      </c>
      <c r="Q80" s="22" t="s">
        <v>104</v>
      </c>
      <c r="R80" s="71" t="s">
        <v>227</v>
      </c>
      <c r="S80" s="41"/>
      <c r="T80" s="41"/>
      <c r="U80" s="54" t="s">
        <v>17</v>
      </c>
      <c r="V80" s="55"/>
      <c r="W80" s="55"/>
      <c r="X80" s="59">
        <v>1</v>
      </c>
      <c r="Y80" s="56"/>
      <c r="Z80" s="56"/>
      <c r="AA80" s="56"/>
      <c r="AB80" s="56"/>
      <c r="AC80" s="56"/>
      <c r="AD80" s="56"/>
      <c r="AE80" s="56"/>
      <c r="AF80" s="56"/>
      <c r="AG80" s="56"/>
      <c r="AH80" s="54">
        <v>1</v>
      </c>
      <c r="AI80" s="23"/>
      <c r="AJ80" s="23"/>
      <c r="AK80" s="23"/>
      <c r="AL80" s="21"/>
      <c r="AM80" s="21"/>
      <c r="AN80" s="21"/>
      <c r="AO80" s="21"/>
    </row>
    <row r="81" spans="1:41" s="35" customFormat="1" ht="48.75" customHeight="1" x14ac:dyDescent="0.25">
      <c r="A81" s="94"/>
      <c r="B81" s="94"/>
      <c r="C81" s="94"/>
      <c r="D81" s="94"/>
      <c r="E81" s="94"/>
      <c r="F81" s="93"/>
      <c r="G81" s="94"/>
      <c r="H81" s="94"/>
      <c r="I81" s="75" t="s">
        <v>85</v>
      </c>
      <c r="J81" s="19" t="s">
        <v>21</v>
      </c>
      <c r="K81" s="32">
        <v>2.5000000000000001E-2</v>
      </c>
      <c r="L81" s="19" t="s">
        <v>420</v>
      </c>
      <c r="M81" s="19" t="s">
        <v>493</v>
      </c>
      <c r="N81" s="8" t="s">
        <v>181</v>
      </c>
      <c r="O81" s="19" t="s">
        <v>275</v>
      </c>
      <c r="P81" s="22" t="s">
        <v>1</v>
      </c>
      <c r="Q81" s="22" t="s">
        <v>104</v>
      </c>
      <c r="R81" s="71" t="s">
        <v>227</v>
      </c>
      <c r="S81" s="41"/>
      <c r="T81" s="41"/>
      <c r="U81" s="54" t="s">
        <v>17</v>
      </c>
      <c r="V81" s="58"/>
      <c r="W81" s="58"/>
      <c r="X81" s="59">
        <v>1</v>
      </c>
      <c r="Y81" s="58"/>
      <c r="Z81" s="58"/>
      <c r="AA81" s="58"/>
      <c r="AB81" s="58"/>
      <c r="AC81" s="58"/>
      <c r="AD81" s="58"/>
      <c r="AE81" s="58"/>
      <c r="AF81" s="58"/>
      <c r="AG81" s="59"/>
      <c r="AH81" s="59">
        <v>1</v>
      </c>
      <c r="AI81" s="23"/>
      <c r="AJ81" s="23"/>
      <c r="AK81" s="23"/>
      <c r="AL81" s="21"/>
      <c r="AM81" s="21"/>
      <c r="AN81" s="21"/>
      <c r="AO81" s="21"/>
    </row>
    <row r="82" spans="1:41" s="35" customFormat="1" ht="94.5" customHeight="1" x14ac:dyDescent="0.25">
      <c r="A82" s="94"/>
      <c r="B82" s="94"/>
      <c r="C82" s="94"/>
      <c r="D82" s="94"/>
      <c r="E82" s="94"/>
      <c r="F82" s="93"/>
      <c r="G82" s="94"/>
      <c r="H82" s="94"/>
      <c r="I82" s="75" t="s">
        <v>85</v>
      </c>
      <c r="J82" s="19" t="s">
        <v>452</v>
      </c>
      <c r="K82" s="32">
        <v>2.5000000000000001E-2</v>
      </c>
      <c r="L82" s="19" t="s">
        <v>474</v>
      </c>
      <c r="M82" s="19" t="s">
        <v>276</v>
      </c>
      <c r="N82" s="8" t="s">
        <v>181</v>
      </c>
      <c r="O82" s="19" t="s">
        <v>276</v>
      </c>
      <c r="P82" s="22" t="s">
        <v>1</v>
      </c>
      <c r="Q82" s="22" t="s">
        <v>104</v>
      </c>
      <c r="R82" s="71" t="s">
        <v>227</v>
      </c>
      <c r="S82" s="41"/>
      <c r="T82" s="41"/>
      <c r="U82" s="54" t="s">
        <v>17</v>
      </c>
      <c r="V82" s="59">
        <v>3</v>
      </c>
      <c r="W82" s="55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4">
        <v>3</v>
      </c>
      <c r="AI82" s="23"/>
      <c r="AJ82" s="23"/>
      <c r="AK82" s="23"/>
      <c r="AL82" s="21"/>
      <c r="AM82" s="21"/>
      <c r="AN82" s="21"/>
      <c r="AO82" s="21"/>
    </row>
    <row r="83" spans="1:41" s="35" customFormat="1" ht="83.25" customHeight="1" x14ac:dyDescent="0.25">
      <c r="A83" s="94"/>
      <c r="B83" s="94"/>
      <c r="C83" s="94"/>
      <c r="D83" s="94"/>
      <c r="E83" s="94"/>
      <c r="F83" s="93"/>
      <c r="G83" s="94"/>
      <c r="H83" s="94"/>
      <c r="I83" s="75" t="s">
        <v>85</v>
      </c>
      <c r="J83" s="19" t="s">
        <v>300</v>
      </c>
      <c r="K83" s="32">
        <v>2.5000000000000001E-2</v>
      </c>
      <c r="L83" s="19" t="s">
        <v>209</v>
      </c>
      <c r="M83" s="19" t="s">
        <v>313</v>
      </c>
      <c r="N83" s="24" t="s">
        <v>182</v>
      </c>
      <c r="O83" s="19" t="s">
        <v>336</v>
      </c>
      <c r="P83" s="22" t="s">
        <v>249</v>
      </c>
      <c r="Q83" s="22" t="s">
        <v>104</v>
      </c>
      <c r="R83" s="71" t="s">
        <v>227</v>
      </c>
      <c r="S83" s="41"/>
      <c r="T83" s="41"/>
      <c r="U83" s="54" t="s">
        <v>18</v>
      </c>
      <c r="V83" s="55"/>
      <c r="W83" s="55"/>
      <c r="X83" s="56">
        <v>1</v>
      </c>
      <c r="Y83" s="56"/>
      <c r="Z83" s="56"/>
      <c r="AA83" s="56">
        <v>1</v>
      </c>
      <c r="AB83" s="56"/>
      <c r="AC83" s="56"/>
      <c r="AD83" s="56">
        <v>1</v>
      </c>
      <c r="AE83" s="56"/>
      <c r="AF83" s="56"/>
      <c r="AG83" s="56">
        <v>1</v>
      </c>
      <c r="AH83" s="56">
        <v>1</v>
      </c>
      <c r="AI83" s="23"/>
      <c r="AJ83" s="23"/>
      <c r="AK83" s="23"/>
      <c r="AL83" s="21"/>
      <c r="AM83" s="21"/>
      <c r="AN83" s="21"/>
      <c r="AO83" s="21"/>
    </row>
    <row r="84" spans="1:41" s="35" customFormat="1" ht="69.75" customHeight="1" x14ac:dyDescent="0.25">
      <c r="A84" s="94"/>
      <c r="B84" s="94"/>
      <c r="C84" s="94"/>
      <c r="D84" s="94"/>
      <c r="E84" s="94"/>
      <c r="F84" s="93"/>
      <c r="G84" s="94"/>
      <c r="H84" s="94"/>
      <c r="I84" s="75" t="s">
        <v>239</v>
      </c>
      <c r="J84" s="27" t="s">
        <v>237</v>
      </c>
      <c r="K84" s="32">
        <v>2.5000000000000001E-2</v>
      </c>
      <c r="L84" s="89" t="s">
        <v>625</v>
      </c>
      <c r="M84" s="89" t="s">
        <v>623</v>
      </c>
      <c r="N84" s="24" t="s">
        <v>182</v>
      </c>
      <c r="O84" s="89" t="s">
        <v>624</v>
      </c>
      <c r="P84" s="22" t="s">
        <v>249</v>
      </c>
      <c r="Q84" s="22" t="s">
        <v>64</v>
      </c>
      <c r="R84" s="71" t="s">
        <v>228</v>
      </c>
      <c r="S84" s="41"/>
      <c r="T84" s="41"/>
      <c r="U84" s="23" t="s">
        <v>18</v>
      </c>
      <c r="V84" s="23"/>
      <c r="W84" s="23"/>
      <c r="X84" s="11">
        <v>1</v>
      </c>
      <c r="Y84" s="23"/>
      <c r="Z84" s="23"/>
      <c r="AA84" s="11">
        <v>1</v>
      </c>
      <c r="AB84" s="11"/>
      <c r="AC84" s="11"/>
      <c r="AD84" s="11">
        <v>1</v>
      </c>
      <c r="AE84" s="11"/>
      <c r="AF84" s="11"/>
      <c r="AG84" s="11">
        <v>1</v>
      </c>
      <c r="AH84" s="11">
        <v>1</v>
      </c>
      <c r="AI84" s="23"/>
      <c r="AJ84" s="23"/>
      <c r="AK84" s="23"/>
      <c r="AL84" s="21"/>
      <c r="AM84" s="21"/>
      <c r="AN84" s="21"/>
      <c r="AO84" s="21"/>
    </row>
    <row r="85" spans="1:41" s="35" customFormat="1" ht="81.75" customHeight="1" x14ac:dyDescent="0.25">
      <c r="A85" s="94"/>
      <c r="B85" s="94"/>
      <c r="C85" s="94"/>
      <c r="D85" s="94"/>
      <c r="E85" s="94"/>
      <c r="F85" s="93"/>
      <c r="G85" s="94"/>
      <c r="H85" s="94"/>
      <c r="I85" s="75" t="s">
        <v>73</v>
      </c>
      <c r="J85" s="27" t="s">
        <v>237</v>
      </c>
      <c r="K85" s="32">
        <v>2.5000000000000001E-2</v>
      </c>
      <c r="L85" s="89" t="s">
        <v>625</v>
      </c>
      <c r="M85" s="89" t="s">
        <v>623</v>
      </c>
      <c r="N85" s="24" t="s">
        <v>182</v>
      </c>
      <c r="O85" s="89" t="s">
        <v>624</v>
      </c>
      <c r="P85" s="22" t="s">
        <v>249</v>
      </c>
      <c r="Q85" s="22" t="s">
        <v>72</v>
      </c>
      <c r="R85" s="71" t="s">
        <v>228</v>
      </c>
      <c r="S85" s="41"/>
      <c r="T85" s="41"/>
      <c r="U85" s="23" t="s">
        <v>18</v>
      </c>
      <c r="V85" s="23"/>
      <c r="W85" s="23"/>
      <c r="X85" s="11">
        <v>1</v>
      </c>
      <c r="Y85" s="23"/>
      <c r="Z85" s="23"/>
      <c r="AA85" s="11">
        <v>1</v>
      </c>
      <c r="AB85" s="11"/>
      <c r="AC85" s="11"/>
      <c r="AD85" s="11">
        <v>1</v>
      </c>
      <c r="AE85" s="11"/>
      <c r="AF85" s="11"/>
      <c r="AG85" s="11">
        <v>1</v>
      </c>
      <c r="AH85" s="11">
        <v>1</v>
      </c>
      <c r="AI85" s="23"/>
      <c r="AJ85" s="23"/>
      <c r="AK85" s="23"/>
      <c r="AL85" s="21"/>
      <c r="AM85" s="21"/>
      <c r="AN85" s="21"/>
      <c r="AO85" s="21"/>
    </row>
    <row r="86" spans="1:41" s="35" customFormat="1" ht="51.75" customHeight="1" x14ac:dyDescent="0.25">
      <c r="A86" s="94"/>
      <c r="B86" s="94"/>
      <c r="C86" s="94"/>
      <c r="D86" s="94"/>
      <c r="E86" s="94"/>
      <c r="F86" s="93"/>
      <c r="G86" s="94"/>
      <c r="H86" s="94"/>
      <c r="I86" s="75" t="s">
        <v>73</v>
      </c>
      <c r="J86" s="19" t="s">
        <v>34</v>
      </c>
      <c r="K86" s="32">
        <v>2.5000000000000001E-2</v>
      </c>
      <c r="L86" s="19" t="s">
        <v>217</v>
      </c>
      <c r="M86" s="19" t="s">
        <v>35</v>
      </c>
      <c r="N86" s="8" t="s">
        <v>181</v>
      </c>
      <c r="O86" s="19" t="s">
        <v>522</v>
      </c>
      <c r="P86" s="22" t="s">
        <v>1</v>
      </c>
      <c r="Q86" s="24" t="s">
        <v>72</v>
      </c>
      <c r="R86" s="70" t="s">
        <v>232</v>
      </c>
      <c r="S86" s="42"/>
      <c r="T86" s="42"/>
      <c r="U86" s="23" t="s">
        <v>29</v>
      </c>
      <c r="V86" s="23"/>
      <c r="W86" s="23"/>
      <c r="X86" s="23"/>
      <c r="Y86" s="23"/>
      <c r="Z86" s="23"/>
      <c r="AA86" s="23">
        <v>1</v>
      </c>
      <c r="AB86" s="23"/>
      <c r="AC86" s="23"/>
      <c r="AD86" s="23"/>
      <c r="AE86" s="23"/>
      <c r="AF86" s="23"/>
      <c r="AG86" s="23">
        <v>1</v>
      </c>
      <c r="AH86" s="23">
        <v>2</v>
      </c>
      <c r="AI86" s="23"/>
      <c r="AJ86" s="23"/>
      <c r="AK86" s="23"/>
      <c r="AL86" s="21"/>
      <c r="AM86" s="21"/>
      <c r="AN86" s="21"/>
      <c r="AO86" s="21"/>
    </row>
    <row r="87" spans="1:41" s="35" customFormat="1" ht="65.25" customHeight="1" x14ac:dyDescent="0.25">
      <c r="A87" s="94"/>
      <c r="B87" s="94"/>
      <c r="C87" s="94"/>
      <c r="D87" s="94"/>
      <c r="E87" s="94"/>
      <c r="F87" s="93"/>
      <c r="G87" s="94"/>
      <c r="H87" s="94"/>
      <c r="I87" s="75" t="s">
        <v>73</v>
      </c>
      <c r="J87" s="19" t="s">
        <v>36</v>
      </c>
      <c r="K87" s="32">
        <v>2.5000000000000001E-2</v>
      </c>
      <c r="L87" s="19" t="s">
        <v>421</v>
      </c>
      <c r="M87" s="19" t="s">
        <v>37</v>
      </c>
      <c r="N87" s="8" t="s">
        <v>181</v>
      </c>
      <c r="O87" s="19" t="s">
        <v>335</v>
      </c>
      <c r="P87" s="22" t="s">
        <v>1</v>
      </c>
      <c r="Q87" s="24" t="s">
        <v>72</v>
      </c>
      <c r="R87" s="70" t="s">
        <v>232</v>
      </c>
      <c r="S87" s="42"/>
      <c r="T87" s="42"/>
      <c r="U87" s="23" t="s">
        <v>17</v>
      </c>
      <c r="V87" s="23"/>
      <c r="W87" s="23"/>
      <c r="X87" s="23"/>
      <c r="Y87" s="23"/>
      <c r="Z87" s="23"/>
      <c r="AA87" s="23"/>
      <c r="AB87" s="23"/>
      <c r="AC87" s="23"/>
      <c r="AD87" s="23">
        <v>1</v>
      </c>
      <c r="AE87" s="23"/>
      <c r="AF87" s="23"/>
      <c r="AG87" s="23"/>
      <c r="AH87" s="23">
        <v>1</v>
      </c>
      <c r="AI87" s="23"/>
      <c r="AJ87" s="23"/>
      <c r="AK87" s="23"/>
      <c r="AL87" s="21"/>
      <c r="AM87" s="21"/>
      <c r="AN87" s="21"/>
      <c r="AO87" s="21"/>
    </row>
    <row r="88" spans="1:41" s="35" customFormat="1" ht="70.5" customHeight="1" x14ac:dyDescent="0.25">
      <c r="A88" s="94"/>
      <c r="B88" s="94"/>
      <c r="C88" s="94"/>
      <c r="D88" s="94"/>
      <c r="E88" s="94"/>
      <c r="F88" s="93"/>
      <c r="G88" s="94"/>
      <c r="H88" s="94"/>
      <c r="I88" s="75" t="s">
        <v>73</v>
      </c>
      <c r="J88" s="19" t="s">
        <v>453</v>
      </c>
      <c r="K88" s="32">
        <v>2.5000000000000001E-2</v>
      </c>
      <c r="L88" s="19" t="s">
        <v>475</v>
      </c>
      <c r="M88" s="19" t="s">
        <v>524</v>
      </c>
      <c r="N88" s="8" t="s">
        <v>181</v>
      </c>
      <c r="O88" s="19" t="s">
        <v>523</v>
      </c>
      <c r="P88" s="22" t="s">
        <v>1</v>
      </c>
      <c r="Q88" s="24" t="s">
        <v>72</v>
      </c>
      <c r="R88" s="70" t="s">
        <v>232</v>
      </c>
      <c r="S88" s="42"/>
      <c r="T88" s="42"/>
      <c r="U88" s="23" t="s">
        <v>17</v>
      </c>
      <c r="V88" s="23"/>
      <c r="W88" s="23"/>
      <c r="X88" s="23"/>
      <c r="Y88" s="23"/>
      <c r="Z88" s="23"/>
      <c r="AA88" s="23"/>
      <c r="AB88" s="23"/>
      <c r="AC88" s="23"/>
      <c r="AD88" s="23"/>
      <c r="AE88" s="23">
        <v>1</v>
      </c>
      <c r="AF88" s="23"/>
      <c r="AG88" s="23"/>
      <c r="AH88" s="23">
        <v>1</v>
      </c>
      <c r="AI88" s="23"/>
      <c r="AJ88" s="23"/>
      <c r="AK88" s="23"/>
      <c r="AL88" s="21"/>
      <c r="AM88" s="21"/>
      <c r="AN88" s="21"/>
      <c r="AO88" s="21"/>
    </row>
    <row r="89" spans="1:41" s="35" customFormat="1" ht="97.5" customHeight="1" x14ac:dyDescent="0.25">
      <c r="A89" s="94"/>
      <c r="B89" s="94"/>
      <c r="C89" s="94"/>
      <c r="D89" s="94"/>
      <c r="E89" s="94"/>
      <c r="F89" s="93"/>
      <c r="G89" s="94"/>
      <c r="H89" s="94"/>
      <c r="I89" s="75" t="s">
        <v>73</v>
      </c>
      <c r="J89" s="19" t="s">
        <v>38</v>
      </c>
      <c r="K89" s="32">
        <v>2.5000000000000001E-2</v>
      </c>
      <c r="L89" s="19" t="s">
        <v>422</v>
      </c>
      <c r="M89" s="19" t="s">
        <v>277</v>
      </c>
      <c r="N89" s="8" t="s">
        <v>181</v>
      </c>
      <c r="O89" s="19" t="s">
        <v>278</v>
      </c>
      <c r="P89" s="22" t="s">
        <v>1</v>
      </c>
      <c r="Q89" s="24" t="s">
        <v>72</v>
      </c>
      <c r="R89" s="70" t="s">
        <v>232</v>
      </c>
      <c r="S89" s="42"/>
      <c r="T89" s="42"/>
      <c r="U89" s="23" t="s">
        <v>17</v>
      </c>
      <c r="V89" s="23">
        <v>6</v>
      </c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>
        <v>6</v>
      </c>
      <c r="AI89" s="23"/>
      <c r="AJ89" s="23"/>
      <c r="AK89" s="23"/>
      <c r="AL89" s="21"/>
      <c r="AM89" s="21"/>
      <c r="AN89" s="21"/>
      <c r="AO89" s="21"/>
    </row>
    <row r="90" spans="1:41" s="35" customFormat="1" ht="97.5" customHeight="1" x14ac:dyDescent="0.25">
      <c r="A90" s="94"/>
      <c r="B90" s="94"/>
      <c r="C90" s="94"/>
      <c r="D90" s="94"/>
      <c r="E90" s="94"/>
      <c r="F90" s="93"/>
      <c r="G90" s="94"/>
      <c r="H90" s="94"/>
      <c r="I90" s="75" t="s">
        <v>128</v>
      </c>
      <c r="J90" s="27" t="s">
        <v>237</v>
      </c>
      <c r="K90" s="32">
        <v>2.5000000000000001E-2</v>
      </c>
      <c r="L90" s="89" t="s">
        <v>625</v>
      </c>
      <c r="M90" s="89" t="s">
        <v>623</v>
      </c>
      <c r="N90" s="24" t="s">
        <v>182</v>
      </c>
      <c r="O90" s="89" t="s">
        <v>624</v>
      </c>
      <c r="P90" s="22" t="s">
        <v>249</v>
      </c>
      <c r="Q90" s="22" t="s">
        <v>127</v>
      </c>
      <c r="R90" s="71" t="s">
        <v>228</v>
      </c>
      <c r="S90" s="41"/>
      <c r="T90" s="41"/>
      <c r="U90" s="23" t="s">
        <v>18</v>
      </c>
      <c r="V90" s="23"/>
      <c r="W90" s="23"/>
      <c r="X90" s="11">
        <v>1</v>
      </c>
      <c r="Y90" s="23"/>
      <c r="Z90" s="23"/>
      <c r="AA90" s="11">
        <v>1</v>
      </c>
      <c r="AB90" s="11"/>
      <c r="AC90" s="11"/>
      <c r="AD90" s="11">
        <v>1</v>
      </c>
      <c r="AE90" s="11"/>
      <c r="AF90" s="11"/>
      <c r="AG90" s="11">
        <v>1</v>
      </c>
      <c r="AH90" s="11">
        <v>1</v>
      </c>
      <c r="AI90" s="23"/>
      <c r="AJ90" s="23"/>
      <c r="AK90" s="23"/>
      <c r="AL90" s="21"/>
      <c r="AM90" s="21"/>
      <c r="AN90" s="21"/>
      <c r="AO90" s="21"/>
    </row>
    <row r="91" spans="1:41" s="35" customFormat="1" ht="57" customHeight="1" x14ac:dyDescent="0.25">
      <c r="A91" s="94"/>
      <c r="B91" s="94"/>
      <c r="C91" s="94"/>
      <c r="D91" s="94"/>
      <c r="E91" s="94"/>
      <c r="F91" s="93"/>
      <c r="G91" s="94"/>
      <c r="H91" s="94"/>
      <c r="I91" s="75" t="s">
        <v>128</v>
      </c>
      <c r="J91" s="19" t="s">
        <v>301</v>
      </c>
      <c r="K91" s="32">
        <v>2.5000000000000001E-2</v>
      </c>
      <c r="L91" s="19" t="s">
        <v>423</v>
      </c>
      <c r="M91" s="19" t="s">
        <v>312</v>
      </c>
      <c r="N91" s="24" t="s">
        <v>182</v>
      </c>
      <c r="O91" s="19" t="s">
        <v>334</v>
      </c>
      <c r="P91" s="22" t="s">
        <v>249</v>
      </c>
      <c r="Q91" s="24" t="s">
        <v>127</v>
      </c>
      <c r="R91" s="71" t="s">
        <v>226</v>
      </c>
      <c r="S91" s="41"/>
      <c r="T91" s="41"/>
      <c r="U91" s="23" t="s">
        <v>17</v>
      </c>
      <c r="V91" s="51">
        <v>1</v>
      </c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51">
        <v>1</v>
      </c>
      <c r="AI91" s="23"/>
      <c r="AJ91" s="23"/>
      <c r="AK91" s="23"/>
      <c r="AL91" s="21"/>
      <c r="AM91" s="21"/>
      <c r="AN91" s="21"/>
      <c r="AO91" s="21"/>
    </row>
    <row r="92" spans="1:41" s="35" customFormat="1" ht="55.5" customHeight="1" x14ac:dyDescent="0.25">
      <c r="A92" s="94"/>
      <c r="B92" s="94"/>
      <c r="C92" s="94"/>
      <c r="D92" s="94"/>
      <c r="E92" s="94"/>
      <c r="F92" s="93"/>
      <c r="G92" s="94"/>
      <c r="H92" s="94"/>
      <c r="I92" s="75" t="s">
        <v>128</v>
      </c>
      <c r="J92" s="25" t="s">
        <v>408</v>
      </c>
      <c r="K92" s="32">
        <v>2.5000000000000001E-2</v>
      </c>
      <c r="L92" s="19" t="s">
        <v>424</v>
      </c>
      <c r="M92" s="25" t="s">
        <v>409</v>
      </c>
      <c r="N92" s="8" t="s">
        <v>181</v>
      </c>
      <c r="O92" s="25" t="s">
        <v>409</v>
      </c>
      <c r="P92" s="22" t="s">
        <v>1</v>
      </c>
      <c r="Q92" s="24" t="s">
        <v>127</v>
      </c>
      <c r="R92" s="71" t="s">
        <v>226</v>
      </c>
      <c r="S92" s="41"/>
      <c r="T92" s="41"/>
      <c r="U92" s="23" t="s">
        <v>17</v>
      </c>
      <c r="V92" s="23"/>
      <c r="W92" s="23"/>
      <c r="X92" s="23"/>
      <c r="Y92" s="23"/>
      <c r="Z92" s="23"/>
      <c r="AA92" s="23">
        <v>1</v>
      </c>
      <c r="AB92" s="23"/>
      <c r="AC92" s="23"/>
      <c r="AD92" s="23"/>
      <c r="AE92" s="23"/>
      <c r="AF92" s="23"/>
      <c r="AG92" s="23"/>
      <c r="AH92" s="23">
        <v>1</v>
      </c>
      <c r="AI92" s="23"/>
      <c r="AJ92" s="23"/>
      <c r="AK92" s="23"/>
      <c r="AL92" s="21"/>
      <c r="AM92" s="21"/>
      <c r="AN92" s="21"/>
      <c r="AO92" s="21"/>
    </row>
    <row r="93" spans="1:41" s="35" customFormat="1" ht="385.5" customHeight="1" x14ac:dyDescent="0.25">
      <c r="A93" s="94"/>
      <c r="B93" s="94"/>
      <c r="C93" s="94"/>
      <c r="D93" s="94"/>
      <c r="E93" s="94"/>
      <c r="F93" s="93"/>
      <c r="G93" s="94"/>
      <c r="H93" s="94"/>
      <c r="I93" s="79" t="s">
        <v>240</v>
      </c>
      <c r="J93" s="80" t="s">
        <v>237</v>
      </c>
      <c r="K93" s="32">
        <v>2.5000000000000001E-2</v>
      </c>
      <c r="L93" s="89" t="s">
        <v>625</v>
      </c>
      <c r="M93" s="89" t="s">
        <v>623</v>
      </c>
      <c r="N93" s="24" t="s">
        <v>182</v>
      </c>
      <c r="O93" s="89" t="s">
        <v>624</v>
      </c>
      <c r="P93" s="79" t="s">
        <v>249</v>
      </c>
      <c r="Q93" s="79" t="s">
        <v>145</v>
      </c>
      <c r="R93" s="71" t="s">
        <v>228</v>
      </c>
      <c r="S93" s="78"/>
      <c r="T93" s="78"/>
      <c r="U93" s="23" t="s">
        <v>18</v>
      </c>
      <c r="V93" s="23"/>
      <c r="W93" s="23"/>
      <c r="X93" s="11">
        <v>1</v>
      </c>
      <c r="Y93" s="23"/>
      <c r="Z93" s="23"/>
      <c r="AA93" s="11">
        <v>1</v>
      </c>
      <c r="AB93" s="11"/>
      <c r="AC93" s="11"/>
      <c r="AD93" s="11">
        <v>1</v>
      </c>
      <c r="AE93" s="11"/>
      <c r="AF93" s="11"/>
      <c r="AG93" s="11">
        <v>1</v>
      </c>
      <c r="AH93" s="11">
        <v>1</v>
      </c>
      <c r="AI93" s="23"/>
      <c r="AJ93" s="23"/>
      <c r="AK93" s="23"/>
      <c r="AL93" s="21"/>
      <c r="AM93" s="21"/>
      <c r="AN93" s="21"/>
      <c r="AO93" s="21"/>
    </row>
    <row r="94" spans="1:41" s="35" customFormat="1" ht="69" customHeight="1" x14ac:dyDescent="0.25">
      <c r="A94" s="94"/>
      <c r="B94" s="94"/>
      <c r="C94" s="94"/>
      <c r="D94" s="94"/>
      <c r="E94" s="94"/>
      <c r="F94" s="93"/>
      <c r="G94" s="94"/>
      <c r="H94" s="94"/>
      <c r="I94" s="75" t="s">
        <v>241</v>
      </c>
      <c r="J94" s="27" t="s">
        <v>237</v>
      </c>
      <c r="K94" s="32">
        <v>2.5000000000000001E-2</v>
      </c>
      <c r="L94" s="89" t="s">
        <v>625</v>
      </c>
      <c r="M94" s="89" t="s">
        <v>623</v>
      </c>
      <c r="N94" s="24" t="s">
        <v>182</v>
      </c>
      <c r="O94" s="89" t="s">
        <v>624</v>
      </c>
      <c r="P94" s="22" t="s">
        <v>249</v>
      </c>
      <c r="Q94" s="22" t="s">
        <v>254</v>
      </c>
      <c r="R94" s="71" t="s">
        <v>228</v>
      </c>
      <c r="S94" s="41"/>
      <c r="T94" s="41"/>
      <c r="U94" s="23" t="s">
        <v>18</v>
      </c>
      <c r="V94" s="23"/>
      <c r="W94" s="23"/>
      <c r="X94" s="11">
        <v>1</v>
      </c>
      <c r="Y94" s="23"/>
      <c r="Z94" s="23"/>
      <c r="AA94" s="11">
        <v>1</v>
      </c>
      <c r="AB94" s="11"/>
      <c r="AC94" s="11"/>
      <c r="AD94" s="11">
        <v>1</v>
      </c>
      <c r="AE94" s="11"/>
      <c r="AF94" s="11"/>
      <c r="AG94" s="11">
        <v>1</v>
      </c>
      <c r="AH94" s="11">
        <v>1</v>
      </c>
      <c r="AI94" s="23"/>
      <c r="AJ94" s="23"/>
      <c r="AK94" s="23"/>
      <c r="AL94" s="21"/>
      <c r="AM94" s="21"/>
      <c r="AN94" s="21"/>
      <c r="AO94" s="21"/>
    </row>
    <row r="95" spans="1:41" s="35" customFormat="1" ht="75.75" customHeight="1" x14ac:dyDescent="0.25">
      <c r="A95" s="94"/>
      <c r="B95" s="94"/>
      <c r="C95" s="94"/>
      <c r="D95" s="94"/>
      <c r="E95" s="94"/>
      <c r="F95" s="93"/>
      <c r="G95" s="94"/>
      <c r="H95" s="94"/>
      <c r="I95" s="75" t="s">
        <v>242</v>
      </c>
      <c r="J95" s="27" t="s">
        <v>237</v>
      </c>
      <c r="K95" s="32">
        <v>2.5000000000000001E-2</v>
      </c>
      <c r="L95" s="89" t="s">
        <v>625</v>
      </c>
      <c r="M95" s="89" t="s">
        <v>623</v>
      </c>
      <c r="N95" s="24" t="s">
        <v>182</v>
      </c>
      <c r="O95" s="89" t="s">
        <v>624</v>
      </c>
      <c r="P95" s="22" t="s">
        <v>249</v>
      </c>
      <c r="Q95" s="22" t="s">
        <v>79</v>
      </c>
      <c r="R95" s="71" t="s">
        <v>228</v>
      </c>
      <c r="S95" s="41"/>
      <c r="T95" s="41"/>
      <c r="U95" s="23" t="s">
        <v>18</v>
      </c>
      <c r="V95" s="23"/>
      <c r="W95" s="23"/>
      <c r="X95" s="11">
        <v>1</v>
      </c>
      <c r="Y95" s="23"/>
      <c r="Z95" s="23"/>
      <c r="AA95" s="11">
        <v>1</v>
      </c>
      <c r="AB95" s="11"/>
      <c r="AC95" s="11"/>
      <c r="AD95" s="11">
        <v>1</v>
      </c>
      <c r="AE95" s="11"/>
      <c r="AF95" s="11"/>
      <c r="AG95" s="11">
        <v>1</v>
      </c>
      <c r="AH95" s="11">
        <v>1</v>
      </c>
      <c r="AI95" s="23"/>
      <c r="AJ95" s="23"/>
      <c r="AK95" s="23"/>
      <c r="AL95" s="21"/>
      <c r="AM95" s="21"/>
      <c r="AN95" s="21"/>
      <c r="AO95" s="21"/>
    </row>
    <row r="96" spans="1:41" s="35" customFormat="1" ht="168.75" customHeight="1" x14ac:dyDescent="0.25">
      <c r="A96" s="94"/>
      <c r="B96" s="94"/>
      <c r="C96" s="94"/>
      <c r="D96" s="94"/>
      <c r="E96" s="94"/>
      <c r="F96" s="93"/>
      <c r="G96" s="94"/>
      <c r="H96" s="94"/>
      <c r="I96" s="75" t="s">
        <v>243</v>
      </c>
      <c r="J96" s="27" t="s">
        <v>237</v>
      </c>
      <c r="K96" s="32">
        <v>2.5000000000000001E-2</v>
      </c>
      <c r="L96" s="89" t="s">
        <v>625</v>
      </c>
      <c r="M96" s="89" t="s">
        <v>623</v>
      </c>
      <c r="N96" s="24" t="s">
        <v>182</v>
      </c>
      <c r="O96" s="89" t="s">
        <v>624</v>
      </c>
      <c r="P96" s="22" t="s">
        <v>249</v>
      </c>
      <c r="Q96" s="22" t="s">
        <v>168</v>
      </c>
      <c r="R96" s="71" t="s">
        <v>228</v>
      </c>
      <c r="S96" s="41"/>
      <c r="T96" s="41"/>
      <c r="U96" s="23" t="s">
        <v>18</v>
      </c>
      <c r="V96" s="23"/>
      <c r="W96" s="23"/>
      <c r="X96" s="11">
        <v>1</v>
      </c>
      <c r="Y96" s="23"/>
      <c r="Z96" s="23"/>
      <c r="AA96" s="11">
        <v>1</v>
      </c>
      <c r="AB96" s="11"/>
      <c r="AC96" s="11"/>
      <c r="AD96" s="11">
        <v>1</v>
      </c>
      <c r="AE96" s="11"/>
      <c r="AF96" s="11"/>
      <c r="AG96" s="11">
        <v>1</v>
      </c>
      <c r="AH96" s="11">
        <v>1</v>
      </c>
      <c r="AI96" s="23"/>
      <c r="AJ96" s="23"/>
      <c r="AK96" s="23"/>
      <c r="AL96" s="21"/>
      <c r="AM96" s="21"/>
      <c r="AN96" s="21"/>
      <c r="AO96" s="21"/>
    </row>
    <row r="97" spans="1:41" s="35" customFormat="1" ht="80.25" customHeight="1" x14ac:dyDescent="0.25">
      <c r="A97" s="94"/>
      <c r="B97" s="94"/>
      <c r="C97" s="94"/>
      <c r="D97" s="94"/>
      <c r="E97" s="94"/>
      <c r="F97" s="93"/>
      <c r="G97" s="94"/>
      <c r="H97" s="94"/>
      <c r="I97" s="75" t="s">
        <v>107</v>
      </c>
      <c r="J97" s="27" t="s">
        <v>237</v>
      </c>
      <c r="K97" s="32">
        <v>2.5000000000000001E-2</v>
      </c>
      <c r="L97" s="89" t="s">
        <v>625</v>
      </c>
      <c r="M97" s="89" t="s">
        <v>623</v>
      </c>
      <c r="N97" s="24" t="s">
        <v>182</v>
      </c>
      <c r="O97" s="89" t="s">
        <v>624</v>
      </c>
      <c r="P97" s="22" t="s">
        <v>249</v>
      </c>
      <c r="Q97" s="22" t="s">
        <v>244</v>
      </c>
      <c r="R97" s="71" t="s">
        <v>228</v>
      </c>
      <c r="S97" s="41"/>
      <c r="T97" s="41"/>
      <c r="U97" s="23" t="s">
        <v>18</v>
      </c>
      <c r="V97" s="23"/>
      <c r="W97" s="23"/>
      <c r="X97" s="11">
        <v>1</v>
      </c>
      <c r="Y97" s="23"/>
      <c r="Z97" s="23"/>
      <c r="AA97" s="11">
        <v>1</v>
      </c>
      <c r="AB97" s="11"/>
      <c r="AC97" s="11"/>
      <c r="AD97" s="11">
        <v>1</v>
      </c>
      <c r="AE97" s="11"/>
      <c r="AF97" s="11"/>
      <c r="AG97" s="11">
        <v>1</v>
      </c>
      <c r="AH97" s="11">
        <v>1</v>
      </c>
      <c r="AI97" s="23"/>
      <c r="AJ97" s="23"/>
      <c r="AK97" s="23"/>
      <c r="AL97" s="21"/>
      <c r="AM97" s="21"/>
      <c r="AN97" s="21"/>
      <c r="AO97" s="21"/>
    </row>
    <row r="98" spans="1:41" s="35" customFormat="1" ht="100.5" customHeight="1" x14ac:dyDescent="0.25">
      <c r="A98" s="94"/>
      <c r="B98" s="94"/>
      <c r="C98" s="94"/>
      <c r="D98" s="94"/>
      <c r="E98" s="94"/>
      <c r="F98" s="93"/>
      <c r="G98" s="94"/>
      <c r="H98" s="94"/>
      <c r="I98" s="75" t="s">
        <v>107</v>
      </c>
      <c r="J98" s="19" t="s">
        <v>307</v>
      </c>
      <c r="K98" s="32">
        <v>2.5000000000000001E-2</v>
      </c>
      <c r="L98" s="19" t="s">
        <v>454</v>
      </c>
      <c r="M98" s="19" t="s">
        <v>494</v>
      </c>
      <c r="N98" s="8" t="s">
        <v>181</v>
      </c>
      <c r="O98" s="19" t="s">
        <v>333</v>
      </c>
      <c r="P98" s="22" t="s">
        <v>1</v>
      </c>
      <c r="Q98" s="24" t="s">
        <v>244</v>
      </c>
      <c r="R98" s="70" t="s">
        <v>226</v>
      </c>
      <c r="S98" s="42"/>
      <c r="T98" s="42"/>
      <c r="U98" s="23" t="s">
        <v>17</v>
      </c>
      <c r="V98" s="23"/>
      <c r="W98" s="23"/>
      <c r="X98" s="23"/>
      <c r="Y98" s="23"/>
      <c r="Z98" s="23"/>
      <c r="AA98" s="23"/>
      <c r="AB98" s="23"/>
      <c r="AC98" s="23"/>
      <c r="AD98" s="23">
        <v>1</v>
      </c>
      <c r="AE98" s="23"/>
      <c r="AF98" s="23"/>
      <c r="AG98" s="23"/>
      <c r="AH98" s="23">
        <v>1</v>
      </c>
      <c r="AI98" s="23"/>
      <c r="AJ98" s="23"/>
      <c r="AK98" s="23"/>
      <c r="AL98" s="21"/>
      <c r="AM98" s="21"/>
      <c r="AN98" s="21"/>
      <c r="AO98" s="21"/>
    </row>
    <row r="99" spans="1:41" s="35" customFormat="1" ht="66.75" customHeight="1" x14ac:dyDescent="0.25">
      <c r="A99" s="94"/>
      <c r="B99" s="94"/>
      <c r="C99" s="94"/>
      <c r="D99" s="94"/>
      <c r="E99" s="94"/>
      <c r="F99" s="93"/>
      <c r="G99" s="94"/>
      <c r="H99" s="94"/>
      <c r="I99" s="75" t="s">
        <v>107</v>
      </c>
      <c r="J99" s="19" t="s">
        <v>91</v>
      </c>
      <c r="K99" s="32">
        <v>2.5000000000000001E-2</v>
      </c>
      <c r="L99" s="19" t="s">
        <v>425</v>
      </c>
      <c r="M99" s="19" t="s">
        <v>279</v>
      </c>
      <c r="N99" s="8" t="s">
        <v>181</v>
      </c>
      <c r="O99" s="19" t="s">
        <v>279</v>
      </c>
      <c r="P99" s="22" t="s">
        <v>1</v>
      </c>
      <c r="Q99" s="24" t="s">
        <v>244</v>
      </c>
      <c r="R99" s="70" t="s">
        <v>226</v>
      </c>
      <c r="S99" s="42"/>
      <c r="T99" s="42"/>
      <c r="U99" s="54" t="s">
        <v>17</v>
      </c>
      <c r="V99" s="54"/>
      <c r="W99" s="54"/>
      <c r="X99" s="54"/>
      <c r="Y99" s="54"/>
      <c r="Z99" s="54"/>
      <c r="AA99" s="54"/>
      <c r="AB99" s="54"/>
      <c r="AC99" s="54"/>
      <c r="AD99" s="54"/>
      <c r="AE99" s="54">
        <v>1</v>
      </c>
      <c r="AF99" s="54"/>
      <c r="AG99" s="54"/>
      <c r="AH99" s="54">
        <v>1</v>
      </c>
      <c r="AI99" s="23"/>
      <c r="AJ99" s="23"/>
      <c r="AK99" s="23"/>
      <c r="AL99" s="21"/>
      <c r="AM99" s="21"/>
      <c r="AN99" s="21"/>
      <c r="AO99" s="21"/>
    </row>
    <row r="100" spans="1:41" s="35" customFormat="1" ht="118.5" customHeight="1" x14ac:dyDescent="0.25">
      <c r="A100" s="94"/>
      <c r="B100" s="94"/>
      <c r="C100" s="94"/>
      <c r="D100" s="94"/>
      <c r="E100" s="94"/>
      <c r="F100" s="93"/>
      <c r="G100" s="94"/>
      <c r="H100" s="94"/>
      <c r="I100" s="75" t="s">
        <v>107</v>
      </c>
      <c r="J100" s="19" t="s">
        <v>52</v>
      </c>
      <c r="K100" s="32">
        <v>2.5000000000000001E-2</v>
      </c>
      <c r="L100" s="19" t="s">
        <v>426</v>
      </c>
      <c r="M100" s="19" t="s">
        <v>93</v>
      </c>
      <c r="N100" s="24" t="s">
        <v>182</v>
      </c>
      <c r="O100" s="19" t="s">
        <v>332</v>
      </c>
      <c r="P100" s="22" t="s">
        <v>249</v>
      </c>
      <c r="Q100" s="24" t="s">
        <v>244</v>
      </c>
      <c r="R100" s="70" t="s">
        <v>226</v>
      </c>
      <c r="S100" s="42"/>
      <c r="T100" s="42"/>
      <c r="U100" s="23" t="s">
        <v>96</v>
      </c>
      <c r="V100" s="23"/>
      <c r="W100" s="23"/>
      <c r="X100" s="23"/>
      <c r="Y100" s="11">
        <v>1</v>
      </c>
      <c r="Z100" s="23"/>
      <c r="AA100" s="23"/>
      <c r="AB100" s="23"/>
      <c r="AC100" s="11">
        <v>1</v>
      </c>
      <c r="AD100" s="23"/>
      <c r="AE100" s="23"/>
      <c r="AF100" s="23"/>
      <c r="AG100" s="11">
        <v>1</v>
      </c>
      <c r="AH100" s="11">
        <v>1</v>
      </c>
      <c r="AI100" s="23"/>
      <c r="AJ100" s="23"/>
      <c r="AK100" s="23"/>
      <c r="AL100" s="21"/>
      <c r="AM100" s="21"/>
      <c r="AN100" s="21"/>
      <c r="AO100" s="21"/>
    </row>
    <row r="101" spans="1:41" s="35" customFormat="1" ht="64.5" customHeight="1" x14ac:dyDescent="0.25">
      <c r="A101" s="94"/>
      <c r="B101" s="94"/>
      <c r="C101" s="94"/>
      <c r="D101" s="94"/>
      <c r="E101" s="94"/>
      <c r="F101" s="93"/>
      <c r="G101" s="94"/>
      <c r="H101" s="94"/>
      <c r="I101" s="75" t="s">
        <v>107</v>
      </c>
      <c r="J101" s="19" t="s">
        <v>54</v>
      </c>
      <c r="K101" s="32">
        <v>2.5000000000000001E-2</v>
      </c>
      <c r="L101" s="19" t="s">
        <v>218</v>
      </c>
      <c r="M101" s="19" t="s">
        <v>280</v>
      </c>
      <c r="N101" s="8" t="s">
        <v>181</v>
      </c>
      <c r="O101" s="19" t="s">
        <v>280</v>
      </c>
      <c r="P101" s="22" t="s">
        <v>1</v>
      </c>
      <c r="Q101" s="24" t="s">
        <v>244</v>
      </c>
      <c r="R101" s="70" t="s">
        <v>226</v>
      </c>
      <c r="S101" s="42"/>
      <c r="T101" s="42"/>
      <c r="U101" s="23" t="s">
        <v>75</v>
      </c>
      <c r="V101" s="23">
        <v>1</v>
      </c>
      <c r="W101" s="23">
        <v>1</v>
      </c>
      <c r="X101" s="23">
        <v>1</v>
      </c>
      <c r="Y101" s="23">
        <v>1</v>
      </c>
      <c r="Z101" s="23">
        <v>1</v>
      </c>
      <c r="AA101" s="23">
        <v>1</v>
      </c>
      <c r="AB101" s="23">
        <v>1</v>
      </c>
      <c r="AC101" s="23">
        <v>1</v>
      </c>
      <c r="AD101" s="23">
        <v>1</v>
      </c>
      <c r="AE101" s="23">
        <v>1</v>
      </c>
      <c r="AF101" s="23">
        <v>1</v>
      </c>
      <c r="AG101" s="23">
        <v>1</v>
      </c>
      <c r="AH101" s="23">
        <v>12</v>
      </c>
      <c r="AI101" s="23">
        <v>1</v>
      </c>
      <c r="AJ101" s="23"/>
      <c r="AK101" s="23"/>
      <c r="AL101" s="21"/>
      <c r="AM101" s="21"/>
      <c r="AN101" s="21"/>
      <c r="AO101" s="21"/>
    </row>
    <row r="102" spans="1:41" s="35" customFormat="1" ht="89.25" customHeight="1" x14ac:dyDescent="0.25">
      <c r="A102" s="94"/>
      <c r="B102" s="94"/>
      <c r="C102" s="94"/>
      <c r="D102" s="94"/>
      <c r="E102" s="94"/>
      <c r="F102" s="93"/>
      <c r="G102" s="94"/>
      <c r="H102" s="94"/>
      <c r="I102" s="75" t="s">
        <v>107</v>
      </c>
      <c r="J102" s="19" t="s">
        <v>88</v>
      </c>
      <c r="K102" s="32">
        <v>2.5000000000000001E-2</v>
      </c>
      <c r="L102" s="19" t="s">
        <v>219</v>
      </c>
      <c r="M102" s="19" t="s">
        <v>281</v>
      </c>
      <c r="N102" s="8" t="s">
        <v>181</v>
      </c>
      <c r="O102" s="19" t="s">
        <v>525</v>
      </c>
      <c r="P102" s="22" t="s">
        <v>1</v>
      </c>
      <c r="Q102" s="24" t="s">
        <v>244</v>
      </c>
      <c r="R102" s="70" t="s">
        <v>226</v>
      </c>
      <c r="S102" s="42"/>
      <c r="T102" s="42"/>
      <c r="U102" s="23" t="s">
        <v>17</v>
      </c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>
        <v>1</v>
      </c>
      <c r="AH102" s="23">
        <v>1</v>
      </c>
      <c r="AI102" s="23"/>
      <c r="AJ102" s="23"/>
      <c r="AK102" s="23"/>
      <c r="AL102" s="21"/>
      <c r="AM102" s="21"/>
      <c r="AN102" s="21"/>
      <c r="AO102" s="21"/>
    </row>
    <row r="103" spans="1:41" s="35" customFormat="1" ht="81" customHeight="1" x14ac:dyDescent="0.25">
      <c r="A103" s="94"/>
      <c r="B103" s="94"/>
      <c r="C103" s="94"/>
      <c r="D103" s="94"/>
      <c r="E103" s="94"/>
      <c r="F103" s="93"/>
      <c r="G103" s="94"/>
      <c r="H103" s="94"/>
      <c r="I103" s="75" t="s">
        <v>107</v>
      </c>
      <c r="J103" s="19" t="s">
        <v>302</v>
      </c>
      <c r="K103" s="32">
        <v>2.5000000000000001E-2</v>
      </c>
      <c r="L103" s="19" t="s">
        <v>220</v>
      </c>
      <c r="M103" s="19" t="s">
        <v>495</v>
      </c>
      <c r="N103" s="8" t="s">
        <v>181</v>
      </c>
      <c r="O103" s="19" t="s">
        <v>331</v>
      </c>
      <c r="P103" s="22" t="s">
        <v>1</v>
      </c>
      <c r="Q103" s="24" t="s">
        <v>244</v>
      </c>
      <c r="R103" s="70" t="s">
        <v>226</v>
      </c>
      <c r="S103" s="42"/>
      <c r="T103" s="42"/>
      <c r="U103" s="23" t="s">
        <v>17</v>
      </c>
      <c r="V103" s="23"/>
      <c r="W103" s="23"/>
      <c r="X103" s="23"/>
      <c r="Y103" s="23"/>
      <c r="Z103" s="23">
        <v>1</v>
      </c>
      <c r="AA103" s="23"/>
      <c r="AB103" s="23"/>
      <c r="AC103" s="23"/>
      <c r="AD103" s="23"/>
      <c r="AE103" s="23"/>
      <c r="AF103" s="23"/>
      <c r="AG103" s="23"/>
      <c r="AH103" s="23">
        <v>1</v>
      </c>
      <c r="AI103" s="23"/>
      <c r="AJ103" s="23"/>
      <c r="AK103" s="23"/>
      <c r="AL103" s="21"/>
      <c r="AM103" s="21"/>
      <c r="AN103" s="21"/>
      <c r="AO103" s="21"/>
    </row>
    <row r="104" spans="1:41" s="35" customFormat="1" ht="73.5" customHeight="1" x14ac:dyDescent="0.25">
      <c r="A104" s="94"/>
      <c r="B104" s="94"/>
      <c r="C104" s="94"/>
      <c r="D104" s="129"/>
      <c r="E104" s="94"/>
      <c r="F104" s="93"/>
      <c r="G104" s="94"/>
      <c r="H104" s="94"/>
      <c r="I104" s="75" t="s">
        <v>245</v>
      </c>
      <c r="J104" s="27" t="s">
        <v>237</v>
      </c>
      <c r="K104" s="32">
        <v>2.5000000000000001E-2</v>
      </c>
      <c r="L104" s="89" t="s">
        <v>625</v>
      </c>
      <c r="M104" s="89" t="s">
        <v>623</v>
      </c>
      <c r="N104" s="24" t="s">
        <v>182</v>
      </c>
      <c r="O104" s="89" t="s">
        <v>624</v>
      </c>
      <c r="P104" s="22" t="s">
        <v>249</v>
      </c>
      <c r="Q104" s="22" t="s">
        <v>169</v>
      </c>
      <c r="R104" s="71" t="s">
        <v>228</v>
      </c>
      <c r="S104" s="41"/>
      <c r="T104" s="41"/>
      <c r="U104" s="23" t="s">
        <v>18</v>
      </c>
      <c r="V104" s="23"/>
      <c r="W104" s="23"/>
      <c r="X104" s="11">
        <v>1</v>
      </c>
      <c r="Y104" s="23"/>
      <c r="Z104" s="23"/>
      <c r="AA104" s="11">
        <v>1</v>
      </c>
      <c r="AB104" s="11"/>
      <c r="AC104" s="11"/>
      <c r="AD104" s="11">
        <v>1</v>
      </c>
      <c r="AE104" s="11"/>
      <c r="AF104" s="11"/>
      <c r="AG104" s="11">
        <v>1</v>
      </c>
      <c r="AH104" s="11">
        <v>1</v>
      </c>
      <c r="AI104" s="23"/>
      <c r="AJ104" s="23"/>
      <c r="AK104" s="23"/>
      <c r="AL104" s="21"/>
      <c r="AM104" s="21"/>
      <c r="AN104" s="21"/>
      <c r="AO104" s="21"/>
    </row>
    <row r="105" spans="1:41" s="35" customFormat="1" ht="163.5" customHeight="1" x14ac:dyDescent="0.25">
      <c r="A105" s="94"/>
      <c r="B105" s="94"/>
      <c r="C105" s="94"/>
      <c r="D105" s="94"/>
      <c r="E105" s="94"/>
      <c r="F105" s="93"/>
      <c r="G105" s="94"/>
      <c r="H105" s="94"/>
      <c r="I105" s="75" t="s">
        <v>246</v>
      </c>
      <c r="J105" s="27" t="s">
        <v>237</v>
      </c>
      <c r="K105" s="32">
        <v>2.5000000000000001E-2</v>
      </c>
      <c r="L105" s="89" t="s">
        <v>625</v>
      </c>
      <c r="M105" s="89" t="s">
        <v>623</v>
      </c>
      <c r="N105" s="24" t="s">
        <v>182</v>
      </c>
      <c r="O105" s="89" t="s">
        <v>624</v>
      </c>
      <c r="P105" s="22" t="s">
        <v>249</v>
      </c>
      <c r="Q105" s="22" t="s">
        <v>172</v>
      </c>
      <c r="R105" s="71" t="s">
        <v>228</v>
      </c>
      <c r="S105" s="41"/>
      <c r="T105" s="41"/>
      <c r="U105" s="23" t="s">
        <v>18</v>
      </c>
      <c r="V105" s="23"/>
      <c r="W105" s="23"/>
      <c r="X105" s="11">
        <v>1</v>
      </c>
      <c r="Y105" s="23"/>
      <c r="Z105" s="23"/>
      <c r="AA105" s="11">
        <v>1</v>
      </c>
      <c r="AB105" s="11"/>
      <c r="AC105" s="11"/>
      <c r="AD105" s="11">
        <v>1</v>
      </c>
      <c r="AE105" s="11"/>
      <c r="AF105" s="11"/>
      <c r="AG105" s="11">
        <v>1</v>
      </c>
      <c r="AH105" s="11">
        <v>1</v>
      </c>
      <c r="AI105" s="23"/>
      <c r="AJ105" s="23"/>
      <c r="AK105" s="23"/>
      <c r="AL105" s="21"/>
      <c r="AM105" s="21"/>
      <c r="AN105" s="21"/>
      <c r="AO105" s="21"/>
    </row>
    <row r="106" spans="1:41" s="35" customFormat="1" ht="75" customHeight="1" x14ac:dyDescent="0.25">
      <c r="A106" s="94"/>
      <c r="B106" s="94"/>
      <c r="C106" s="94"/>
      <c r="D106" s="94"/>
      <c r="E106" s="94"/>
      <c r="F106" s="93"/>
      <c r="G106" s="94"/>
      <c r="H106" s="94"/>
      <c r="I106" s="75" t="s">
        <v>156</v>
      </c>
      <c r="J106" s="27" t="s">
        <v>237</v>
      </c>
      <c r="K106" s="32">
        <v>2.5000000000000001E-2</v>
      </c>
      <c r="L106" s="89" t="s">
        <v>625</v>
      </c>
      <c r="M106" s="89" t="s">
        <v>623</v>
      </c>
      <c r="N106" s="24" t="s">
        <v>182</v>
      </c>
      <c r="O106" s="89" t="s">
        <v>624</v>
      </c>
      <c r="P106" s="22" t="s">
        <v>249</v>
      </c>
      <c r="Q106" s="22" t="s">
        <v>154</v>
      </c>
      <c r="R106" s="71" t="s">
        <v>228</v>
      </c>
      <c r="S106" s="41"/>
      <c r="T106" s="41"/>
      <c r="U106" s="23" t="s">
        <v>18</v>
      </c>
      <c r="V106" s="23"/>
      <c r="W106" s="23"/>
      <c r="X106" s="11">
        <v>1</v>
      </c>
      <c r="Y106" s="23"/>
      <c r="Z106" s="23"/>
      <c r="AA106" s="11">
        <v>1</v>
      </c>
      <c r="AB106" s="11"/>
      <c r="AC106" s="11"/>
      <c r="AD106" s="11">
        <v>1</v>
      </c>
      <c r="AE106" s="11"/>
      <c r="AF106" s="11"/>
      <c r="AG106" s="11">
        <v>1</v>
      </c>
      <c r="AH106" s="11">
        <v>1</v>
      </c>
      <c r="AI106" s="23"/>
      <c r="AJ106" s="23"/>
      <c r="AK106" s="23"/>
      <c r="AL106" s="21"/>
      <c r="AM106" s="21"/>
      <c r="AN106" s="21"/>
      <c r="AO106" s="21"/>
    </row>
    <row r="107" spans="1:41" s="35" customFormat="1" ht="131.25" customHeight="1" x14ac:dyDescent="0.25">
      <c r="A107" s="94"/>
      <c r="B107" s="94"/>
      <c r="C107" s="94"/>
      <c r="D107" s="94"/>
      <c r="E107" s="94"/>
      <c r="F107" s="93"/>
      <c r="G107" s="94"/>
      <c r="H107" s="94"/>
      <c r="I107" s="75" t="s">
        <v>156</v>
      </c>
      <c r="J107" s="19" t="s">
        <v>455</v>
      </c>
      <c r="K107" s="32">
        <v>2.5000000000000001E-2</v>
      </c>
      <c r="L107" s="19" t="s">
        <v>221</v>
      </c>
      <c r="M107" s="19" t="s">
        <v>496</v>
      </c>
      <c r="N107" s="8" t="s">
        <v>181</v>
      </c>
      <c r="O107" s="19" t="s">
        <v>526</v>
      </c>
      <c r="P107" s="22" t="s">
        <v>1</v>
      </c>
      <c r="Q107" s="22" t="s">
        <v>154</v>
      </c>
      <c r="R107" s="72" t="s">
        <v>228</v>
      </c>
      <c r="S107" s="43"/>
      <c r="T107" s="43"/>
      <c r="U107" s="23" t="s">
        <v>17</v>
      </c>
      <c r="V107" s="23"/>
      <c r="W107" s="23"/>
      <c r="X107" s="23"/>
      <c r="Y107" s="23"/>
      <c r="Z107" s="23"/>
      <c r="AA107" s="23">
        <v>1</v>
      </c>
      <c r="AB107" s="23"/>
      <c r="AC107" s="23"/>
      <c r="AD107" s="23"/>
      <c r="AE107" s="23"/>
      <c r="AF107" s="23"/>
      <c r="AG107" s="23"/>
      <c r="AH107" s="23">
        <v>1</v>
      </c>
      <c r="AI107" s="23"/>
      <c r="AJ107" s="23"/>
      <c r="AK107" s="23"/>
      <c r="AL107" s="21"/>
      <c r="AM107" s="21"/>
      <c r="AN107" s="21"/>
      <c r="AO107" s="21"/>
    </row>
    <row r="108" spans="1:41" s="35" customFormat="1" ht="66" customHeight="1" x14ac:dyDescent="0.25">
      <c r="A108" s="94"/>
      <c r="B108" s="94"/>
      <c r="C108" s="94"/>
      <c r="D108" s="94"/>
      <c r="E108" s="94"/>
      <c r="F108" s="93"/>
      <c r="G108" s="94"/>
      <c r="H108" s="94"/>
      <c r="I108" s="75" t="s">
        <v>247</v>
      </c>
      <c r="J108" s="27" t="s">
        <v>237</v>
      </c>
      <c r="K108" s="32">
        <v>2.5000000000000001E-2</v>
      </c>
      <c r="L108" s="89" t="s">
        <v>625</v>
      </c>
      <c r="M108" s="89" t="s">
        <v>623</v>
      </c>
      <c r="N108" s="24" t="s">
        <v>182</v>
      </c>
      <c r="O108" s="89" t="s">
        <v>624</v>
      </c>
      <c r="P108" s="22" t="s">
        <v>249</v>
      </c>
      <c r="Q108" s="22" t="s">
        <v>174</v>
      </c>
      <c r="R108" s="71" t="s">
        <v>228</v>
      </c>
      <c r="S108" s="41"/>
      <c r="T108" s="41"/>
      <c r="U108" s="23" t="s">
        <v>18</v>
      </c>
      <c r="V108" s="23"/>
      <c r="W108" s="23"/>
      <c r="X108" s="11">
        <v>1</v>
      </c>
      <c r="Y108" s="23"/>
      <c r="Z108" s="23"/>
      <c r="AA108" s="11">
        <v>1</v>
      </c>
      <c r="AB108" s="11"/>
      <c r="AC108" s="11"/>
      <c r="AD108" s="11">
        <v>1</v>
      </c>
      <c r="AE108" s="11"/>
      <c r="AF108" s="11"/>
      <c r="AG108" s="11">
        <v>1</v>
      </c>
      <c r="AH108" s="11">
        <v>1</v>
      </c>
      <c r="AI108" s="23"/>
      <c r="AJ108" s="23"/>
      <c r="AK108" s="23"/>
      <c r="AL108" s="21"/>
      <c r="AM108" s="21"/>
      <c r="AN108" s="21"/>
      <c r="AO108" s="21"/>
    </row>
    <row r="109" spans="1:41" s="35" customFormat="1" ht="94.5" customHeight="1" x14ac:dyDescent="0.25">
      <c r="A109" s="94"/>
      <c r="B109" s="94"/>
      <c r="C109" s="94"/>
      <c r="D109" s="94"/>
      <c r="E109" s="94"/>
      <c r="F109" s="93"/>
      <c r="G109" s="94"/>
      <c r="H109" s="94"/>
      <c r="I109" s="75" t="s">
        <v>248</v>
      </c>
      <c r="J109" s="27" t="s">
        <v>237</v>
      </c>
      <c r="K109" s="32">
        <v>2.5000000000000001E-2</v>
      </c>
      <c r="L109" s="89" t="s">
        <v>625</v>
      </c>
      <c r="M109" s="89" t="s">
        <v>623</v>
      </c>
      <c r="N109" s="24" t="s">
        <v>182</v>
      </c>
      <c r="O109" s="89" t="s">
        <v>624</v>
      </c>
      <c r="P109" s="22" t="s">
        <v>249</v>
      </c>
      <c r="Q109" s="22" t="s">
        <v>179</v>
      </c>
      <c r="R109" s="71" t="s">
        <v>228</v>
      </c>
      <c r="S109" s="41"/>
      <c r="T109" s="41"/>
      <c r="U109" s="23" t="s">
        <v>18</v>
      </c>
      <c r="V109" s="23"/>
      <c r="W109" s="23"/>
      <c r="X109" s="11">
        <v>1</v>
      </c>
      <c r="Y109" s="23"/>
      <c r="Z109" s="23"/>
      <c r="AA109" s="11">
        <v>1</v>
      </c>
      <c r="AB109" s="11"/>
      <c r="AC109" s="11"/>
      <c r="AD109" s="11">
        <v>1</v>
      </c>
      <c r="AE109" s="11"/>
      <c r="AF109" s="11"/>
      <c r="AG109" s="11">
        <v>1</v>
      </c>
      <c r="AH109" s="11">
        <v>1</v>
      </c>
      <c r="AI109" s="23"/>
      <c r="AJ109" s="23"/>
      <c r="AK109" s="23"/>
      <c r="AL109" s="21"/>
      <c r="AM109" s="21"/>
      <c r="AN109" s="21"/>
      <c r="AO109" s="21"/>
    </row>
    <row r="110" spans="1:41" s="35" customFormat="1" ht="66" customHeight="1" x14ac:dyDescent="0.25">
      <c r="A110" s="94"/>
      <c r="B110" s="94"/>
      <c r="C110" s="94"/>
      <c r="D110" s="94"/>
      <c r="E110" s="94"/>
      <c r="F110" s="93"/>
      <c r="G110" s="94"/>
      <c r="H110" s="94"/>
      <c r="I110" s="75" t="s">
        <v>111</v>
      </c>
      <c r="J110" s="27" t="s">
        <v>237</v>
      </c>
      <c r="K110" s="32">
        <v>2.5000000000000001E-2</v>
      </c>
      <c r="L110" s="89" t="s">
        <v>625</v>
      </c>
      <c r="M110" s="89" t="s">
        <v>623</v>
      </c>
      <c r="N110" s="24" t="s">
        <v>182</v>
      </c>
      <c r="O110" s="89" t="s">
        <v>624</v>
      </c>
      <c r="P110" s="22" t="s">
        <v>249</v>
      </c>
      <c r="Q110" s="22" t="s">
        <v>112</v>
      </c>
      <c r="R110" s="71" t="s">
        <v>228</v>
      </c>
      <c r="S110" s="41"/>
      <c r="T110" s="41"/>
      <c r="U110" s="23" t="s">
        <v>18</v>
      </c>
      <c r="V110" s="23"/>
      <c r="W110" s="23"/>
      <c r="X110" s="11">
        <v>1</v>
      </c>
      <c r="Y110" s="23"/>
      <c r="Z110" s="23"/>
      <c r="AA110" s="11">
        <v>1</v>
      </c>
      <c r="AB110" s="11"/>
      <c r="AC110" s="11"/>
      <c r="AD110" s="11">
        <v>1</v>
      </c>
      <c r="AE110" s="11"/>
      <c r="AF110" s="11"/>
      <c r="AG110" s="11">
        <v>1</v>
      </c>
      <c r="AH110" s="11">
        <v>1</v>
      </c>
      <c r="AI110" s="23"/>
      <c r="AJ110" s="23"/>
      <c r="AK110" s="23"/>
      <c r="AL110" s="21"/>
      <c r="AM110" s="21"/>
      <c r="AN110" s="21"/>
      <c r="AO110" s="21"/>
    </row>
    <row r="111" spans="1:41" s="35" customFormat="1" ht="82.5" customHeight="1" x14ac:dyDescent="0.25">
      <c r="A111" s="94"/>
      <c r="B111" s="94"/>
      <c r="C111" s="94"/>
      <c r="D111" s="94"/>
      <c r="E111" s="94"/>
      <c r="F111" s="93"/>
      <c r="G111" s="94"/>
      <c r="H111" s="94"/>
      <c r="I111" s="75" t="s">
        <v>111</v>
      </c>
      <c r="J111" s="19" t="s">
        <v>306</v>
      </c>
      <c r="K111" s="32">
        <v>2.5000000000000001E-2</v>
      </c>
      <c r="L111" s="19" t="s">
        <v>476</v>
      </c>
      <c r="M111" s="19" t="s">
        <v>497</v>
      </c>
      <c r="N111" s="24" t="s">
        <v>182</v>
      </c>
      <c r="O111" s="19" t="s">
        <v>330</v>
      </c>
      <c r="P111" s="22" t="s">
        <v>249</v>
      </c>
      <c r="Q111" s="24" t="s">
        <v>112</v>
      </c>
      <c r="R111" s="70" t="s">
        <v>233</v>
      </c>
      <c r="S111" s="42"/>
      <c r="T111" s="42"/>
      <c r="U111" s="23" t="s">
        <v>18</v>
      </c>
      <c r="V111" s="23"/>
      <c r="W111" s="23"/>
      <c r="X111" s="11">
        <v>1</v>
      </c>
      <c r="Y111" s="23"/>
      <c r="Z111" s="23"/>
      <c r="AA111" s="11">
        <v>1</v>
      </c>
      <c r="AB111" s="23"/>
      <c r="AC111" s="23"/>
      <c r="AD111" s="11">
        <v>1</v>
      </c>
      <c r="AE111" s="23"/>
      <c r="AF111" s="23"/>
      <c r="AG111" s="11">
        <v>1</v>
      </c>
      <c r="AH111" s="11">
        <v>1</v>
      </c>
      <c r="AI111" s="23"/>
      <c r="AJ111" s="23"/>
      <c r="AK111" s="23"/>
      <c r="AL111" s="21"/>
      <c r="AM111" s="21"/>
      <c r="AN111" s="21"/>
      <c r="AO111" s="21"/>
    </row>
    <row r="112" spans="1:41" s="35" customFormat="1" ht="69" customHeight="1" x14ac:dyDescent="0.25">
      <c r="A112" s="94"/>
      <c r="B112" s="94"/>
      <c r="C112" s="94"/>
      <c r="D112" s="94"/>
      <c r="E112" s="94"/>
      <c r="F112" s="93"/>
      <c r="G112" s="94"/>
      <c r="H112" s="94"/>
      <c r="I112" s="75" t="s">
        <v>111</v>
      </c>
      <c r="J112" s="19" t="s">
        <v>103</v>
      </c>
      <c r="K112" s="32">
        <v>2.5000000000000001E-2</v>
      </c>
      <c r="L112" s="19" t="s">
        <v>222</v>
      </c>
      <c r="M112" s="19" t="s">
        <v>282</v>
      </c>
      <c r="N112" s="8" t="s">
        <v>181</v>
      </c>
      <c r="O112" s="19" t="s">
        <v>282</v>
      </c>
      <c r="P112" s="22" t="s">
        <v>1</v>
      </c>
      <c r="Q112" s="24" t="s">
        <v>112</v>
      </c>
      <c r="R112" s="70" t="s">
        <v>233</v>
      </c>
      <c r="S112" s="42"/>
      <c r="T112" s="42"/>
      <c r="U112" s="23" t="s">
        <v>18</v>
      </c>
      <c r="V112" s="23"/>
      <c r="W112" s="23"/>
      <c r="X112" s="23">
        <v>1</v>
      </c>
      <c r="Y112" s="23"/>
      <c r="Z112" s="23"/>
      <c r="AA112" s="23">
        <v>1</v>
      </c>
      <c r="AB112" s="23"/>
      <c r="AC112" s="23"/>
      <c r="AD112" s="23">
        <v>1</v>
      </c>
      <c r="AE112" s="23"/>
      <c r="AF112" s="23"/>
      <c r="AG112" s="23">
        <v>1</v>
      </c>
      <c r="AH112" s="23">
        <v>4</v>
      </c>
      <c r="AI112" s="23"/>
      <c r="AJ112" s="23"/>
      <c r="AK112" s="23"/>
      <c r="AL112" s="21"/>
      <c r="AM112" s="21"/>
      <c r="AN112" s="21"/>
      <c r="AO112" s="21"/>
    </row>
    <row r="113" spans="1:41" s="35" customFormat="1" ht="69" customHeight="1" x14ac:dyDescent="0.25">
      <c r="A113" s="94"/>
      <c r="B113" s="94"/>
      <c r="C113" s="94"/>
      <c r="D113" s="94"/>
      <c r="E113" s="94"/>
      <c r="F113" s="93"/>
      <c r="G113" s="94"/>
      <c r="H113" s="94"/>
      <c r="I113" s="75" t="s">
        <v>115</v>
      </c>
      <c r="J113" s="27" t="s">
        <v>237</v>
      </c>
      <c r="K113" s="32">
        <v>2.5000000000000001E-2</v>
      </c>
      <c r="L113" s="89" t="s">
        <v>625</v>
      </c>
      <c r="M113" s="89" t="s">
        <v>623</v>
      </c>
      <c r="N113" s="24" t="s">
        <v>182</v>
      </c>
      <c r="O113" s="89" t="s">
        <v>624</v>
      </c>
      <c r="P113" s="22" t="s">
        <v>249</v>
      </c>
      <c r="Q113" s="22" t="s">
        <v>56</v>
      </c>
      <c r="R113" s="71" t="s">
        <v>228</v>
      </c>
      <c r="S113" s="41"/>
      <c r="T113" s="41"/>
      <c r="U113" s="23" t="s">
        <v>18</v>
      </c>
      <c r="V113" s="23"/>
      <c r="W113" s="23"/>
      <c r="X113" s="11">
        <v>1</v>
      </c>
      <c r="Y113" s="23"/>
      <c r="Z113" s="23"/>
      <c r="AA113" s="11">
        <v>1</v>
      </c>
      <c r="AB113" s="11"/>
      <c r="AC113" s="11"/>
      <c r="AD113" s="11">
        <v>1</v>
      </c>
      <c r="AE113" s="11"/>
      <c r="AF113" s="11"/>
      <c r="AG113" s="11">
        <v>1</v>
      </c>
      <c r="AH113" s="11">
        <v>1</v>
      </c>
      <c r="AI113" s="23"/>
      <c r="AJ113" s="23"/>
      <c r="AK113" s="23"/>
      <c r="AL113" s="21"/>
      <c r="AM113" s="21"/>
      <c r="AN113" s="21"/>
      <c r="AO113" s="21"/>
    </row>
    <row r="114" spans="1:41" s="35" customFormat="1" ht="80.25" customHeight="1" x14ac:dyDescent="0.25">
      <c r="A114" s="94"/>
      <c r="B114" s="94"/>
      <c r="C114" s="94"/>
      <c r="D114" s="94"/>
      <c r="E114" s="94"/>
      <c r="F114" s="93"/>
      <c r="G114" s="94"/>
      <c r="H114" s="94"/>
      <c r="I114" s="75" t="s">
        <v>115</v>
      </c>
      <c r="J114" s="19" t="s">
        <v>57</v>
      </c>
      <c r="K114" s="32">
        <v>2.5000000000000001E-2</v>
      </c>
      <c r="L114" s="19" t="s">
        <v>607</v>
      </c>
      <c r="M114" s="19" t="s">
        <v>606</v>
      </c>
      <c r="N114" s="24" t="s">
        <v>182</v>
      </c>
      <c r="O114" s="19" t="s">
        <v>608</v>
      </c>
      <c r="P114" s="22" t="s">
        <v>249</v>
      </c>
      <c r="Q114" s="24" t="s">
        <v>56</v>
      </c>
      <c r="R114" s="71" t="s">
        <v>228</v>
      </c>
      <c r="S114" s="41"/>
      <c r="T114" s="41"/>
      <c r="U114" s="61" t="s">
        <v>18</v>
      </c>
      <c r="V114" s="61"/>
      <c r="W114" s="61"/>
      <c r="X114" s="62">
        <v>1</v>
      </c>
      <c r="Y114" s="61"/>
      <c r="Z114" s="61"/>
      <c r="AA114" s="62">
        <v>1</v>
      </c>
      <c r="AB114" s="61"/>
      <c r="AC114" s="61"/>
      <c r="AD114" s="62">
        <v>1</v>
      </c>
      <c r="AE114" s="61"/>
      <c r="AF114" s="61"/>
      <c r="AG114" s="62">
        <v>1</v>
      </c>
      <c r="AH114" s="62">
        <v>1</v>
      </c>
      <c r="AI114" s="23"/>
      <c r="AJ114" s="23"/>
      <c r="AK114" s="23"/>
      <c r="AL114" s="21"/>
      <c r="AM114" s="21"/>
      <c r="AN114" s="21"/>
      <c r="AO114" s="21"/>
    </row>
    <row r="115" spans="1:41" s="35" customFormat="1" ht="74.25" customHeight="1" x14ac:dyDescent="0.25">
      <c r="A115" s="94"/>
      <c r="B115" s="94"/>
      <c r="C115" s="94"/>
      <c r="D115" s="94"/>
      <c r="E115" s="94"/>
      <c r="F115" s="93"/>
      <c r="G115" s="94"/>
      <c r="H115" s="94"/>
      <c r="I115" s="75" t="s">
        <v>115</v>
      </c>
      <c r="J115" s="19" t="s">
        <v>58</v>
      </c>
      <c r="K115" s="32">
        <v>2.5000000000000001E-2</v>
      </c>
      <c r="L115" s="19" t="s">
        <v>427</v>
      </c>
      <c r="M115" s="19" t="s">
        <v>498</v>
      </c>
      <c r="N115" s="24" t="s">
        <v>182</v>
      </c>
      <c r="O115" s="19" t="s">
        <v>614</v>
      </c>
      <c r="P115" s="22" t="s">
        <v>238</v>
      </c>
      <c r="Q115" s="24" t="s">
        <v>56</v>
      </c>
      <c r="R115" s="71" t="s">
        <v>228</v>
      </c>
      <c r="S115" s="41"/>
      <c r="T115" s="41"/>
      <c r="U115" s="61" t="s">
        <v>18</v>
      </c>
      <c r="V115" s="61"/>
      <c r="W115" s="61"/>
      <c r="X115" s="62">
        <v>1</v>
      </c>
      <c r="Y115" s="61"/>
      <c r="Z115" s="61"/>
      <c r="AA115" s="62">
        <v>1</v>
      </c>
      <c r="AB115" s="61"/>
      <c r="AC115" s="61"/>
      <c r="AD115" s="62">
        <v>1</v>
      </c>
      <c r="AE115" s="61"/>
      <c r="AF115" s="61"/>
      <c r="AG115" s="62">
        <v>1</v>
      </c>
      <c r="AH115" s="62">
        <v>1</v>
      </c>
      <c r="AI115" s="23"/>
      <c r="AJ115" s="23"/>
      <c r="AK115" s="23"/>
      <c r="AL115" s="21"/>
      <c r="AM115" s="21"/>
      <c r="AN115" s="21"/>
      <c r="AO115" s="21"/>
    </row>
    <row r="116" spans="1:41" s="37" customFormat="1" ht="70.5" customHeight="1" x14ac:dyDescent="0.25">
      <c r="A116" s="94"/>
      <c r="B116" s="94"/>
      <c r="C116" s="94"/>
      <c r="D116" s="94"/>
      <c r="E116" s="94"/>
      <c r="F116" s="93"/>
      <c r="G116" s="94"/>
      <c r="H116" s="94"/>
      <c r="I116" s="24" t="s">
        <v>115</v>
      </c>
      <c r="J116" s="20" t="s">
        <v>303</v>
      </c>
      <c r="K116" s="33">
        <v>2.5000000000000001E-2</v>
      </c>
      <c r="L116" s="20" t="s">
        <v>611</v>
      </c>
      <c r="M116" s="20" t="s">
        <v>609</v>
      </c>
      <c r="N116" s="24" t="s">
        <v>182</v>
      </c>
      <c r="O116" s="20" t="s">
        <v>612</v>
      </c>
      <c r="P116" s="24" t="s">
        <v>610</v>
      </c>
      <c r="Q116" s="24" t="s">
        <v>56</v>
      </c>
      <c r="R116" s="70" t="s">
        <v>226</v>
      </c>
      <c r="S116" s="42"/>
      <c r="T116" s="42"/>
      <c r="U116" s="63" t="s">
        <v>96</v>
      </c>
      <c r="V116" s="63"/>
      <c r="W116" s="63"/>
      <c r="X116" s="63"/>
      <c r="Y116" s="64">
        <v>1</v>
      </c>
      <c r="Z116" s="63"/>
      <c r="AA116" s="63"/>
      <c r="AB116" s="63"/>
      <c r="AC116" s="64">
        <v>1</v>
      </c>
      <c r="AD116" s="63"/>
      <c r="AE116" s="63"/>
      <c r="AF116" s="63"/>
      <c r="AG116" s="64">
        <v>1</v>
      </c>
      <c r="AH116" s="64">
        <v>1</v>
      </c>
      <c r="AI116" s="63"/>
      <c r="AJ116" s="63"/>
      <c r="AK116" s="63"/>
      <c r="AL116" s="36"/>
      <c r="AM116" s="36"/>
      <c r="AN116" s="36"/>
      <c r="AO116" s="45"/>
    </row>
    <row r="117" spans="1:41" s="35" customFormat="1" ht="102" customHeight="1" x14ac:dyDescent="0.25">
      <c r="A117" s="94"/>
      <c r="B117" s="94"/>
      <c r="C117" s="94"/>
      <c r="D117" s="94"/>
      <c r="E117" s="94"/>
      <c r="F117" s="93"/>
      <c r="G117" s="93" t="s">
        <v>593</v>
      </c>
      <c r="H117" s="93" t="s">
        <v>286</v>
      </c>
      <c r="I117" s="24" t="s">
        <v>62</v>
      </c>
      <c r="J117" s="20" t="s">
        <v>633</v>
      </c>
      <c r="K117" s="30" t="s">
        <v>605</v>
      </c>
      <c r="L117" s="87" t="s">
        <v>627</v>
      </c>
      <c r="M117" s="20" t="s">
        <v>626</v>
      </c>
      <c r="N117" s="8" t="s">
        <v>181</v>
      </c>
      <c r="O117" s="20" t="s">
        <v>634</v>
      </c>
      <c r="P117" s="24" t="s">
        <v>1</v>
      </c>
      <c r="Q117" s="24" t="s">
        <v>373</v>
      </c>
      <c r="R117" s="70" t="s">
        <v>227</v>
      </c>
      <c r="S117" s="42"/>
      <c r="T117" s="42"/>
      <c r="U117" s="23" t="s">
        <v>17</v>
      </c>
      <c r="V117" s="23"/>
      <c r="W117" s="23"/>
      <c r="X117" s="23"/>
      <c r="Y117" s="23"/>
      <c r="Z117" s="23"/>
      <c r="AA117" s="23">
        <v>1</v>
      </c>
      <c r="AB117" s="23"/>
      <c r="AC117" s="23"/>
      <c r="AD117" s="23"/>
      <c r="AE117" s="23"/>
      <c r="AF117" s="23"/>
      <c r="AG117" s="23"/>
      <c r="AH117" s="23">
        <v>1</v>
      </c>
      <c r="AI117" s="23"/>
      <c r="AJ117" s="23"/>
      <c r="AK117" s="23"/>
      <c r="AL117" s="21"/>
      <c r="AM117" s="21"/>
      <c r="AN117" s="21"/>
      <c r="AO117" s="21"/>
    </row>
    <row r="118" spans="1:41" s="35" customFormat="1" ht="122.25" customHeight="1" x14ac:dyDescent="0.25">
      <c r="A118" s="94"/>
      <c r="B118" s="94"/>
      <c r="C118" s="94"/>
      <c r="D118" s="94"/>
      <c r="E118" s="94"/>
      <c r="F118" s="93"/>
      <c r="G118" s="93"/>
      <c r="H118" s="93"/>
      <c r="I118" s="24" t="s">
        <v>67</v>
      </c>
      <c r="J118" s="20" t="s">
        <v>30</v>
      </c>
      <c r="K118" s="76" t="s">
        <v>605</v>
      </c>
      <c r="L118" s="20" t="s">
        <v>428</v>
      </c>
      <c r="M118" s="20" t="s">
        <v>324</v>
      </c>
      <c r="N118" s="24" t="s">
        <v>182</v>
      </c>
      <c r="O118" s="20" t="s">
        <v>329</v>
      </c>
      <c r="P118" s="24" t="s">
        <v>249</v>
      </c>
      <c r="Q118" s="22" t="s">
        <v>64</v>
      </c>
      <c r="R118" s="71" t="s">
        <v>226</v>
      </c>
      <c r="S118" s="41"/>
      <c r="T118" s="41"/>
      <c r="U118" s="23" t="s">
        <v>29</v>
      </c>
      <c r="V118" s="23"/>
      <c r="W118" s="23"/>
      <c r="X118" s="23"/>
      <c r="Y118" s="23"/>
      <c r="Z118" s="23"/>
      <c r="AA118" s="51">
        <v>1</v>
      </c>
      <c r="AB118" s="51"/>
      <c r="AC118" s="23"/>
      <c r="AD118" s="23"/>
      <c r="AE118" s="23"/>
      <c r="AF118" s="23"/>
      <c r="AG118" s="51">
        <v>1</v>
      </c>
      <c r="AH118" s="51">
        <v>1</v>
      </c>
      <c r="AI118" s="23"/>
      <c r="AJ118" s="23"/>
      <c r="AK118" s="23"/>
      <c r="AL118" s="21"/>
      <c r="AM118" s="21"/>
      <c r="AN118" s="21"/>
      <c r="AO118" s="21"/>
    </row>
    <row r="119" spans="1:41" s="35" customFormat="1" ht="98.25" customHeight="1" x14ac:dyDescent="0.25">
      <c r="A119" s="94"/>
      <c r="B119" s="94"/>
      <c r="C119" s="94"/>
      <c r="D119" s="94"/>
      <c r="E119" s="94"/>
      <c r="F119" s="93"/>
      <c r="G119" s="93"/>
      <c r="H119" s="93"/>
      <c r="I119" s="24" t="s">
        <v>108</v>
      </c>
      <c r="J119" s="20" t="s">
        <v>305</v>
      </c>
      <c r="K119" s="30" t="s">
        <v>605</v>
      </c>
      <c r="L119" s="20" t="s">
        <v>429</v>
      </c>
      <c r="M119" s="20" t="s">
        <v>311</v>
      </c>
      <c r="N119" s="24" t="s">
        <v>182</v>
      </c>
      <c r="O119" s="20" t="s">
        <v>328</v>
      </c>
      <c r="P119" s="24" t="s">
        <v>249</v>
      </c>
      <c r="Q119" s="24" t="s">
        <v>244</v>
      </c>
      <c r="R119" s="70" t="s">
        <v>226</v>
      </c>
      <c r="S119" s="42"/>
      <c r="T119" s="42"/>
      <c r="U119" s="23" t="s">
        <v>75</v>
      </c>
      <c r="V119" s="11">
        <v>0.9</v>
      </c>
      <c r="W119" s="11">
        <v>0.9</v>
      </c>
      <c r="X119" s="11">
        <v>0.9</v>
      </c>
      <c r="Y119" s="11">
        <v>0.9</v>
      </c>
      <c r="Z119" s="11">
        <v>0.9</v>
      </c>
      <c r="AA119" s="11">
        <v>0.9</v>
      </c>
      <c r="AB119" s="11">
        <v>0.9</v>
      </c>
      <c r="AC119" s="11">
        <v>0.9</v>
      </c>
      <c r="AD119" s="11">
        <v>0.9</v>
      </c>
      <c r="AE119" s="11">
        <v>0.9</v>
      </c>
      <c r="AF119" s="11">
        <v>0.9</v>
      </c>
      <c r="AG119" s="11">
        <v>0.9</v>
      </c>
      <c r="AH119" s="11">
        <v>0.9</v>
      </c>
      <c r="AI119" s="51">
        <f>98/98</f>
        <v>1</v>
      </c>
      <c r="AJ119" s="23"/>
      <c r="AK119" s="23"/>
      <c r="AL119" s="21"/>
      <c r="AM119" s="21"/>
      <c r="AN119" s="21"/>
      <c r="AO119" s="21"/>
    </row>
    <row r="120" spans="1:41" s="35" customFormat="1" ht="87" customHeight="1" x14ac:dyDescent="0.25">
      <c r="A120" s="94"/>
      <c r="B120" s="94"/>
      <c r="C120" s="94"/>
      <c r="D120" s="94"/>
      <c r="E120" s="94"/>
      <c r="F120" s="93"/>
      <c r="G120" s="93"/>
      <c r="H120" s="93"/>
      <c r="I120" s="24" t="s">
        <v>108</v>
      </c>
      <c r="J120" s="20" t="s">
        <v>92</v>
      </c>
      <c r="K120" s="30" t="s">
        <v>605</v>
      </c>
      <c r="L120" s="20" t="s">
        <v>223</v>
      </c>
      <c r="M120" s="20" t="s">
        <v>499</v>
      </c>
      <c r="N120" s="8" t="s">
        <v>181</v>
      </c>
      <c r="O120" s="20" t="s">
        <v>283</v>
      </c>
      <c r="P120" s="24" t="s">
        <v>1</v>
      </c>
      <c r="Q120" s="24" t="s">
        <v>244</v>
      </c>
      <c r="R120" s="70" t="s">
        <v>226</v>
      </c>
      <c r="S120" s="42"/>
      <c r="T120" s="42"/>
      <c r="U120" s="23" t="s">
        <v>17</v>
      </c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>
        <v>1</v>
      </c>
      <c r="AH120" s="23">
        <v>1</v>
      </c>
      <c r="AI120" s="23"/>
      <c r="AJ120" s="23"/>
      <c r="AK120" s="23"/>
      <c r="AL120" s="21"/>
      <c r="AM120" s="21"/>
      <c r="AN120" s="21"/>
      <c r="AO120" s="21"/>
    </row>
    <row r="121" spans="1:41" s="35" customFormat="1" ht="103.5" customHeight="1" x14ac:dyDescent="0.25">
      <c r="A121" s="94"/>
      <c r="B121" s="94"/>
      <c r="C121" s="94"/>
      <c r="D121" s="94"/>
      <c r="E121" s="94"/>
      <c r="F121" s="93"/>
      <c r="G121" s="93"/>
      <c r="H121" s="93"/>
      <c r="I121" s="24" t="s">
        <v>108</v>
      </c>
      <c r="J121" s="20" t="s">
        <v>94</v>
      </c>
      <c r="K121" s="30" t="s">
        <v>605</v>
      </c>
      <c r="L121" s="20" t="s">
        <v>430</v>
      </c>
      <c r="M121" s="20" t="s">
        <v>95</v>
      </c>
      <c r="N121" s="24" t="s">
        <v>182</v>
      </c>
      <c r="O121" s="20" t="s">
        <v>327</v>
      </c>
      <c r="P121" s="24" t="s">
        <v>249</v>
      </c>
      <c r="Q121" s="24" t="s">
        <v>244</v>
      </c>
      <c r="R121" s="70" t="s">
        <v>226</v>
      </c>
      <c r="S121" s="42"/>
      <c r="T121" s="42"/>
      <c r="U121" s="23" t="s">
        <v>18</v>
      </c>
      <c r="V121" s="23"/>
      <c r="W121" s="23"/>
      <c r="X121" s="11">
        <v>1</v>
      </c>
      <c r="Y121" s="23"/>
      <c r="Z121" s="23"/>
      <c r="AA121" s="11">
        <v>1</v>
      </c>
      <c r="AB121" s="23"/>
      <c r="AC121" s="23"/>
      <c r="AD121" s="11">
        <v>1</v>
      </c>
      <c r="AE121" s="23"/>
      <c r="AF121" s="23"/>
      <c r="AG121" s="11">
        <v>1</v>
      </c>
      <c r="AH121" s="11">
        <v>1</v>
      </c>
      <c r="AI121" s="23"/>
      <c r="AJ121" s="23"/>
      <c r="AK121" s="23"/>
      <c r="AL121" s="21"/>
      <c r="AM121" s="21"/>
      <c r="AN121" s="21"/>
      <c r="AO121" s="21"/>
    </row>
    <row r="122" spans="1:41" s="35" customFormat="1" ht="78.75" customHeight="1" x14ac:dyDescent="0.25">
      <c r="A122" s="94"/>
      <c r="B122" s="94"/>
      <c r="C122" s="94"/>
      <c r="D122" s="94"/>
      <c r="E122" s="94"/>
      <c r="F122" s="93"/>
      <c r="G122" s="93"/>
      <c r="H122" s="93"/>
      <c r="I122" s="24" t="s">
        <v>110</v>
      </c>
      <c r="J122" s="20" t="s">
        <v>98</v>
      </c>
      <c r="K122" s="30" t="s">
        <v>605</v>
      </c>
      <c r="L122" s="20" t="s">
        <v>431</v>
      </c>
      <c r="M122" s="20" t="s">
        <v>101</v>
      </c>
      <c r="N122" s="8" t="s">
        <v>181</v>
      </c>
      <c r="O122" s="20" t="s">
        <v>326</v>
      </c>
      <c r="P122" s="24" t="s">
        <v>1</v>
      </c>
      <c r="Q122" s="24" t="s">
        <v>112</v>
      </c>
      <c r="R122" s="70" t="s">
        <v>233</v>
      </c>
      <c r="S122" s="42"/>
      <c r="T122" s="42"/>
      <c r="U122" s="23" t="s">
        <v>18</v>
      </c>
      <c r="V122" s="23"/>
      <c r="W122" s="23"/>
      <c r="X122" s="23">
        <v>1</v>
      </c>
      <c r="Y122" s="23"/>
      <c r="Z122" s="23"/>
      <c r="AA122" s="23">
        <v>1</v>
      </c>
      <c r="AB122" s="23"/>
      <c r="AC122" s="23"/>
      <c r="AD122" s="23">
        <v>1</v>
      </c>
      <c r="AE122" s="23"/>
      <c r="AF122" s="23"/>
      <c r="AG122" s="23">
        <v>1</v>
      </c>
      <c r="AH122" s="23">
        <v>4</v>
      </c>
      <c r="AI122" s="23"/>
      <c r="AJ122" s="23"/>
      <c r="AK122" s="23"/>
      <c r="AL122" s="21"/>
      <c r="AM122" s="21"/>
      <c r="AN122" s="21"/>
      <c r="AO122" s="21"/>
    </row>
    <row r="123" spans="1:41" s="35" customFormat="1" ht="65.25" customHeight="1" x14ac:dyDescent="0.25">
      <c r="A123" s="94"/>
      <c r="B123" s="94"/>
      <c r="C123" s="94"/>
      <c r="D123" s="94"/>
      <c r="E123" s="94"/>
      <c r="F123" s="93"/>
      <c r="G123" s="93" t="s">
        <v>594</v>
      </c>
      <c r="H123" s="93" t="s">
        <v>439</v>
      </c>
      <c r="I123" s="24" t="s">
        <v>61</v>
      </c>
      <c r="J123" s="20" t="s">
        <v>456</v>
      </c>
      <c r="K123" s="30">
        <v>0.25</v>
      </c>
      <c r="L123" s="20" t="s">
        <v>432</v>
      </c>
      <c r="M123" s="20" t="s">
        <v>500</v>
      </c>
      <c r="N123" s="8" t="s">
        <v>181</v>
      </c>
      <c r="O123" s="20" t="s">
        <v>310</v>
      </c>
      <c r="P123" s="24" t="s">
        <v>1</v>
      </c>
      <c r="Q123" s="24" t="s">
        <v>373</v>
      </c>
      <c r="R123" s="70" t="s">
        <v>226</v>
      </c>
      <c r="S123" s="42"/>
      <c r="T123" s="42"/>
      <c r="U123" s="23" t="s">
        <v>17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>
        <v>1</v>
      </c>
      <c r="AH123" s="23">
        <v>1</v>
      </c>
      <c r="AI123" s="23"/>
      <c r="AJ123" s="23"/>
      <c r="AK123" s="23"/>
      <c r="AL123" s="21"/>
      <c r="AM123" s="21"/>
      <c r="AN123" s="21"/>
      <c r="AO123" s="21"/>
    </row>
    <row r="124" spans="1:41" s="35" customFormat="1" ht="167.25" customHeight="1" x14ac:dyDescent="0.25">
      <c r="A124" s="94"/>
      <c r="B124" s="94"/>
      <c r="C124" s="94"/>
      <c r="D124" s="94"/>
      <c r="E124" s="94"/>
      <c r="F124" s="93"/>
      <c r="G124" s="93"/>
      <c r="H124" s="93"/>
      <c r="I124" s="24" t="s">
        <v>106</v>
      </c>
      <c r="J124" s="19" t="s">
        <v>304</v>
      </c>
      <c r="K124" s="30">
        <v>0.25</v>
      </c>
      <c r="L124" s="20" t="s">
        <v>433</v>
      </c>
      <c r="M124" s="19" t="s">
        <v>284</v>
      </c>
      <c r="N124" s="8" t="s">
        <v>181</v>
      </c>
      <c r="O124" s="19" t="s">
        <v>284</v>
      </c>
      <c r="P124" s="24" t="s">
        <v>1</v>
      </c>
      <c r="Q124" s="22" t="s">
        <v>104</v>
      </c>
      <c r="R124" s="71" t="s">
        <v>227</v>
      </c>
      <c r="S124" s="41"/>
      <c r="T124" s="41"/>
      <c r="U124" s="54" t="s">
        <v>17</v>
      </c>
      <c r="V124" s="59">
        <v>1</v>
      </c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9"/>
      <c r="AH124" s="54">
        <v>1</v>
      </c>
      <c r="AI124" s="23"/>
      <c r="AJ124" s="23"/>
      <c r="AK124" s="23"/>
      <c r="AL124" s="21"/>
      <c r="AM124" s="21"/>
      <c r="AN124" s="21"/>
      <c r="AO124" s="21"/>
    </row>
    <row r="125" spans="1:41" s="35" customFormat="1" ht="88.5" customHeight="1" x14ac:dyDescent="0.25">
      <c r="A125" s="94"/>
      <c r="B125" s="94"/>
      <c r="C125" s="94"/>
      <c r="D125" s="94"/>
      <c r="E125" s="94"/>
      <c r="F125" s="93"/>
      <c r="G125" s="93"/>
      <c r="H125" s="93"/>
      <c r="I125" s="24" t="s">
        <v>66</v>
      </c>
      <c r="J125" s="19" t="s">
        <v>27</v>
      </c>
      <c r="K125" s="29">
        <v>0.25</v>
      </c>
      <c r="L125" s="19" t="s">
        <v>224</v>
      </c>
      <c r="M125" s="19" t="s">
        <v>28</v>
      </c>
      <c r="N125" s="24" t="s">
        <v>182</v>
      </c>
      <c r="O125" s="19" t="s">
        <v>325</v>
      </c>
      <c r="P125" s="22" t="s">
        <v>249</v>
      </c>
      <c r="Q125" s="22" t="s">
        <v>64</v>
      </c>
      <c r="R125" s="71" t="s">
        <v>226</v>
      </c>
      <c r="S125" s="41"/>
      <c r="T125" s="41"/>
      <c r="U125" s="23" t="s">
        <v>29</v>
      </c>
      <c r="V125" s="23"/>
      <c r="W125" s="23"/>
      <c r="X125" s="23"/>
      <c r="Y125" s="23"/>
      <c r="Z125" s="23"/>
      <c r="AA125" s="51">
        <v>1</v>
      </c>
      <c r="AB125" s="23"/>
      <c r="AC125" s="23"/>
      <c r="AD125" s="23"/>
      <c r="AE125" s="23"/>
      <c r="AF125" s="23"/>
      <c r="AG125" s="51">
        <v>1</v>
      </c>
      <c r="AH125" s="51">
        <v>1</v>
      </c>
      <c r="AI125" s="23"/>
      <c r="AJ125" s="23"/>
      <c r="AK125" s="23"/>
      <c r="AL125" s="21"/>
      <c r="AM125" s="21"/>
      <c r="AN125" s="21"/>
      <c r="AO125" s="21"/>
    </row>
    <row r="126" spans="1:41" s="35" customFormat="1" ht="117.75" customHeight="1" x14ac:dyDescent="0.25">
      <c r="A126" s="94"/>
      <c r="B126" s="94"/>
      <c r="C126" s="94"/>
      <c r="D126" s="94"/>
      <c r="E126" s="94"/>
      <c r="F126" s="93"/>
      <c r="G126" s="93"/>
      <c r="H126" s="93"/>
      <c r="I126" s="24" t="s">
        <v>114</v>
      </c>
      <c r="J126" s="19" t="s">
        <v>457</v>
      </c>
      <c r="K126" s="30">
        <v>0.25</v>
      </c>
      <c r="L126" s="20" t="s">
        <v>477</v>
      </c>
      <c r="M126" s="19" t="s">
        <v>501</v>
      </c>
      <c r="N126" s="8" t="s">
        <v>181</v>
      </c>
      <c r="O126" s="19" t="s">
        <v>285</v>
      </c>
      <c r="P126" s="24" t="s">
        <v>1</v>
      </c>
      <c r="Q126" s="24" t="s">
        <v>112</v>
      </c>
      <c r="R126" s="70" t="s">
        <v>235</v>
      </c>
      <c r="S126" s="42"/>
      <c r="T126" s="42"/>
      <c r="U126" s="23" t="s">
        <v>18</v>
      </c>
      <c r="V126" s="23"/>
      <c r="W126" s="23"/>
      <c r="X126" s="23">
        <v>1</v>
      </c>
      <c r="Y126" s="23"/>
      <c r="Z126" s="23"/>
      <c r="AA126" s="23">
        <v>1</v>
      </c>
      <c r="AB126" s="23"/>
      <c r="AC126" s="23"/>
      <c r="AD126" s="23">
        <v>1</v>
      </c>
      <c r="AE126" s="23"/>
      <c r="AF126" s="23"/>
      <c r="AG126" s="23">
        <v>1</v>
      </c>
      <c r="AH126" s="23">
        <v>4</v>
      </c>
      <c r="AI126" s="23"/>
      <c r="AJ126" s="23"/>
      <c r="AK126" s="23"/>
      <c r="AL126" s="21"/>
      <c r="AM126" s="21"/>
      <c r="AN126" s="21"/>
      <c r="AO126" s="21"/>
    </row>
    <row r="127" spans="1:41" s="46" customFormat="1" ht="23.25" x14ac:dyDescent="0.7">
      <c r="A127" s="112" t="s">
        <v>538</v>
      </c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4" t="s">
        <v>539</v>
      </c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5"/>
    </row>
    <row r="128" spans="1:41" s="47" customFormat="1" ht="20.25" thickBot="1" x14ac:dyDescent="0.25">
      <c r="A128" s="116" t="s">
        <v>596</v>
      </c>
      <c r="B128" s="117"/>
      <c r="C128" s="117"/>
      <c r="D128" s="117"/>
      <c r="E128" s="117"/>
      <c r="F128" s="117"/>
      <c r="G128" s="117"/>
      <c r="H128" s="117"/>
      <c r="I128" s="118"/>
      <c r="J128" s="119" t="s">
        <v>597</v>
      </c>
      <c r="K128" s="120"/>
      <c r="L128" s="120"/>
      <c r="M128" s="120"/>
      <c r="N128" s="120"/>
      <c r="O128" s="120"/>
      <c r="P128" s="120"/>
      <c r="Q128" s="121"/>
      <c r="R128" s="122" t="s">
        <v>598</v>
      </c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4"/>
    </row>
    <row r="129" ht="57.75" customHeight="1" x14ac:dyDescent="0.25"/>
    <row r="130" ht="57.75" customHeight="1" x14ac:dyDescent="0.25"/>
    <row r="131" ht="57.75" customHeight="1" x14ac:dyDescent="0.25"/>
    <row r="132" ht="57.75" customHeight="1" x14ac:dyDescent="0.25"/>
    <row r="133" ht="57.75" customHeight="1" x14ac:dyDescent="0.25"/>
    <row r="134" ht="57.75" customHeight="1" x14ac:dyDescent="0.25"/>
    <row r="135" ht="57.75" customHeight="1" x14ac:dyDescent="0.25"/>
    <row r="136" ht="57.75" customHeight="1" x14ac:dyDescent="0.25"/>
    <row r="137" ht="57.75" customHeight="1" x14ac:dyDescent="0.25"/>
    <row r="138" ht="57.75" customHeight="1" x14ac:dyDescent="0.25"/>
    <row r="139" ht="57.75" customHeight="1" x14ac:dyDescent="0.25"/>
    <row r="140" ht="57.75" customHeight="1" x14ac:dyDescent="0.25"/>
    <row r="141" ht="57.75" customHeight="1" x14ac:dyDescent="0.25"/>
    <row r="142" ht="57.75" customHeight="1" x14ac:dyDescent="0.25"/>
    <row r="143" ht="57.75" customHeight="1" x14ac:dyDescent="0.25"/>
    <row r="144" ht="57.75" customHeight="1" x14ac:dyDescent="0.25"/>
    <row r="145" ht="57.75" customHeight="1" x14ac:dyDescent="0.25"/>
    <row r="146" ht="57.75" customHeight="1" x14ac:dyDescent="0.25"/>
    <row r="147" ht="57.75" customHeight="1" x14ac:dyDescent="0.25"/>
    <row r="148" ht="57.75" customHeight="1" x14ac:dyDescent="0.25"/>
    <row r="149" ht="57.75" customHeight="1" x14ac:dyDescent="0.25"/>
    <row r="150" ht="57.75" customHeight="1" x14ac:dyDescent="0.25"/>
    <row r="151" ht="57.75" customHeight="1" x14ac:dyDescent="0.25"/>
    <row r="152" ht="57.75" customHeight="1" x14ac:dyDescent="0.25"/>
  </sheetData>
  <autoFilter ref="A5:AP128" xr:uid="{35B98D88-445F-446E-9ABA-BB9D62AA1C82}"/>
  <mergeCells count="83">
    <mergeCell ref="T54:T57"/>
    <mergeCell ref="A43:A126"/>
    <mergeCell ref="B43:B126"/>
    <mergeCell ref="C43:C126"/>
    <mergeCell ref="D43:D126"/>
    <mergeCell ref="E43:E126"/>
    <mergeCell ref="G70:G77"/>
    <mergeCell ref="G63:G69"/>
    <mergeCell ref="H63:H69"/>
    <mergeCell ref="H123:H126"/>
    <mergeCell ref="H61:H62"/>
    <mergeCell ref="G78:G116"/>
    <mergeCell ref="H78:H116"/>
    <mergeCell ref="H58:H60"/>
    <mergeCell ref="H117:H122"/>
    <mergeCell ref="H70:H77"/>
    <mergeCell ref="E7:E13"/>
    <mergeCell ref="A14:A31"/>
    <mergeCell ref="B14:B31"/>
    <mergeCell ref="C14:C31"/>
    <mergeCell ref="D14:D31"/>
    <mergeCell ref="E14:E31"/>
    <mergeCell ref="A7:A13"/>
    <mergeCell ref="B7:B13"/>
    <mergeCell ref="C7:C13"/>
    <mergeCell ref="D7:D13"/>
    <mergeCell ref="A32:A42"/>
    <mergeCell ref="B32:B42"/>
    <mergeCell ref="C32:C42"/>
    <mergeCell ref="D32:D42"/>
    <mergeCell ref="E32:E42"/>
    <mergeCell ref="A127:M127"/>
    <mergeCell ref="N127:AO127"/>
    <mergeCell ref="A128:I128"/>
    <mergeCell ref="J128:Q128"/>
    <mergeCell ref="R128:AO128"/>
    <mergeCell ref="A4:D4"/>
    <mergeCell ref="A1:B3"/>
    <mergeCell ref="C1:AH1"/>
    <mergeCell ref="AI1:AO3"/>
    <mergeCell ref="C2:AH2"/>
    <mergeCell ref="C3:AH3"/>
    <mergeCell ref="AI4:AO4"/>
    <mergeCell ref="V4:AG4"/>
    <mergeCell ref="AH4:AH5"/>
    <mergeCell ref="U4:U5"/>
    <mergeCell ref="S4:S5"/>
    <mergeCell ref="T4:T5"/>
    <mergeCell ref="R4:R5"/>
    <mergeCell ref="J4:Q4"/>
    <mergeCell ref="F4:I4"/>
    <mergeCell ref="F14:F31"/>
    <mergeCell ref="G14:G23"/>
    <mergeCell ref="G25:G27"/>
    <mergeCell ref="G28:G30"/>
    <mergeCell ref="F7:F13"/>
    <mergeCell ref="G12:G13"/>
    <mergeCell ref="G33:G36"/>
    <mergeCell ref="H37:H38"/>
    <mergeCell ref="H7:H10"/>
    <mergeCell ref="H40:H42"/>
    <mergeCell ref="H28:H30"/>
    <mergeCell ref="H12:H13"/>
    <mergeCell ref="G7:G10"/>
    <mergeCell ref="H14:H23"/>
    <mergeCell ref="H25:H27"/>
    <mergeCell ref="G39:G42"/>
    <mergeCell ref="F32:F42"/>
    <mergeCell ref="G37:G38"/>
    <mergeCell ref="H54:H57"/>
    <mergeCell ref="H48:H52"/>
    <mergeCell ref="H33:H36"/>
    <mergeCell ref="H43:H44"/>
    <mergeCell ref="F43:F126"/>
    <mergeCell ref="G58:G60"/>
    <mergeCell ref="G61:G62"/>
    <mergeCell ref="G117:G122"/>
    <mergeCell ref="G123:G126"/>
    <mergeCell ref="G48:G52"/>
    <mergeCell ref="G54:G57"/>
    <mergeCell ref="G43:G44"/>
    <mergeCell ref="G46:G47"/>
    <mergeCell ref="H46:H47"/>
  </mergeCells>
  <phoneticPr fontId="5" type="noConversion"/>
  <dataValidations count="18">
    <dataValidation allowBlank="1" showInputMessage="1" showErrorMessage="1" prompt="Describe el número al cual se encuentra asociada la actividad y aporta al objetivo estrategico y a la estrategia institucional." sqref="I5" xr:uid="{F1AF0101-157F-4F59-B336-45F622F25036}"/>
    <dataValidation allowBlank="1" showInputMessage="1" showErrorMessage="1" prompt="Dependencia responsable" sqref="Q5" xr:uid="{5CD73C21-252F-40E7-B833-DEDA9A9CFA74}"/>
    <dataValidation allowBlank="1" showInputMessage="1" showErrorMessage="1" prompt="Describe la actividad que va hacer medida con el indicador. Debe iniciar con un verbo en infinitivo, ser cuantificable y clara" sqref="J5" xr:uid="{C7F9E4DF-D978-478E-9BF7-FE8B37271B7F}"/>
    <dataValidation allowBlank="1" showInputMessage="1" showErrorMessage="1" prompt="Es el entregable de la actividad definida" sqref="L5" xr:uid="{897AAA15-F3C9-4715-AEE0-4FFE2966625B}"/>
    <dataValidation allowBlank="1" showInputMessage="1" showErrorMessage="1" prompt="Es la ponderación porcentual de cada actividad del Plan, de acuerdo con el nivel de importancia que tiene con respecto a la estrategia. La sumatoria de los porcentajes asignados debe ser igual al 100% en el subtotal de la estrategia institucional." sqref="K5" xr:uid="{935FCA5E-C784-4FE3-8CB3-FCCC26CA40D5}"/>
    <dataValidation allowBlank="1" showInputMessage="1" showErrorMessage="1" prompt="Nombre del indicador." sqref="M5" xr:uid="{8818C07B-CF2A-47ED-B2F2-9883DD24A6AB}"/>
    <dataValidation allowBlank="1" showInputMessage="1" showErrorMessage="1" prompt="Corresponde a la ecuación, la cual indica la forma en que se calcula el indicador" sqref="O5" xr:uid="{4FCD10B8-FE0E-4079-B0B5-0EFB5B22E03C}"/>
    <dataValidation allowBlank="1" showInputMessage="1" showErrorMessage="1" prompt="Pueden ser de eficiencia, eficacia, efectividad y de producto." sqref="P5" xr:uid="{9B20F16F-6D59-470B-9845-F6F3D350097B}"/>
    <dataValidation allowBlank="1" showInputMessage="1" showErrorMessage="1" prompt="Establece la periocidad en que se debe realizar el reporte del indicador." sqref="U4:U5" xr:uid="{C2E17D7E-ABE6-4550-B90B-30BDEAACDAA7}"/>
    <dataValidation allowBlank="1" showInputMessage="1" showErrorMessage="1" prompt="Establece el mes en el cual se debe hacer el reporte teniendo en ceunta la periocidad definida del indicador." sqref="V4:AG4" xr:uid="{3DE44568-E9CE-416B-BB0C-340426C64D7E}"/>
    <dataValidation allowBlank="1" showInputMessage="1" showErrorMessage="1" prompt="Indica el nombre de la estrategia estipulada dentro del PND. " sqref="D5" xr:uid="{BEDD809F-76C7-4173-99A2-720B6C6F25FC}"/>
    <dataValidation allowBlank="1" showInputMessage="1" showErrorMessage="1" prompt="Indica el nombre del Objetivo estipulada dentro del PND." sqref="C5" xr:uid="{DC3189B7-008E-4128-A3C1-60A6DDCA1BE0}"/>
    <dataValidation allowBlank="1" showInputMessage="1" showErrorMessage="1" prompt="Indica el nombre de la línea estratégica estipulada dentro del PND. " sqref="B5" xr:uid="{36065BE8-9450-4DB2-A520-B6BD07627561}"/>
    <dataValidation allowBlank="1" showInputMessage="1" showErrorMessage="1" prompt="Indica el nombre del Pacto estipulado dentro del PND._x000a_" sqref="A5" xr:uid="{3D8FB228-F049-4D07-8B4A-BD68FA638A30}"/>
    <dataValidation allowBlank="1" showInputMessage="1" showErrorMessage="1" prompt="Indica el nombre del Objetivo Sectorial estipulada dentro del Plan Estratégico del Ministerio del Interior." sqref="E5" xr:uid="{FD972B7B-358E-4F6A-9E8F-C20748D3B783}"/>
    <dataValidation allowBlank="1" showInputMessage="1" showErrorMessage="1" prompt="Define los cursos de acción que muestran los medios, recursos y esfuerzos para el cumplimiento de los objetivos estratégicos." sqref="G5" xr:uid="{C9E1CB1E-9314-4FA0-899F-1D802AB4BEAB}"/>
    <dataValidation allowBlank="1" showInputMessage="1" showErrorMessage="1" prompt="Nombre del indicador relacionado directamente con la Estrategia Institucional" sqref="H5" xr:uid="{99CAC022-0E88-4EEB-887E-B9F65CAE0D57}"/>
    <dataValidation allowBlank="1" showInputMessage="1" showErrorMessage="1" prompt="Definición clara del propósito fundamental y el contexto dentro del cual se desarrollan las actividades de la Unidad. Debe iniciar con un verbo en infinitivo." sqref="F5" xr:uid="{2CCA1E3E-5DF8-4135-8A15-BF493AF7708E}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35" max="4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282863AD5FA4B944A0B7CCB4BCC4F" ma:contentTypeVersion="10" ma:contentTypeDescription="Crear nuevo documento." ma:contentTypeScope="" ma:versionID="27a7b6d7f9d47fd2c56c4554ae156bf2">
  <xsd:schema xmlns:xsd="http://www.w3.org/2001/XMLSchema" xmlns:xs="http://www.w3.org/2001/XMLSchema" xmlns:p="http://schemas.microsoft.com/office/2006/metadata/properties" xmlns:ns3="e7d67ca6-5e4b-4565-be0d-71b2f378a3d9" xmlns:ns4="22a5bf8d-3af8-4cdb-85e9-f12e8cd8bb8b" targetNamespace="http://schemas.microsoft.com/office/2006/metadata/properties" ma:root="true" ma:fieldsID="5055088f8b0f1ae4af2cc36c5e7fab8b" ns3:_="" ns4:_="">
    <xsd:import namespace="e7d67ca6-5e4b-4565-be0d-71b2f378a3d9"/>
    <xsd:import namespace="22a5bf8d-3af8-4cdb-85e9-f12e8cd8b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67ca6-5e4b-4565-be0d-71b2f378a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f8d-3af8-4cdb-85e9-f12e8cd8b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475B5C-BFD1-4308-A295-4228F2B97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BE36B-DB02-413F-A2D8-17C5372E1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67ca6-5e4b-4565-be0d-71b2f378a3d9"/>
    <ds:schemaRef ds:uri="22a5bf8d-3af8-4cdb-85e9-f12e8cd8b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FDD36-4F54-4951-98F6-79694297C93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2a5bf8d-3af8-4cdb-85e9-f12e8cd8bb8b"/>
    <ds:schemaRef ds:uri="http://purl.org/dc/terms/"/>
    <ds:schemaRef ds:uri="e7d67ca6-5e4b-4565-be0d-71b2f378a3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PEI 2020</vt:lpstr>
      <vt:lpstr>IDENTIFICADOR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 Dassier Reyes Angulo</dc:creator>
  <cp:keywords/>
  <dc:description/>
  <cp:lastModifiedBy>Gina Lobo</cp:lastModifiedBy>
  <cp:revision/>
  <cp:lastPrinted>2020-01-09T19:25:47Z</cp:lastPrinted>
  <dcterms:created xsi:type="dcterms:W3CDTF">2019-10-11T19:32:42Z</dcterms:created>
  <dcterms:modified xsi:type="dcterms:W3CDTF">2020-03-30T20:16:48Z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0x0101007EE282863AD5FA4B944A0B7CCB4BCC4F</vt:lpwstr>
  </property>
</Properties>
</file>