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yoli_\OneDrive\Documentos\PAAC - INFORME II CUATRIMESTRE 2021\INFORME EJE. DEF. ENVIADO A LA JEFE\"/>
    </mc:Choice>
  </mc:AlternateContent>
  <xr:revisionPtr revIDLastSave="0" documentId="13_ncr:1_{317B7B70-824D-4FB3-98FA-DF219BD52AED}" xr6:coauthVersionLast="47" xr6:coauthVersionMax="47" xr10:uidLastSave="{00000000-0000-0000-0000-000000000000}"/>
  <bookViews>
    <workbookView xWindow="-108" yWindow="-108" windowWidth="23256" windowHeight="12576" firstSheet="5" activeTab="8"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CUENT'!$A$3:$G$17</definedName>
    <definedName name="_xlnm._FilterDatabase" localSheetId="4" hidden="1">TRANSPARENCIA!$B$3:$F$33</definedName>
    <definedName name="_xlnm.Print_Area" localSheetId="7">'AVANCE II CUATRIMESTRE'!$A$1:$H$27</definedName>
    <definedName name="_xlnm.Print_Area" localSheetId="6">COMPARATIVO!$A$1:$I$15</definedName>
    <definedName name="_xlnm.Print_Area" localSheetId="5">'INICIATIVA ADICIONAL '!$B$1:$F$5</definedName>
    <definedName name="_xlnm.Print_Area" localSheetId="1">'RACIO DE TRAMI'!$A$1:$J$30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0" i="12" l="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l="1"/>
  <c r="A38" i="12" s="1"/>
  <c r="A39" i="12" s="1"/>
  <c r="A40" i="12" s="1"/>
  <c r="A41" i="12" s="1"/>
  <c r="A42" i="12" s="1"/>
  <c r="A43" i="12" s="1"/>
  <c r="A44" i="12" s="1"/>
  <c r="A45" i="12" s="1"/>
  <c r="A46" i="12" s="1"/>
  <c r="A47" i="12" s="1"/>
  <c r="A48" i="12" l="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H10" i="8" l="1"/>
  <c r="F3" i="10" s="1"/>
  <c r="H6" i="8"/>
  <c r="B3" i="10" s="1"/>
  <c r="H7" i="8"/>
  <c r="C3" i="10" s="1"/>
  <c r="G13" i="8"/>
  <c r="F13" i="8"/>
  <c r="E13" i="8"/>
  <c r="H13" i="8" s="1"/>
  <c r="H11" i="8"/>
  <c r="G3" i="10" s="1"/>
  <c r="H9" i="8"/>
  <c r="E3" i="10" s="1"/>
  <c r="H8" i="8"/>
  <c r="D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Nubia Stella Angel Casallas</author>
  </authors>
  <commentList>
    <comment ref="C5" authorId="0" shapeId="0" xr:uid="{00000000-0006-0000-0100-000001000000}">
      <text>
        <r>
          <rPr>
            <b/>
            <sz val="9"/>
            <color indexed="81"/>
            <rFont val="Tahoma"/>
            <family val="2"/>
          </rPr>
          <t>Nubia Stella Angel Casallas:</t>
        </r>
        <r>
          <rPr>
            <sz val="9"/>
            <color indexed="81"/>
            <rFont val="Tahoma"/>
            <family val="2"/>
          </rPr>
          <t xml:space="preserve">
CAMBIAR  LA  PALABRA SUIFP  POR SUIT</t>
        </r>
      </text>
    </comment>
  </commentList>
</comments>
</file>

<file path=xl/sharedStrings.xml><?xml version="1.0" encoding="utf-8"?>
<sst xmlns="http://schemas.openxmlformats.org/spreadsheetml/2006/main" count="466" uniqueCount="282">
  <si>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</si>
  <si>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</si>
  <si>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</si>
  <si>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</si>
  <si>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</si>
  <si>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</si>
  <si>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</si>
  <si>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</si>
  <si>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</si>
  <si>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</si>
  <si>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</si>
  <si>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</si>
  <si>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</si>
  <si>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</si>
  <si>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</si>
  <si>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</si>
  <si>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</si>
  <si>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</si>
  <si>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</si>
  <si>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</si>
  <si>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</si>
  <si>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</si>
  <si>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</si>
  <si>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</si>
  <si>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</si>
  <si>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</si>
  <si>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</si>
  <si>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</si>
  <si>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</si>
  <si>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</si>
  <si>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</si>
  <si>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</si>
  <si>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</si>
  <si>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</si>
  <si>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</si>
  <si>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</si>
  <si>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</si>
  <si>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</si>
  <si>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</si>
  <si>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</si>
  <si>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</si>
  <si>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</si>
  <si>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</si>
  <si>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</si>
  <si>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</si>
  <si>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</si>
  <si>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</si>
  <si>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</si>
  <si>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</si>
  <si>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</si>
  <si>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</si>
  <si>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II CUATRIMESTRE</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</si>
  <si>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</si>
  <si>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</si>
  <si>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</si>
  <si>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</si>
  <si>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</si>
  <si>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</si>
  <si>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</si>
  <si>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</si>
  <si>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</si>
  <si>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</si>
  <si>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</si>
  <si>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</si>
  <si>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</si>
  <si>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</si>
  <si>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</si>
  <si>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</si>
  <si>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</si>
  <si>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</si>
  <si>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</si>
  <si>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N/A</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</si>
  <si>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</si>
  <si>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</si>
  <si>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</si>
  <si>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</si>
  <si>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</si>
  <si>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</si>
  <si>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</si>
  <si>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</si>
  <si>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</si>
  <si>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</si>
  <si>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</si>
  <si>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</si>
  <si>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</si>
  <si>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</si>
  <si>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</si>
  <si>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</si>
  <si>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</si>
  <si>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</si>
  <si>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</si>
  <si>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</si>
  <si>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</si>
  <si>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</si>
  <si>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</si>
  <si>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</si>
  <si>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</si>
  <si>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</si>
  <si>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</si>
  <si>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</si>
  <si>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</si>
  <si>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</si>
  <si>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</si>
  <si>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</si>
  <si>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</si>
  <si>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</si>
  <si>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</si>
  <si>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</si>
  <si>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</si>
  <si>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</si>
  <si>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</si>
  <si>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</si>
  <si>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</si>
  <si>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</si>
  <si>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</si>
  <si>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</si>
  <si>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</si>
  <si>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</si>
  <si>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</si>
  <si>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</si>
  <si>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</si>
  <si>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</si>
  <si>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</si>
  <si>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</si>
  <si>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</si>
  <si>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</si>
  <si>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</si>
  <si>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</si>
  <si>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</si>
  <si>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</si>
  <si>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</si>
  <si>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</si>
  <si>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</si>
  <si>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</si>
  <si>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</si>
  <si>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</si>
  <si>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</si>
  <si>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</si>
  <si>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</si>
  <si>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</si>
  <si>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</si>
  <si>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</si>
  <si>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</si>
  <si>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</si>
  <si>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</si>
  <si>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</si>
  <si>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</si>
  <si>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</si>
  <si>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</si>
  <si>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</si>
  <si>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</si>
  <si>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</si>
  <si>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</si>
  <si>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</si>
  <si>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</si>
  <si>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</si>
  <si>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</si>
  <si>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</si>
  <si>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</si>
  <si>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</si>
  <si>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</si>
  <si>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</si>
  <si>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</si>
  <si>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</si>
  <si>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 xml:space="preserve">FORMATO DE SEGUIMIENTO PLAN ANTICORRUPCIÓN Y DE ATENCIÓN AL CIUDADANO            
OFICINA DE CONTROL INTERNO 
VIGENCIA 2021
SEGUIMIENTO: II CUATRIMESTRE DE 2021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</si>
  <si>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</si>
  <si>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</si>
  <si>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</si>
  <si>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La presente actividad está programada para ejecutarse en el mes de noviembre de 2021.</t>
  </si>
  <si>
    <t>2da Linea de defensa
 Oficina Asesora de Planeación e Información</t>
  </si>
  <si>
    <t>Se realizó el reporte y el monitoreo correspondiente al II cuatrimestre de 2021 de los Mapas Integrales de Riesgo por parte de los procesos de la entidad</t>
  </si>
  <si>
    <t xml:space="preserve">Comunicar ante la Alta Dirección los resultados del Informe de evaluación. </t>
  </si>
  <si>
    <t>3ra Linea de defensa
Oficina de Control Interno 
2da linea de defensa OAPI (acompaña)</t>
  </si>
  <si>
    <t xml:space="preserve">FORMATO DE SEGUIMIENTO PLAN ANTICORRUPCIÓN Y DE ATENCIÓN AL CIUDADANO            
OFICINA DE CONTROL INTERNO 
VIGENCIA 2021
SEGUIMIENTO: II CUATRIMESTRE DE 2021
 </t>
  </si>
  <si>
    <t>FORMATO DE SEGUIMIENTO PLAN ANTICORRUPCIÓN Y DE ATENCIÓN AL CIUDADANO            
OFICINA DE CONTROL INTERNO 
VIGENCIA 2021
SEGUIMIENTO: II CUATRIMESTRE DE 2021</t>
  </si>
  <si>
    <t>Actualizar, y socializar la Carta de Trato Digno  al Ciudadano</t>
  </si>
  <si>
    <t>Para está actividad se realizó mesa de trabajo con el objetivo de definir los lineamientos de caracterización de usuario UNP 2020, en la cual participaron la Subdirección de Protección y la Subdirección de Evaluación del Riesgo, celebrada el 27/05/2021.</t>
  </si>
  <si>
    <t>Participar en las Preferias y  Ferias Nacionales de Servicio al Ciudadano de acuerdo a invitación realizada por el  Departamento Nacional de Planeación.</t>
  </si>
  <si>
    <t>Diseñar mecanismos para que la respuesta a las PQRSD presentadas por los ciudadanos, se den dentro de los términos de ley</t>
  </si>
  <si>
    <t>Gestión Documental 
Gestión de la Tecnologia</t>
  </si>
  <si>
    <t>Sensibilizar a los procesos  acerca de los instrumentos de gestión documental y de la normativa asociada  (mesas de trabajo con todos los procesos)</t>
  </si>
  <si>
    <t>Se realizaron mesas de  trabajo  con los diferentes  procesos  de la entidad, durante los meses de abril y mayo de 2021, conforme a la metodología del Departamento Administrativo de la Función Pública adaptada en diciembre 2020,  actualizando la herramienta de Riesgo.</t>
  </si>
  <si>
    <t>Gestión de las Comunicaciones y Gestión Tecnólogica</t>
  </si>
  <si>
    <t>Realizar talleres virtuales sobre la gestión de la entidad,  productos y servicios que presta, gestionando la participación ciudadana en el ejercicio</t>
  </si>
  <si>
    <t xml:space="preserve">FORMATO DE SEGUIMIENTO PLAN ANTICORRUPCIÓN Y DE ATENCIÓN AL CIUDADANO            
OFICINA DE CONTROL INTERNO 
VIGENCIA 2021
SEGUIMIENTO: II CUATRIMESTRE DE 2021       </t>
  </si>
  <si>
    <t>COMPONENTE: RENDICIÓN DE CUENTAS</t>
  </si>
  <si>
    <t>OBSERVACIÓN</t>
  </si>
  <si>
    <t xml:space="preserve">FORMATO DE SEGUIMIENTO PLAN ANTICORRUPCIÓN Y DE ATENCIÓN AL CIUDADANO            
OFICINA DE CONTROL INTERNO 
VIGENCIA 2021
SEGUIMIENTO: II CUATRIMESTRE DE 2021 </t>
  </si>
  <si>
    <t>COMPONENTE:  MECANISMOS PARA LA TRANSPARENCIA Y ACCESO A LA INFORMACIÓN</t>
  </si>
  <si>
    <t>COMPONENTE: MECANISMOS PARA MEJORAR LA ATENCIÓN AL CIUDADANO</t>
  </si>
  <si>
    <t xml:space="preserve">COMPONENTE: RACIONALIZACIÓN DE TRÁMITE </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</si>
  <si>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</si>
  <si>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</si>
  <si>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</si>
  <si>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</si>
  <si>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</si>
  <si>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Se revisaron y validaron los Mapas Integrales de Riesgo vigencia 2021, Conforme a la Metodoligía de Administración de Riesgos del Departamento Administrativo de la Función Pública del 2020, la cual fue públicada por el Web Master.</t>
  </si>
  <si>
    <t>Se evidenció que esta actividad se ejecutó en el marco de la I Feria ACÉRCATE la cual se realizó en San Jacinto Bolívar y se presentó la oferta de Servicios por los representantes de la entidad.</t>
  </si>
  <si>
    <t>Está actividad no presentó avances durante el primer y segundo cuatrimestre de la vigencia.</t>
  </si>
  <si>
    <t xml:space="preserve">Los procedimientos de evaluación del riesgo no evidencian actualización alineados con la herramienta tecnologica, sin embargo el formulario de solicitudes de protección colectiva presentó avances para el segundo cuatrimestre de 2021, así mismo no se evidencia la implementación y aplicación de la herramienta tecnologica. EVIDENCIAS: correos e informe aportados por el responsable, carpeta Racionalización de Trámites </t>
  </si>
  <si>
    <r>
      <t xml:space="preserve">
Los procedimientos de evaluación del riesgo no evidencian actualización alineados con la herramienta tecnologica, sin embargo el formulario de solicitudes de protección individual presentó avances para el segundo cuatrimestre de 2021, así mismo no se evidencia la implementación y aplicación de la herramienta tecnologica. </t>
    </r>
    <r>
      <rPr>
        <b/>
        <sz val="10"/>
        <color theme="1" tint="4.9989318521683403E-2"/>
        <rFont val="Arial Narrow"/>
        <family val="2"/>
      </rPr>
      <t xml:space="preserve">EVIDENCIAS: </t>
    </r>
    <r>
      <rPr>
        <sz val="10"/>
        <color theme="1" tint="4.9989318521683403E-2"/>
        <rFont val="Arial Narrow"/>
        <family val="2"/>
      </rPr>
      <t xml:space="preserve">correos e informe aportados por el responsable, carpeta Racionalización de Trámites </t>
    </r>
    <r>
      <rPr>
        <b/>
        <sz val="10"/>
        <color theme="1" tint="4.9989318521683403E-2"/>
        <rFont val="Arial Narrow"/>
        <family val="2"/>
      </rPr>
      <t xml:space="preserve"> </t>
    </r>
    <r>
      <rPr>
        <sz val="10"/>
        <color theme="1" tint="4.9989318521683403E-2"/>
        <rFont val="Arial Narrow"/>
        <family val="2"/>
      </rPr>
      <t xml:space="preserve">     </t>
    </r>
  </si>
  <si>
    <t>El informe de  rendición  de cuentas y audiencias públicas se presentará el  segundo  semestre en el mes de noviembre de 2021. La Oficina de Control Interno recomienda agilizar las acciones pertinentes para dar cumplimiento a está actividad ya que a la fecha de presentación de este informe estamos a mes y medio de la fecha programada para la rendición de cuentas.</t>
  </si>
  <si>
    <t xml:space="preserve">A la fecha de elaboración de este informe no se evidenció públicación del Informe de Gestión de la UNP con corte al 30 de junio de 2021.      </t>
  </si>
  <si>
    <t>Para el II cuatrimestre  de   2021, se pudo observar que en la pagina web de la entidad se encuentran publicados los seguimientos al Plan de Acción vigencia 2021</t>
  </si>
  <si>
    <t xml:space="preserve">La Unidad Nacional de Protección, participó en los días 11 y 13 de agosto de 2021, en la I Feria "ACÉRCATE", Donde se expuso los Programa de Protección que lídera a Entidad, por parte del funcionario designado del Grupo Gestión de Servicio al Ciudadano  </t>
  </si>
  <si>
    <t xml:space="preserve">Durante el II cuatrimestre de 2021, el Grupo de Servicio al Ciudadano, consultaron a los  ciudadanos que aceptaron participar de la encuesta, sobre los temas de interés, preguntas y/o propuestas para tratar en la rendición de cuentas, actividad que contó con la participación de 23 personas </t>
  </si>
  <si>
    <t xml:space="preserve">Está actividad no se cumplió durante este periodo de evaluación, El proceso informa que se llevará a cabo en el tercer cuatrimestre de la vigencia anual.
</t>
  </si>
  <si>
    <t xml:space="preserve">La actividad está  a  desarrollarse  en el  tercer cuatrimestre de 2021
</t>
  </si>
  <si>
    <t>La actividad está  a  desarrollarse  en el  tercer cuatrimestre de 2021</t>
  </si>
  <si>
    <t>La actividad está a  desarrollarse  en el  tercer cuatrimestre de 2021</t>
  </si>
  <si>
    <t>A la fecha de elaboración de este informe la Oficina de Control Interno no ha realizado la evaluación de la Estrategia de Rendición de Cuentas por que no se ha presentado la audiecia de rendición de cuentas</t>
  </si>
  <si>
    <t xml:space="preserve">Durante el mes de junio de 2021, se dió continuidad a la campaña Lenguaje Claro, la cual fue comunicada mediante correo institucional, también se socializó el instructivo para acceder al curso de Lenguaje Claro, realizado por el Departamento Nacional de Planeación. </t>
  </si>
  <si>
    <t xml:space="preserve">El seguimiento se realizó mediante un ejercicio aplicado para la evaluación de la implementación de los protocolos, el cual se llevo a cabo el día 28 de julio de 2021, como resultado se reflejo el cumplimiento a la reglamentación y documentos de la entidad para ofrecer un buen servicio al ciudadano. </t>
  </si>
  <si>
    <r>
      <t xml:space="preserve">Se socializó a través de redes sociales UNP (facebook) los días 13 y 23 de agosto de 2021 , campaña "Página Web para Todos" a fin de promover la inclusión de personas ciegas o con baja visión, utilizando el sotware de ConVerTic, disponible en la página Web de la entidad. </t>
    </r>
    <r>
      <rPr>
        <b/>
        <sz val="10"/>
        <rFont val="Arial Narrow"/>
        <family val="2"/>
      </rPr>
      <t xml:space="preserve"> 
</t>
    </r>
    <r>
      <rPr>
        <sz val="10"/>
        <rFont val="Arial Narrow"/>
        <family val="2"/>
      </rPr>
      <t xml:space="preserve">. </t>
    </r>
  </si>
  <si>
    <t xml:space="preserve">A fin de continuar fortaleciendo el acercamiento de la entidad con las comunidades o poblaciones receptoras de los productos y  servicios de la Unidad Nacional de Protección, se socializó a través de página web y redes sociales piezas graficas acerca de ABC de la Ruta de Protección Individual y colectiva traducida a la lengua Wayuu y Nasa, Portafolio de Trámites y Servicios, Campaña Usted Tiene Derecho, Formularios de Protección Individual y Colectiva. </t>
  </si>
  <si>
    <r>
      <t>Se realizó la reorganización de la información en la pagina de la entidad, dando cumplimiento a la Resolución No. 1519 del 2020, proferida por el Ministerio de Tecnologias de la Información y las Comunicaciones, Se implementó el menú de servicio y atención al ciudadano, en cumplimiento a la resolución, lo cual cuenta con los siguientes menú que son: 1. Participación Ciudadana, 2. Espacios de Participación y 3. Planes de Participación.</t>
    </r>
    <r>
      <rPr>
        <b/>
        <sz val="10"/>
        <color theme="1"/>
        <rFont val="Arial Narrow"/>
        <family val="2"/>
      </rPr>
      <t xml:space="preserve"> </t>
    </r>
  </si>
  <si>
    <t>La matriz de esquema de publicación de la información está elaborada, publicada  y diligenciada.</t>
  </si>
  <si>
    <t xml:space="preserve">Se publicaron los mapas de riesgo en la Página Web para observación de la ciudadanía  </t>
  </si>
  <si>
    <t xml:space="preserve">Para el II cuatrimestre de 2021,no se recibieron observaciones producto de la participación ciudadana con respecto a los Mapas de Riegos integrales de la vigencia 2021. </t>
  </si>
  <si>
    <t>Se publicaron los mapas de riesgo en la página web.</t>
  </si>
  <si>
    <t>Esta documentando el informe de monitoreo con base a los Mapas de Riesgos del I Cuatrimestre , a la fecha de elaboración de este informe, no se evidenció el monitoreo correspondiente al segundo cuatrimestre 2021.</t>
  </si>
  <si>
    <t xml:space="preserve">Está actividad  presentó un avance para el segundo cuatrimestre de 2021, sin embargo a la fecha no se cumple con todos los requisitos, puesto que se continua haciendo ajustes de tipo funcional a la herramienta, es importante alinear coherentemente los documentos con la herramienta tecnologica, asi como el agilizar la entrega del producto terminado, la  aprobación, implementación, aplicación y efectividad de la herramienta teniendo en cuenta que viene de vigencias anteriores                                                                                                                                         </t>
  </si>
  <si>
    <t xml:space="preserve">Se evidenció que la Optimización del Trámite Medidas de protección colectiva aún se encuentra en proceso de gestión con el provedor para ser diligenciado en línea , se debe agilizar la entrega del producto terminado, la  aprobación, implementación, aplicación y efectividad de la herramienta teniendo en cuenta que viene de vigencias anteriores </t>
  </si>
  <si>
    <t xml:space="preserve">Para el 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</si>
  <si>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A través de correo electrónico del 16/03/2021 el Coodinador del Grupo de Servicio al Ciudadano, presentó a la  OAPI  Anteproyecto de Presupuesto para la vigencia 2022 por medio del cual se solicitan los recursos que se consideran necesarios para las mejoras de Servicio al Ciudadano.</t>
  </si>
  <si>
    <t xml:space="preserve">Se socializó al interior de la UNP, a través de nuestro personaje Clarita, campaña de apropiación del Reglamento de Trámite Interno de PQRSD (Resolución 1074 de 2017).  </t>
  </si>
  <si>
    <t xml:space="preserve">Esta actividad no se ejecutó en el  segundo cuatrimestre de la vigencia, teniendo en cuenta que a la fecha se encuentran realizando pruebas a la herramienta.
</t>
  </si>
  <si>
    <t xml:space="preserve">Una vez identificados  los elementos básicos de gestión de la información, el proceso responsable elaboró, consolidó, socializó y publicó la Matriz de Activos de Información la cual no estaba definida; estos instrumentos se encuentran en proceso de implementación al interior de la entidad. </t>
  </si>
  <si>
    <t>La Oficina Asesora Jurídica llevó a cabo la validación de la información clasificada y reservada, de acuerdo a los insumos suministrados por el proceso responsable</t>
  </si>
  <si>
    <t xml:space="preserve">Se consolidaron los Acivos de Información entregados por los diferentes procesos de la entidad en el instrumento matriz de Activos de Información. </t>
  </si>
  <si>
    <t>Se revisó el acto administrativo de adopción de los instrumentos de gestión de la información por los procesos responsables</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</si>
  <si>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</si>
  <si>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</si>
  <si>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</si>
  <si>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</si>
  <si>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</si>
  <si>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</si>
  <si>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</si>
  <si>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</si>
  <si>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</si>
  <si>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</si>
  <si>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El Grupo de Servicio al Ciudadano, continua adelantando campaña de recepción de sugerencias para mejorar la atención al ciudadano, la cual se ha socializado a través de correo informativo, piezas gráficas en redes sociales UNP, a fin de fortalecer la campaña en mención.</t>
  </si>
  <si>
    <t xml:space="preserve">El Grupo de Servicio al Ciudadano continua realizando socialización de la Carta de Trato Digno, documento que fue actualizado y publicado en la página web de la entidad el 26/08/2021. </t>
  </si>
  <si>
    <t xml:space="preserve">El Grupo de Servicio al Ciudadano continua adelantando la socialización de la Política Institucional  de Servicio al Ciudadano al interior de la entidad, a través de correo informativo, inducciónes convocadas,  slider página web y sensibilizaciones vía Teams con funcionarios y colaboradores </t>
  </si>
  <si>
    <t>Grupo de Servicio al Ciudadano
Jurídica</t>
  </si>
  <si>
    <t>EL AVANCE Y CUMPLIMIENTO DEL PAAC PARA EL II CUATRIMESTRE ES DEL 76 %</t>
  </si>
  <si>
    <t>Los procesos responsables solicitaron la publicación del Indice de informacion clasificada y Reservada en el link de transparencia en la página web de la entidad</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</si>
  <si>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</si>
  <si>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</si>
  <si>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</si>
  <si>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El esquema de publicación de la información se encuentra publicado,sin embargo no se encuentra actualizado en su totalidad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</si>
  <si>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</si>
  <si>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</si>
  <si>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</si>
  <si>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Se realizó la traducción a lengua nativa Nasa y Wayúu de los requisitos de solicitud de protección, las cuales fueron socializadas  através de redes sociales en el mes de julio</t>
  </si>
  <si>
    <t>El Grupo de Servicio al Ciudadano,realiza seguimiento y monitoreo mensual de las PQRSD que son elevadas a la entidad y proyectan informe que se publica en el link https://www.unp.gov.co/atencion-y-servicios-a-la-ciudadania/informes-de-pqrsd/</t>
  </si>
  <si>
    <t xml:space="preserve">Se realizaron capacitaciones en las cuales se trataron temas sobre: conflicto de intereses, inhabilidades e incompatibilidades sobre la Ley 734 de 2002 y la Ley 80 del 1993;
en los meses de mayo y junio de 2021. 
Se realizaron talleres sobre Supervisión de Contratos del Estado, Sensibilización sobre Régimen Disciplinario, Gestión Contractual, Capacitación Código de Integridad para los Servidores Públicos, ódigo de Integridad: En el marco del dìa del Servidor Publico.                                                                                                                                                                                                                                                                                                                                        </t>
  </si>
  <si>
    <t xml:space="preserve">El Grupo de Servicio al Ciudadano participó en el mes de agosto  en la I Feria "ACÉRCATE", la cual se realizó en el municipio de San Jacinto Departamento de Bolívar y estuvo a cargo de la Dirección de Participación, Transparencia y Servicio al Ciudadano del Departamento Administrivo de la Función Pública, escenario donde se presentaron los programas de protección liderados por la entidad.  </t>
  </si>
  <si>
    <t xml:space="preserve">A través del personaje Clarita, se socializó campaña de apropiación del Reglamento Interno de Trámite Interno de PQRSD (Resolución 1074 de 2017), mediente correos informativos publicados los días: 12/05/2021, 21/05/2021, 23/06/2021, 3 /06/2021, 08/07/2021, 13/07/2021, 29/07/2021, 10/08/2021 y 19/08/2021. </t>
  </si>
  <si>
    <t>Esta actividad no se ejecutó en el  segundo cuatrimestre de la vigencia.
Se recomienda dar cumplimiento al cronograma establecido para el cumplimiento de las actividades</t>
  </si>
  <si>
    <t>El diagnóstico del estado actual de cumplimiento de publicación de información no tuvo cumplimiento teniendo en cuenta que se encuentran pendiente cuatro procesos por actualizar y entregar su información</t>
  </si>
  <si>
    <t>No se realizó la actualización de la informació que obliga la Ley 1712 teniendo en cuenta que el diagnóstico no se ha realizado por cuanto faltan procesos por entregar la información actualizada</t>
  </si>
  <si>
    <t>Para el periodo evaluado no se evidenció realización de mesas de trabajo, se recomienda al proceso dar cumplimiento a la realización de las mismas teniendo en cuenta que queda pendiente un periodo de seguimiento a las actividades</t>
  </si>
  <si>
    <t xml:space="preserve"> A través de las redes sociales, el proceso de comunicaciones Estratégicas ha venido trabajando en el fortalecimiento de la campaña de ley de Transparencia y acceso a la Información Pública</t>
  </si>
  <si>
    <t>Se evidenció la realización de la campaña  por medio de correos masivos y redes sociales en los meses de junio y julio de 2021</t>
  </si>
  <si>
    <t xml:space="preserve">Durante el II cuatrimestre, el GSC adelantó mesas de trabajo, con los enlaces de los procesos  que presentaron incumplimiento en los términos de respuesta a las PQRSD, a fin de fortalecerlos en manejo adecuado de la herramienta tecnológica SIGOB, identificar los factores que causaron el incumplimiento en la respuesta, y sugerir la identificación de acciones,  que permitan establecer las actividades necesarias para  cumplir con los términos de respuesta a PQRSD. </t>
  </si>
  <si>
    <t xml:space="preserve"> 
Se realizaron charlas de socialización con los procesos de la entidad,  frente a los instrumentos de Gestión Documental acorde a la normatividad vigente y al plan de trabajo definido.
</t>
  </si>
  <si>
    <t xml:space="preserve">Se definió, adoptó y publicó el indice de información clasificada y reservada contenida en la Matriz de Activos de Información de acuerdo a su respectiva identificación
</t>
  </si>
  <si>
    <t xml:space="preserve">Se consolidaron los activos de información entregados por los procesos de la entidad para ser debidamente publicados con su respectivo Indice de Información Clasificada y Reservada.
</t>
  </si>
  <si>
    <t>Está actividad no evidencia total cumplimiento, por que faltan cuatro procesos por entregar su información actualizada</t>
  </si>
  <si>
    <t>La Oficina Asesora Jurídica realizó la remisión de la información clasificada y reservada, al Grupo de Gestión Documental, mediante correo correo electrónico</t>
  </si>
  <si>
    <t>Se remitió mediante mediante correo correo electrónico el indice de información clasificada y reservada  a la Oficina de Comunicaciones</t>
  </si>
  <si>
    <t>La Oficina de Control Interno mediante MEM21-00028225 informó el cronograma de las mesas de trabajo a  los diferentes procesos a realizar via teams entre el 1ro al 09 de septiembre, con el fin de realizar evaluación correspondiente al segundo cuatrimestre de los MIR
Link https://unproteccion.sharepoint.com/sites/oci/OCI2021/Forms/AllItems.aspx?viewid=ea0a0f3b%2D367d%2D40ca%2Da664%2D59d927a1f2b2&amp;id=%2Fsites%2Foci%2FOCI2021%2FINFORMES%5FDE%5FLEY%2FEVALUACI%C3%93N%20%5FMAPAS%5FRIESGO%2FII%20CUATRIMESTRE</t>
  </si>
  <si>
    <t xml:space="preserve">La Oficina de Control Interno comunicó mediante MEM21-00031461, al director el informe del resultado de evaluación de los mapas de riesgo del segundo cuatrimestre.
Link https://unproteccion.sharepoint.com/sites/oci/OCI2021/Forms/AllItems.aspx?viewid=ea0a0f3b%2D367d%2D40ca%2Da664%2D59d927a1f2b2&amp;id=%2Fsites%2Foci%2FOCI2021%2FINFORMES%5FDE%5FLEY%2FEVALUACI%C3%93N%20%5FMAPAS%5FRIESGO%2FII%20CUATRIMESTRE </t>
  </si>
  <si>
    <t>La Oficina de Control Interno comunicó mediante MEM21-00031448 el resultado de la evaluación a los Líderes de los procesos de la UNP, las mesas de trabajo se realizaran con los procesos que presentan controles débiles.
Link https://unproteccion.sharepoint.com/sites/oci/OCI2021/Forms/AllItems.aspx?viewid=ea0a0f3b%2D367d%2D40ca%2Da664%2D59d927a1f2b2&amp;id=%2Fsites%2Foci%2FOCI2021%2FINFORMES%5FDE%5FLEY%2FEVALUACI%C3%93N%20%5FMAPAS%5FRIESGO%2FII%20CUATRIMESTRE</t>
  </si>
  <si>
    <t xml:space="preserve"> SI</t>
  </si>
  <si>
    <t>No. ACTIVIDADES</t>
  </si>
  <si>
    <t>(%) AVANCE</t>
  </si>
  <si>
    <t>RACIONALIZACIÓN DE TRÁMITES</t>
  </si>
  <si>
    <t>INICIATIVA ADICIONAL</t>
  </si>
  <si>
    <t>EL AVANCE Y CUMPLIMIENTO DEL PAAC PARA LA VIGENCIA 2021 ES DEL 67%</t>
  </si>
  <si>
    <t>La politica fue revisada, actualizada y aprobada en Comité Institucional de Coordinación de Control Interno en sesión del 28 de junio del 2021, a la fecha del informe no se evidencia solicialización al interior de la entidad de acuerdo con lo informado por la 2da linea de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</si>
</sst>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9"/>
      <color indexed="81"/>
      <name val="Tahoma"/>
      <family val="2"/>
    </font>
    <font>
      <sz val="9"/>
      <color indexed="81"/>
      <name val="Tahoma"/>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b/>
      <sz val="10"/>
      <color theme="1" tint="4.9989318521683403E-2"/>
      <name val="Arial Narrow"/>
      <family val="2"/>
    </font>
    <font>
      <b/>
      <sz val="10"/>
      <name val="Arial Narrow"/>
      <family val="2"/>
    </font>
    <font>
      <sz val="12"/>
      <name val="Arial Narrow"/>
      <family val="2"/>
    </font>
  </fonts>
  <fills count="20">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0" fillId="4" borderId="0" applyNumberFormat="0" applyBorder="0" applyAlignment="0" applyProtection="0"/>
    <xf numFmtId="0" fontId="12" fillId="0" borderId="0"/>
    <xf numFmtId="9" fontId="10" fillId="0" borderId="0" applyFont="0" applyFill="0" applyBorder="0" applyAlignment="0" applyProtection="0"/>
  </cellStyleXfs>
  <cellXfs count="149">
    <xf numFmtId="0" fontId="0" fillId="0" borderId="0" xfId="0"/>
    <xf numFmtId="0" fontId="1" fillId="0" borderId="0" xfId="0" applyFont="1"/>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9" fillId="0" borderId="0" xfId="0" applyFont="1" applyBorder="1" applyAlignment="1">
      <alignment wrapText="1"/>
    </xf>
    <xf numFmtId="0" fontId="9"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3"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9"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3" borderId="5"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 fillId="13" borderId="4" xfId="0" applyFont="1" applyFill="1" applyBorder="1" applyAlignment="1">
      <alignment horizontal="center" vertical="center"/>
    </xf>
    <xf numFmtId="0" fontId="1" fillId="14" borderId="1" xfId="0" applyFont="1" applyFill="1" applyBorder="1" applyAlignment="1">
      <alignment horizontal="center" vertical="center"/>
    </xf>
    <xf numFmtId="0" fontId="1" fillId="0" borderId="18" xfId="0" applyFont="1" applyFill="1" applyBorder="1" applyAlignment="1">
      <alignment horizontal="center"/>
    </xf>
    <xf numFmtId="0" fontId="3" fillId="6" borderId="0" xfId="0" applyFont="1" applyFill="1" applyAlignment="1">
      <alignment horizontal="center" vertical="center" wrapText="1"/>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49" fontId="3" fillId="0" borderId="2" xfId="0" applyNumberFormat="1" applyFont="1" applyBorder="1" applyAlignment="1">
      <alignment horizont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5" borderId="0" xfId="0" applyFont="1" applyFill="1"/>
    <xf numFmtId="0" fontId="1" fillId="3" borderId="0" xfId="0" applyFont="1" applyFill="1"/>
    <xf numFmtId="0" fontId="1" fillId="12" borderId="0" xfId="0" applyFont="1" applyFill="1"/>
    <xf numFmtId="9" fontId="9" fillId="0" borderId="30" xfId="0" applyNumberFormat="1" applyFont="1" applyBorder="1" applyAlignment="1">
      <alignment horizontal="center"/>
    </xf>
    <xf numFmtId="9" fontId="9" fillId="0" borderId="31" xfId="0" applyNumberFormat="1" applyFont="1" applyBorder="1" applyAlignment="1">
      <alignment horizontal="center"/>
    </xf>
    <xf numFmtId="9" fontId="9" fillId="0" borderId="29" xfId="0" applyNumberFormat="1" applyFont="1" applyBorder="1" applyAlignment="1">
      <alignment horizontal="center"/>
    </xf>
    <xf numFmtId="0" fontId="8" fillId="7" borderId="32"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6" borderId="1" xfId="0" applyFont="1" applyFill="1" applyBorder="1" applyAlignment="1">
      <alignment horizontal="center" wrapText="1"/>
    </xf>
    <xf numFmtId="9" fontId="16" fillId="0" borderId="5"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5" fillId="17" borderId="1" xfId="0" applyFont="1" applyFill="1" applyBorder="1" applyAlignment="1">
      <alignment horizontal="center" vertical="center" wrapText="1"/>
    </xf>
    <xf numFmtId="0" fontId="3" fillId="0" borderId="0" xfId="0" applyFont="1" applyAlignment="1">
      <alignment horizontal="center" vertical="center" wrapText="1"/>
    </xf>
    <xf numFmtId="9" fontId="1" fillId="16"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12" xfId="0" applyFont="1" applyBorder="1" applyAlignment="1">
      <alignment horizontal="center" wrapText="1"/>
    </xf>
    <xf numFmtId="0" fontId="9"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8" fillId="0" borderId="0" xfId="0" applyFont="1" applyAlignment="1">
      <alignment horizontal="center"/>
    </xf>
    <xf numFmtId="0" fontId="5" fillId="19" borderId="4" xfId="0" applyFont="1" applyFill="1" applyBorder="1" applyAlignment="1">
      <alignment horizontal="center" vertical="center" wrapText="1"/>
    </xf>
    <xf numFmtId="0" fontId="5" fillId="19" borderId="40"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40" xfId="0" applyFont="1" applyFill="1" applyBorder="1" applyAlignment="1">
      <alignment horizontal="center" vertical="center" wrapText="1"/>
    </xf>
    <xf numFmtId="0" fontId="5" fillId="15" borderId="5" xfId="0" applyFont="1" applyFill="1" applyBorder="1" applyAlignment="1">
      <alignment horizontal="center" vertical="center" wrapText="1"/>
    </xf>
  </cellXfs>
  <cellStyles count="4">
    <cellStyle name="40% - Énfasis6" xfId="1" builtinId="51"/>
    <cellStyle name="Normal" xfId="0" builtinId="0"/>
    <cellStyle name="Normal 3" xfId="2" xr:uid="{00000000-0005-0000-0000-000002000000}"/>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AVANCE II CUATRIMESTRE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II CUATRIMESTRE'!$B$2</c:f>
              <c:strCache>
                <c:ptCount val="1"/>
                <c:pt idx="0">
                  <c:v>GESTIÓN DEL RIESGO DE CORRUPCIÓN – MAPA DE RIESGO DE CORRUPCIÓN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CUATRIMESTRE'!$B$3</c:f>
              <c:numCache>
                <c:formatCode>0%</c:formatCode>
                <c:ptCount val="1"/>
                <c:pt idx="0">
                  <c:v>0.90909090909090906</c:v>
                </c:pt>
              </c:numCache>
            </c:numRef>
          </c:val>
          <c:extLst>
            <c:ext xmlns:c16="http://schemas.microsoft.com/office/drawing/2014/chart" uri="{C3380CC4-5D6E-409C-BE32-E72D297353CC}">
              <c16:uniqueId val="{00000000-40B4-4DD9-8405-3065E08ECAD4}"/>
            </c:ext>
          </c:extLst>
        </c:ser>
        <c:ser>
          <c:idx val="1"/>
          <c:order val="1"/>
          <c:tx>
            <c:strRef>
              <c:f>'AVANCE 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CUATRIMESTRE'!$D$3</c:f>
              <c:numCache>
                <c:formatCode>0%</c:formatCode>
                <c:ptCount val="1"/>
                <c:pt idx="0">
                  <c:v>0.7142857142857143</c:v>
                </c:pt>
              </c:numCache>
            </c:numRef>
          </c:val>
          <c:extLst>
            <c:ext xmlns:c16="http://schemas.microsoft.com/office/drawing/2014/chart" uri="{C3380CC4-5D6E-409C-BE32-E72D297353CC}">
              <c16:uniqueId val="{00000002-40B4-4DD9-8405-3065E08ECAD4}"/>
            </c:ext>
          </c:extLst>
        </c:ser>
        <c:ser>
          <c:idx val="3"/>
          <c:order val="3"/>
          <c:tx>
            <c:strRef>
              <c:f>'AVANCE II CUATRIMESTRE'!$E$2</c:f>
              <c:strCache>
                <c:ptCount val="1"/>
                <c:pt idx="0">
                  <c:v>MECANISMOS PARA MEJORAR LA 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CUATRIMESTRE'!$E$3</c:f>
              <c:numCache>
                <c:formatCode>0%</c:formatCode>
                <c:ptCount val="1"/>
                <c:pt idx="0">
                  <c:v>0.92307692307692313</c:v>
                </c:pt>
              </c:numCache>
            </c:numRef>
          </c:val>
          <c:extLst>
            <c:ext xmlns:c16="http://schemas.microsoft.com/office/drawing/2014/chart" uri="{C3380CC4-5D6E-409C-BE32-E72D297353CC}">
              <c16:uniqueId val="{00000003-40B4-4DD9-8405-3065E08ECAD4}"/>
            </c:ext>
          </c:extLst>
        </c:ser>
        <c:ser>
          <c:idx val="4"/>
          <c:order val="4"/>
          <c:tx>
            <c:strRef>
              <c:f>'AVANCE II CUATRIMESTRE'!$F$2</c:f>
              <c:strCache>
                <c:ptCount val="1"/>
                <c:pt idx="0">
                  <c:v>MECANISMOS PARA LA TRANSPARENCIA Y ACCESO A LA INFORMACIÓN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CUATRIMESTRE'!$F$3</c:f>
              <c:numCache>
                <c:formatCode>0%</c:formatCode>
                <c:ptCount val="1"/>
                <c:pt idx="0">
                  <c:v>0.7931034482758621</c:v>
                </c:pt>
              </c:numCache>
            </c:numRef>
          </c:val>
          <c:extLst>
            <c:ext xmlns:c16="http://schemas.microsoft.com/office/drawing/2014/chart" uri="{C3380CC4-5D6E-409C-BE32-E72D297353CC}">
              <c16:uniqueId val="{00000004-40B4-4DD9-8405-3065E08ECAD4}"/>
            </c:ext>
          </c:extLst>
        </c:ser>
        <c:ser>
          <c:idx val="5"/>
          <c:order val="5"/>
          <c:tx>
            <c:strRef>
              <c:f>'AVANCE II CUATRIMESTRE'!$G$2</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1265108560"/>
        <c:crosses val="autoZero"/>
        <c:crossBetween val="between"/>
      </c:valAx>
      <c:spPr>
        <a:noFill/>
        <a:ln>
          <a:noFill/>
        </a:ln>
        <a:effectLst/>
      </c:spPr>
    </c:plotArea>
    <c:legend>
      <c:legendPos val="b"/>
      <c:layout>
        <c:manualLayout>
          <c:xMode val="edge"/>
          <c:yMode val="edge"/>
          <c:x val="9.5427656138451413E-3"/>
          <c:y val="0.83100145995550612"/>
          <c:w val="0.98379826844859752"/>
          <c:h val="0.165932866652778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5"/>
  <sheetViews>
    <sheetView showGridLines="0" view="pageBreakPreview" zoomScale="70" zoomScaleNormal="70" zoomScaleSheetLayoutView="70" workbookViewId="0">
      <selection activeCell="E4" sqref="E4"/>
    </sheetView>
  </sheetViews>
  <sheetFormatPr baseColWidth="10" defaultColWidth="11.44140625" defaultRowHeight="13.8" x14ac:dyDescent="0.3"/>
  <cols>
    <col min="1" max="1" width="2.5546875" style="16" customWidth="1"/>
    <col min="2" max="2" width="23.33203125" style="16" customWidth="1"/>
    <col min="3" max="3" width="38.88671875" style="16" customWidth="1"/>
    <col min="4" max="4" width="30.33203125" style="16" customWidth="1"/>
    <col min="5" max="5" width="34" style="16" customWidth="1"/>
    <col min="6" max="6" width="28.6640625" style="16" customWidth="1"/>
    <col min="7" max="16384" width="11.44140625" style="16"/>
  </cols>
  <sheetData>
    <row r="1" spans="2:6" s="8" customFormat="1" ht="88.2" customHeight="1" x14ac:dyDescent="0.3">
      <c r="B1" s="114" t="s">
        <v>164</v>
      </c>
      <c r="C1" s="115"/>
      <c r="D1" s="115"/>
      <c r="E1" s="115"/>
      <c r="F1" s="115"/>
    </row>
    <row r="2" spans="2:6" s="8" customFormat="1" ht="28.2" customHeight="1" x14ac:dyDescent="0.3">
      <c r="B2" s="113" t="s">
        <v>165</v>
      </c>
      <c r="C2" s="113"/>
      <c r="D2" s="113"/>
      <c r="E2" s="113"/>
      <c r="F2" s="33"/>
    </row>
    <row r="3" spans="2:6" s="8" customFormat="1" ht="15.6" x14ac:dyDescent="0.3">
      <c r="B3" s="34" t="s">
        <v>0</v>
      </c>
      <c r="C3" s="34" t="s">
        <v>1</v>
      </c>
      <c r="D3" s="34" t="s">
        <v>2</v>
      </c>
      <c r="E3" s="34" t="s">
        <v>186</v>
      </c>
      <c r="F3" s="35" t="s">
        <v>61</v>
      </c>
    </row>
    <row r="4" spans="2:6" s="7" customFormat="1" ht="93" customHeight="1" x14ac:dyDescent="0.3">
      <c r="B4" s="44" t="s">
        <v>3</v>
      </c>
      <c r="C4" s="44" t="s">
        <v>166</v>
      </c>
      <c r="D4" s="13" t="s">
        <v>4</v>
      </c>
      <c r="E4" s="5" t="s">
        <v>281</v>
      </c>
      <c r="F4" s="5" t="s">
        <v>167</v>
      </c>
    </row>
    <row r="5" spans="2:6" s="7" customFormat="1" ht="118.95" customHeight="1" x14ac:dyDescent="0.3">
      <c r="B5" s="44" t="s">
        <v>41</v>
      </c>
      <c r="C5" s="44" t="s">
        <v>68</v>
      </c>
      <c r="D5" s="13" t="s">
        <v>4</v>
      </c>
      <c r="E5" s="5" t="s">
        <v>181</v>
      </c>
      <c r="F5" s="29" t="s">
        <v>76</v>
      </c>
    </row>
    <row r="6" spans="2:6" s="7" customFormat="1" ht="91.95" customHeight="1" x14ac:dyDescent="0.3">
      <c r="B6" s="44" t="s">
        <v>41</v>
      </c>
      <c r="C6" s="44" t="s">
        <v>69</v>
      </c>
      <c r="D6" s="13" t="s">
        <v>4</v>
      </c>
      <c r="E6" s="5" t="s">
        <v>196</v>
      </c>
      <c r="F6" s="29" t="s">
        <v>76</v>
      </c>
    </row>
    <row r="7" spans="2:6" s="7" customFormat="1" ht="48.75" customHeight="1" x14ac:dyDescent="0.3">
      <c r="B7" s="44" t="s">
        <v>41</v>
      </c>
      <c r="C7" s="44" t="s">
        <v>70</v>
      </c>
      <c r="D7" s="47" t="s">
        <v>71</v>
      </c>
      <c r="E7" s="5" t="s">
        <v>168</v>
      </c>
      <c r="F7" s="29" t="s">
        <v>76</v>
      </c>
    </row>
    <row r="8" spans="2:6" s="7" customFormat="1" ht="42.75" customHeight="1" x14ac:dyDescent="0.3">
      <c r="B8" s="44" t="s">
        <v>41</v>
      </c>
      <c r="C8" s="6" t="s">
        <v>72</v>
      </c>
      <c r="D8" s="47" t="s">
        <v>71</v>
      </c>
      <c r="E8" s="5" t="s">
        <v>168</v>
      </c>
      <c r="F8" s="29" t="s">
        <v>169</v>
      </c>
    </row>
    <row r="9" spans="2:6" s="7" customFormat="1" ht="51.75" customHeight="1" x14ac:dyDescent="0.3">
      <c r="B9" s="44" t="s">
        <v>41</v>
      </c>
      <c r="C9" s="6" t="s">
        <v>73</v>
      </c>
      <c r="D9" s="47" t="s">
        <v>71</v>
      </c>
      <c r="E9" s="5" t="s">
        <v>168</v>
      </c>
      <c r="F9" s="29" t="s">
        <v>169</v>
      </c>
    </row>
    <row r="10" spans="2:6" s="7" customFormat="1" ht="67.2" customHeight="1" x14ac:dyDescent="0.3">
      <c r="B10" s="5" t="s">
        <v>74</v>
      </c>
      <c r="C10" s="48" t="s">
        <v>75</v>
      </c>
      <c r="D10" s="13" t="s">
        <v>4</v>
      </c>
      <c r="E10" s="44" t="s">
        <v>217</v>
      </c>
      <c r="F10" s="45" t="s">
        <v>76</v>
      </c>
    </row>
    <row r="11" spans="2:6" s="7" customFormat="1" ht="82.5" customHeight="1" x14ac:dyDescent="0.3">
      <c r="B11" s="5" t="s">
        <v>74</v>
      </c>
      <c r="C11" s="48" t="s">
        <v>77</v>
      </c>
      <c r="D11" s="13" t="s">
        <v>4</v>
      </c>
      <c r="E11" s="45" t="s">
        <v>218</v>
      </c>
      <c r="F11" s="45" t="s">
        <v>78</v>
      </c>
    </row>
    <row r="12" spans="2:6" s="7" customFormat="1" ht="82.5" customHeight="1" x14ac:dyDescent="0.3">
      <c r="B12" s="5" t="s">
        <v>74</v>
      </c>
      <c r="C12" s="48" t="s">
        <v>79</v>
      </c>
      <c r="D12" s="13" t="s">
        <v>4</v>
      </c>
      <c r="E12" s="45" t="s">
        <v>219</v>
      </c>
      <c r="F12" s="45" t="s">
        <v>80</v>
      </c>
    </row>
    <row r="13" spans="2:6" s="7" customFormat="1" ht="60" customHeight="1" x14ac:dyDescent="0.3">
      <c r="B13" s="5" t="s">
        <v>81</v>
      </c>
      <c r="C13" s="5" t="s">
        <v>82</v>
      </c>
      <c r="D13" s="13" t="s">
        <v>4</v>
      </c>
      <c r="E13" s="45" t="s">
        <v>170</v>
      </c>
      <c r="F13" s="111" t="s">
        <v>83</v>
      </c>
    </row>
    <row r="14" spans="2:6" s="7" customFormat="1" ht="82.8" x14ac:dyDescent="0.3">
      <c r="B14" s="5" t="s">
        <v>81</v>
      </c>
      <c r="C14" s="44" t="s">
        <v>84</v>
      </c>
      <c r="D14" s="46" t="s">
        <v>67</v>
      </c>
      <c r="E14" s="44" t="s">
        <v>220</v>
      </c>
      <c r="F14" s="44" t="s">
        <v>85</v>
      </c>
    </row>
    <row r="15" spans="2:6" s="7" customFormat="1" ht="207" x14ac:dyDescent="0.3">
      <c r="B15" s="5" t="s">
        <v>7</v>
      </c>
      <c r="C15" s="44" t="s">
        <v>86</v>
      </c>
      <c r="D15" s="13" t="s">
        <v>275</v>
      </c>
      <c r="E15" s="63" t="s">
        <v>272</v>
      </c>
      <c r="F15" s="44" t="s">
        <v>62</v>
      </c>
    </row>
    <row r="16" spans="2:6" s="7" customFormat="1" ht="188.4" customHeight="1" x14ac:dyDescent="0.3">
      <c r="B16" s="5" t="s">
        <v>7</v>
      </c>
      <c r="C16" s="44" t="s">
        <v>171</v>
      </c>
      <c r="D16" s="13" t="s">
        <v>4</v>
      </c>
      <c r="E16" s="63" t="s">
        <v>273</v>
      </c>
      <c r="F16" s="44" t="s">
        <v>62</v>
      </c>
    </row>
    <row r="17" spans="2:6" s="7" customFormat="1" ht="179.4" x14ac:dyDescent="0.3">
      <c r="B17" s="5" t="s">
        <v>7</v>
      </c>
      <c r="C17" s="44" t="s">
        <v>87</v>
      </c>
      <c r="D17" s="13" t="s">
        <v>4</v>
      </c>
      <c r="E17" s="63" t="s">
        <v>274</v>
      </c>
      <c r="F17" s="44" t="s">
        <v>172</v>
      </c>
    </row>
    <row r="18" spans="2:6" s="7" customFormat="1" x14ac:dyDescent="0.3">
      <c r="B18" s="116" t="s">
        <v>158</v>
      </c>
      <c r="C18" s="116"/>
      <c r="D18" s="116"/>
      <c r="E18" s="116"/>
      <c r="F18" s="116"/>
    </row>
    <row r="19" spans="2:6" s="7" customFormat="1" x14ac:dyDescent="0.3"/>
    <row r="20" spans="2:6" s="7" customFormat="1" x14ac:dyDescent="0.3">
      <c r="C20" s="7" t="s">
        <v>48</v>
      </c>
      <c r="D20" s="7">
        <v>14</v>
      </c>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showGridLines="0" view="pageBreakPreview" topLeftCell="B1" zoomScale="115" zoomScaleNormal="55" zoomScaleSheetLayoutView="115" workbookViewId="0">
      <selection activeCell="D4" sqref="D4:D9"/>
    </sheetView>
  </sheetViews>
  <sheetFormatPr baseColWidth="10" defaultColWidth="11.44140625" defaultRowHeight="13.8" x14ac:dyDescent="0.25"/>
  <cols>
    <col min="1" max="1" width="5.6640625" style="1" customWidth="1"/>
    <col min="2" max="2" width="23.33203125" style="1" customWidth="1"/>
    <col min="3" max="3" width="40.33203125" style="1" customWidth="1"/>
    <col min="4" max="4" width="24.109375" style="1" customWidth="1"/>
    <col min="5" max="5" width="74.33203125" style="1" customWidth="1"/>
    <col min="6" max="6" width="57.44140625" style="1" customWidth="1"/>
    <col min="7" max="28" width="11.44140625" style="1"/>
    <col min="29" max="16384" width="11.44140625" style="9"/>
  </cols>
  <sheetData>
    <row r="1" spans="1:28" ht="103.5" customHeight="1" x14ac:dyDescent="0.25">
      <c r="A1" s="9"/>
      <c r="B1" s="117" t="s">
        <v>173</v>
      </c>
      <c r="C1" s="117"/>
      <c r="D1" s="117"/>
      <c r="E1" s="117"/>
      <c r="F1" s="117"/>
    </row>
    <row r="2" spans="1:28" ht="34.5" customHeight="1" x14ac:dyDescent="0.25">
      <c r="B2" s="113" t="s">
        <v>190</v>
      </c>
      <c r="C2" s="113"/>
      <c r="D2" s="113"/>
      <c r="E2" s="113"/>
      <c r="F2" s="113"/>
    </row>
    <row r="3" spans="1:28" ht="29.25" customHeight="1" x14ac:dyDescent="0.25">
      <c r="B3" s="36" t="s">
        <v>0</v>
      </c>
      <c r="C3" s="36" t="s">
        <v>1</v>
      </c>
      <c r="D3" s="36" t="s">
        <v>2</v>
      </c>
      <c r="E3" s="37" t="s">
        <v>186</v>
      </c>
      <c r="F3" s="38" t="s">
        <v>61</v>
      </c>
    </row>
    <row r="4" spans="1:28" ht="129.75" customHeight="1" x14ac:dyDescent="0.25">
      <c r="B4" s="44" t="s">
        <v>8</v>
      </c>
      <c r="C4" s="44" t="s">
        <v>88</v>
      </c>
      <c r="D4" s="50" t="s">
        <v>6</v>
      </c>
      <c r="E4" s="6" t="s">
        <v>221</v>
      </c>
      <c r="F4" s="5" t="s">
        <v>97</v>
      </c>
    </row>
    <row r="5" spans="1:28" ht="110.25" customHeight="1" x14ac:dyDescent="0.3">
      <c r="A5" s="49"/>
      <c r="B5" s="44" t="s">
        <v>8</v>
      </c>
      <c r="C5" s="6" t="s">
        <v>89</v>
      </c>
      <c r="D5" s="100" t="s">
        <v>67</v>
      </c>
      <c r="E5" s="6" t="s">
        <v>198</v>
      </c>
      <c r="F5" s="5" t="s">
        <v>96</v>
      </c>
    </row>
    <row r="6" spans="1:28" ht="186.75" customHeight="1" x14ac:dyDescent="0.3">
      <c r="A6" s="49"/>
      <c r="B6" s="44" t="s">
        <v>8</v>
      </c>
      <c r="C6" s="6" t="s">
        <v>90</v>
      </c>
      <c r="D6" s="50" t="s">
        <v>6</v>
      </c>
      <c r="E6" s="6" t="s">
        <v>200</v>
      </c>
      <c r="F6" s="6" t="s">
        <v>98</v>
      </c>
      <c r="G6" s="9"/>
      <c r="H6" s="9"/>
      <c r="I6" s="9"/>
      <c r="J6" s="9"/>
      <c r="K6" s="9"/>
      <c r="L6" s="9"/>
      <c r="M6" s="9"/>
      <c r="N6" s="9"/>
      <c r="O6" s="9"/>
      <c r="P6" s="9"/>
      <c r="Q6" s="9"/>
      <c r="R6" s="9"/>
      <c r="S6" s="9"/>
      <c r="T6" s="9"/>
      <c r="U6" s="9"/>
      <c r="V6" s="9"/>
      <c r="W6" s="9"/>
      <c r="X6" s="9"/>
      <c r="Y6" s="9"/>
      <c r="Z6" s="9"/>
      <c r="AA6" s="9"/>
      <c r="AB6" s="9"/>
    </row>
    <row r="7" spans="1:28" ht="195.75" customHeight="1" x14ac:dyDescent="0.3">
      <c r="A7" s="49"/>
      <c r="B7" s="53" t="s">
        <v>91</v>
      </c>
      <c r="C7" s="6" t="s">
        <v>92</v>
      </c>
      <c r="D7" s="54" t="s">
        <v>6</v>
      </c>
      <c r="E7" s="5" t="s">
        <v>222</v>
      </c>
      <c r="F7" s="51" t="s">
        <v>93</v>
      </c>
      <c r="G7" s="9"/>
      <c r="H7" s="9"/>
      <c r="I7" s="9"/>
      <c r="J7" s="9"/>
      <c r="K7" s="9"/>
      <c r="L7" s="9"/>
      <c r="M7" s="9"/>
      <c r="N7" s="9"/>
      <c r="O7" s="9"/>
      <c r="P7" s="9"/>
      <c r="Q7" s="9"/>
      <c r="R7" s="9"/>
      <c r="S7" s="9"/>
      <c r="T7" s="9"/>
      <c r="U7" s="9"/>
      <c r="V7" s="9"/>
      <c r="W7" s="9"/>
      <c r="X7" s="9"/>
      <c r="Y7" s="9"/>
      <c r="Z7" s="9"/>
      <c r="AA7" s="9"/>
      <c r="AB7" s="9"/>
    </row>
    <row r="8" spans="1:28" ht="119.25" customHeight="1" x14ac:dyDescent="0.3">
      <c r="A8" s="49"/>
      <c r="B8" s="53" t="s">
        <v>91</v>
      </c>
      <c r="C8" s="6" t="s">
        <v>89</v>
      </c>
      <c r="D8" s="100" t="s">
        <v>67</v>
      </c>
      <c r="E8" s="5" t="s">
        <v>198</v>
      </c>
      <c r="F8" s="51" t="s">
        <v>94</v>
      </c>
      <c r="G8" s="9"/>
      <c r="H8" s="9"/>
      <c r="I8" s="9"/>
      <c r="J8" s="9"/>
      <c r="K8" s="9"/>
      <c r="L8" s="9"/>
      <c r="M8" s="9"/>
      <c r="N8" s="9"/>
      <c r="O8" s="9"/>
      <c r="P8" s="9"/>
      <c r="Q8" s="9"/>
      <c r="R8" s="9"/>
      <c r="S8" s="9"/>
      <c r="T8" s="9"/>
      <c r="U8" s="9"/>
      <c r="V8" s="9"/>
      <c r="W8" s="9"/>
      <c r="X8" s="9"/>
      <c r="Y8" s="9"/>
      <c r="Z8" s="9"/>
      <c r="AA8" s="9"/>
      <c r="AB8" s="9"/>
    </row>
    <row r="9" spans="1:28" ht="149.25" customHeight="1" thickBot="1" x14ac:dyDescent="0.35">
      <c r="A9" s="49"/>
      <c r="B9" s="53" t="s">
        <v>91</v>
      </c>
      <c r="C9" s="52" t="s">
        <v>90</v>
      </c>
      <c r="D9" s="54" t="s">
        <v>67</v>
      </c>
      <c r="E9" s="5" t="s">
        <v>199</v>
      </c>
      <c r="F9" s="51" t="s">
        <v>95</v>
      </c>
      <c r="G9" s="9"/>
      <c r="H9" s="9"/>
      <c r="I9" s="9"/>
      <c r="J9" s="9"/>
      <c r="K9" s="9"/>
      <c r="L9" s="9"/>
      <c r="M9" s="9"/>
      <c r="N9" s="9"/>
      <c r="O9" s="9"/>
      <c r="P9" s="9"/>
      <c r="Q9" s="9"/>
      <c r="R9" s="9"/>
      <c r="S9" s="9"/>
      <c r="T9" s="9"/>
      <c r="U9" s="9"/>
      <c r="V9" s="9"/>
      <c r="W9" s="9"/>
      <c r="X9" s="9"/>
      <c r="Y9" s="9"/>
      <c r="Z9" s="9"/>
      <c r="AA9" s="9"/>
      <c r="AB9" s="9"/>
    </row>
    <row r="10" spans="1:28" ht="93" customHeight="1" x14ac:dyDescent="0.25">
      <c r="A10" s="9"/>
      <c r="B10" s="118" t="s">
        <v>159</v>
      </c>
      <c r="C10" s="119"/>
      <c r="D10" s="119"/>
      <c r="E10" s="120"/>
      <c r="F10" s="121"/>
      <c r="G10" s="9"/>
      <c r="H10" s="9"/>
      <c r="I10" s="9"/>
      <c r="J10" s="9"/>
      <c r="K10" s="9"/>
      <c r="L10" s="9"/>
      <c r="M10" s="9"/>
      <c r="N10" s="9"/>
      <c r="O10" s="9"/>
      <c r="P10" s="9"/>
      <c r="Q10" s="9"/>
      <c r="R10" s="9"/>
      <c r="S10" s="9"/>
      <c r="T10" s="9"/>
      <c r="U10" s="9"/>
      <c r="V10" s="9"/>
      <c r="W10" s="9"/>
      <c r="X10" s="9"/>
      <c r="Y10" s="9"/>
      <c r="Z10" s="9"/>
      <c r="AA10" s="9"/>
      <c r="AB10" s="9"/>
    </row>
    <row r="12" spans="1:28" x14ac:dyDescent="0.25">
      <c r="C12" s="1" t="s">
        <v>48</v>
      </c>
      <c r="D12" s="11">
        <v>6</v>
      </c>
    </row>
  </sheetData>
  <mergeCells count="3">
    <mergeCell ref="B1:F1"/>
    <mergeCell ref="B2:F2"/>
    <mergeCell ref="B10:F10"/>
  </mergeCells>
  <pageMargins left="0.7" right="0.7" top="0.75" bottom="0.75" header="0.3" footer="0.3"/>
  <pageSetup scale="1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showGridLines="0" view="pageBreakPreview" zoomScale="110" zoomScaleNormal="70" zoomScaleSheetLayoutView="110" workbookViewId="0">
      <selection activeCell="D5" sqref="D5:D11"/>
    </sheetView>
  </sheetViews>
  <sheetFormatPr baseColWidth="10" defaultColWidth="11.44140625" defaultRowHeight="13.8" x14ac:dyDescent="0.25"/>
  <cols>
    <col min="1" max="1" width="4.33203125" style="9" customWidth="1"/>
    <col min="2" max="2" width="22.33203125" style="9" customWidth="1"/>
    <col min="3" max="3" width="48.44140625" style="9" customWidth="1"/>
    <col min="4" max="4" width="32.109375" style="10" customWidth="1"/>
    <col min="5" max="5" width="47.88671875" style="9" customWidth="1"/>
    <col min="6" max="6" width="17.6640625" style="9" customWidth="1"/>
    <col min="7" max="7" width="26" style="9" customWidth="1"/>
    <col min="8" max="16384" width="11.44140625" style="9"/>
  </cols>
  <sheetData>
    <row r="1" spans="1:7" ht="102" customHeight="1" x14ac:dyDescent="0.25">
      <c r="A1" s="1"/>
      <c r="B1" s="123" t="s">
        <v>184</v>
      </c>
      <c r="C1" s="117"/>
      <c r="D1" s="117"/>
      <c r="E1" s="117"/>
      <c r="F1" s="117"/>
      <c r="G1" s="1"/>
    </row>
    <row r="2" spans="1:7" x14ac:dyDescent="0.25">
      <c r="A2" s="1"/>
      <c r="B2" s="113" t="s">
        <v>185</v>
      </c>
      <c r="C2" s="113"/>
      <c r="D2" s="113"/>
      <c r="E2" s="122"/>
      <c r="F2" s="39"/>
      <c r="G2" s="1"/>
    </row>
    <row r="3" spans="1:7" x14ac:dyDescent="0.25">
      <c r="A3" s="1"/>
      <c r="B3" s="34" t="s">
        <v>0</v>
      </c>
      <c r="C3" s="34" t="s">
        <v>1</v>
      </c>
      <c r="D3" s="34" t="s">
        <v>2</v>
      </c>
      <c r="E3" s="40" t="s">
        <v>186</v>
      </c>
      <c r="F3" s="41" t="s">
        <v>61</v>
      </c>
      <c r="G3" s="1"/>
    </row>
    <row r="4" spans="1:7" ht="109.5" customHeight="1" x14ac:dyDescent="0.25">
      <c r="A4" s="1"/>
      <c r="B4" s="5" t="s">
        <v>42</v>
      </c>
      <c r="C4" s="6" t="s">
        <v>163</v>
      </c>
      <c r="D4" s="73" t="s">
        <v>71</v>
      </c>
      <c r="E4" s="61" t="s">
        <v>201</v>
      </c>
      <c r="F4" s="55" t="s">
        <v>99</v>
      </c>
      <c r="G4" s="1"/>
    </row>
    <row r="5" spans="1:7" ht="78.75" customHeight="1" x14ac:dyDescent="0.25">
      <c r="A5" s="1"/>
      <c r="B5" s="5" t="s">
        <v>42</v>
      </c>
      <c r="C5" s="6" t="s">
        <v>100</v>
      </c>
      <c r="D5" s="74" t="s">
        <v>5</v>
      </c>
      <c r="E5" s="61" t="s">
        <v>223</v>
      </c>
      <c r="F5" s="56" t="s">
        <v>182</v>
      </c>
      <c r="G5" s="2"/>
    </row>
    <row r="6" spans="1:7" ht="81.75" customHeight="1" x14ac:dyDescent="0.25">
      <c r="A6" s="1"/>
      <c r="B6" s="5" t="s">
        <v>42</v>
      </c>
      <c r="C6" s="6" t="s">
        <v>16</v>
      </c>
      <c r="D6" s="50" t="s">
        <v>67</v>
      </c>
      <c r="E6" s="62" t="s">
        <v>202</v>
      </c>
      <c r="F6" s="57" t="s">
        <v>102</v>
      </c>
      <c r="G6" s="1"/>
    </row>
    <row r="7" spans="1:7" ht="79.5" customHeight="1" x14ac:dyDescent="0.25">
      <c r="A7" s="1"/>
      <c r="B7" s="5" t="s">
        <v>43</v>
      </c>
      <c r="C7" s="6" t="s">
        <v>17</v>
      </c>
      <c r="D7" s="74" t="s">
        <v>5</v>
      </c>
      <c r="E7" s="56" t="s">
        <v>203</v>
      </c>
      <c r="F7" s="58" t="s">
        <v>103</v>
      </c>
      <c r="G7" s="1"/>
    </row>
    <row r="8" spans="1:7" ht="75.75" customHeight="1" x14ac:dyDescent="0.25">
      <c r="A8" s="1"/>
      <c r="B8" s="5" t="s">
        <v>9</v>
      </c>
      <c r="C8" s="82" t="s">
        <v>183</v>
      </c>
      <c r="D8" s="74" t="s">
        <v>5</v>
      </c>
      <c r="E8" s="56" t="s">
        <v>197</v>
      </c>
      <c r="F8" s="56" t="s">
        <v>233</v>
      </c>
      <c r="G8" s="1"/>
    </row>
    <row r="9" spans="1:7" ht="195" customHeight="1" x14ac:dyDescent="0.25">
      <c r="A9" s="1"/>
      <c r="B9" s="5" t="s">
        <v>9</v>
      </c>
      <c r="C9" s="6" t="s">
        <v>18</v>
      </c>
      <c r="D9" s="74" t="s">
        <v>5</v>
      </c>
      <c r="E9" s="56" t="s">
        <v>204</v>
      </c>
      <c r="F9" s="56" t="s">
        <v>234</v>
      </c>
      <c r="G9" s="1"/>
    </row>
    <row r="10" spans="1:7" ht="138" x14ac:dyDescent="0.25">
      <c r="A10" s="1"/>
      <c r="B10" s="5" t="s">
        <v>9</v>
      </c>
      <c r="C10" s="6" t="s">
        <v>156</v>
      </c>
      <c r="D10" s="73" t="s">
        <v>71</v>
      </c>
      <c r="E10" s="61" t="s">
        <v>201</v>
      </c>
      <c r="F10" s="56" t="s">
        <v>104</v>
      </c>
      <c r="G10" s="1"/>
    </row>
    <row r="11" spans="1:7" ht="73.95" customHeight="1" x14ac:dyDescent="0.25">
      <c r="A11" s="1"/>
      <c r="B11" s="5" t="s">
        <v>44</v>
      </c>
      <c r="C11" s="6" t="s">
        <v>19</v>
      </c>
      <c r="D11" s="74" t="s">
        <v>5</v>
      </c>
      <c r="E11" s="61" t="s">
        <v>205</v>
      </c>
      <c r="F11" s="56" t="s">
        <v>64</v>
      </c>
      <c r="G11" s="1"/>
    </row>
    <row r="12" spans="1:7" ht="96" customHeight="1" x14ac:dyDescent="0.3">
      <c r="A12" s="1"/>
      <c r="B12" s="5" t="s">
        <v>44</v>
      </c>
      <c r="C12" s="6" t="s">
        <v>20</v>
      </c>
      <c r="D12" s="50" t="s">
        <v>67</v>
      </c>
      <c r="E12" s="84" t="s">
        <v>206</v>
      </c>
      <c r="F12" s="58" t="s">
        <v>105</v>
      </c>
      <c r="G12" s="1"/>
    </row>
    <row r="13" spans="1:7" ht="82.8" x14ac:dyDescent="0.25">
      <c r="A13" s="1"/>
      <c r="B13" s="5" t="s">
        <v>44</v>
      </c>
      <c r="C13" s="6" t="s">
        <v>21</v>
      </c>
      <c r="D13" s="73" t="s">
        <v>71</v>
      </c>
      <c r="E13" s="59" t="s">
        <v>207</v>
      </c>
      <c r="F13" s="56" t="s">
        <v>106</v>
      </c>
      <c r="G13" s="1"/>
    </row>
    <row r="14" spans="1:7" ht="96.6" x14ac:dyDescent="0.25">
      <c r="A14" s="1"/>
      <c r="B14" s="5" t="s">
        <v>10</v>
      </c>
      <c r="C14" s="6" t="s">
        <v>22</v>
      </c>
      <c r="D14" s="73" t="s">
        <v>71</v>
      </c>
      <c r="E14" s="59" t="s">
        <v>208</v>
      </c>
      <c r="F14" s="56" t="s">
        <v>235</v>
      </c>
      <c r="G14" s="1"/>
    </row>
    <row r="15" spans="1:7" ht="55.2" x14ac:dyDescent="0.25">
      <c r="A15" s="1"/>
      <c r="B15" s="5" t="s">
        <v>10</v>
      </c>
      <c r="C15" s="6" t="s">
        <v>23</v>
      </c>
      <c r="D15" s="73" t="s">
        <v>71</v>
      </c>
      <c r="E15" s="59" t="s">
        <v>209</v>
      </c>
      <c r="F15" s="60" t="s">
        <v>103</v>
      </c>
      <c r="G15" s="1"/>
    </row>
    <row r="16" spans="1:7" s="30" customFormat="1" ht="71.25" customHeight="1" x14ac:dyDescent="0.25">
      <c r="A16" s="32"/>
      <c r="B16" s="5" t="s">
        <v>10</v>
      </c>
      <c r="C16" s="6" t="s">
        <v>11</v>
      </c>
      <c r="D16" s="73" t="s">
        <v>71</v>
      </c>
      <c r="E16" s="101" t="s">
        <v>210</v>
      </c>
      <c r="F16" s="60" t="s">
        <v>63</v>
      </c>
      <c r="G16" s="32"/>
    </row>
    <row r="17" spans="1:7" ht="88.5" customHeight="1" x14ac:dyDescent="0.3">
      <c r="A17" s="1"/>
      <c r="B17" s="124" t="s">
        <v>158</v>
      </c>
      <c r="C17" s="124"/>
      <c r="D17" s="124"/>
      <c r="E17" s="124"/>
      <c r="F17" s="124"/>
      <c r="G17" s="1"/>
    </row>
    <row r="18" spans="1:7" x14ac:dyDescent="0.25">
      <c r="A18" s="1"/>
      <c r="G18" s="1"/>
    </row>
    <row r="19" spans="1:7" x14ac:dyDescent="0.25">
      <c r="A19" s="1"/>
      <c r="C19" s="9" t="s">
        <v>49</v>
      </c>
      <c r="D19" s="10">
        <v>13</v>
      </c>
      <c r="G19" s="1"/>
    </row>
    <row r="20" spans="1:7" x14ac:dyDescent="0.25">
      <c r="A20" s="1"/>
      <c r="G20" s="1"/>
    </row>
    <row r="21" spans="1:7" x14ac:dyDescent="0.25">
      <c r="A21" s="1"/>
      <c r="G21" s="1"/>
    </row>
    <row r="22" spans="1:7" x14ac:dyDescent="0.25">
      <c r="A22" s="1"/>
      <c r="G22" s="1"/>
    </row>
    <row r="23" spans="1:7" x14ac:dyDescent="0.25">
      <c r="A23" s="1"/>
      <c r="G23" s="1"/>
    </row>
    <row r="24" spans="1:7" x14ac:dyDescent="0.25">
      <c r="A24" s="1"/>
      <c r="G24" s="1"/>
    </row>
    <row r="25" spans="1:7" x14ac:dyDescent="0.25">
      <c r="A25" s="1"/>
      <c r="G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9"/>
  <sheetViews>
    <sheetView showGridLines="0" view="pageBreakPreview" zoomScale="110" zoomScaleNormal="85" zoomScaleSheetLayoutView="110" workbookViewId="0">
      <selection activeCell="E7" sqref="E7"/>
    </sheetView>
  </sheetViews>
  <sheetFormatPr baseColWidth="10" defaultColWidth="11.44140625" defaultRowHeight="13.8" x14ac:dyDescent="0.25"/>
  <cols>
    <col min="1" max="1" width="4.88671875" style="17" customWidth="1"/>
    <col min="2" max="2" width="30.109375" style="17" customWidth="1"/>
    <col min="3" max="3" width="38.88671875" style="17" customWidth="1"/>
    <col min="4" max="4" width="16.6640625" style="8" customWidth="1"/>
    <col min="5" max="5" width="72.88671875" style="17" customWidth="1"/>
    <col min="6" max="6" width="21.5546875" style="8" customWidth="1"/>
    <col min="7" max="16384" width="11.44140625" style="17"/>
  </cols>
  <sheetData>
    <row r="1" spans="2:6" ht="99.75" customHeight="1" x14ac:dyDescent="0.25">
      <c r="B1" s="123" t="s">
        <v>174</v>
      </c>
      <c r="C1" s="117"/>
      <c r="D1" s="117"/>
      <c r="E1" s="117"/>
      <c r="F1" s="117"/>
    </row>
    <row r="2" spans="2:6" ht="32.25" customHeight="1" x14ac:dyDescent="0.25">
      <c r="B2" s="127" t="s">
        <v>189</v>
      </c>
      <c r="C2" s="127"/>
      <c r="D2" s="127"/>
      <c r="E2" s="127"/>
      <c r="F2" s="127"/>
    </row>
    <row r="3" spans="2:6" s="8" customFormat="1" ht="46.5" customHeight="1" x14ac:dyDescent="0.3">
      <c r="B3" s="41" t="s">
        <v>0</v>
      </c>
      <c r="C3" s="41" t="s">
        <v>1</v>
      </c>
      <c r="D3" s="41" t="s">
        <v>2</v>
      </c>
      <c r="E3" s="42" t="s">
        <v>186</v>
      </c>
      <c r="F3" s="34" t="s">
        <v>61</v>
      </c>
    </row>
    <row r="4" spans="2:6" ht="42" customHeight="1" x14ac:dyDescent="0.25">
      <c r="B4" s="64" t="s">
        <v>45</v>
      </c>
      <c r="C4" s="65" t="s">
        <v>24</v>
      </c>
      <c r="D4" s="75" t="s">
        <v>4</v>
      </c>
      <c r="E4" s="66" t="s">
        <v>224</v>
      </c>
      <c r="F4" s="29" t="s">
        <v>236</v>
      </c>
    </row>
    <row r="5" spans="2:6" ht="43.5" customHeight="1" x14ac:dyDescent="0.25">
      <c r="B5" s="64" t="s">
        <v>45</v>
      </c>
      <c r="C5" s="65" t="s">
        <v>107</v>
      </c>
      <c r="D5" s="75" t="s">
        <v>4</v>
      </c>
      <c r="E5" s="67" t="s">
        <v>211</v>
      </c>
      <c r="F5" s="29" t="s">
        <v>237</v>
      </c>
    </row>
    <row r="6" spans="2:6" ht="50.25" customHeight="1" x14ac:dyDescent="0.25">
      <c r="B6" s="5" t="s">
        <v>12</v>
      </c>
      <c r="C6" s="6" t="s">
        <v>108</v>
      </c>
      <c r="D6" s="75" t="s">
        <v>4</v>
      </c>
      <c r="E6" s="44" t="s">
        <v>212</v>
      </c>
      <c r="F6" s="29" t="s">
        <v>231</v>
      </c>
    </row>
    <row r="7" spans="2:6" ht="57" customHeight="1" x14ac:dyDescent="0.25">
      <c r="B7" s="5" t="s">
        <v>12</v>
      </c>
      <c r="C7" s="6" t="s">
        <v>40</v>
      </c>
      <c r="D7" s="75" t="s">
        <v>4</v>
      </c>
      <c r="E7" s="68" t="s">
        <v>213</v>
      </c>
      <c r="F7" s="29" t="s">
        <v>238</v>
      </c>
    </row>
    <row r="8" spans="2:6" ht="58.5" customHeight="1" x14ac:dyDescent="0.3">
      <c r="B8" s="5" t="s">
        <v>13</v>
      </c>
      <c r="C8" s="6" t="s">
        <v>160</v>
      </c>
      <c r="D8" s="75" t="s">
        <v>4</v>
      </c>
      <c r="E8" s="69" t="s">
        <v>258</v>
      </c>
      <c r="F8" s="29" t="s">
        <v>109</v>
      </c>
    </row>
    <row r="9" spans="2:6" ht="45.75" customHeight="1" x14ac:dyDescent="0.3">
      <c r="B9" s="5" t="s">
        <v>13</v>
      </c>
      <c r="C9" s="6" t="s">
        <v>110</v>
      </c>
      <c r="D9" s="81" t="s">
        <v>67</v>
      </c>
      <c r="E9" s="69" t="s">
        <v>259</v>
      </c>
      <c r="F9" s="29" t="s">
        <v>109</v>
      </c>
    </row>
    <row r="10" spans="2:6" ht="40.5" customHeight="1" x14ac:dyDescent="0.25">
      <c r="B10" s="5" t="s">
        <v>25</v>
      </c>
      <c r="C10" s="6" t="s">
        <v>14</v>
      </c>
      <c r="D10" s="75" t="s">
        <v>4</v>
      </c>
      <c r="E10" s="68" t="s">
        <v>225</v>
      </c>
      <c r="F10" s="29" t="s">
        <v>111</v>
      </c>
    </row>
    <row r="11" spans="2:6" ht="51.75" customHeight="1" x14ac:dyDescent="0.25">
      <c r="B11" s="5" t="s">
        <v>25</v>
      </c>
      <c r="C11" s="6" t="s">
        <v>112</v>
      </c>
      <c r="D11" s="75" t="s">
        <v>4</v>
      </c>
      <c r="E11" s="68" t="s">
        <v>243</v>
      </c>
      <c r="F11" s="29" t="s">
        <v>231</v>
      </c>
    </row>
    <row r="12" spans="2:6" ht="75" customHeight="1" x14ac:dyDescent="0.25">
      <c r="B12" s="5" t="s">
        <v>25</v>
      </c>
      <c r="C12" s="6" t="s">
        <v>175</v>
      </c>
      <c r="D12" s="75" t="s">
        <v>4</v>
      </c>
      <c r="E12" s="70" t="s">
        <v>242</v>
      </c>
      <c r="F12" s="29" t="s">
        <v>239</v>
      </c>
    </row>
    <row r="13" spans="2:6" ht="54.75" customHeight="1" x14ac:dyDescent="0.25">
      <c r="B13" s="5" t="s">
        <v>25</v>
      </c>
      <c r="C13" s="6" t="s">
        <v>113</v>
      </c>
      <c r="D13" s="75" t="s">
        <v>4</v>
      </c>
      <c r="E13" s="70" t="s">
        <v>176</v>
      </c>
      <c r="F13" s="29" t="s">
        <v>231</v>
      </c>
    </row>
    <row r="14" spans="2:6" ht="41.4" x14ac:dyDescent="0.25">
      <c r="B14" s="5" t="s">
        <v>46</v>
      </c>
      <c r="C14" s="82" t="s">
        <v>26</v>
      </c>
      <c r="D14" s="75" t="s">
        <v>4</v>
      </c>
      <c r="E14" s="61" t="s">
        <v>241</v>
      </c>
      <c r="F14" s="29" t="s">
        <v>231</v>
      </c>
    </row>
    <row r="15" spans="2:6" ht="65.25" customHeight="1" x14ac:dyDescent="0.25">
      <c r="B15" s="5" t="s">
        <v>46</v>
      </c>
      <c r="C15" s="6" t="s">
        <v>177</v>
      </c>
      <c r="D15" s="75" t="s">
        <v>4</v>
      </c>
      <c r="E15" s="68" t="s">
        <v>257</v>
      </c>
      <c r="F15" s="29" t="s">
        <v>231</v>
      </c>
    </row>
    <row r="16" spans="2:6" ht="94.5" customHeight="1" x14ac:dyDescent="0.25">
      <c r="B16" s="5" t="s">
        <v>46</v>
      </c>
      <c r="C16" s="6" t="s">
        <v>66</v>
      </c>
      <c r="D16" s="75" t="s">
        <v>4</v>
      </c>
      <c r="E16" s="61" t="s">
        <v>214</v>
      </c>
      <c r="F16" s="29" t="s">
        <v>240</v>
      </c>
    </row>
    <row r="17" spans="2:6" ht="120" customHeight="1" x14ac:dyDescent="0.25">
      <c r="B17" s="125" t="s">
        <v>161</v>
      </c>
      <c r="C17" s="126"/>
      <c r="D17" s="126"/>
      <c r="E17" s="126"/>
      <c r="F17" s="4"/>
    </row>
    <row r="18" spans="2:6" x14ac:dyDescent="0.25">
      <c r="B18" s="12"/>
      <c r="C18" s="12"/>
      <c r="D18" s="3"/>
      <c r="E18" s="12"/>
    </row>
    <row r="19" spans="2:6" x14ac:dyDescent="0.25">
      <c r="B19" s="12"/>
      <c r="C19" s="12" t="s">
        <v>49</v>
      </c>
      <c r="D19" s="3">
        <v>13</v>
      </c>
      <c r="E19" s="12"/>
    </row>
    <row r="20" spans="2:6" x14ac:dyDescent="0.25">
      <c r="B20" s="12"/>
      <c r="C20" s="12"/>
      <c r="D20" s="3"/>
      <c r="E20" s="12"/>
    </row>
    <row r="21" spans="2:6" x14ac:dyDescent="0.25">
      <c r="B21" s="12"/>
      <c r="C21" s="12"/>
      <c r="D21" s="3"/>
      <c r="E21" s="12"/>
    </row>
    <row r="22" spans="2:6" x14ac:dyDescent="0.25">
      <c r="B22" s="12"/>
      <c r="C22" s="12"/>
      <c r="D22" s="3"/>
      <c r="E22" s="12"/>
    </row>
    <row r="23" spans="2:6" x14ac:dyDescent="0.25">
      <c r="B23" s="12"/>
      <c r="C23" s="12"/>
      <c r="D23" s="3"/>
      <c r="E23" s="12"/>
    </row>
    <row r="24" spans="2:6" x14ac:dyDescent="0.25">
      <c r="B24" s="12"/>
      <c r="C24" s="12"/>
      <c r="D24" s="3"/>
      <c r="E24" s="12"/>
    </row>
    <row r="25" spans="2:6" x14ac:dyDescent="0.25">
      <c r="B25" s="12"/>
      <c r="C25" s="12"/>
      <c r="D25" s="3"/>
      <c r="E25" s="12"/>
    </row>
    <row r="26" spans="2:6" x14ac:dyDescent="0.25">
      <c r="B26" s="12"/>
      <c r="C26" s="12"/>
      <c r="D26" s="3"/>
      <c r="E26" s="12"/>
    </row>
    <row r="27" spans="2:6" x14ac:dyDescent="0.25">
      <c r="B27" s="12"/>
      <c r="C27" s="12"/>
      <c r="D27" s="3"/>
      <c r="E27" s="12"/>
    </row>
    <row r="28" spans="2:6" x14ac:dyDescent="0.25">
      <c r="B28" s="12"/>
      <c r="C28" s="12"/>
      <c r="D28" s="3"/>
      <c r="E28" s="12"/>
    </row>
    <row r="29" spans="2:6" x14ac:dyDescent="0.25">
      <c r="B29" s="12"/>
      <c r="C29" s="12"/>
      <c r="D29" s="3"/>
      <c r="E29" s="12"/>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35"/>
  <sheetViews>
    <sheetView showGridLines="0" view="pageBreakPreview" zoomScale="110" zoomScaleNormal="70" zoomScaleSheetLayoutView="110" workbookViewId="0">
      <selection activeCell="D37" sqref="D37"/>
    </sheetView>
  </sheetViews>
  <sheetFormatPr baseColWidth="10" defaultColWidth="11.44140625" defaultRowHeight="15.6" x14ac:dyDescent="0.3"/>
  <cols>
    <col min="1" max="1" width="4.6640625" style="14" customWidth="1"/>
    <col min="2" max="2" width="26.109375" style="14" customWidth="1"/>
    <col min="3" max="3" width="67" style="14" customWidth="1"/>
    <col min="4" max="4" width="27.44140625" style="14" customWidth="1"/>
    <col min="5" max="5" width="75.5546875" style="14" customWidth="1"/>
    <col min="6" max="6" width="37.33203125" style="15" customWidth="1"/>
    <col min="7" max="16384" width="11.44140625" style="14"/>
  </cols>
  <sheetData>
    <row r="1" spans="2:6" ht="107.25" customHeight="1" x14ac:dyDescent="0.3">
      <c r="B1" s="128" t="s">
        <v>174</v>
      </c>
      <c r="C1" s="129"/>
      <c r="D1" s="129"/>
      <c r="E1" s="129"/>
      <c r="F1" s="129"/>
    </row>
    <row r="2" spans="2:6" ht="30.75" customHeight="1" x14ac:dyDescent="0.3">
      <c r="B2" s="130" t="s">
        <v>188</v>
      </c>
      <c r="C2" s="130"/>
      <c r="D2" s="130"/>
      <c r="E2" s="130"/>
      <c r="F2" s="130"/>
    </row>
    <row r="3" spans="2:6" ht="34.5" customHeight="1" x14ac:dyDescent="0.3">
      <c r="B3" s="43" t="s">
        <v>0</v>
      </c>
      <c r="C3" s="43" t="s">
        <v>1</v>
      </c>
      <c r="D3" s="43" t="s">
        <v>2</v>
      </c>
      <c r="E3" s="43" t="s">
        <v>186</v>
      </c>
      <c r="F3" s="43" t="s">
        <v>61</v>
      </c>
    </row>
    <row r="4" spans="2:6" ht="51.6" customHeight="1" x14ac:dyDescent="0.3">
      <c r="B4" s="44" t="s">
        <v>15</v>
      </c>
      <c r="C4" s="63" t="s">
        <v>27</v>
      </c>
      <c r="D4" s="76" t="s">
        <v>6</v>
      </c>
      <c r="E4" s="63" t="s">
        <v>260</v>
      </c>
      <c r="F4" s="63" t="s">
        <v>101</v>
      </c>
    </row>
    <row r="5" spans="2:6" ht="41.4" x14ac:dyDescent="0.3">
      <c r="B5" s="44" t="s">
        <v>15</v>
      </c>
      <c r="C5" s="63" t="s">
        <v>28</v>
      </c>
      <c r="D5" s="76" t="s">
        <v>6</v>
      </c>
      <c r="E5" s="63" t="s">
        <v>261</v>
      </c>
      <c r="F5" s="63" t="s">
        <v>114</v>
      </c>
    </row>
    <row r="6" spans="2:6" ht="53.25" customHeight="1" x14ac:dyDescent="0.3">
      <c r="B6" s="44" t="s">
        <v>15</v>
      </c>
      <c r="C6" s="63" t="s">
        <v>29</v>
      </c>
      <c r="D6" s="76" t="s">
        <v>6</v>
      </c>
      <c r="E6" s="63" t="s">
        <v>262</v>
      </c>
      <c r="F6" s="63" t="s">
        <v>115</v>
      </c>
    </row>
    <row r="7" spans="2:6" ht="55.5" customHeight="1" x14ac:dyDescent="0.3">
      <c r="B7" s="44" t="s">
        <v>15</v>
      </c>
      <c r="C7" s="63" t="s">
        <v>30</v>
      </c>
      <c r="D7" s="77" t="s">
        <v>4</v>
      </c>
      <c r="E7" s="63" t="s">
        <v>263</v>
      </c>
      <c r="F7" s="63" t="s">
        <v>116</v>
      </c>
    </row>
    <row r="8" spans="2:6" ht="105.75" customHeight="1" x14ac:dyDescent="0.3">
      <c r="B8" s="44" t="s">
        <v>33</v>
      </c>
      <c r="C8" s="63" t="s">
        <v>31</v>
      </c>
      <c r="D8" s="77" t="s">
        <v>4</v>
      </c>
      <c r="E8" s="63" t="s">
        <v>215</v>
      </c>
      <c r="F8" s="63" t="s">
        <v>115</v>
      </c>
    </row>
    <row r="9" spans="2:6" ht="57.75" customHeight="1" x14ac:dyDescent="0.3">
      <c r="B9" s="44" t="s">
        <v>33</v>
      </c>
      <c r="C9" s="63" t="s">
        <v>117</v>
      </c>
      <c r="D9" s="77" t="s">
        <v>4</v>
      </c>
      <c r="E9" s="63" t="s">
        <v>264</v>
      </c>
      <c r="F9" s="63" t="s">
        <v>118</v>
      </c>
    </row>
    <row r="10" spans="2:6" ht="104.25" customHeight="1" x14ac:dyDescent="0.3">
      <c r="B10" s="44" t="s">
        <v>32</v>
      </c>
      <c r="C10" s="85" t="s">
        <v>178</v>
      </c>
      <c r="D10" s="77" t="s">
        <v>4</v>
      </c>
      <c r="E10" s="63" t="s">
        <v>265</v>
      </c>
      <c r="F10" s="63" t="s">
        <v>244</v>
      </c>
    </row>
    <row r="11" spans="2:6" ht="71.25" customHeight="1" x14ac:dyDescent="0.3">
      <c r="B11" s="44" t="s">
        <v>32</v>
      </c>
      <c r="C11" s="63" t="s">
        <v>119</v>
      </c>
      <c r="D11" s="76" t="s">
        <v>6</v>
      </c>
      <c r="E11" s="63" t="s">
        <v>226</v>
      </c>
      <c r="F11" s="63" t="s">
        <v>179</v>
      </c>
    </row>
    <row r="12" spans="2:6" ht="84.75" customHeight="1" x14ac:dyDescent="0.3">
      <c r="B12" s="44" t="s">
        <v>47</v>
      </c>
      <c r="C12" s="63" t="s">
        <v>180</v>
      </c>
      <c r="D12" s="77" t="s">
        <v>4</v>
      </c>
      <c r="E12" s="63" t="s">
        <v>266</v>
      </c>
      <c r="F12" s="63" t="s">
        <v>120</v>
      </c>
    </row>
    <row r="13" spans="2:6" ht="75.75" customHeight="1" x14ac:dyDescent="0.3">
      <c r="B13" s="44" t="s">
        <v>34</v>
      </c>
      <c r="C13" s="63" t="s">
        <v>35</v>
      </c>
      <c r="D13" s="77" t="s">
        <v>4</v>
      </c>
      <c r="E13" s="63" t="s">
        <v>227</v>
      </c>
      <c r="F13" s="63" t="s">
        <v>121</v>
      </c>
    </row>
    <row r="14" spans="2:6" ht="54" customHeight="1" x14ac:dyDescent="0.3">
      <c r="B14" s="44" t="s">
        <v>36</v>
      </c>
      <c r="C14" s="63" t="s">
        <v>155</v>
      </c>
      <c r="D14" s="77" t="s">
        <v>4</v>
      </c>
      <c r="E14" s="63" t="s">
        <v>267</v>
      </c>
      <c r="F14" s="63" t="s">
        <v>122</v>
      </c>
    </row>
    <row r="15" spans="2:6" ht="67.5" customHeight="1" x14ac:dyDescent="0.3">
      <c r="B15" s="44" t="s">
        <v>36</v>
      </c>
      <c r="C15" s="63" t="s">
        <v>123</v>
      </c>
      <c r="D15" s="77" t="s">
        <v>4</v>
      </c>
      <c r="E15" s="63" t="s">
        <v>268</v>
      </c>
      <c r="F15" s="63" t="s">
        <v>124</v>
      </c>
    </row>
    <row r="16" spans="2:6" ht="56.25" customHeight="1" x14ac:dyDescent="0.3">
      <c r="B16" s="44" t="s">
        <v>36</v>
      </c>
      <c r="C16" s="63" t="s">
        <v>125</v>
      </c>
      <c r="D16" s="77" t="s">
        <v>4</v>
      </c>
      <c r="E16" s="63" t="s">
        <v>228</v>
      </c>
      <c r="F16" s="63" t="s">
        <v>126</v>
      </c>
    </row>
    <row r="17" spans="2:6" ht="27.6" x14ac:dyDescent="0.3">
      <c r="B17" s="44" t="s">
        <v>36</v>
      </c>
      <c r="C17" s="63" t="s">
        <v>127</v>
      </c>
      <c r="D17" s="77" t="s">
        <v>4</v>
      </c>
      <c r="E17" s="63" t="s">
        <v>270</v>
      </c>
      <c r="F17" s="63" t="s">
        <v>126</v>
      </c>
    </row>
    <row r="18" spans="2:6" ht="27.6" x14ac:dyDescent="0.3">
      <c r="B18" s="44" t="s">
        <v>36</v>
      </c>
      <c r="C18" s="63" t="s">
        <v>128</v>
      </c>
      <c r="D18" s="77" t="s">
        <v>4</v>
      </c>
      <c r="E18" s="63" t="s">
        <v>271</v>
      </c>
      <c r="F18" s="63" t="s">
        <v>120</v>
      </c>
    </row>
    <row r="19" spans="2:6" ht="27.6" x14ac:dyDescent="0.3">
      <c r="B19" s="44" t="s">
        <v>36</v>
      </c>
      <c r="C19" s="63" t="s">
        <v>129</v>
      </c>
      <c r="D19" s="77" t="s">
        <v>4</v>
      </c>
      <c r="E19" s="63" t="s">
        <v>246</v>
      </c>
      <c r="F19" s="63" t="s">
        <v>130</v>
      </c>
    </row>
    <row r="20" spans="2:6" ht="41.4" x14ac:dyDescent="0.3">
      <c r="B20" s="44" t="s">
        <v>131</v>
      </c>
      <c r="C20" s="63" t="s">
        <v>132</v>
      </c>
      <c r="D20" s="77" t="s">
        <v>4</v>
      </c>
      <c r="E20" s="63" t="s">
        <v>247</v>
      </c>
      <c r="F20" s="63" t="s">
        <v>122</v>
      </c>
    </row>
    <row r="21" spans="2:6" ht="57.75" customHeight="1" x14ac:dyDescent="0.3">
      <c r="B21" s="44" t="s">
        <v>36</v>
      </c>
      <c r="C21" s="63" t="s">
        <v>133</v>
      </c>
      <c r="D21" s="77" t="s">
        <v>4</v>
      </c>
      <c r="E21" s="63" t="s">
        <v>229</v>
      </c>
      <c r="F21" s="63" t="s">
        <v>134</v>
      </c>
    </row>
    <row r="22" spans="2:6" ht="43.5" customHeight="1" x14ac:dyDescent="0.3">
      <c r="B22" s="44" t="s">
        <v>36</v>
      </c>
      <c r="C22" s="63" t="s">
        <v>135</v>
      </c>
      <c r="D22" s="77" t="s">
        <v>4</v>
      </c>
      <c r="E22" s="63" t="s">
        <v>248</v>
      </c>
      <c r="F22" s="63" t="s">
        <v>120</v>
      </c>
    </row>
    <row r="23" spans="2:6" ht="48" customHeight="1" x14ac:dyDescent="0.3">
      <c r="B23" s="44" t="s">
        <v>36</v>
      </c>
      <c r="C23" s="63" t="s">
        <v>136</v>
      </c>
      <c r="D23" s="77" t="s">
        <v>4</v>
      </c>
      <c r="E23" s="44" t="s">
        <v>249</v>
      </c>
      <c r="F23" s="44" t="s">
        <v>137</v>
      </c>
    </row>
    <row r="24" spans="2:6" ht="67.5" customHeight="1" x14ac:dyDescent="0.3">
      <c r="B24" s="44" t="s">
        <v>36</v>
      </c>
      <c r="C24" s="63" t="s">
        <v>138</v>
      </c>
      <c r="D24" s="77" t="s">
        <v>4</v>
      </c>
      <c r="E24" s="44" t="s">
        <v>216</v>
      </c>
      <c r="F24" s="44" t="s">
        <v>139</v>
      </c>
    </row>
    <row r="25" spans="2:6" ht="45" customHeight="1" x14ac:dyDescent="0.3">
      <c r="B25" s="44" t="s">
        <v>36</v>
      </c>
      <c r="C25" s="63" t="s">
        <v>140</v>
      </c>
      <c r="D25" s="76" t="s">
        <v>6</v>
      </c>
      <c r="E25" s="44" t="s">
        <v>269</v>
      </c>
      <c r="F25" s="44" t="s">
        <v>141</v>
      </c>
    </row>
    <row r="26" spans="2:6" ht="42" customHeight="1" x14ac:dyDescent="0.3">
      <c r="B26" s="44" t="s">
        <v>36</v>
      </c>
      <c r="C26" s="63" t="s">
        <v>142</v>
      </c>
      <c r="D26" s="76" t="s">
        <v>6</v>
      </c>
      <c r="E26" s="44" t="s">
        <v>250</v>
      </c>
      <c r="F26" s="44" t="s">
        <v>143</v>
      </c>
    </row>
    <row r="27" spans="2:6" ht="96" customHeight="1" x14ac:dyDescent="0.3">
      <c r="B27" s="44" t="s">
        <v>36</v>
      </c>
      <c r="C27" s="63" t="s">
        <v>144</v>
      </c>
      <c r="D27" s="77" t="s">
        <v>4</v>
      </c>
      <c r="E27" s="63" t="s">
        <v>251</v>
      </c>
      <c r="F27" s="44" t="s">
        <v>145</v>
      </c>
    </row>
    <row r="28" spans="2:6" ht="58.5" customHeight="1" x14ac:dyDescent="0.3">
      <c r="B28" s="44" t="s">
        <v>36</v>
      </c>
      <c r="C28" s="63" t="s">
        <v>146</v>
      </c>
      <c r="D28" s="77" t="s">
        <v>4</v>
      </c>
      <c r="E28" s="44" t="s">
        <v>230</v>
      </c>
      <c r="F28" s="44" t="s">
        <v>147</v>
      </c>
    </row>
    <row r="29" spans="2:6" ht="63.75" customHeight="1" x14ac:dyDescent="0.3">
      <c r="B29" s="44" t="s">
        <v>36</v>
      </c>
      <c r="C29" s="63" t="s">
        <v>148</v>
      </c>
      <c r="D29" s="77" t="s">
        <v>4</v>
      </c>
      <c r="E29" s="83" t="s">
        <v>252</v>
      </c>
      <c r="F29" s="44" t="s">
        <v>150</v>
      </c>
    </row>
    <row r="30" spans="2:6" ht="54.6" customHeight="1" x14ac:dyDescent="0.3">
      <c r="B30" s="44" t="s">
        <v>36</v>
      </c>
      <c r="C30" s="63" t="s">
        <v>149</v>
      </c>
      <c r="D30" s="77" t="s">
        <v>4</v>
      </c>
      <c r="E30" s="63" t="s">
        <v>253</v>
      </c>
      <c r="F30" s="44" t="s">
        <v>151</v>
      </c>
    </row>
    <row r="31" spans="2:6" ht="58.5" customHeight="1" x14ac:dyDescent="0.3">
      <c r="B31" s="44" t="s">
        <v>38</v>
      </c>
      <c r="C31" s="63" t="s">
        <v>37</v>
      </c>
      <c r="D31" s="77" t="s">
        <v>4</v>
      </c>
      <c r="E31" s="44" t="s">
        <v>254</v>
      </c>
      <c r="F31" s="44" t="s">
        <v>232</v>
      </c>
    </row>
    <row r="32" spans="2:6" ht="40.5" customHeight="1" x14ac:dyDescent="0.3">
      <c r="B32" s="44" t="s">
        <v>152</v>
      </c>
      <c r="C32" s="85" t="s">
        <v>153</v>
      </c>
      <c r="D32" s="77" t="s">
        <v>4</v>
      </c>
      <c r="E32" s="44" t="s">
        <v>255</v>
      </c>
      <c r="F32" s="44" t="s">
        <v>231</v>
      </c>
    </row>
    <row r="33" spans="2:6" ht="119.25" customHeight="1" x14ac:dyDescent="0.3">
      <c r="B33" s="131" t="s">
        <v>162</v>
      </c>
      <c r="C33" s="132"/>
      <c r="D33" s="132"/>
      <c r="E33" s="132"/>
      <c r="F33" s="132"/>
    </row>
    <row r="35" spans="2:6" x14ac:dyDescent="0.3">
      <c r="C35" s="14" t="s">
        <v>49</v>
      </c>
      <c r="D35" s="15">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7"/>
  <sheetViews>
    <sheetView showGridLines="0" view="pageBreakPreview" topLeftCell="A2" zoomScale="120" zoomScaleNormal="85" zoomScaleSheetLayoutView="120" workbookViewId="0">
      <selection activeCell="E6" sqref="E6"/>
    </sheetView>
  </sheetViews>
  <sheetFormatPr baseColWidth="10" defaultColWidth="11.44140625" defaultRowHeight="13.8" x14ac:dyDescent="0.25"/>
  <cols>
    <col min="1" max="1" width="5.5546875" style="9" customWidth="1"/>
    <col min="2" max="2" width="28.5546875" style="9" customWidth="1"/>
    <col min="3" max="3" width="28.33203125" style="9" bestFit="1" customWidth="1"/>
    <col min="4" max="4" width="17.5546875" style="9" customWidth="1"/>
    <col min="5" max="5" width="64.33203125" style="9" customWidth="1"/>
    <col min="6" max="6" width="20.5546875" style="9" customWidth="1"/>
    <col min="7" max="16384" width="11.44140625" style="9"/>
  </cols>
  <sheetData>
    <row r="1" spans="2:7" s="1" customFormat="1" ht="80.25" customHeight="1" x14ac:dyDescent="0.25">
      <c r="B1" s="123" t="s">
        <v>187</v>
      </c>
      <c r="C1" s="117"/>
      <c r="D1" s="117"/>
      <c r="E1" s="117"/>
      <c r="F1" s="136"/>
    </row>
    <row r="2" spans="2:7" s="1" customFormat="1" ht="21" customHeight="1" x14ac:dyDescent="0.25">
      <c r="B2" s="133" t="s">
        <v>191</v>
      </c>
      <c r="C2" s="134"/>
      <c r="D2" s="134"/>
      <c r="E2" s="134"/>
      <c r="F2" s="135"/>
    </row>
    <row r="3" spans="2:7" s="12" customFormat="1" ht="45" customHeight="1" x14ac:dyDescent="0.25">
      <c r="B3" s="34" t="s">
        <v>0</v>
      </c>
      <c r="C3" s="34" t="s">
        <v>1</v>
      </c>
      <c r="D3" s="34" t="s">
        <v>2</v>
      </c>
      <c r="E3" s="40" t="s">
        <v>186</v>
      </c>
      <c r="F3" s="41" t="s">
        <v>61</v>
      </c>
    </row>
    <row r="4" spans="2:7" s="1" customFormat="1" ht="246.6" customHeight="1" x14ac:dyDescent="0.25">
      <c r="B4" s="71" t="s">
        <v>39</v>
      </c>
      <c r="C4" s="71" t="s">
        <v>157</v>
      </c>
      <c r="D4" s="78" t="s">
        <v>4</v>
      </c>
      <c r="E4" s="72" t="s">
        <v>256</v>
      </c>
      <c r="F4" s="55" t="s">
        <v>154</v>
      </c>
      <c r="G4" s="12"/>
    </row>
    <row r="5" spans="2:7" s="1" customFormat="1" ht="100.5" customHeight="1" x14ac:dyDescent="0.25">
      <c r="B5" s="137" t="s">
        <v>161</v>
      </c>
      <c r="C5" s="137"/>
      <c r="D5" s="137"/>
      <c r="E5" s="137"/>
      <c r="F5" s="137"/>
    </row>
    <row r="6" spans="2:7" x14ac:dyDescent="0.25">
      <c r="B6" s="79"/>
      <c r="C6" s="79"/>
      <c r="D6" s="79"/>
      <c r="E6" s="79"/>
      <c r="F6" s="79"/>
    </row>
    <row r="7" spans="2:7" x14ac:dyDescent="0.25">
      <c r="B7" s="79"/>
      <c r="C7" s="79" t="s">
        <v>49</v>
      </c>
      <c r="D7" s="79">
        <v>1</v>
      </c>
      <c r="E7" s="79"/>
      <c r="F7" s="79"/>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5"/>
  <sheetViews>
    <sheetView showGridLines="0" view="pageBreakPreview" topLeftCell="A5" zoomScale="115" zoomScaleNormal="100" zoomScaleSheetLayoutView="115" workbookViewId="0">
      <selection activeCell="B7" sqref="B7"/>
    </sheetView>
  </sheetViews>
  <sheetFormatPr baseColWidth="10" defaultColWidth="11.44140625" defaultRowHeight="13.8" x14ac:dyDescent="0.25"/>
  <cols>
    <col min="1" max="1" width="3.33203125" style="1" customWidth="1"/>
    <col min="2" max="2" width="41.33203125" style="18" customWidth="1"/>
    <col min="3" max="3" width="13.5546875" style="1" customWidth="1"/>
    <col min="4" max="4" width="21" style="1" customWidth="1"/>
    <col min="5" max="7" width="13.44140625" style="1" customWidth="1"/>
    <col min="8" max="8" width="15.33203125" style="1" customWidth="1"/>
    <col min="9" max="9" width="4.109375" style="1" customWidth="1"/>
    <col min="10" max="10" width="17" style="1" customWidth="1"/>
    <col min="11" max="16384" width="11.44140625" style="1"/>
  </cols>
  <sheetData>
    <row r="2" spans="2:10" ht="15.6" x14ac:dyDescent="0.3">
      <c r="B2" s="138" t="s">
        <v>50</v>
      </c>
      <c r="C2" s="138"/>
      <c r="D2" s="138"/>
      <c r="E2" s="138"/>
      <c r="F2" s="138"/>
      <c r="G2" s="138"/>
      <c r="H2" s="138"/>
    </row>
    <row r="3" spans="2:10" ht="15.6" x14ac:dyDescent="0.3">
      <c r="B3" s="138" t="s">
        <v>51</v>
      </c>
      <c r="C3" s="138"/>
      <c r="D3" s="138"/>
      <c r="E3" s="138"/>
      <c r="F3" s="138"/>
      <c r="G3" s="138"/>
      <c r="H3" s="138"/>
    </row>
    <row r="4" spans="2:10" ht="14.4" thickBot="1" x14ac:dyDescent="0.3"/>
    <row r="5" spans="2:10" s="22" customFormat="1" ht="55.5" customHeight="1" thickTop="1" thickBot="1" x14ac:dyDescent="0.3">
      <c r="B5" s="19" t="s">
        <v>52</v>
      </c>
      <c r="C5" s="20" t="s">
        <v>53</v>
      </c>
      <c r="D5" s="20" t="s">
        <v>54</v>
      </c>
      <c r="E5" s="20" t="s">
        <v>192</v>
      </c>
      <c r="F5" s="20" t="s">
        <v>55</v>
      </c>
      <c r="G5" s="20" t="s">
        <v>56</v>
      </c>
      <c r="H5" s="21" t="s">
        <v>57</v>
      </c>
      <c r="I5" s="102"/>
    </row>
    <row r="6" spans="2:10" ht="28.2" thickTop="1" x14ac:dyDescent="0.25">
      <c r="B6" s="112" t="s">
        <v>193</v>
      </c>
      <c r="C6" s="80">
        <v>14</v>
      </c>
      <c r="D6" s="80">
        <v>3</v>
      </c>
      <c r="E6" s="80">
        <v>11</v>
      </c>
      <c r="F6" s="80">
        <v>10</v>
      </c>
      <c r="G6" s="80">
        <v>1</v>
      </c>
      <c r="H6" s="86">
        <f>(F6/E6)</f>
        <v>0.90909090909090906</v>
      </c>
    </row>
    <row r="7" spans="2:10" x14ac:dyDescent="0.25">
      <c r="B7" s="23" t="s">
        <v>58</v>
      </c>
      <c r="C7" s="24">
        <v>6</v>
      </c>
      <c r="D7" s="24">
        <v>0</v>
      </c>
      <c r="E7" s="24">
        <v>6</v>
      </c>
      <c r="F7" s="24">
        <v>0</v>
      </c>
      <c r="G7" s="24">
        <v>6</v>
      </c>
      <c r="H7" s="87">
        <f>F7/E7</f>
        <v>0</v>
      </c>
    </row>
    <row r="8" spans="2:10" x14ac:dyDescent="0.25">
      <c r="B8" s="23" t="s">
        <v>59</v>
      </c>
      <c r="C8" s="24">
        <v>13</v>
      </c>
      <c r="D8" s="24">
        <v>6</v>
      </c>
      <c r="E8" s="24">
        <v>7</v>
      </c>
      <c r="F8" s="24">
        <v>5</v>
      </c>
      <c r="G8" s="24">
        <v>2</v>
      </c>
      <c r="H8" s="87">
        <f t="shared" ref="H8:H11" si="0">F8/E8</f>
        <v>0.7142857142857143</v>
      </c>
    </row>
    <row r="9" spans="2:10" ht="27.6" x14ac:dyDescent="0.25">
      <c r="B9" s="112" t="s">
        <v>194</v>
      </c>
      <c r="C9" s="24">
        <v>13</v>
      </c>
      <c r="D9" s="24">
        <v>0</v>
      </c>
      <c r="E9" s="24">
        <v>13</v>
      </c>
      <c r="F9" s="24">
        <v>12</v>
      </c>
      <c r="G9" s="24">
        <v>1</v>
      </c>
      <c r="H9" s="87">
        <f t="shared" si="0"/>
        <v>0.92307692307692313</v>
      </c>
    </row>
    <row r="10" spans="2:10" ht="27.6" x14ac:dyDescent="0.25">
      <c r="B10" s="112" t="s">
        <v>195</v>
      </c>
      <c r="C10" s="24">
        <v>29</v>
      </c>
      <c r="D10" s="24">
        <v>0</v>
      </c>
      <c r="E10" s="24">
        <v>29</v>
      </c>
      <c r="F10" s="24">
        <v>23</v>
      </c>
      <c r="G10" s="24">
        <v>6</v>
      </c>
      <c r="H10" s="87">
        <f>(F10/E10)</f>
        <v>0.7931034482758621</v>
      </c>
    </row>
    <row r="11" spans="2:10" ht="14.4" thickBot="1" x14ac:dyDescent="0.3">
      <c r="B11" s="25" t="s">
        <v>60</v>
      </c>
      <c r="C11" s="26">
        <v>1</v>
      </c>
      <c r="D11" s="26">
        <v>0</v>
      </c>
      <c r="E11" s="26">
        <v>1</v>
      </c>
      <c r="F11" s="26">
        <v>1</v>
      </c>
      <c r="G11" s="26">
        <v>0</v>
      </c>
      <c r="H11" s="88">
        <f t="shared" si="0"/>
        <v>1</v>
      </c>
    </row>
    <row r="12" spans="2:10" ht="14.4" thickTop="1" x14ac:dyDescent="0.25">
      <c r="G12" s="89"/>
      <c r="H12" s="89"/>
      <c r="J12" s="102"/>
    </row>
    <row r="13" spans="2:10" x14ac:dyDescent="0.25">
      <c r="B13" s="31" t="s">
        <v>65</v>
      </c>
      <c r="C13" s="24">
        <v>76</v>
      </c>
      <c r="D13" s="24">
        <v>11</v>
      </c>
      <c r="E13" s="24">
        <f>(E6+E7+E8+E9+E10+E11)</f>
        <v>67</v>
      </c>
      <c r="F13" s="24">
        <f>(F6+F7+F8+F9+F10+F11)</f>
        <v>51</v>
      </c>
      <c r="G13" s="24">
        <f>(G6+G7+G8+G9+G10+G11)</f>
        <v>16</v>
      </c>
      <c r="H13" s="90">
        <f>(F13/E13)</f>
        <v>0.76119402985074625</v>
      </c>
      <c r="J13" s="89"/>
    </row>
    <row r="14" spans="2:10" x14ac:dyDescent="0.25">
      <c r="E14" s="27"/>
      <c r="F14" s="27"/>
    </row>
    <row r="15" spans="2:10" x14ac:dyDescent="0.25">
      <c r="H15" s="89"/>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28"/>
  <sheetViews>
    <sheetView showGridLines="0" view="pageBreakPreview" zoomScale="85" zoomScaleNormal="85" zoomScaleSheetLayoutView="85" workbookViewId="0">
      <selection activeCell="K23" sqref="K23"/>
    </sheetView>
  </sheetViews>
  <sheetFormatPr baseColWidth="10" defaultColWidth="11.44140625" defaultRowHeight="13.8" x14ac:dyDescent="0.25"/>
  <cols>
    <col min="1" max="1" width="7.33203125" style="1" customWidth="1"/>
    <col min="2" max="2" width="26.6640625" style="1" customWidth="1"/>
    <col min="3" max="3" width="24" style="1" customWidth="1"/>
    <col min="4" max="4" width="19.109375" style="1" customWidth="1"/>
    <col min="5" max="5" width="26.5546875" style="1" customWidth="1"/>
    <col min="6" max="6" width="20.109375" style="1" bestFit="1" customWidth="1"/>
    <col min="7" max="7" width="19.109375" style="1" customWidth="1"/>
    <col min="8" max="8" width="5.109375" style="1" customWidth="1"/>
    <col min="9" max="16384" width="11.44140625" style="1"/>
  </cols>
  <sheetData>
    <row r="1" spans="2:7" ht="14.4" thickBot="1" x14ac:dyDescent="0.3"/>
    <row r="2" spans="2:7" s="28" customFormat="1" ht="81.75" customHeight="1" thickBot="1" x14ac:dyDescent="0.3">
      <c r="B2" s="97" t="s">
        <v>193</v>
      </c>
      <c r="C2" s="98" t="s">
        <v>58</v>
      </c>
      <c r="D2" s="99" t="s">
        <v>59</v>
      </c>
      <c r="E2" s="98" t="s">
        <v>194</v>
      </c>
      <c r="F2" s="99" t="s">
        <v>195</v>
      </c>
      <c r="G2" s="98" t="s">
        <v>60</v>
      </c>
    </row>
    <row r="3" spans="2:7" s="27" customFormat="1" ht="16.2" thickBot="1" x14ac:dyDescent="0.35">
      <c r="B3" s="96">
        <f>+COMPARATIVO!H6</f>
        <v>0.90909090909090906</v>
      </c>
      <c r="C3" s="94">
        <f>+COMPARATIVO!H7</f>
        <v>0</v>
      </c>
      <c r="D3" s="95">
        <f>+COMPARATIVO!H8</f>
        <v>0.7142857142857143</v>
      </c>
      <c r="E3" s="94">
        <f>+COMPARATIVO!H9</f>
        <v>0.92307692307692313</v>
      </c>
      <c r="F3" s="95">
        <f>+COMPARATIVO!H10</f>
        <v>0.7931034482758621</v>
      </c>
      <c r="G3" s="94">
        <f>+COMPARATIVO!H11</f>
        <v>1</v>
      </c>
    </row>
    <row r="24" spans="3:6" x14ac:dyDescent="0.25">
      <c r="C24" s="91" t="s">
        <v>245</v>
      </c>
      <c r="D24" s="91"/>
      <c r="E24" s="91"/>
    </row>
    <row r="25" spans="3:6" x14ac:dyDescent="0.25">
      <c r="D25" s="92"/>
      <c r="E25" s="92"/>
      <c r="F25" s="92"/>
    </row>
    <row r="26" spans="3:6" x14ac:dyDescent="0.25">
      <c r="C26" s="93" t="s">
        <v>280</v>
      </c>
      <c r="D26" s="93"/>
      <c r="E26" s="93"/>
      <c r="F26" s="92"/>
    </row>
    <row r="27" spans="3:6" x14ac:dyDescent="0.25">
      <c r="C27" s="32"/>
      <c r="D27" s="32"/>
      <c r="E27" s="32"/>
      <c r="F27" s="92"/>
    </row>
    <row r="28" spans="3:6" x14ac:dyDescent="0.25">
      <c r="F28" s="92"/>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E3D1F-479E-4DEB-9157-B90FDE13AE15}">
  <dimension ref="A1:C158"/>
  <sheetViews>
    <sheetView tabSelected="1" workbookViewId="0">
      <selection activeCell="C81" sqref="C81"/>
    </sheetView>
  </sheetViews>
  <sheetFormatPr baseColWidth="10" defaultColWidth="11.5546875" defaultRowHeight="13.8" x14ac:dyDescent="0.25"/>
  <cols>
    <col min="1" max="1" width="12.88671875" style="1" customWidth="1"/>
    <col min="2" max="2" width="10.6640625" style="3" customWidth="1"/>
    <col min="3" max="3" width="18.6640625" style="1" customWidth="1"/>
    <col min="4" max="16384" width="11.5546875" style="1"/>
  </cols>
  <sheetData>
    <row r="1" spans="1:3" x14ac:dyDescent="0.25">
      <c r="B1" s="11"/>
    </row>
    <row r="2" spans="1:3" x14ac:dyDescent="0.25">
      <c r="B2" s="11"/>
    </row>
    <row r="3" spans="1:3" ht="27.6" x14ac:dyDescent="0.25">
      <c r="A3" s="103" t="s">
        <v>276</v>
      </c>
      <c r="B3" s="141" t="s">
        <v>277</v>
      </c>
      <c r="C3" s="141"/>
    </row>
    <row r="4" spans="1:3" ht="15.6" x14ac:dyDescent="0.25">
      <c r="A4" s="24">
        <v>1</v>
      </c>
      <c r="B4" s="104">
        <v>1</v>
      </c>
      <c r="C4" s="142" t="s">
        <v>193</v>
      </c>
    </row>
    <row r="5" spans="1:3" ht="15.6" x14ac:dyDescent="0.25">
      <c r="A5" s="24">
        <f>1+A4</f>
        <v>2</v>
      </c>
      <c r="B5" s="104">
        <v>1</v>
      </c>
      <c r="C5" s="143"/>
    </row>
    <row r="6" spans="1:3" ht="15.6" x14ac:dyDescent="0.25">
      <c r="A6" s="24">
        <f t="shared" ref="A6:A79" si="0">1+A5</f>
        <v>3</v>
      </c>
      <c r="B6" s="104">
        <v>1</v>
      </c>
      <c r="C6" s="143"/>
    </row>
    <row r="7" spans="1:3" ht="15.6" x14ac:dyDescent="0.25">
      <c r="A7" s="24">
        <f t="shared" si="0"/>
        <v>4</v>
      </c>
      <c r="B7" s="104">
        <v>1</v>
      </c>
      <c r="C7" s="143"/>
    </row>
    <row r="8" spans="1:3" ht="15.6" x14ac:dyDescent="0.25">
      <c r="A8" s="24">
        <f t="shared" si="0"/>
        <v>5</v>
      </c>
      <c r="B8" s="104">
        <v>1</v>
      </c>
      <c r="C8" s="143"/>
    </row>
    <row r="9" spans="1:3" ht="15.6" x14ac:dyDescent="0.25">
      <c r="A9" s="24">
        <f t="shared" si="0"/>
        <v>6</v>
      </c>
      <c r="B9" s="104">
        <v>1</v>
      </c>
      <c r="C9" s="143"/>
    </row>
    <row r="10" spans="1:3" ht="15.6" x14ac:dyDescent="0.25">
      <c r="A10" s="24">
        <f t="shared" si="0"/>
        <v>7</v>
      </c>
      <c r="B10" s="104">
        <v>1</v>
      </c>
      <c r="C10" s="143"/>
    </row>
    <row r="11" spans="1:3" ht="15.6" x14ac:dyDescent="0.25">
      <c r="A11" s="24">
        <f t="shared" si="0"/>
        <v>8</v>
      </c>
      <c r="B11" s="104">
        <v>1</v>
      </c>
      <c r="C11" s="143"/>
    </row>
    <row r="12" spans="1:3" ht="15.6" x14ac:dyDescent="0.25">
      <c r="A12" s="24">
        <f t="shared" si="0"/>
        <v>9</v>
      </c>
      <c r="B12" s="104">
        <v>1</v>
      </c>
      <c r="C12" s="143"/>
    </row>
    <row r="13" spans="1:3" ht="15.6" x14ac:dyDescent="0.25">
      <c r="A13" s="24">
        <f t="shared" si="0"/>
        <v>10</v>
      </c>
      <c r="B13" s="104">
        <v>1</v>
      </c>
      <c r="C13" s="143"/>
    </row>
    <row r="14" spans="1:3" ht="15.6" x14ac:dyDescent="0.25">
      <c r="A14" s="24">
        <f t="shared" si="0"/>
        <v>11</v>
      </c>
      <c r="B14" s="105">
        <v>0</v>
      </c>
      <c r="C14" s="143"/>
    </row>
    <row r="15" spans="1:3" ht="15.6" x14ac:dyDescent="0.25">
      <c r="A15" s="24">
        <f t="shared" si="0"/>
        <v>12</v>
      </c>
      <c r="B15" s="105">
        <v>0</v>
      </c>
      <c r="C15" s="143"/>
    </row>
    <row r="16" spans="1:3" ht="15.6" x14ac:dyDescent="0.25">
      <c r="A16" s="24">
        <f t="shared" si="0"/>
        <v>13</v>
      </c>
      <c r="B16" s="105">
        <v>0</v>
      </c>
      <c r="C16" s="143"/>
    </row>
    <row r="17" spans="1:3" ht="15.6" x14ac:dyDescent="0.25">
      <c r="A17" s="24">
        <f t="shared" si="0"/>
        <v>14</v>
      </c>
      <c r="B17" s="105">
        <v>0</v>
      </c>
      <c r="C17" s="143"/>
    </row>
    <row r="18" spans="1:3" ht="15.6" customHeight="1" x14ac:dyDescent="0.25">
      <c r="A18" s="24">
        <f t="shared" si="0"/>
        <v>15</v>
      </c>
      <c r="B18" s="106">
        <v>0</v>
      </c>
      <c r="C18" s="146" t="s">
        <v>278</v>
      </c>
    </row>
    <row r="19" spans="1:3" ht="15.6" customHeight="1" x14ac:dyDescent="0.25">
      <c r="A19" s="24">
        <f t="shared" si="0"/>
        <v>16</v>
      </c>
      <c r="B19" s="106">
        <v>0</v>
      </c>
      <c r="C19" s="147"/>
    </row>
    <row r="20" spans="1:3" ht="15.6" customHeight="1" x14ac:dyDescent="0.25">
      <c r="A20" s="24">
        <f t="shared" si="0"/>
        <v>17</v>
      </c>
      <c r="B20" s="106">
        <v>0</v>
      </c>
      <c r="C20" s="147"/>
    </row>
    <row r="21" spans="1:3" ht="15.6" customHeight="1" x14ac:dyDescent="0.25">
      <c r="A21" s="24">
        <f t="shared" si="0"/>
        <v>18</v>
      </c>
      <c r="B21" s="106">
        <v>0</v>
      </c>
      <c r="C21" s="147"/>
    </row>
    <row r="22" spans="1:3" ht="15.6" customHeight="1" x14ac:dyDescent="0.25">
      <c r="A22" s="24">
        <f t="shared" si="0"/>
        <v>19</v>
      </c>
      <c r="B22" s="106">
        <v>0</v>
      </c>
      <c r="C22" s="147"/>
    </row>
    <row r="23" spans="1:3" ht="15.6" customHeight="1" x14ac:dyDescent="0.25">
      <c r="A23" s="24">
        <f t="shared" si="0"/>
        <v>20</v>
      </c>
      <c r="B23" s="106">
        <v>0</v>
      </c>
      <c r="C23" s="148"/>
    </row>
    <row r="24" spans="1:3" ht="15.6" customHeight="1" x14ac:dyDescent="0.25">
      <c r="A24" s="24">
        <f t="shared" si="0"/>
        <v>21</v>
      </c>
      <c r="B24" s="106">
        <v>1</v>
      </c>
      <c r="C24" s="144" t="s">
        <v>59</v>
      </c>
    </row>
    <row r="25" spans="1:3" ht="15.6" customHeight="1" x14ac:dyDescent="0.25">
      <c r="A25" s="24">
        <f t="shared" si="0"/>
        <v>22</v>
      </c>
      <c r="B25" s="106">
        <v>1</v>
      </c>
      <c r="C25" s="144"/>
    </row>
    <row r="26" spans="1:3" ht="15.6" customHeight="1" x14ac:dyDescent="0.25">
      <c r="A26" s="24">
        <f t="shared" si="0"/>
        <v>23</v>
      </c>
      <c r="B26" s="106">
        <v>1</v>
      </c>
      <c r="C26" s="144"/>
    </row>
    <row r="27" spans="1:3" ht="15.6" customHeight="1" x14ac:dyDescent="0.25">
      <c r="A27" s="24">
        <f t="shared" si="0"/>
        <v>24</v>
      </c>
      <c r="B27" s="106">
        <v>1</v>
      </c>
      <c r="C27" s="144"/>
    </row>
    <row r="28" spans="1:3" ht="15.6" customHeight="1" x14ac:dyDescent="0.25">
      <c r="A28" s="24">
        <f t="shared" si="0"/>
        <v>25</v>
      </c>
      <c r="B28" s="106">
        <v>1</v>
      </c>
      <c r="C28" s="144"/>
    </row>
    <row r="29" spans="1:3" ht="15.6" customHeight="1" x14ac:dyDescent="0.25">
      <c r="A29" s="24">
        <f t="shared" si="0"/>
        <v>26</v>
      </c>
      <c r="B29" s="106">
        <v>0</v>
      </c>
      <c r="C29" s="144"/>
    </row>
    <row r="30" spans="1:3" ht="15.6" customHeight="1" x14ac:dyDescent="0.25">
      <c r="A30" s="24">
        <f t="shared" si="0"/>
        <v>27</v>
      </c>
      <c r="B30" s="106">
        <v>0</v>
      </c>
      <c r="C30" s="144"/>
    </row>
    <row r="31" spans="1:3" ht="15.6" customHeight="1" x14ac:dyDescent="0.25">
      <c r="A31" s="24">
        <f t="shared" si="0"/>
        <v>28</v>
      </c>
      <c r="B31" s="106">
        <v>0</v>
      </c>
      <c r="C31" s="144"/>
    </row>
    <row r="32" spans="1:3" ht="15.6" customHeight="1" x14ac:dyDescent="0.25">
      <c r="A32" s="24">
        <f t="shared" si="0"/>
        <v>29</v>
      </c>
      <c r="B32" s="106">
        <v>0</v>
      </c>
      <c r="C32" s="144"/>
    </row>
    <row r="33" spans="1:3" ht="15.6" customHeight="1" x14ac:dyDescent="0.25">
      <c r="A33" s="24">
        <f t="shared" si="0"/>
        <v>30</v>
      </c>
      <c r="B33" s="106">
        <v>0</v>
      </c>
      <c r="C33" s="144"/>
    </row>
    <row r="34" spans="1:3" ht="15.6" customHeight="1" x14ac:dyDescent="0.25">
      <c r="A34" s="24">
        <f t="shared" si="0"/>
        <v>31</v>
      </c>
      <c r="B34" s="106">
        <v>0</v>
      </c>
      <c r="C34" s="144"/>
    </row>
    <row r="35" spans="1:3" ht="15.6" customHeight="1" x14ac:dyDescent="0.25">
      <c r="A35" s="24">
        <f t="shared" si="0"/>
        <v>32</v>
      </c>
      <c r="B35" s="106">
        <v>0</v>
      </c>
      <c r="C35" s="144"/>
    </row>
    <row r="36" spans="1:3" ht="15.6" customHeight="1" x14ac:dyDescent="0.25">
      <c r="A36" s="24">
        <f t="shared" si="0"/>
        <v>33</v>
      </c>
      <c r="B36" s="106">
        <v>0</v>
      </c>
      <c r="C36" s="144"/>
    </row>
    <row r="37" spans="1:3" x14ac:dyDescent="0.25">
      <c r="A37" s="24">
        <f t="shared" si="0"/>
        <v>34</v>
      </c>
      <c r="B37" s="106">
        <v>1</v>
      </c>
      <c r="C37" s="145" t="s">
        <v>194</v>
      </c>
    </row>
    <row r="38" spans="1:3" x14ac:dyDescent="0.25">
      <c r="A38" s="24">
        <f t="shared" si="0"/>
        <v>35</v>
      </c>
      <c r="B38" s="106">
        <v>1</v>
      </c>
      <c r="C38" s="145"/>
    </row>
    <row r="39" spans="1:3" x14ac:dyDescent="0.25">
      <c r="A39" s="24">
        <f t="shared" si="0"/>
        <v>36</v>
      </c>
      <c r="B39" s="106">
        <v>1</v>
      </c>
      <c r="C39" s="145"/>
    </row>
    <row r="40" spans="1:3" x14ac:dyDescent="0.25">
      <c r="A40" s="24">
        <f t="shared" si="0"/>
        <v>37</v>
      </c>
      <c r="B40" s="106">
        <v>1</v>
      </c>
      <c r="C40" s="145"/>
    </row>
    <row r="41" spans="1:3" x14ac:dyDescent="0.25">
      <c r="A41" s="24">
        <f t="shared" si="0"/>
        <v>38</v>
      </c>
      <c r="B41" s="106">
        <v>1</v>
      </c>
      <c r="C41" s="145"/>
    </row>
    <row r="42" spans="1:3" x14ac:dyDescent="0.25">
      <c r="A42" s="24">
        <f t="shared" si="0"/>
        <v>39</v>
      </c>
      <c r="B42" s="106">
        <v>1</v>
      </c>
      <c r="C42" s="145"/>
    </row>
    <row r="43" spans="1:3" x14ac:dyDescent="0.25">
      <c r="A43" s="24">
        <f t="shared" si="0"/>
        <v>40</v>
      </c>
      <c r="B43" s="106">
        <v>1</v>
      </c>
      <c r="C43" s="145"/>
    </row>
    <row r="44" spans="1:3" x14ac:dyDescent="0.25">
      <c r="A44" s="24">
        <f t="shared" si="0"/>
        <v>41</v>
      </c>
      <c r="B44" s="106">
        <v>1</v>
      </c>
      <c r="C44" s="145"/>
    </row>
    <row r="45" spans="1:3" x14ac:dyDescent="0.25">
      <c r="A45" s="24">
        <f t="shared" si="0"/>
        <v>42</v>
      </c>
      <c r="B45" s="106">
        <v>1</v>
      </c>
      <c r="C45" s="145"/>
    </row>
    <row r="46" spans="1:3" x14ac:dyDescent="0.25">
      <c r="A46" s="24">
        <f t="shared" si="0"/>
        <v>43</v>
      </c>
      <c r="B46" s="106">
        <v>1</v>
      </c>
      <c r="C46" s="145"/>
    </row>
    <row r="47" spans="1:3" x14ac:dyDescent="0.25">
      <c r="A47" s="24">
        <f t="shared" si="0"/>
        <v>44</v>
      </c>
      <c r="B47" s="106">
        <v>1</v>
      </c>
      <c r="C47" s="145"/>
    </row>
    <row r="48" spans="1:3" x14ac:dyDescent="0.25">
      <c r="A48" s="24">
        <f t="shared" si="0"/>
        <v>45</v>
      </c>
      <c r="B48" s="106">
        <v>1</v>
      </c>
      <c r="C48" s="145"/>
    </row>
    <row r="49" spans="1:3" x14ac:dyDescent="0.25">
      <c r="A49" s="24">
        <f t="shared" si="0"/>
        <v>46</v>
      </c>
      <c r="B49" s="106">
        <v>0</v>
      </c>
      <c r="C49" s="145"/>
    </row>
    <row r="50" spans="1:3" ht="27.6" x14ac:dyDescent="0.25">
      <c r="A50" s="24">
        <f t="shared" si="0"/>
        <v>47</v>
      </c>
      <c r="B50" s="107">
        <v>1</v>
      </c>
      <c r="C50" s="108" t="s">
        <v>279</v>
      </c>
    </row>
    <row r="51" spans="1:3" ht="15.6" x14ac:dyDescent="0.25">
      <c r="A51" s="24">
        <f t="shared" si="0"/>
        <v>48</v>
      </c>
      <c r="B51" s="107">
        <v>1</v>
      </c>
      <c r="C51" s="139" t="s">
        <v>195</v>
      </c>
    </row>
    <row r="52" spans="1:3" ht="15.6" x14ac:dyDescent="0.25">
      <c r="A52" s="24">
        <f t="shared" si="0"/>
        <v>49</v>
      </c>
      <c r="B52" s="107">
        <v>1</v>
      </c>
      <c r="C52" s="140"/>
    </row>
    <row r="53" spans="1:3" ht="15.6" x14ac:dyDescent="0.25">
      <c r="A53" s="24">
        <f t="shared" si="0"/>
        <v>50</v>
      </c>
      <c r="B53" s="107">
        <v>1</v>
      </c>
      <c r="C53" s="140"/>
    </row>
    <row r="54" spans="1:3" ht="15.6" x14ac:dyDescent="0.25">
      <c r="A54" s="24">
        <f t="shared" si="0"/>
        <v>51</v>
      </c>
      <c r="B54" s="107">
        <v>1</v>
      </c>
      <c r="C54" s="140"/>
    </row>
    <row r="55" spans="1:3" ht="15.6" x14ac:dyDescent="0.25">
      <c r="A55" s="24">
        <f t="shared" si="0"/>
        <v>52</v>
      </c>
      <c r="B55" s="107">
        <v>1</v>
      </c>
      <c r="C55" s="140"/>
    </row>
    <row r="56" spans="1:3" ht="15.6" x14ac:dyDescent="0.25">
      <c r="A56" s="24">
        <f t="shared" si="0"/>
        <v>53</v>
      </c>
      <c r="B56" s="107">
        <v>1</v>
      </c>
      <c r="C56" s="140"/>
    </row>
    <row r="57" spans="1:3" ht="15.6" x14ac:dyDescent="0.25">
      <c r="A57" s="24">
        <f t="shared" si="0"/>
        <v>54</v>
      </c>
      <c r="B57" s="107">
        <v>1</v>
      </c>
      <c r="C57" s="140"/>
    </row>
    <row r="58" spans="1:3" ht="15.6" x14ac:dyDescent="0.25">
      <c r="A58" s="24">
        <f t="shared" si="0"/>
        <v>55</v>
      </c>
      <c r="B58" s="107">
        <v>1</v>
      </c>
      <c r="C58" s="140"/>
    </row>
    <row r="59" spans="1:3" ht="15.6" x14ac:dyDescent="0.25">
      <c r="A59" s="24">
        <f t="shared" si="0"/>
        <v>56</v>
      </c>
      <c r="B59" s="107">
        <v>1</v>
      </c>
      <c r="C59" s="140"/>
    </row>
    <row r="60" spans="1:3" ht="15.6" x14ac:dyDescent="0.25">
      <c r="A60" s="24">
        <f t="shared" si="0"/>
        <v>57</v>
      </c>
      <c r="B60" s="107">
        <v>1</v>
      </c>
      <c r="C60" s="140"/>
    </row>
    <row r="61" spans="1:3" ht="15.6" x14ac:dyDescent="0.25">
      <c r="A61" s="24">
        <f t="shared" si="0"/>
        <v>58</v>
      </c>
      <c r="B61" s="107">
        <v>1</v>
      </c>
      <c r="C61" s="140"/>
    </row>
    <row r="62" spans="1:3" ht="15.6" x14ac:dyDescent="0.25">
      <c r="A62" s="24">
        <f t="shared" si="0"/>
        <v>59</v>
      </c>
      <c r="B62" s="107">
        <v>1</v>
      </c>
      <c r="C62" s="140"/>
    </row>
    <row r="63" spans="1:3" ht="15.6" x14ac:dyDescent="0.25">
      <c r="A63" s="24">
        <f t="shared" si="0"/>
        <v>60</v>
      </c>
      <c r="B63" s="107">
        <v>1</v>
      </c>
      <c r="C63" s="140"/>
    </row>
    <row r="64" spans="1:3" ht="15.6" x14ac:dyDescent="0.25">
      <c r="A64" s="24">
        <f t="shared" si="0"/>
        <v>61</v>
      </c>
      <c r="B64" s="107">
        <v>1</v>
      </c>
      <c r="C64" s="140"/>
    </row>
    <row r="65" spans="1:3" ht="15.6" x14ac:dyDescent="0.25">
      <c r="A65" s="24">
        <f t="shared" si="0"/>
        <v>62</v>
      </c>
      <c r="B65" s="107">
        <v>1</v>
      </c>
      <c r="C65" s="140"/>
    </row>
    <row r="66" spans="1:3" ht="15.6" x14ac:dyDescent="0.25">
      <c r="A66" s="24">
        <f t="shared" si="0"/>
        <v>63</v>
      </c>
      <c r="B66" s="107">
        <v>1</v>
      </c>
      <c r="C66" s="140"/>
    </row>
    <row r="67" spans="1:3" ht="15.6" x14ac:dyDescent="0.25">
      <c r="A67" s="24">
        <f t="shared" si="0"/>
        <v>64</v>
      </c>
      <c r="B67" s="107">
        <v>1</v>
      </c>
      <c r="C67" s="140"/>
    </row>
    <row r="68" spans="1:3" ht="15.6" x14ac:dyDescent="0.25">
      <c r="A68" s="24">
        <f t="shared" si="0"/>
        <v>65</v>
      </c>
      <c r="B68" s="107">
        <v>1</v>
      </c>
      <c r="C68" s="140"/>
    </row>
    <row r="69" spans="1:3" ht="15.6" x14ac:dyDescent="0.25">
      <c r="A69" s="24">
        <f t="shared" si="0"/>
        <v>66</v>
      </c>
      <c r="B69" s="107">
        <v>1</v>
      </c>
      <c r="C69" s="140"/>
    </row>
    <row r="70" spans="1:3" ht="15.6" x14ac:dyDescent="0.25">
      <c r="A70" s="24">
        <f t="shared" si="0"/>
        <v>67</v>
      </c>
      <c r="B70" s="107">
        <v>1</v>
      </c>
      <c r="C70" s="140"/>
    </row>
    <row r="71" spans="1:3" ht="15.6" customHeight="1" x14ac:dyDescent="0.25">
      <c r="A71" s="24">
        <f t="shared" si="0"/>
        <v>68</v>
      </c>
      <c r="B71" s="107">
        <v>1</v>
      </c>
      <c r="C71" s="140"/>
    </row>
    <row r="72" spans="1:3" ht="15.6" customHeight="1" x14ac:dyDescent="0.25">
      <c r="A72" s="24">
        <f t="shared" si="0"/>
        <v>69</v>
      </c>
      <c r="B72" s="107">
        <v>1</v>
      </c>
      <c r="C72" s="140"/>
    </row>
    <row r="73" spans="1:3" ht="15.6" customHeight="1" x14ac:dyDescent="0.25">
      <c r="A73" s="24">
        <f t="shared" si="0"/>
        <v>70</v>
      </c>
      <c r="B73" s="107">
        <v>1</v>
      </c>
      <c r="C73" s="140"/>
    </row>
    <row r="74" spans="1:3" ht="15.6" customHeight="1" x14ac:dyDescent="0.25">
      <c r="A74" s="24">
        <f t="shared" si="0"/>
        <v>71</v>
      </c>
      <c r="B74" s="106">
        <v>0</v>
      </c>
      <c r="C74" s="140"/>
    </row>
    <row r="75" spans="1:3" ht="15.6" customHeight="1" x14ac:dyDescent="0.25">
      <c r="A75" s="24">
        <f t="shared" si="0"/>
        <v>72</v>
      </c>
      <c r="B75" s="106">
        <v>0</v>
      </c>
      <c r="C75" s="140"/>
    </row>
    <row r="76" spans="1:3" ht="15.6" customHeight="1" x14ac:dyDescent="0.25">
      <c r="A76" s="24">
        <f t="shared" si="0"/>
        <v>73</v>
      </c>
      <c r="B76" s="106">
        <v>0</v>
      </c>
      <c r="C76" s="140"/>
    </row>
    <row r="77" spans="1:3" ht="15.6" customHeight="1" x14ac:dyDescent="0.25">
      <c r="A77" s="24">
        <f t="shared" si="0"/>
        <v>74</v>
      </c>
      <c r="B77" s="106">
        <v>0</v>
      </c>
      <c r="C77" s="140"/>
    </row>
    <row r="78" spans="1:3" ht="15.6" customHeight="1" x14ac:dyDescent="0.25">
      <c r="A78" s="24">
        <f t="shared" si="0"/>
        <v>75</v>
      </c>
      <c r="B78" s="106">
        <v>0</v>
      </c>
      <c r="C78" s="140"/>
    </row>
    <row r="79" spans="1:3" ht="17.25" customHeight="1" x14ac:dyDescent="0.25">
      <c r="A79" s="24">
        <f t="shared" si="0"/>
        <v>76</v>
      </c>
      <c r="B79" s="106">
        <v>0</v>
      </c>
      <c r="C79" s="140"/>
    </row>
    <row r="80" spans="1:3" x14ac:dyDescent="0.25">
      <c r="B80" s="110">
        <f>SUM(B4:B79)/76</f>
        <v>0.67105263157894735</v>
      </c>
    </row>
    <row r="81" spans="2:2" x14ac:dyDescent="0.25">
      <c r="B81" s="109"/>
    </row>
    <row r="82" spans="2:2" x14ac:dyDescent="0.25">
      <c r="B82" s="109"/>
    </row>
    <row r="83" spans="2:2" x14ac:dyDescent="0.25">
      <c r="B83" s="109"/>
    </row>
    <row r="84" spans="2:2" x14ac:dyDescent="0.25">
      <c r="B84" s="109"/>
    </row>
    <row r="85" spans="2:2" x14ac:dyDescent="0.25">
      <c r="B85" s="109"/>
    </row>
    <row r="86" spans="2:2" x14ac:dyDescent="0.25">
      <c r="B86" s="109"/>
    </row>
    <row r="87" spans="2:2" x14ac:dyDescent="0.25">
      <c r="B87" s="109"/>
    </row>
    <row r="88" spans="2:2" x14ac:dyDescent="0.25">
      <c r="B88" s="109"/>
    </row>
    <row r="89" spans="2:2" x14ac:dyDescent="0.25">
      <c r="B89" s="109"/>
    </row>
    <row r="90" spans="2:2" x14ac:dyDescent="0.25">
      <c r="B90" s="109"/>
    </row>
    <row r="91" spans="2:2" x14ac:dyDescent="0.25">
      <c r="B91" s="109"/>
    </row>
    <row r="92" spans="2:2" x14ac:dyDescent="0.25">
      <c r="B92" s="109"/>
    </row>
    <row r="93" spans="2:2" x14ac:dyDescent="0.25">
      <c r="B93" s="109"/>
    </row>
    <row r="94" spans="2:2" x14ac:dyDescent="0.25">
      <c r="B94" s="109"/>
    </row>
    <row r="95" spans="2:2" x14ac:dyDescent="0.25">
      <c r="B95" s="109"/>
    </row>
    <row r="96" spans="2:2" x14ac:dyDescent="0.25">
      <c r="B96" s="109"/>
    </row>
    <row r="97" spans="2:2" x14ac:dyDescent="0.25">
      <c r="B97" s="109"/>
    </row>
    <row r="98" spans="2:2" x14ac:dyDescent="0.25">
      <c r="B98" s="109"/>
    </row>
    <row r="99" spans="2:2" x14ac:dyDescent="0.25">
      <c r="B99" s="109"/>
    </row>
    <row r="100" spans="2:2" x14ac:dyDescent="0.25">
      <c r="B100" s="109"/>
    </row>
    <row r="101" spans="2:2" x14ac:dyDescent="0.25">
      <c r="B101" s="109"/>
    </row>
    <row r="102" spans="2:2" x14ac:dyDescent="0.25">
      <c r="B102" s="109"/>
    </row>
    <row r="103" spans="2:2" x14ac:dyDescent="0.25">
      <c r="B103" s="109"/>
    </row>
    <row r="104" spans="2:2" x14ac:dyDescent="0.25">
      <c r="B104" s="109"/>
    </row>
    <row r="105" spans="2:2" x14ac:dyDescent="0.25">
      <c r="B105" s="109"/>
    </row>
    <row r="106" spans="2:2" x14ac:dyDescent="0.25">
      <c r="B106" s="109"/>
    </row>
    <row r="107" spans="2:2" x14ac:dyDescent="0.25">
      <c r="B107" s="109"/>
    </row>
    <row r="108" spans="2:2" x14ac:dyDescent="0.25">
      <c r="B108" s="109"/>
    </row>
    <row r="109" spans="2:2" x14ac:dyDescent="0.25">
      <c r="B109" s="109"/>
    </row>
    <row r="110" spans="2:2" x14ac:dyDescent="0.25">
      <c r="B110" s="109"/>
    </row>
    <row r="111" spans="2:2" x14ac:dyDescent="0.25">
      <c r="B111" s="109"/>
    </row>
    <row r="112" spans="2:2" x14ac:dyDescent="0.25">
      <c r="B112" s="109"/>
    </row>
    <row r="113" spans="2:2" x14ac:dyDescent="0.25">
      <c r="B113" s="109"/>
    </row>
    <row r="114" spans="2:2" x14ac:dyDescent="0.25">
      <c r="B114" s="109"/>
    </row>
    <row r="115" spans="2:2" x14ac:dyDescent="0.25">
      <c r="B115" s="109"/>
    </row>
    <row r="116" spans="2:2" x14ac:dyDescent="0.25">
      <c r="B116" s="109"/>
    </row>
    <row r="117" spans="2:2" x14ac:dyDescent="0.25">
      <c r="B117" s="109"/>
    </row>
    <row r="118" spans="2:2" x14ac:dyDescent="0.25">
      <c r="B118" s="109"/>
    </row>
    <row r="119" spans="2:2" x14ac:dyDescent="0.25">
      <c r="B119" s="109"/>
    </row>
    <row r="120" spans="2:2" x14ac:dyDescent="0.25">
      <c r="B120" s="109"/>
    </row>
    <row r="121" spans="2:2" x14ac:dyDescent="0.25">
      <c r="B121" s="109"/>
    </row>
    <row r="122" spans="2:2" x14ac:dyDescent="0.25">
      <c r="B122" s="109"/>
    </row>
    <row r="123" spans="2:2" x14ac:dyDescent="0.25">
      <c r="B123" s="109"/>
    </row>
    <row r="124" spans="2:2" x14ac:dyDescent="0.25">
      <c r="B124" s="109"/>
    </row>
    <row r="125" spans="2:2" x14ac:dyDescent="0.25">
      <c r="B125" s="109"/>
    </row>
    <row r="126" spans="2:2" x14ac:dyDescent="0.25">
      <c r="B126" s="109"/>
    </row>
    <row r="127" spans="2:2" x14ac:dyDescent="0.25">
      <c r="B127" s="109"/>
    </row>
    <row r="128" spans="2:2" x14ac:dyDescent="0.25">
      <c r="B128" s="109"/>
    </row>
    <row r="129" spans="2:2" x14ac:dyDescent="0.25">
      <c r="B129" s="109"/>
    </row>
    <row r="130" spans="2:2" x14ac:dyDescent="0.25">
      <c r="B130" s="109"/>
    </row>
    <row r="131" spans="2:2" x14ac:dyDescent="0.25">
      <c r="B131" s="109"/>
    </row>
    <row r="132" spans="2:2" x14ac:dyDescent="0.25">
      <c r="B132" s="109"/>
    </row>
    <row r="133" spans="2:2" x14ac:dyDescent="0.25">
      <c r="B133" s="109"/>
    </row>
    <row r="134" spans="2:2" x14ac:dyDescent="0.25">
      <c r="B134" s="109"/>
    </row>
    <row r="135" spans="2:2" x14ac:dyDescent="0.25">
      <c r="B135" s="109"/>
    </row>
    <row r="136" spans="2:2" x14ac:dyDescent="0.25">
      <c r="B136" s="109"/>
    </row>
    <row r="137" spans="2:2" x14ac:dyDescent="0.25">
      <c r="B137" s="109"/>
    </row>
    <row r="138" spans="2:2" x14ac:dyDescent="0.25">
      <c r="B138" s="109"/>
    </row>
    <row r="139" spans="2:2" x14ac:dyDescent="0.25">
      <c r="B139" s="109"/>
    </row>
    <row r="140" spans="2:2" x14ac:dyDescent="0.25">
      <c r="B140" s="109"/>
    </row>
    <row r="141" spans="2:2" x14ac:dyDescent="0.25">
      <c r="B141" s="109"/>
    </row>
    <row r="142" spans="2:2" x14ac:dyDescent="0.25">
      <c r="B142" s="109"/>
    </row>
    <row r="143" spans="2:2" x14ac:dyDescent="0.25">
      <c r="B143" s="109"/>
    </row>
    <row r="144" spans="2:2" x14ac:dyDescent="0.25">
      <c r="B144" s="109"/>
    </row>
    <row r="145" spans="2:2" x14ac:dyDescent="0.25">
      <c r="B145" s="109"/>
    </row>
    <row r="146" spans="2:2" x14ac:dyDescent="0.25">
      <c r="B146" s="109"/>
    </row>
    <row r="147" spans="2:2" x14ac:dyDescent="0.25">
      <c r="B147" s="109"/>
    </row>
    <row r="148" spans="2:2" x14ac:dyDescent="0.25">
      <c r="B148" s="109"/>
    </row>
    <row r="149" spans="2:2" x14ac:dyDescent="0.25">
      <c r="B149" s="109"/>
    </row>
    <row r="150" spans="2:2" x14ac:dyDescent="0.25">
      <c r="B150" s="109"/>
    </row>
    <row r="151" spans="2:2" x14ac:dyDescent="0.25">
      <c r="B151" s="109"/>
    </row>
    <row r="152" spans="2:2" x14ac:dyDescent="0.25">
      <c r="B152" s="109"/>
    </row>
    <row r="153" spans="2:2" x14ac:dyDescent="0.25">
      <c r="B153" s="109"/>
    </row>
    <row r="154" spans="2:2" x14ac:dyDescent="0.25">
      <c r="B154" s="109"/>
    </row>
    <row r="155" spans="2:2" x14ac:dyDescent="0.25">
      <c r="B155" s="109"/>
    </row>
    <row r="156" spans="2:2" x14ac:dyDescent="0.25">
      <c r="B156" s="109"/>
    </row>
    <row r="157" spans="2:2" x14ac:dyDescent="0.25">
      <c r="B157" s="109"/>
    </row>
    <row r="158" spans="2:2" x14ac:dyDescent="0.25">
      <c r="B158" s="109"/>
    </row>
  </sheetData>
  <autoFilter ref="A3:C80" xr:uid="{E25FF8D8-7EF1-424C-AE00-C6EC6DBCBAA4}">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C304A1-3954-46D9-A923-56341BE15513}">
  <ds:schemaRefs>
    <ds:schemaRef ds:uri="http://schemas.openxmlformats.org/package/2006/metadata/core-properties"/>
    <ds:schemaRef ds:uri="http://schemas.microsoft.com/office/2006/metadata/properties"/>
    <ds:schemaRef ds:uri="http://schemas.microsoft.com/office/infopath/2007/PartnerControls"/>
    <ds:schemaRef ds:uri="4a79346c-a6ad-4da9-9296-d52f41bdf88e"/>
    <ds:schemaRef ds:uri="http://purl.org/dc/dcmitype/"/>
    <ds:schemaRef ds:uri="http://purl.org/dc/terms/"/>
    <ds:schemaRef ds:uri="http://www.w3.org/XML/1998/namespace"/>
    <ds:schemaRef ds:uri="http://purl.org/dc/elements/1.1/"/>
    <ds:schemaRef ds:uri="http://schemas.microsoft.com/office/2006/documentManagement/types"/>
    <ds:schemaRef ds:uri="435a11ef-c2bf-4d1e-b58b-639ade20a33f"/>
  </ds:schemaRefs>
</ds:datastoreItem>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GES RIE CORR</vt:lpstr>
      <vt:lpstr>RACIO DE TRAMI</vt:lpstr>
      <vt:lpstr>RENDI CUENT</vt:lpstr>
      <vt:lpstr>MEJORA ATEN AL CIU</vt:lpstr>
      <vt:lpstr>TRANSPARENCIA</vt:lpstr>
      <vt:lpstr>INICIATIVA ADICIONAL </vt:lpstr>
      <vt:lpstr>COMPARATIVO</vt:lpstr>
      <vt:lpstr>AVANCE II CUATRIMESTRE</vt:lpstr>
      <vt:lpstr>CUMPLIMIENTO PAAC</vt:lpstr>
      <vt:lpstr>'AVANCE II CUATRIMESTRE'!Área_de_impresión</vt:lpstr>
      <vt:lpstr>COMPARATIVO!Área_de_impresión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YOLANDA VILLALBA PINZON</cp:lastModifiedBy>
  <cp:lastPrinted>2020-09-30T21:33:22Z</cp:lastPrinted>
  <dcterms:created xsi:type="dcterms:W3CDTF">2019-05-16T19:20:01Z</dcterms:created>
  <dcterms:modified xsi:type="dcterms:W3CDTF">2021-09-30T21:43:51Z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