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yoli_\OneDrive\Documentos\PAAC - INFORME II CUATRIMESTRE 2021\INFORME EJE. DEF. ENVIADO A LA JEFE\"/>
    </mc:Choice>
  </mc:AlternateContent>
  <xr:revisionPtr revIDLastSave="0" documentId="13_ncr:1_{317B7B70-824D-4FB3-98FA-DF219BD52AED}" xr6:coauthVersionLast="47" xr6:coauthVersionMax="47" xr10:uidLastSave="{00000000-0000-0000-0000-000000000000}"/>
  <bookViews>
    <workbookView xWindow="-108" yWindow="-108" windowWidth="23256" windowHeight="12576" firstSheet="5" activeTab="8" xr2:uid="{00000000-000D-0000-FFFF-FFFF00000000}"/>
  </bookViews>
  <sheets>
    <sheet name="GES RIE CORR" sheetId="2" r:id="rId1"/>
    <sheet name="RACIO DE TRAMI" sheetId="3" r:id="rId2"/>
    <sheet name="RENDI CUENT" sheetId="4" r:id="rId3"/>
    <sheet name="MEJORA ATEN AL CIU" sheetId="5" r:id="rId4"/>
    <sheet name="TRANSPARENCIA" sheetId="7" r:id="rId5"/>
    <sheet name="INICIATIVA ADICIONAL " sheetId="6" r:id="rId6"/>
    <sheet name="COMPARATIVO" sheetId="8" r:id="rId7"/>
    <sheet name="AVANCE II CUATRIMESTRE" sheetId="10" r:id="rId8"/>
    <sheet name="CUMPLIMIENTO PAAC" sheetId="12" r:id="rId9"/>
  </sheets>
  <definedNames>
    <definedName name="_xlnm._FilterDatabase" localSheetId="8" hidden="1">'CUMPLIMIENTO PAAC'!$A$3:$C$80</definedName>
    <definedName name="_xlnm._FilterDatabase" localSheetId="0" hidden="1">'GES RIE CORR'!$B$3:$F$18</definedName>
    <definedName name="_xlnm._FilterDatabase" localSheetId="3" hidden="1">'MEJORA ATEN AL CIU'!$B$3:$F$17</definedName>
    <definedName name="_xlnm._FilterDatabase" localSheetId="1" hidden="1">'RACIO DE TRAMI'!$A$3:$AB$3</definedName>
    <definedName name="_xlnm._FilterDatabase" localSheetId="2" hidden="1">'RENDI CUENT'!$A$3:$G$17</definedName>
    <definedName name="_xlnm._FilterDatabase" localSheetId="4" hidden="1">TRANSPARENCIA!$B$3:$F$33</definedName>
    <definedName name="_xlnm.Print_Area" localSheetId="7">'AVANCE II CUATRIMESTRE'!$A$1:$H$27</definedName>
    <definedName name="_xlnm.Print_Area" localSheetId="6">COMPARATIVO!$A$1:$I$15</definedName>
    <definedName name="_xlnm.Print_Area" localSheetId="5">'INICIATIVA ADICIONAL '!$B$1:$F$5</definedName>
    <definedName name="_xlnm.Print_Area" localSheetId="1">'RACIO DE TRAMI'!$A$1:$J$30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0" i="12" l="1"/>
  <c r="A5" i="12"/>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l="1"/>
  <c r="A38" i="12" s="1"/>
  <c r="A39" i="12" s="1"/>
  <c r="A40" i="12" s="1"/>
  <c r="A41" i="12" s="1"/>
  <c r="A42" i="12" s="1"/>
  <c r="A43" i="12" s="1"/>
  <c r="A44" i="12" s="1"/>
  <c r="A45" i="12" s="1"/>
  <c r="A46" i="12" s="1"/>
  <c r="A47" i="12" s="1"/>
  <c r="A48" i="12" l="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H10" i="8" l="1"/>
  <c r="F3" i="10" s="1"/>
  <c r="H6" i="8"/>
  <c r="B3" i="10" s="1"/>
  <c r="H7" i="8"/>
  <c r="C3" i="10" s="1"/>
  <c r="G13" i="8"/>
  <c r="F13" i="8"/>
  <c r="E13" i="8"/>
  <c r="H13" i="8" s="1"/>
  <c r="H11" i="8"/>
  <c r="G3" i="10" s="1"/>
  <c r="H9" i="8"/>
  <c r="E3" i="10" s="1"/>
  <c r="H8" i="8"/>
  <c r="D3"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Nubia Stella Angel Casallas</author>
  </authors>
  <commentList>
    <comment ref="C5" authorId="0" shapeId="0" xr:uid="{00000000-0006-0000-0100-000001000000}">
      <text>
        <r>
          <rPr>
            <b/>
            <sz val="9"/>
            <color indexed="81"/>
            <rFont val="Tahoma"/>
            <family val="2"/>
          </rPr>
          <t>Nubia Stella Angel Casallas:</t>
        </r>
        <r>
          <rPr>
            <sz val="9"/>
            <color indexed="81"/>
            <rFont val="Tahoma"/>
            <family val="2"/>
          </rPr>
          <t xml:space="preserve">
CAMBIAR  LA  PALABRA SUIFP  POR SUIT</t>
        </r>
      </text>
    </comment>
  </commentList>
</comments>
</file>

<file path=xl/sharedStrings.xml><?xml version="1.0" encoding="utf-8"?>
<sst xmlns="http://schemas.openxmlformats.org/spreadsheetml/2006/main" count="466" uniqueCount="282">
  <si>
    <t>SUBCOMPONENTE</t>
  </si>
  <si>
    <t xml:space="preserve">ACTIVIDADES PROGRAMADAS </t>
  </si>
  <si>
    <t>ACTIVIDAD CUMPLIDA</t>
  </si>
  <si>
    <t xml:space="preserve">Política de Administración del Riesgo </t>
  </si>
  <si>
    <t>SI</t>
  </si>
  <si>
    <t xml:space="preserve">SI </t>
  </si>
  <si>
    <t xml:space="preserve">NO </t>
  </si>
  <si>
    <t>Seguimiento</t>
  </si>
  <si>
    <t>Medidas de protección Individual</t>
  </si>
  <si>
    <t>Diálogo de doble
vía con la ciudadanía
y sus organizaciones</t>
  </si>
  <si>
    <t>Evaluación y retroalimentación a la gestión institucional</t>
  </si>
  <si>
    <t>Realizar evaluación de la Estrategia de Rendición de Cuentas</t>
  </si>
  <si>
    <t>Fortalecimiento de 
los canales de 
atención</t>
  </si>
  <si>
    <t>Talento   Humano</t>
  </si>
  <si>
    <t>Realizar campaña de apropiación del Reglamento de tramite interno de PQRSD</t>
  </si>
  <si>
    <t>Lineamientos de Transparencia Activa</t>
  </si>
  <si>
    <t>Elaborar y publicar los Informes de Gestión de la UNP en la página Web</t>
  </si>
  <si>
    <t>Publicar en pagina web el seguimiento a la ejecución de los planes de acción.</t>
  </si>
  <si>
    <t>Participar  en eventos sectoriales organizados por el Gobierno Nacional, gremios, organizaciones sociales etc., y  la participación en las Ferias Nacionales de Servicio al Ciudadano y documentar estos ejercicios</t>
  </si>
  <si>
    <t>Realizar  una (1) encuesta a través de diferentes canales sobre los temas de interés a considerar en la jornada de rendición de cuentas.</t>
  </si>
  <si>
    <t xml:space="preserve">	
Fortalecer mediante actividades de capacitación la cultura organizacional y la responsabilidad de la entidad frente a sus grupos de valor .
(Realizar Capacitaciones y sensibilizaciones a servidores públicos y contratistas sobre Rendición de cuentas)</t>
  </si>
  <si>
    <t>Realizar la convocatoria para Rendición de Cuentas a la ciudadanía por página web,  redes sociales y demás canales de la entidad.</t>
  </si>
  <si>
    <t>Diseñar, aplicar y publicar los resultados de la encuesta de evaluación sobre los ejercicios de rendición de cuentas y la Audiencia de Rendición de Cuentas</t>
  </si>
  <si>
    <t>Elaborar y publicar en la página Web el informe final de la Audiencia de Rendición de Cuentas.</t>
  </si>
  <si>
    <t>Gestionar recursos en el presupuesto, para  realizar acciones que mejoren el servicio al ciudadano.</t>
  </si>
  <si>
    <t>Normativo y procedimental</t>
  </si>
  <si>
    <t>Promover la participación de los grupos  de  valor para el mejoramiento  continuo de la atención a la ciudadanía.</t>
  </si>
  <si>
    <t xml:space="preserve">Realizar el diagnóstico del estado actual de cumplimiento de publicación de información en la página web en relación con la matriz de cumplimiento de la Procuraduría General de la Nación. </t>
  </si>
  <si>
    <t>Actualizar la información obligatoria Ley 1712 publicada en la página web de conformidad con los resultados del diagnóstico.</t>
  </si>
  <si>
    <t>Realizar mesas de trabajo con los procesos para fortalecer la apropiación de la Ley de Transparencia y acceso a la Información Pública (Ley 1712 de 2014).</t>
  </si>
  <si>
    <t>Realizar campaña de promoción y divulgación de la Ley de Transparencia y acceso a la Información Pública (Ley 1712 de 2014)  a través de diferentes canales.</t>
  </si>
  <si>
    <t>Realizar la reorganización de la información publicada en  página Web alineándola  con el esquema de publicación (una vez se cuente con el esquema de publicación)</t>
  </si>
  <si>
    <t>Lineamientos de transparencia pasiva</t>
  </si>
  <si>
    <t>Lineamientos de transparencia activa</t>
  </si>
  <si>
    <t xml:space="preserve">Elaboración de instrumento de gestión de la información </t>
  </si>
  <si>
    <t>Identificar los elementos básicos que conforman los instrumentos de gestión de la Información</t>
  </si>
  <si>
    <t>Elaboración de instrumentos de gestión de la información</t>
  </si>
  <si>
    <t>Realizar traducción a lenguas nativa o dialecto oficial  de los requisitos de solicitud de protección. (lenguas nativas y accesibilidad)</t>
  </si>
  <si>
    <t>Criterio diferencial de accesibilidad</t>
  </si>
  <si>
    <t xml:space="preserve">  Código de Integridad y Buen Gobierno</t>
  </si>
  <si>
    <t>Diseñar e implementar campañas de promoción  de las facilidades de acceso y uso de la pagina web de la UNP a población con algun tipo de discapacidad (visual, auditiva entre otras)</t>
  </si>
  <si>
    <t xml:space="preserve">Construcción de los Mapas Integrales de Riesgos  </t>
  </si>
  <si>
    <t>Información</t>
  </si>
  <si>
    <t xml:space="preserve">Información </t>
  </si>
  <si>
    <t>Incentivos para motivar la cultura de la rendición de cuentas</t>
  </si>
  <si>
    <t>Estructura administrativa y direccionamiento estratégico</t>
  </si>
  <si>
    <t>Relacionamiento con el Ciudadano</t>
  </si>
  <si>
    <t xml:space="preserve">Elaboración de Instrumentos de Gestión de la Información </t>
  </si>
  <si>
    <t>Número de Actividades</t>
  </si>
  <si>
    <t>Número de actividades</t>
  </si>
  <si>
    <t>SEGUIMIENTO PLAN ANTICORRUPCIÓN Y ATENCIÓN AL CIUDADANO</t>
  </si>
  <si>
    <t>II CUATRIMESTRE</t>
  </si>
  <si>
    <t>COMPONENTES</t>
  </si>
  <si>
    <t>NUMERO DE ACTIVIDADES</t>
  </si>
  <si>
    <t>ACTIVIDADES QUE NO APLICAN PARA EL PERIODO EVALUADO</t>
  </si>
  <si>
    <t>ACTIVIDADES CUMPLIDAS</t>
  </si>
  <si>
    <t>ACTIVIDADES NO CUMPLIDAS</t>
  </si>
  <si>
    <t>PORCENTAJE DE CUMPLIMIENTO</t>
  </si>
  <si>
    <t>RACIONALIZACIÓN DE TRAMITES</t>
  </si>
  <si>
    <t>RENDICIÓN DE CUENTAS</t>
  </si>
  <si>
    <t>INICIATIVAS ADICIONALES</t>
  </si>
  <si>
    <t>RESPONSABLE</t>
  </si>
  <si>
    <t xml:space="preserve">3ra Linea de defensa
Oficina de Control Interno </t>
  </si>
  <si>
    <t>Tercera línea de defensa: Oficina de
Control Interno</t>
  </si>
  <si>
    <t xml:space="preserve">Oficina Asesora de Planeacion e Información OAPI, Grupo de Atención al Ciudadano y Gestión de las comunicaciones </t>
  </si>
  <si>
    <t>TOTAL ACTIVIDADES PAAC</t>
  </si>
  <si>
    <t>Fortalecer mediante el uso de diferentes herramientas el acercamiento de la entidad con las comunidades o poblaciones receptoras de sus productos y servicios</t>
  </si>
  <si>
    <t>NO</t>
  </si>
  <si>
    <t>Realizar mesas de trabajo con los diferentes procesos para revisión validación y actualización de los mapas integrales de riesgos vigencia 2021.</t>
  </si>
  <si>
    <t>Revisar y  validar los Mapas Integrales de Riesgos  presentados por la 1ra Línea de Defensa correspondientes a la vigencia 2021</t>
  </si>
  <si>
    <t>Realizar mesas de trabajo con los diferentes procesos para revisión validación y actualización de los mapas integrales de riesgos vigencia 2022.</t>
  </si>
  <si>
    <t>N/A</t>
  </si>
  <si>
    <t>Revisar y  validar los Mapas Integrales de Riesgos  presentados por la 1ra Línea de Defensa correspondientes a la vigencia 2022</t>
  </si>
  <si>
    <t>Consolidar los mapas integrales de riesgos vigencia 2022</t>
  </si>
  <si>
    <t xml:space="preserve">Consulta y divulgación </t>
  </si>
  <si>
    <t>Publicar los mapas integrales de riesgos (vigencia 2021) aprobados y validados internamente (borrador), en la pag web para consulta a la ciudadania</t>
  </si>
  <si>
    <t>2da Linea de defensa
Oficina Asesora de Planeación e Información</t>
  </si>
  <si>
    <t>Revisar las observaciones recibidas y de ser pertinente ajustar el mapa integral de riesgos vigencia 2021 incluyendo las mismas, una vez el proceso lo haya avalado</t>
  </si>
  <si>
    <t>2da Linea de defensa Oficina Asesora de Planeación e Información</t>
  </si>
  <si>
    <t xml:space="preserve">Publicar los  mapas  integrales  de riesgos aprobados y validados (vigencia 2021  versión final) </t>
  </si>
  <si>
    <t>2da Linea de defensa OAPI Oficina Asesora de Planeación e Información</t>
  </si>
  <si>
    <t xml:space="preserve">Monitoreo y Revisión </t>
  </si>
  <si>
    <t xml:space="preserve">Realizar el monitoreo  cuatrimestral de los mapas integrales de riesgos </t>
  </si>
  <si>
    <t>1ra Linea de defensa
Lideres de proceso/ equipos de trabajo</t>
  </si>
  <si>
    <t>Realizar el monitoreo  cuatrimestral de los mapas integrales de riesgos</t>
  </si>
  <si>
    <t>2da Linea de defensa
OAPI Oficina Asesora de Planeación e Información</t>
  </si>
  <si>
    <t>Realizar la evaluacion cuatrimestral del Mapa Integral de Riesgos, reportando y publicando el resultado de la evaluación efectuada, en los plazos establecidos por ley.</t>
  </si>
  <si>
    <t>Realizar  mesas de trabajo , con los procesos lideradas por la Oficina de Control Interno (Tercera linea de defensa) y con el acompañamiento de la OAPI (segunda linea de defensa), para retroalimentar el resultado de la evaluación cuatrimestral y proponer ajustes y mejoras.</t>
  </si>
  <si>
    <t>Optimización del
Trámite Medidas de
protección individual
para que sea
diligenciado en línea</t>
  </si>
  <si>
    <t>Revisión y ajuste normativo para habilitar el trámite por medio de canales digitales</t>
  </si>
  <si>
    <t>Actualizar los procedimientos de evaluación del riesgo alineados con las herramientas tecnológicas de formulario web de solicitudes de protección y el SER para soportar la operación.</t>
  </si>
  <si>
    <t>Medidas de protección colectiva</t>
  </si>
  <si>
    <t>Optimización del
Trámite Medidas de
protección colectiva
para que sea
diligenciado en línea</t>
  </si>
  <si>
    <t>Tecnologia-  Subdirección de  Evaluación de  Riesgo</t>
  </si>
  <si>
    <t>Subdirección de  Evaluación de  Riesgo - Oficina Juridica</t>
  </si>
  <si>
    <t xml:space="preserve">Subdirección de  Evaluación de  Riesgo - Tecnología                                 </t>
  </si>
  <si>
    <t xml:space="preserve">Subdirección de  Evaluación de  Riesgo - Oficina Juridica
</t>
  </si>
  <si>
    <t xml:space="preserve">Tecnologia - Subdirección de  Evaluación de  Riesgo
</t>
  </si>
  <si>
    <t xml:space="preserve">Subdirección de  Evaluación de  Riesgo -Tecnología                          </t>
  </si>
  <si>
    <t>1ra línea de defensa suministra Información
2da Línea de defensa
Oficina Asesora de Planeación e Información                                    elabora informe consolida</t>
  </si>
  <si>
    <t>Publicar en la página Web y en las redes sociales boletines y/o piezas informativas con información relevante producida por la UNP</t>
  </si>
  <si>
    <t>Gestión de las Comunicaciones</t>
  </si>
  <si>
    <t>Líderes de procesos
Gestión de las Comunicaciones
Gestión Tecnológica</t>
  </si>
  <si>
    <t>2da Línea de defensa
Oficina Asesora de Planeación e Información</t>
  </si>
  <si>
    <t xml:space="preserve">Línea Estratégica
Dirección
Oficina  Asesora de  Planeación e  Información
Todas las dependencias
Gestión de las Comunicaciones
Gestión Tecnológica </t>
  </si>
  <si>
    <t>Gestión Estratégica del Talento Humano
Gestión de las Comunicaciones.</t>
  </si>
  <si>
    <t xml:space="preserve">Direccionamiento Estrategico
Gestión de las Comunicaciones
Gestion de la Tecnologia </t>
  </si>
  <si>
    <t>Proponer iniciativas para mejorar el servicio al ciudadano.</t>
  </si>
  <si>
    <t xml:space="preserve">Evaluar la implementación de los protocolos de atención al ciudadano (personalizada, telefónica y virtual)  </t>
  </si>
  <si>
    <t>Gestión Estratégica del Talento Humano</t>
  </si>
  <si>
    <t>Capacitar a los procesos misionales en la formulaciòn de ejercicios de ideaciòn.</t>
  </si>
  <si>
    <t>Gestión de  Servicio  al   Ciudadano</t>
  </si>
  <si>
    <t>Socializar  Política Institucional de Atención al Ciudadano</t>
  </si>
  <si>
    <t>Actualizar la Caracterización de los grupos de valor de la UNP .</t>
  </si>
  <si>
    <t>Todos los Procesos
Gestión de las Comunicaciones 
Gestión de la Tecnología</t>
  </si>
  <si>
    <t>Gestión de las Comunicaciones 
Gestión de la Tecnología</t>
  </si>
  <si>
    <t xml:space="preserve">Gestión de las Comunicaciones </t>
  </si>
  <si>
    <t>Realizar una campaña educativa interna en  temas de datos Abiertos</t>
  </si>
  <si>
    <t>Gestión de la Tecnología</t>
  </si>
  <si>
    <t xml:space="preserve">Unificar la recepción de las PQRSD que llegan por los diferentes canales  en la Ventanilla Única de Trámites y Servicios </t>
  </si>
  <si>
    <t>Gestión Documental</t>
  </si>
  <si>
    <t>Gestión Documental
Todos los  procesos</t>
  </si>
  <si>
    <t>Todos los procesos</t>
  </si>
  <si>
    <t>Consolidar los  activos de información  de  acuerdo a su nivel  de importancia (corte a  marzo de que areas publican la  matriz)</t>
  </si>
  <si>
    <t>Gestión Documental
    Oficial de  seguridad -        Grupo de Gestión  Tecnológica</t>
  </si>
  <si>
    <t xml:space="preserve">Validar   la información  clasificada y reservada del instrumento de gestion de la información de acuerdo a lo remitido de la  actividad 2   </t>
  </si>
  <si>
    <t>Oficina Asesora Jurídica</t>
  </si>
  <si>
    <t>Remisión del indice de información clasificada y reservada al Grupo de Gestión Documental</t>
  </si>
  <si>
    <t>Remisión del indice de información clasificada y reservada a la Oficina de Comunicaciones</t>
  </si>
  <si>
    <t>Publicación del indice de información clasificada y reservada</t>
  </si>
  <si>
    <t>Oficina de Comunicaciones -
Grupo de Gestión  Tecnológica</t>
  </si>
  <si>
    <t xml:space="preserve">Elaboración de instrumentos de gestión de la información </t>
  </si>
  <si>
    <t xml:space="preserve">Definir adoptar y publicar el registro de activos de información pública:                                        
- Clasificar los activos de información públicos  conforme a la Ley 1712 de 2014  </t>
  </si>
  <si>
    <t>Consolidar los  activos de información públicos conforme a la ley  1712 de 2014</t>
  </si>
  <si>
    <t>Gestión Documental -
Oficial de  Seguridad -
Grupo de Gestión  Tecnológica</t>
  </si>
  <si>
    <t xml:space="preserve"> Remisión del registro de activos de información  pública a la oficina de comunicaciones</t>
  </si>
  <si>
    <t>Publicación  del registro de activos de  información pública</t>
  </si>
  <si>
    <t xml:space="preserve">Oficina de Comunicaciones -
Grupo de Gestión  Tecnológica </t>
  </si>
  <si>
    <t>Elaborar, adoptar y publicar el esquema de publicación de la información:                                      
 Diligenciar la matriz del esquema de publicación de la información</t>
  </si>
  <si>
    <t xml:space="preserve">Todos los procesos </t>
  </si>
  <si>
    <t xml:space="preserve"> Revisar y  actualizar el esquema de publicación de la información</t>
  </si>
  <si>
    <t>Oficina de Comunicaciones</t>
  </si>
  <si>
    <t>Publicar   y actualizar  el esquema de publicación de la información</t>
  </si>
  <si>
    <t>Grupo de Gestión  Tecnológica</t>
  </si>
  <si>
    <t>Expedir el acto administrativo de adopción de los instrumento de gestión de información: 
- Proyectar  el  acto  administrativo  por medio del cual se adoptan los  instrumentos de información de gestión pública.                                                                                                                                                                                                                                                                                                               1.Activos de información 
2. Indice de información clasificada y reservada. 
3. Esquema de publicación de información</t>
  </si>
  <si>
    <t>Gestión Documental -  Oficina de Comunicaciones</t>
  </si>
  <si>
    <t xml:space="preserve"> Revisar el acto  administrativo de adopción de los instrumentos de gestión de información</t>
  </si>
  <si>
    <t>Secretaria General - 
Oficina de Comunicaciones -
Oficina Asesora  Jurídica</t>
  </si>
  <si>
    <t>Aprobar el acto  administrativo de adopción de los instrumentos de gestión de información</t>
  </si>
  <si>
    <t>Publicar  el acto  administrativo de adopción de los instrumentos de gestión de información</t>
  </si>
  <si>
    <t xml:space="preserve">Direccion  General   </t>
  </si>
  <si>
    <t>Comunicaciones - 
 Grupo de Gestión  Tecnológica</t>
  </si>
  <si>
    <t xml:space="preserve"> Monitoreo del Acceso a la Información Pública</t>
  </si>
  <si>
    <t>Realizar monitoreo y seguimiento a PQRSD que son elevadas ante la entidad</t>
  </si>
  <si>
    <t>Grupo de Capacitación, Bienestar y Seguridad y Salud en el Trabajo</t>
  </si>
  <si>
    <t xml:space="preserve">Definir adoptar y publicar el índice de información clasificada y reservada: 
                                                                                                                                                                                                     Clasificar los activos de información de acuerdo a su nivel de importancia conforme a la Ley 1712 de 2014  </t>
  </si>
  <si>
    <t xml:space="preserve"> Realizar la Audiencia Pública de Rendición de Cuentas y presentación de resultados de la gestión realizada durante la vigencia del 2020   en la UNP. Medio: Presencial, redes sociales - Streaming
</t>
  </si>
  <si>
    <t>Realizar pedagogía en relación a los conflictos de intereses en la UNP</t>
  </si>
  <si>
    <r>
      <rPr>
        <b/>
        <sz val="10"/>
        <color theme="1"/>
        <rFont val="Arial Narrow"/>
        <family val="2"/>
      </rPr>
      <t xml:space="preserve">ORIGINAL FIRMADO </t>
    </r>
    <r>
      <rPr>
        <sz val="10"/>
        <color theme="1"/>
        <rFont val="Arial Narrow"/>
        <family val="2"/>
      </rPr>
      <t xml:space="preserve">
Gloria Inés Muñoz Parada
Jefe Oficina de Control Interno </t>
    </r>
  </si>
  <si>
    <r>
      <rPr>
        <b/>
        <sz val="11"/>
        <color theme="1"/>
        <rFont val="Arial Narrow"/>
        <family val="2"/>
      </rPr>
      <t>ORIGINAL FIRMADO</t>
    </r>
    <r>
      <rPr>
        <sz val="11"/>
        <color theme="1"/>
        <rFont val="Arial Narrow"/>
        <family val="2"/>
      </rPr>
      <t xml:space="preserve">
Gloria Inés Muñoz Parada
Jefe Oficina de Control Interno </t>
    </r>
  </si>
  <si>
    <t>Capacitar en formación relacionada específicamente con el servicio al ciudadano (PQRSD, transparencia, MIPG, habilidades blandas, comunicación asertiva, lenguaje claro, accesibilidad, etc) en la entidad.</t>
  </si>
  <si>
    <r>
      <rPr>
        <b/>
        <sz val="11"/>
        <color theme="1"/>
        <rFont val="Arial Narrow"/>
        <family val="2"/>
      </rPr>
      <t xml:space="preserve">ORIGINAL FIRMADO </t>
    </r>
    <r>
      <rPr>
        <sz val="11"/>
        <color theme="1"/>
        <rFont val="Arial Narrow"/>
        <family val="2"/>
      </rPr>
      <t xml:space="preserve">
Gloria Inés Muñoz Parada
Jefe Oficina de Control Interno </t>
    </r>
  </si>
  <si>
    <r>
      <rPr>
        <b/>
        <sz val="12"/>
        <color theme="1"/>
        <rFont val="Arial Narrow"/>
        <family val="2"/>
      </rPr>
      <t xml:space="preserve">ORIGINAL FIRMADO </t>
    </r>
    <r>
      <rPr>
        <sz val="12"/>
        <color theme="1"/>
        <rFont val="Arial Narrow"/>
        <family val="2"/>
      </rPr>
      <t xml:space="preserve">
Gloria Inés Muñoz Parada
Jefe Oficina de Control Interno </t>
    </r>
  </si>
  <si>
    <t xml:space="preserve">Elaborar los informes de rendición de cuentas y audiencias públicas .
(Rendición de Cuentas Institucional)
(Rendición de Cuentas de Paz)
</t>
  </si>
  <si>
    <t xml:space="preserve">FORMATO DE SEGUIMIENTO PLAN ANTICORRUPCIÓN Y DE ATENCIÓN AL CIUDADANO            
OFICINA DE CONTROL INTERNO 
VIGENCIA 2021
SEGUIMIENTO: II CUATRIMESTRE DE 2021 
 </t>
  </si>
  <si>
    <t>COMPONENTE: GESTIÓN DEL RIESGO DE CORRUPCIÓN - MAPA DE RIESGOS DE CORRUPCIÓN</t>
  </si>
  <si>
    <t xml:space="preserve">Revisar y actualizar y socializar la política de gestión de riesgo de la UNP. </t>
  </si>
  <si>
    <t xml:space="preserve">2da Linea de defensa
 Oficina Asesora de Planeación e Informacion 3ra linea de defensa
OCI
</t>
  </si>
  <si>
    <t>La presente actividad está programada para ejecutarse en el mes de noviembre de 2021.</t>
  </si>
  <si>
    <t>2da Linea de defensa
 Oficina Asesora de Planeación e Información</t>
  </si>
  <si>
    <t>Se realizó el reporte y el monitoreo correspondiente al II cuatrimestre de 2021 de los Mapas Integrales de Riesgo por parte de los procesos de la entidad</t>
  </si>
  <si>
    <t xml:space="preserve">Comunicar ante la Alta Dirección los resultados del Informe de evaluación. </t>
  </si>
  <si>
    <t>3ra Linea de defensa
Oficina de Control Interno 
2da linea de defensa OAPI (acompaña)</t>
  </si>
  <si>
    <t xml:space="preserve">FORMATO DE SEGUIMIENTO PLAN ANTICORRUPCIÓN Y DE ATENCIÓN AL CIUDADANO            
OFICINA DE CONTROL INTERNO 
VIGENCIA 2021
SEGUIMIENTO: II CUATRIMESTRE DE 2021
 </t>
  </si>
  <si>
    <t>FORMATO DE SEGUIMIENTO PLAN ANTICORRUPCIÓN Y DE ATENCIÓN AL CIUDADANO            
OFICINA DE CONTROL INTERNO 
VIGENCIA 2021
SEGUIMIENTO: II CUATRIMESTRE DE 2021</t>
  </si>
  <si>
    <t>Actualizar, y socializar la Carta de Trato Digno  al Ciudadano</t>
  </si>
  <si>
    <t>Para está actividad se realizó mesa de trabajo con el objetivo de definir los lineamientos de caracterización de usuario UNP 2020, en la cual participaron la Subdirección de Protección y la Subdirección de Evaluación del Riesgo, celebrada el 27/05/2021.</t>
  </si>
  <si>
    <t>Participar en las Preferias y  Ferias Nacionales de Servicio al Ciudadano de acuerdo a invitación realizada por el  Departamento Nacional de Planeación.</t>
  </si>
  <si>
    <t>Diseñar mecanismos para que la respuesta a las PQRSD presentadas por los ciudadanos, se den dentro de los términos de ley</t>
  </si>
  <si>
    <t>Gestión Documental 
Gestión de la Tecnologia</t>
  </si>
  <si>
    <t>Sensibilizar a los procesos  acerca de los instrumentos de gestión documental y de la normativa asociada  (mesas de trabajo con todos los procesos)</t>
  </si>
  <si>
    <t>Se realizaron mesas de  trabajo  con los diferentes  procesos  de la entidad, durante los meses de abril y mayo de 2021, conforme a la metodología del Departamento Administrativo de la Función Pública adaptada en diciembre 2020,  actualizando la herramienta de Riesgo.</t>
  </si>
  <si>
    <t>Gestión de las Comunicaciones y Gestión Tecnólogica</t>
  </si>
  <si>
    <t>Realizar talleres virtuales sobre la gestión de la entidad,  productos y servicios que presta, gestionando la participación ciudadana en el ejercicio</t>
  </si>
  <si>
    <t xml:space="preserve">FORMATO DE SEGUIMIENTO PLAN ANTICORRUPCIÓN Y DE ATENCIÓN AL CIUDADANO            
OFICINA DE CONTROL INTERNO 
VIGENCIA 2021
SEGUIMIENTO: II CUATRIMESTRE DE 2021       </t>
  </si>
  <si>
    <t>COMPONENTE: RENDICIÓN DE CUENTAS</t>
  </si>
  <si>
    <t>OBSERVACIÓN</t>
  </si>
  <si>
    <t xml:space="preserve">FORMATO DE SEGUIMIENTO PLAN ANTICORRUPCIÓN Y DE ATENCIÓN AL CIUDADANO            
OFICINA DE CONTROL INTERNO 
VIGENCIA 2021
SEGUIMIENTO: II CUATRIMESTRE DE 2021 </t>
  </si>
  <si>
    <t>COMPONENTE:  MECANISMOS PARA LA TRANSPARENCIA Y ACCESO A LA INFORMACIÓN</t>
  </si>
  <si>
    <t>COMPONENTE: MECANISMOS PARA MEJORAR LA ATENCIÓN AL CIUDADANO</t>
  </si>
  <si>
    <t xml:space="preserve">COMPONENTE: RACIONALIZACIÓN DE TRÁMITE </t>
  </si>
  <si>
    <t>COMPONENTE:  INICIATIVAS ADICIONALES</t>
  </si>
  <si>
    <t>TOTAL ACTIVIDADES EVALUADAS</t>
  </si>
  <si>
    <t xml:space="preserve">GESTIÓN DEL RIESGO DE CORRUPCIÓN – MAPA DE RIESGO DE CORRUPCIÓN </t>
  </si>
  <si>
    <t>MECANISMOS PARA MEJORAR LA ATENCIÓN AL CIUDADANO</t>
  </si>
  <si>
    <t>MECANISMOS PARA LA TRANSPARENCIA Y ACCESO A LA INFORMACIÓN</t>
  </si>
  <si>
    <t>Se revisaron y validaron los Mapas Integrales de Riesgo vigencia 2021, Conforme a la Metodoligía de Administración de Riesgos del Departamento Administrativo de la Función Pública del 2020, la cual fue públicada por el Web Master.</t>
  </si>
  <si>
    <t>Se evidenció que esta actividad se ejecutó en el marco de la I Feria ACÉRCATE la cual se realizó en San Jacinto Bolívar y se presentó la oferta de Servicios por los representantes de la entidad.</t>
  </si>
  <si>
    <t>Está actividad no presentó avances durante el primer y segundo cuatrimestre de la vigencia.</t>
  </si>
  <si>
    <t xml:space="preserve">Los procedimientos de evaluación del riesgo no evidencian actualización alineados con la herramienta tecnologica, sin embargo el formulario de solicitudes de protección colectiva presentó avances para el segundo cuatrimestre de 2021, así mismo no se evidencia la implementación y aplicación de la herramienta tecnologica. EVIDENCIAS: correos e informe aportados por el responsable, carpeta Racionalización de Trámites </t>
  </si>
  <si>
    <r>
      <t xml:space="preserve">
Los procedimientos de evaluación del riesgo no evidencian actualización alineados con la herramienta tecnologica, sin embargo el formulario de solicitudes de protección individual presentó avances para el segundo cuatrimestre de 2021, así mismo no se evidencia la implementación y aplicación de la herramienta tecnologica. </t>
    </r>
    <r>
      <rPr>
        <b/>
        <sz val="10"/>
        <color theme="1" tint="4.9989318521683403E-2"/>
        <rFont val="Arial Narrow"/>
        <family val="2"/>
      </rPr>
      <t xml:space="preserve">EVIDENCIAS: </t>
    </r>
    <r>
      <rPr>
        <sz val="10"/>
        <color theme="1" tint="4.9989318521683403E-2"/>
        <rFont val="Arial Narrow"/>
        <family val="2"/>
      </rPr>
      <t xml:space="preserve">correos e informe aportados por el responsable, carpeta Racionalización de Trámites </t>
    </r>
    <r>
      <rPr>
        <b/>
        <sz val="10"/>
        <color theme="1" tint="4.9989318521683403E-2"/>
        <rFont val="Arial Narrow"/>
        <family val="2"/>
      </rPr>
      <t xml:space="preserve"> </t>
    </r>
    <r>
      <rPr>
        <sz val="10"/>
        <color theme="1" tint="4.9989318521683403E-2"/>
        <rFont val="Arial Narrow"/>
        <family val="2"/>
      </rPr>
      <t xml:space="preserve">     </t>
    </r>
  </si>
  <si>
    <t>El informe de  rendición  de cuentas y audiencias públicas se presentará el  segundo  semestre en el mes de noviembre de 2021. La Oficina de Control Interno recomienda agilizar las acciones pertinentes para dar cumplimiento a está actividad ya que a la fecha de presentación de este informe estamos a mes y medio de la fecha programada para la rendición de cuentas.</t>
  </si>
  <si>
    <t xml:space="preserve">A la fecha de elaboración de este informe no se evidenció públicación del Informe de Gestión de la UNP con corte al 30 de junio de 2021.      </t>
  </si>
  <si>
    <t>Para el II cuatrimestre  de   2021, se pudo observar que en la pagina web de la entidad se encuentran publicados los seguimientos al Plan de Acción vigencia 2021</t>
  </si>
  <si>
    <t xml:space="preserve">La Unidad Nacional de Protección, participó en los días 11 y 13 de agosto de 2021, en la I Feria "ACÉRCATE", Donde se expuso los Programa de Protección que lídera a Entidad, por parte del funcionario designado del Grupo Gestión de Servicio al Ciudadano  </t>
  </si>
  <si>
    <t xml:space="preserve">Durante el II cuatrimestre de 2021, el Grupo de Servicio al Ciudadano, consultaron a los  ciudadanos que aceptaron participar de la encuesta, sobre los temas de interés, preguntas y/o propuestas para tratar en la rendición de cuentas, actividad que contó con la participación de 23 personas </t>
  </si>
  <si>
    <t xml:space="preserve">Está actividad no se cumplió durante este periodo de evaluación, El proceso informa que se llevará a cabo en el tercer cuatrimestre de la vigencia anual.
</t>
  </si>
  <si>
    <t xml:space="preserve">La actividad está  a  desarrollarse  en el  tercer cuatrimestre de 2021
</t>
  </si>
  <si>
    <t>La actividad está  a  desarrollarse  en el  tercer cuatrimestre de 2021</t>
  </si>
  <si>
    <t>La actividad está a  desarrollarse  en el  tercer cuatrimestre de 2021</t>
  </si>
  <si>
    <t>A la fecha de elaboración de este informe la Oficina de Control Interno no ha realizado la evaluación de la Estrategia de Rendición de Cuentas por que no se ha presentado la audiecia de rendición de cuentas</t>
  </si>
  <si>
    <t xml:space="preserve">Durante el mes de junio de 2021, se dió continuidad a la campaña Lenguaje Claro, la cual fue comunicada mediante correo institucional, también se socializó el instructivo para acceder al curso de Lenguaje Claro, realizado por el Departamento Nacional de Planeación. </t>
  </si>
  <si>
    <t xml:space="preserve">El seguimiento se realizó mediante un ejercicio aplicado para la evaluación de la implementación de los protocolos, el cual se llevo a cabo el día 28 de julio de 2021, como resultado se reflejo el cumplimiento a la reglamentación y documentos de la entidad para ofrecer un buen servicio al ciudadano. </t>
  </si>
  <si>
    <r>
      <t xml:space="preserve">Se socializó a través de redes sociales UNP (facebook) los días 13 y 23 de agosto de 2021 , campaña "Página Web para Todos" a fin de promover la inclusión de personas ciegas o con baja visión, utilizando el sotware de ConVerTic, disponible en la página Web de la entidad. </t>
    </r>
    <r>
      <rPr>
        <b/>
        <sz val="10"/>
        <rFont val="Arial Narrow"/>
        <family val="2"/>
      </rPr>
      <t xml:space="preserve"> 
</t>
    </r>
    <r>
      <rPr>
        <sz val="10"/>
        <rFont val="Arial Narrow"/>
        <family val="2"/>
      </rPr>
      <t xml:space="preserve">. </t>
    </r>
  </si>
  <si>
    <t xml:space="preserve">A fin de continuar fortaleciendo el acercamiento de la entidad con las comunidades o poblaciones receptoras de los productos y  servicios de la Unidad Nacional de Protección, se socializó a través de página web y redes sociales piezas graficas acerca de ABC de la Ruta de Protección Individual y colectiva traducida a la lengua Wayuu y Nasa, Portafolio de Trámites y Servicios, Campaña Usted Tiene Derecho, Formularios de Protección Individual y Colectiva. </t>
  </si>
  <si>
    <r>
      <t>Se realizó la reorganización de la información en la pagina de la entidad, dando cumplimiento a la Resolución No. 1519 del 2020, proferida por el Ministerio de Tecnologias de la Información y las Comunicaciones, Se implementó el menú de servicio y atención al ciudadano, en cumplimiento a la resolución, lo cual cuenta con los siguientes menú que son: 1. Participación Ciudadana, 2. Espacios de Participación y 3. Planes de Participación.</t>
    </r>
    <r>
      <rPr>
        <b/>
        <sz val="10"/>
        <color theme="1"/>
        <rFont val="Arial Narrow"/>
        <family val="2"/>
      </rPr>
      <t xml:space="preserve"> </t>
    </r>
  </si>
  <si>
    <t>La matriz de esquema de publicación de la información está elaborada, publicada  y diligenciada.</t>
  </si>
  <si>
    <t xml:space="preserve">Se publicaron los mapas de riesgo en la Página Web para observación de la ciudadanía  </t>
  </si>
  <si>
    <t xml:space="preserve">Para el II cuatrimestre de 2021,no se recibieron observaciones producto de la participación ciudadana con respecto a los Mapas de Riegos integrales de la vigencia 2021. </t>
  </si>
  <si>
    <t>Se publicaron los mapas de riesgo en la página web.</t>
  </si>
  <si>
    <t>Esta documentando el informe de monitoreo con base a los Mapas de Riesgos del I Cuatrimestre , a la fecha de elaboración de este informe, no se evidenció el monitoreo correspondiente al segundo cuatrimestre 2021.</t>
  </si>
  <si>
    <t xml:space="preserve">Está actividad  presentó un avance para el segundo cuatrimestre de 2021, sin embargo a la fecha no se cumple con todos los requisitos, puesto que se continua haciendo ajustes de tipo funcional a la herramienta, es importante alinear coherentemente los documentos con la herramienta tecnologica, asi como el agilizar la entrega del producto terminado, la  aprobación, implementación, aplicación y efectividad de la herramienta teniendo en cuenta que viene de vigencias anteriores                                                                                                                                         </t>
  </si>
  <si>
    <t xml:space="preserve">Se evidenció que la Optimización del Trámite Medidas de protección colectiva aún se encuentra en proceso de gestión con el provedor para ser diligenciado en línea , se debe agilizar la entrega del producto terminado, la  aprobación, implementación, aplicación y efectividad de la herramienta teniendo en cuenta que viene de vigencias anteriores </t>
  </si>
  <si>
    <t xml:space="preserve">Para el II  cuatrimestre  de  2021, se evidenció que se hicieron publicaciones con información relativa al lenguaje claro, portafolio de servicios de la UNP, y la ruta de protección traducida en lengua nasa y wayu, para conocimientos de los servidores públicos y partes interesadas. </t>
  </si>
  <si>
    <t>A través de correo electrónico del 16/03/2021 el Coodinador del Grupo de Servicio al Ciudadano, presentó a la  OAPI  Anteproyecto de Presupuesto para la vigencia 2022 por medio del cual se solicitan los recursos que se consideran necesarios para las mejoras de Servicio al Ciudadano.</t>
  </si>
  <si>
    <t xml:space="preserve">Se socializó al interior de la UNP, a través de nuestro personaje Clarita, campaña de apropiación del Reglamento de Trámite Interno de PQRSD (Resolución 1074 de 2017).  </t>
  </si>
  <si>
    <t xml:space="preserve">Esta actividad no se ejecutó en el  segundo cuatrimestre de la vigencia, teniendo en cuenta que a la fecha se encuentran realizando pruebas a la herramienta.
</t>
  </si>
  <si>
    <t xml:space="preserve">Una vez identificados  los elementos básicos de gestión de la información, el proceso responsable elaboró, consolidó, socializó y publicó la Matriz de Activos de Información la cual no estaba definida; estos instrumentos se encuentran en proceso de implementación al interior de la entidad. </t>
  </si>
  <si>
    <t>La Oficina Asesora Jurídica llevó a cabo la validación de la información clasificada y reservada, de acuerdo a los insumos suministrados por el proceso responsable</t>
  </si>
  <si>
    <t xml:space="preserve">Se consolidaron los Acivos de Información entregados por los diferentes procesos de la entidad en el instrumento matriz de Activos de Información. </t>
  </si>
  <si>
    <t>Se revisó el acto administrativo de adopción de los instrumentos de gestión de la información por los procesos responsables</t>
  </si>
  <si>
    <t>Grupo de Servicio al Ciudadano</t>
  </si>
  <si>
    <t>Grupo de Servicio al Ciudadano
Gestión de las Comunicaciones</t>
  </si>
  <si>
    <t>Grupo de Servicio al Ciudadano
Gestión de las Comunicaciones 
Lideres de los procesos</t>
  </si>
  <si>
    <t>Direccionamiento Estrategico
Gestión de las Comunicaciones
Grupo de Servicio al Ciudadano</t>
  </si>
  <si>
    <t xml:space="preserve">Oficina  Asesora de  Planeación e  Información
Grupo de Servicio al Ciudadano
 Gestión de las Comunicaciones </t>
  </si>
  <si>
    <t>Grupo de Servicio al ciudadano 
Dirección General</t>
  </si>
  <si>
    <t xml:space="preserve"> Grupo de Servicio al Ciudadano </t>
  </si>
  <si>
    <t>Grupo de Servicioal Ciudadano
Gestión de la Tecnología
Gestión de las Comunicaciones</t>
  </si>
  <si>
    <t>Grupo de Servicio al Ciudadano
Gestión de la Tecnología
Gestión de las Comunicaciones</t>
  </si>
  <si>
    <t xml:space="preserve">Grupo de Servicio al Ciudadano
Gestión de las Comunicaciones
</t>
  </si>
  <si>
    <t>El Grupo de Servicio al Ciudadano, continua adelantando campaña de recepción de sugerencias para mejorar la atención al ciudadano, la cual se ha socializado a través de correo informativo, piezas gráficas en redes sociales UNP, a fin de fortalecer la campaña en mención.</t>
  </si>
  <si>
    <t xml:space="preserve">El Grupo de Servicio al Ciudadano continua realizando socialización de la Carta de Trato Digno, documento que fue actualizado y publicado en la página web de la entidad el 26/08/2021. </t>
  </si>
  <si>
    <t xml:space="preserve">El Grupo de Servicio al Ciudadano continua adelantando la socialización de la Política Institucional  de Servicio al Ciudadano al interior de la entidad, a través de correo informativo, inducciónes convocadas,  slider página web y sensibilizaciones vía Teams con funcionarios y colaboradores </t>
  </si>
  <si>
    <t>Grupo de Servicio al Ciudadano
Jurídica</t>
  </si>
  <si>
    <t>EL AVANCE Y CUMPLIMIENTO DEL PAAC PARA EL II CUATRIMESTRE ES DEL 76 %</t>
  </si>
  <si>
    <t>Los procesos responsables solicitaron la publicación del Indice de informacion clasificada y Reservada en el link de transparencia en la página web de la entidad</t>
  </si>
  <si>
    <t>Se verificó que se definió, adoptó y publicó el registro de Activos de Información de la entidad por los procesos responsables conforme a la normatividad.</t>
  </si>
  <si>
    <t>El proceso responsable remitió el archivo de la Matriz Registro de Activos de Información de la entidad a la Oficina de Comunicaciones</t>
  </si>
  <si>
    <t>Se constató la debida publicación de la Matriz de Activos de Información en la Página Web de la Entidad.</t>
  </si>
  <si>
    <t>El esquema de publicación de la información se encuentra publicado,sin embargo no se encuentra actualizado en su totalidad</t>
  </si>
  <si>
    <t>Los procesos responsables proyectaron el  acto  administrativo para adoptar  los  instrumentos de información de gestión pública de la entidad</t>
  </si>
  <si>
    <t>Se aprobó el acto administrativo de adopción de los instrumentos de gestión de información mediante Resolución 0728 del 2 de junio de 2021</t>
  </si>
  <si>
    <t xml:space="preserve">Se publicó el acto administrativo de adopción de los intrumentos de gestión de información  en el link: https://www.unp.gov.co/ley-de-transparencia/%e2%80%8b%e2%80%8b%e2%80%8b%e2%80%8binstrumentos-de-gestion-de-informacion-publica/ </t>
  </si>
  <si>
    <t>Se realizó la traducción a lengua nativa Nasa y Wayúu de los requisitos de solicitud de protección, las cuales fueron socializadas  através de redes sociales en el mes de julio</t>
  </si>
  <si>
    <t>El Grupo de Servicio al Ciudadano,realiza seguimiento y monitoreo mensual de las PQRSD que son elevadas a la entidad y proyectan informe que se publica en el link https://www.unp.gov.co/atencion-y-servicios-a-la-ciudadania/informes-de-pqrsd/</t>
  </si>
  <si>
    <t xml:space="preserve">Se realizaron capacitaciones en las cuales se trataron temas sobre: conflicto de intereses, inhabilidades e incompatibilidades sobre la Ley 734 de 2002 y la Ley 80 del 1993;
en los meses de mayo y junio de 2021. 
Se realizaron talleres sobre Supervisión de Contratos del Estado, Sensibilización sobre Régimen Disciplinario, Gestión Contractual, Capacitación Código de Integridad para los Servidores Públicos, ódigo de Integridad: En el marco del dìa del Servidor Publico.                                                                                                                                                                                                                                                                                                                                        </t>
  </si>
  <si>
    <t xml:space="preserve">El Grupo de Servicio al Ciudadano participó en el mes de agosto  en la I Feria "ACÉRCATE", la cual se realizó en el municipio de San Jacinto Departamento de Bolívar y estuvo a cargo de la Dirección de Participación, Transparencia y Servicio al Ciudadano del Departamento Administrivo de la Función Pública, escenario donde se presentaron los programas de protección liderados por la entidad.  </t>
  </si>
  <si>
    <t xml:space="preserve">A través del personaje Clarita, se socializó campaña de apropiación del Reglamento Interno de Trámite Interno de PQRSD (Resolución 1074 de 2017), mediente correos informativos publicados los días: 12/05/2021, 21/05/2021, 23/06/2021, 3 /06/2021, 08/07/2021, 13/07/2021, 29/07/2021, 10/08/2021 y 19/08/2021. </t>
  </si>
  <si>
    <t>Esta actividad no se ejecutó en el  segundo cuatrimestre de la vigencia.
Se recomienda dar cumplimiento al cronograma establecido para el cumplimiento de las actividades</t>
  </si>
  <si>
    <t>El diagnóstico del estado actual de cumplimiento de publicación de información no tuvo cumplimiento teniendo en cuenta que se encuentran pendiente cuatro procesos por actualizar y entregar su información</t>
  </si>
  <si>
    <t>No se realizó la actualización de la informació que obliga la Ley 1712 teniendo en cuenta que el diagnóstico no se ha realizado por cuanto faltan procesos por entregar la información actualizada</t>
  </si>
  <si>
    <t>Para el periodo evaluado no se evidenció realización de mesas de trabajo, se recomienda al proceso dar cumplimiento a la realización de las mismas teniendo en cuenta que queda pendiente un periodo de seguimiento a las actividades</t>
  </si>
  <si>
    <t xml:space="preserve"> A través de las redes sociales, el proceso de comunicaciones Estratégicas ha venido trabajando en el fortalecimiento de la campaña de ley de Transparencia y acceso a la Información Pública</t>
  </si>
  <si>
    <t>Se evidenció la realización de la campaña  por medio de correos masivos y redes sociales en los meses de junio y julio de 2021</t>
  </si>
  <si>
    <t xml:space="preserve">Durante el II cuatrimestre, el GSC adelantó mesas de trabajo, con los enlaces de los procesos  que presentaron incumplimiento en los términos de respuesta a las PQRSD, a fin de fortalecerlos en manejo adecuado de la herramienta tecnológica SIGOB, identificar los factores que causaron el incumplimiento en la respuesta, y sugerir la identificación de acciones,  que permitan establecer las actividades necesarias para  cumplir con los términos de respuesta a PQRSD. </t>
  </si>
  <si>
    <t xml:space="preserve"> 
Se realizaron charlas de socialización con los procesos de la entidad,  frente a los instrumentos de Gestión Documental acorde a la normatividad vigente y al plan de trabajo definido.
</t>
  </si>
  <si>
    <t xml:space="preserve">Se definió, adoptó y publicó el indice de información clasificada y reservada contenida en la Matriz de Activos de Información de acuerdo a su respectiva identificación
</t>
  </si>
  <si>
    <t xml:space="preserve">Se consolidaron los activos de información entregados por los procesos de la entidad para ser debidamente publicados con su respectivo Indice de Información Clasificada y Reservada.
</t>
  </si>
  <si>
    <t>Está actividad no evidencia total cumplimiento, por que faltan cuatro procesos por entregar su información actualizada</t>
  </si>
  <si>
    <t>La Oficina Asesora Jurídica realizó la remisión de la información clasificada y reservada, al Grupo de Gestión Documental, mediante correo correo electrónico</t>
  </si>
  <si>
    <t>Se remitió mediante mediante correo correo electrónico el indice de información clasificada y reservada  a la Oficina de Comunicaciones</t>
  </si>
  <si>
    <t>La Oficina de Control Interno mediante MEM21-00028225 informó el cronograma de las mesas de trabajo a  los diferentes procesos a realizar via teams entre el 1ro al 09 de septiembre, con el fin de realizar evaluación correspondiente al segundo cuatrimestre de los MIR
Link https://unproteccion.sharepoint.com/sites/oci/OCI2021/Forms/AllItems.aspx?viewid=ea0a0f3b%2D367d%2D40ca%2Da664%2D59d927a1f2b2&amp;id=%2Fsites%2Foci%2FOCI2021%2FINFORMES%5FDE%5FLEY%2FEVALUACI%C3%93N%20%5FMAPAS%5FRIESGO%2FII%20CUATRIMESTRE</t>
  </si>
  <si>
    <t xml:space="preserve">La Oficina de Control Interno comunicó mediante MEM21-00031461, al director el informe del resultado de evaluación de los mapas de riesgo del segundo cuatrimestre.
Link https://unproteccion.sharepoint.com/sites/oci/OCI2021/Forms/AllItems.aspx?viewid=ea0a0f3b%2D367d%2D40ca%2Da664%2D59d927a1f2b2&amp;id=%2Fsites%2Foci%2FOCI2021%2FINFORMES%5FDE%5FLEY%2FEVALUACI%C3%93N%20%5FMAPAS%5FRIESGO%2FII%20CUATRIMESTRE </t>
  </si>
  <si>
    <t>La Oficina de Control Interno comunicó mediante MEM21-00031448 el resultado de la evaluación a los Líderes de los procesos de la UNP, las mesas de trabajo se realizaran con los procesos que presentan controles débiles.
Link https://unproteccion.sharepoint.com/sites/oci/OCI2021/Forms/AllItems.aspx?viewid=ea0a0f3b%2D367d%2D40ca%2Da664%2D59d927a1f2b2&amp;id=%2Fsites%2Foci%2FOCI2021%2FINFORMES%5FDE%5FLEY%2FEVALUACI%C3%93N%20%5FMAPAS%5FRIESGO%2FII%20CUATRIMESTRE</t>
  </si>
  <si>
    <t xml:space="preserve"> SI</t>
  </si>
  <si>
    <t>No. ACTIVIDADES</t>
  </si>
  <si>
    <t>(%) AVANCE</t>
  </si>
  <si>
    <t>RACIONALIZACIÓN DE TRÁMITES</t>
  </si>
  <si>
    <t>INICIATIVA ADICIONAL</t>
  </si>
  <si>
    <t>EL AVANCE Y CUMPLIMIENTO DEL PAAC PARA LA VIGENCIA 2021 ES DEL 67%</t>
  </si>
  <si>
    <t>La politica fue revisada, actualizada y aprobada en Comité Institucional de Coordinación de Control Interno en sesión del 28 de junio del 2021, a la fecha del informe no se evidencia solicialización al interior de la entidad de acuerdo con lo informado por la 2da linea de Defensa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</si>
</sst>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Arial Narrow"/>
      <family val="2"/>
    </font>
    <font>
      <sz val="10"/>
      <name val="Arial Narrow"/>
      <family val="2"/>
    </font>
    <font>
      <sz val="10"/>
      <color theme="1"/>
      <name val="Arial Narrow"/>
      <family val="2"/>
    </font>
    <font>
      <sz val="10"/>
      <color theme="1" tint="4.9989318521683403E-2"/>
      <name val="Arial Narrow"/>
      <family val="2"/>
    </font>
    <font>
      <b/>
      <sz val="11"/>
      <color theme="1"/>
      <name val="Arial Narrow"/>
      <family val="2"/>
    </font>
    <font>
      <b/>
      <sz val="9"/>
      <color indexed="81"/>
      <name val="Tahoma"/>
      <family val="2"/>
    </font>
    <font>
      <sz val="9"/>
      <color indexed="81"/>
      <name val="Tahoma"/>
      <family val="2"/>
    </font>
    <font>
      <b/>
      <sz val="12"/>
      <color theme="1"/>
      <name val="Arial Narrow"/>
      <family val="2"/>
    </font>
    <font>
      <sz val="12"/>
      <color theme="1"/>
      <name val="Arial Narrow"/>
      <family val="2"/>
    </font>
    <font>
      <sz val="11"/>
      <color theme="1"/>
      <name val="Calibri"/>
      <family val="2"/>
      <scheme val="minor"/>
    </font>
    <font>
      <b/>
      <sz val="10"/>
      <color theme="1"/>
      <name val="Arial Narrow"/>
      <family val="2"/>
    </font>
    <font>
      <sz val="10"/>
      <name val="Arial"/>
      <family val="2"/>
    </font>
    <font>
      <b/>
      <sz val="12"/>
      <color theme="1"/>
      <name val="Calibri"/>
      <family val="2"/>
      <scheme val="minor"/>
    </font>
    <font>
      <b/>
      <sz val="10"/>
      <color theme="1" tint="4.9989318521683403E-2"/>
      <name val="Arial Narrow"/>
      <family val="2"/>
    </font>
    <font>
      <b/>
      <sz val="10"/>
      <name val="Arial Narrow"/>
      <family val="2"/>
    </font>
    <font>
      <sz val="12"/>
      <name val="Arial Narrow"/>
      <family val="2"/>
    </font>
  </fonts>
  <fills count="20">
    <fill>
      <patternFill patternType="none"/>
    </fill>
    <fill>
      <patternFill patternType="gray125"/>
    </fill>
    <fill>
      <patternFill patternType="solid">
        <fgColor rgb="FFDEA4EA"/>
        <bgColor indexed="64"/>
      </patternFill>
    </fill>
    <fill>
      <patternFill patternType="solid">
        <fgColor theme="0"/>
        <bgColor indexed="64"/>
      </patternFill>
    </fill>
    <fill>
      <patternFill patternType="solid">
        <fgColor theme="9" tint="0.59999389629810485"/>
        <bgColor indexed="65"/>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9"/>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CC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rgb="FF505050"/>
      </left>
      <right style="thin">
        <color rgb="FF505050"/>
      </right>
      <top style="thin">
        <color rgb="FF505050"/>
      </top>
      <bottom style="thin">
        <color rgb="FF505050"/>
      </bottom>
      <diagonal/>
    </border>
    <border>
      <left style="thin">
        <color rgb="FF505050"/>
      </left>
      <right/>
      <top style="thin">
        <color rgb="FF505050"/>
      </top>
      <bottom style="thin">
        <color rgb="FF505050"/>
      </bottom>
      <diagonal/>
    </border>
    <border>
      <left/>
      <right/>
      <top style="thin">
        <color rgb="FF505050"/>
      </top>
      <bottom style="thin">
        <color rgb="FF505050"/>
      </bottom>
      <diagonal/>
    </border>
    <border>
      <left style="thin">
        <color indexed="64"/>
      </left>
      <right/>
      <top/>
      <bottom style="thin">
        <color indexed="64"/>
      </bottom>
      <diagonal/>
    </border>
    <border>
      <left style="thin">
        <color rgb="FF505050"/>
      </left>
      <right style="thin">
        <color rgb="FF505050"/>
      </right>
      <top/>
      <bottom style="thin">
        <color rgb="FF505050"/>
      </bottom>
      <diagonal/>
    </border>
    <border>
      <left style="thin">
        <color indexed="64"/>
      </left>
      <right/>
      <top style="thin">
        <color indexed="64"/>
      </top>
      <bottom/>
      <diagonal/>
    </border>
    <border>
      <left style="thin">
        <color rgb="FF505050"/>
      </left>
      <right style="thin">
        <color rgb="FF505050"/>
      </right>
      <top style="thin">
        <color rgb="FF505050"/>
      </top>
      <bottom/>
      <diagonal/>
    </border>
    <border>
      <left/>
      <right style="thin">
        <color rgb="FF505050"/>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rgb="FF505050"/>
      </left>
      <right/>
      <top style="thin">
        <color rgb="FF505050"/>
      </top>
      <bottom/>
      <diagonal/>
    </border>
    <border>
      <left/>
      <right/>
      <top style="thin">
        <color rgb="FF505050"/>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505050"/>
      </left>
      <right style="thin">
        <color rgb="FF505050"/>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rgb="FF505050"/>
      </bottom>
      <diagonal/>
    </border>
    <border>
      <left/>
      <right style="thin">
        <color rgb="FF505050"/>
      </right>
      <top/>
      <bottom style="thin">
        <color rgb="FF50505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10" fillId="4" borderId="0" applyNumberFormat="0" applyBorder="0" applyAlignment="0" applyProtection="0"/>
    <xf numFmtId="0" fontId="12" fillId="0" borderId="0"/>
    <xf numFmtId="9" fontId="10" fillId="0" borderId="0" applyFont="0" applyFill="0" applyBorder="0" applyAlignment="0" applyProtection="0"/>
  </cellStyleXfs>
  <cellXfs count="149">
    <xf numFmtId="0" fontId="0" fillId="0" borderId="0" xfId="0"/>
    <xf numFmtId="0" fontId="1" fillId="0" borderId="0" xfId="0" applyFont="1"/>
    <xf numFmtId="0" fontId="1" fillId="0" borderId="0" xfId="0" applyFont="1" applyAlignment="1"/>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wrapText="1"/>
    </xf>
    <xf numFmtId="0" fontId="3" fillId="5" borderId="1" xfId="0" applyFont="1" applyFill="1" applyBorder="1" applyAlignment="1">
      <alignment horizontal="center" vertical="center" wrapText="1"/>
    </xf>
    <xf numFmtId="0" fontId="9" fillId="0" borderId="0" xfId="0" applyFont="1" applyBorder="1" applyAlignment="1">
      <alignment wrapText="1"/>
    </xf>
    <xf numFmtId="0" fontId="9" fillId="0" borderId="0" xfId="0" applyFont="1" applyBorder="1" applyAlignment="1">
      <alignment horizontal="center" vertical="center" wrapText="1"/>
    </xf>
    <xf numFmtId="0" fontId="1" fillId="3" borderId="0" xfId="0" applyFont="1" applyFill="1" applyBorder="1" applyAlignment="1">
      <alignment horizontal="center" vertical="center" wrapText="1"/>
    </xf>
    <xf numFmtId="0" fontId="1" fillId="0" borderId="0" xfId="0" applyFont="1" applyBorder="1" applyAlignment="1">
      <alignment wrapText="1"/>
    </xf>
    <xf numFmtId="0" fontId="1" fillId="0" borderId="0" xfId="0" applyFont="1" applyAlignment="1">
      <alignment horizontal="left"/>
    </xf>
    <xf numFmtId="0" fontId="8" fillId="7" borderId="15"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0" borderId="0" xfId="0" applyFont="1" applyAlignment="1">
      <alignment horizontal="center" vertical="center" wrapText="1"/>
    </xf>
    <xf numFmtId="0" fontId="1" fillId="7" borderId="20" xfId="0" applyFont="1" applyFill="1" applyBorder="1"/>
    <xf numFmtId="0" fontId="1" fillId="0" borderId="1" xfId="0" applyFont="1" applyBorder="1" applyAlignment="1">
      <alignment horizontal="center"/>
    </xf>
    <xf numFmtId="0" fontId="1" fillId="7" borderId="22" xfId="0" applyFont="1" applyFill="1" applyBorder="1"/>
    <xf numFmtId="0" fontId="1" fillId="0" borderId="23" xfId="0" applyFont="1" applyBorder="1" applyAlignment="1">
      <alignment horizontal="center"/>
    </xf>
    <xf numFmtId="0" fontId="1" fillId="0" borderId="0" xfId="0" applyFont="1" applyAlignment="1">
      <alignment horizontal="center"/>
    </xf>
    <xf numFmtId="0" fontId="5" fillId="0" borderId="0" xfId="0" applyFont="1" applyAlignment="1">
      <alignment horizontal="center"/>
    </xf>
    <xf numFmtId="0" fontId="2" fillId="0" borderId="1" xfId="0" applyFont="1" applyBorder="1" applyAlignment="1">
      <alignment horizontal="center" vertical="center" wrapText="1"/>
    </xf>
    <xf numFmtId="0" fontId="1" fillId="10" borderId="0" xfId="0" applyFont="1" applyFill="1" applyBorder="1"/>
    <xf numFmtId="0" fontId="1" fillId="7" borderId="1" xfId="0" applyFont="1" applyFill="1" applyBorder="1"/>
    <xf numFmtId="0" fontId="1" fillId="0" borderId="0" xfId="0" applyFont="1" applyFill="1"/>
    <xf numFmtId="0" fontId="1" fillId="8"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3" fillId="8" borderId="1" xfId="1" applyFont="1" applyFill="1" applyBorder="1" applyAlignment="1">
      <alignment horizontal="center" vertical="center"/>
    </xf>
    <xf numFmtId="0" fontId="5" fillId="8" borderId="5"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34" xfId="0" applyFont="1" applyFill="1" applyBorder="1" applyAlignment="1">
      <alignment horizontal="center" vertical="center"/>
    </xf>
    <xf numFmtId="0" fontId="1" fillId="8" borderId="7" xfId="0" applyFont="1" applyFill="1" applyBorder="1"/>
    <xf numFmtId="0" fontId="5" fillId="8" borderId="2"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2" fillId="0" borderId="1" xfId="0" applyFont="1" applyFill="1" applyBorder="1" applyAlignment="1" applyProtection="1">
      <alignment horizontal="center" vertical="top" wrapText="1"/>
      <protection locked="0"/>
    </xf>
    <xf numFmtId="0" fontId="3" fillId="0" borderId="0" xfId="0" applyFont="1"/>
    <xf numFmtId="0" fontId="3" fillId="6" borderId="1" xfId="0" applyFont="1" applyFill="1" applyBorder="1" applyAlignment="1">
      <alignment horizontal="center" vertical="center"/>
    </xf>
    <xf numFmtId="0" fontId="2" fillId="9" borderId="39" xfId="2"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protection locked="0"/>
    </xf>
    <xf numFmtId="0" fontId="3" fillId="0" borderId="35" xfId="0" applyFont="1" applyBorder="1" applyAlignment="1">
      <alignment horizontal="center" vertical="center"/>
    </xf>
    <xf numFmtId="0" fontId="3" fillId="6" borderId="4" xfId="0" applyFont="1" applyFill="1" applyBorder="1" applyAlignment="1">
      <alignment horizontal="center" vertical="center"/>
    </xf>
    <xf numFmtId="0" fontId="2"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9" xfId="0"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3" fillId="0" borderId="1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5"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top" wrapText="1"/>
      <protection locked="0"/>
    </xf>
    <xf numFmtId="0" fontId="2" fillId="0" borderId="2" xfId="0" applyFont="1" applyFill="1" applyBorder="1" applyAlignment="1" applyProtection="1">
      <alignment horizontal="center" wrapText="1"/>
      <protection locked="0"/>
    </xf>
    <xf numFmtId="3" fontId="2" fillId="0" borderId="2" xfId="0" applyNumberFormat="1" applyFont="1" applyFill="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3" fillId="12" borderId="1" xfId="0" applyFont="1" applyFill="1" applyBorder="1" applyAlignment="1">
      <alignment horizontal="center" vertical="center"/>
    </xf>
    <xf numFmtId="0" fontId="3" fillId="13" borderId="1" xfId="0" applyFont="1" applyFill="1" applyBorder="1" applyAlignment="1">
      <alignment horizontal="center" vertical="center"/>
    </xf>
    <xf numFmtId="0" fontId="3" fillId="13" borderId="5"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2" fillId="13" borderId="4" xfId="0" applyFont="1" applyFill="1" applyBorder="1" applyAlignment="1">
      <alignment horizontal="center" vertical="center"/>
    </xf>
    <xf numFmtId="0" fontId="1" fillId="14" borderId="1" xfId="0" applyFont="1" applyFill="1" applyBorder="1" applyAlignment="1">
      <alignment horizontal="center" vertical="center"/>
    </xf>
    <xf numFmtId="0" fontId="1" fillId="0" borderId="18" xfId="0" applyFont="1" applyFill="1" applyBorder="1" applyAlignment="1">
      <alignment horizontal="center"/>
    </xf>
    <xf numFmtId="0" fontId="3" fillId="6" borderId="0" xfId="0" applyFont="1" applyFill="1" applyAlignment="1">
      <alignment horizontal="center" vertical="center" wrapText="1"/>
    </xf>
    <xf numFmtId="0" fontId="4" fillId="3" borderId="1"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49" fontId="3" fillId="0" borderId="2" xfId="0" applyNumberFormat="1" applyFont="1" applyBorder="1" applyAlignment="1">
      <alignment horizontal="center" wrapText="1"/>
    </xf>
    <xf numFmtId="0" fontId="3" fillId="3" borderId="1" xfId="0" applyFont="1" applyFill="1" applyBorder="1" applyAlignment="1">
      <alignment horizontal="center" vertical="center" wrapText="1"/>
    </xf>
    <xf numFmtId="9" fontId="1" fillId="0" borderId="19" xfId="3" applyFont="1" applyFill="1" applyBorder="1" applyAlignment="1">
      <alignment horizontal="center"/>
    </xf>
    <xf numFmtId="9" fontId="1" fillId="0" borderId="21" xfId="3" applyFont="1" applyBorder="1" applyAlignment="1">
      <alignment horizontal="center"/>
    </xf>
    <xf numFmtId="9" fontId="1" fillId="0" borderId="24" xfId="3" applyFont="1" applyBorder="1" applyAlignment="1">
      <alignment horizontal="center"/>
    </xf>
    <xf numFmtId="9" fontId="1" fillId="0" borderId="0" xfId="3" applyFont="1"/>
    <xf numFmtId="9" fontId="1" fillId="0" borderId="1" xfId="3" applyFont="1" applyBorder="1" applyAlignment="1">
      <alignment horizontal="center"/>
    </xf>
    <xf numFmtId="0" fontId="1" fillId="15" borderId="0" xfId="0" applyFont="1" applyFill="1"/>
    <xf numFmtId="0" fontId="1" fillId="3" borderId="0" xfId="0" applyFont="1" applyFill="1"/>
    <xf numFmtId="0" fontId="1" fillId="12" borderId="0" xfId="0" applyFont="1" applyFill="1"/>
    <xf numFmtId="9" fontId="9" fillId="0" borderId="30" xfId="0" applyNumberFormat="1" applyFont="1" applyBorder="1" applyAlignment="1">
      <alignment horizontal="center"/>
    </xf>
    <xf numFmtId="9" fontId="9" fillId="0" borderId="31" xfId="0" applyNumberFormat="1" applyFont="1" applyBorder="1" applyAlignment="1">
      <alignment horizontal="center"/>
    </xf>
    <xf numFmtId="9" fontId="9" fillId="0" borderId="29" xfId="0" applyNumberFormat="1" applyFont="1" applyBorder="1" applyAlignment="1">
      <alignment horizontal="center"/>
    </xf>
    <xf numFmtId="0" fontId="8" fillId="7" borderId="32"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8" fillId="7" borderId="3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9" fontId="1" fillId="0" borderId="0" xfId="0" applyNumberFormat="1" applyFont="1"/>
    <xf numFmtId="0" fontId="5" fillId="16" borderId="1" xfId="0" applyFont="1" applyFill="1" applyBorder="1" applyAlignment="1">
      <alignment horizontal="center" wrapText="1"/>
    </xf>
    <xf numFmtId="9" fontId="16" fillId="0" borderId="5" xfId="0" applyNumberFormat="1" applyFont="1" applyBorder="1" applyAlignment="1">
      <alignment horizontal="center" vertical="center" wrapText="1"/>
    </xf>
    <xf numFmtId="9" fontId="16" fillId="0" borderId="1" xfId="0" applyNumberFormat="1" applyFont="1" applyBorder="1" applyAlignment="1">
      <alignment horizontal="center" vertical="center" wrapText="1"/>
    </xf>
    <xf numFmtId="9" fontId="1" fillId="0" borderId="1" xfId="0" applyNumberFormat="1" applyFont="1" applyBorder="1" applyAlignment="1">
      <alignment horizontal="center" vertical="center"/>
    </xf>
    <xf numFmtId="9" fontId="9" fillId="0" borderId="1" xfId="0" applyNumberFormat="1" applyFont="1" applyBorder="1" applyAlignment="1">
      <alignment horizontal="center" vertical="center"/>
    </xf>
    <xf numFmtId="0" fontId="5" fillId="17" borderId="1" xfId="0" applyFont="1" applyFill="1" applyBorder="1" applyAlignment="1">
      <alignment horizontal="center" vertical="center" wrapText="1"/>
    </xf>
    <xf numFmtId="0" fontId="3" fillId="0" borderId="0" xfId="0" applyFont="1" applyAlignment="1">
      <alignment horizontal="center" vertical="center" wrapText="1"/>
    </xf>
    <xf numFmtId="9" fontId="1" fillId="16"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1" fillId="7" borderId="20" xfId="0" applyFont="1" applyFill="1" applyBorder="1" applyAlignment="1">
      <alignment wrapText="1"/>
    </xf>
    <xf numFmtId="0" fontId="5" fillId="8" borderId="1"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Border="1" applyAlignment="1">
      <alignment horizontal="center" vertic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37" xfId="0" applyFont="1" applyBorder="1" applyAlignment="1">
      <alignment horizontal="center" wrapText="1"/>
    </xf>
    <xf numFmtId="0" fontId="1" fillId="0" borderId="38" xfId="0" applyFont="1" applyBorder="1" applyAlignment="1">
      <alignment horizontal="center" wrapText="1"/>
    </xf>
    <xf numFmtId="0" fontId="5" fillId="8" borderId="2" xfId="0" applyFont="1" applyFill="1" applyBorder="1" applyAlignment="1">
      <alignment horizontal="center" vertical="center" wrapText="1"/>
    </xf>
    <xf numFmtId="0" fontId="5" fillId="0" borderId="6" xfId="0" applyFont="1" applyBorder="1" applyAlignment="1">
      <alignment horizontal="center" vertical="center" wrapText="1"/>
    </xf>
    <xf numFmtId="0" fontId="3" fillId="0" borderId="5"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5" fillId="8" borderId="13"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2" borderId="1" xfId="0" applyFont="1" applyFill="1" applyBorder="1" applyAlignment="1">
      <alignment horizontal="center" vertical="center" wrapText="1"/>
    </xf>
    <xf numFmtId="0" fontId="9" fillId="0" borderId="12" xfId="0" applyFont="1" applyBorder="1" applyAlignment="1">
      <alignment horizontal="center" wrapText="1"/>
    </xf>
    <xf numFmtId="0" fontId="9" fillId="0" borderId="27" xfId="0" applyFont="1" applyBorder="1" applyAlignment="1">
      <alignment horizontal="center" wrapText="1"/>
    </xf>
    <xf numFmtId="0" fontId="5" fillId="8" borderId="6"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1" fillId="0" borderId="1" xfId="0" applyFont="1" applyBorder="1" applyAlignment="1">
      <alignment horizontal="center" wrapText="1"/>
    </xf>
    <xf numFmtId="0" fontId="8" fillId="0" borderId="0" xfId="0" applyFont="1" applyAlignment="1">
      <alignment horizontal="center"/>
    </xf>
    <xf numFmtId="0" fontId="5" fillId="19" borderId="4" xfId="0" applyFont="1" applyFill="1" applyBorder="1" applyAlignment="1">
      <alignment horizontal="center" vertical="center" wrapText="1"/>
    </xf>
    <xf numFmtId="0" fontId="5" fillId="19" borderId="40"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5" fillId="15" borderId="40" xfId="0" applyFont="1" applyFill="1" applyBorder="1" applyAlignment="1">
      <alignment horizontal="center" vertical="center" wrapText="1"/>
    </xf>
    <xf numFmtId="0" fontId="5" fillId="15" borderId="5" xfId="0" applyFont="1" applyFill="1" applyBorder="1" applyAlignment="1">
      <alignment horizontal="center" vertical="center" wrapText="1"/>
    </xf>
  </cellXfs>
  <cellStyles count="4">
    <cellStyle name="40% - Énfasis6" xfId="1" builtinId="51"/>
    <cellStyle name="Normal" xfId="0" builtinId="0"/>
    <cellStyle name="Normal 3" xfId="2" xr:uid="{00000000-0005-0000-0000-000002000000}"/>
    <cellStyle name="Porcentaje" xfId="3" builtinId="5"/>
  </cellStyles>
  <dxfs count="0"/>
  <tableStyles count="0" defaultTableStyle="TableStyleMedium2" defaultPivotStyle="PivotStyleLight16"/>
  <colors>
    <mruColors>
      <color rgb="FFABE763"/>
      <color rgb="FFDEA4EA"/>
      <color rgb="FFCBF09E"/>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AVANCE II CUATRIMESTRE 2021</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4.4674256563406817E-2"/>
          <c:y val="0.11370731175071067"/>
          <c:w val="0.92849372365152505"/>
          <c:h val="0.64617490691818069"/>
        </c:manualLayout>
      </c:layout>
      <c:barChart>
        <c:barDir val="col"/>
        <c:grouping val="clustered"/>
        <c:varyColors val="0"/>
        <c:ser>
          <c:idx val="0"/>
          <c:order val="0"/>
          <c:tx>
            <c:strRef>
              <c:f>'AVANCE II CUATRIMESTRE'!$B$2</c:f>
              <c:strCache>
                <c:ptCount val="1"/>
                <c:pt idx="0">
                  <c:v>GESTIÓN DEL RIESGO DE CORRUPCIÓN – MAPA DE RIESGO DE CORRUPCIÓN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'AVANCE II CUATRIMESTRE'!$B$3</c:f>
              <c:numCache>
                <c:formatCode>0%</c:formatCode>
                <c:ptCount val="1"/>
                <c:pt idx="0">
                  <c:v>0.90909090909090906</c:v>
                </c:pt>
              </c:numCache>
            </c:numRef>
          </c:val>
          <c:extLst>
            <c:ext xmlns:c16="http://schemas.microsoft.com/office/drawing/2014/chart" uri="{C3380CC4-5D6E-409C-BE32-E72D297353CC}">
              <c16:uniqueId val="{00000000-40B4-4DD9-8405-3065E08ECAD4}"/>
            </c:ext>
          </c:extLst>
        </c:ser>
        <c:ser>
          <c:idx val="1"/>
          <c:order val="1"/>
          <c:tx>
            <c:strRef>
              <c:f>'AVANCE II CUATRIMESTRE'!$C$2</c:f>
              <c:strCache>
                <c:ptCount val="1"/>
                <c:pt idx="0">
                  <c:v>RACIONALIZACIÓN DE TRAMITES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'AVANCE II CUATRIMESTRE'!$C$3</c:f>
              <c:numCache>
                <c:formatCode>0%</c:formatCode>
                <c:ptCount val="1"/>
                <c:pt idx="0">
                  <c:v>0</c:v>
                </c:pt>
              </c:numCache>
            </c:numRef>
          </c:val>
          <c:extLst>
            <c:ext xmlns:c16="http://schemas.microsoft.com/office/drawing/2014/chart" uri="{C3380CC4-5D6E-409C-BE32-E72D297353CC}">
              <c16:uniqueId val="{00000001-40B4-4DD9-8405-3065E08ECAD4}"/>
            </c:ext>
          </c:extLst>
        </c:ser>
        <c:ser>
          <c:idx val="2"/>
          <c:order val="2"/>
          <c:tx>
            <c:strRef>
              <c:f>'AVANCE II CUATRIMESTRE'!$D$2</c:f>
              <c:strCache>
                <c:ptCount val="1"/>
                <c:pt idx="0">
                  <c:v>RENDICIÓN DE CUENTAS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'AVANCE II CUATRIMESTRE'!$D$3</c:f>
              <c:numCache>
                <c:formatCode>0%</c:formatCode>
                <c:ptCount val="1"/>
                <c:pt idx="0">
                  <c:v>0.7142857142857143</c:v>
                </c:pt>
              </c:numCache>
            </c:numRef>
          </c:val>
          <c:extLst>
            <c:ext xmlns:c16="http://schemas.microsoft.com/office/drawing/2014/chart" uri="{C3380CC4-5D6E-409C-BE32-E72D297353CC}">
              <c16:uniqueId val="{00000002-40B4-4DD9-8405-3065E08ECAD4}"/>
            </c:ext>
          </c:extLst>
        </c:ser>
        <c:ser>
          <c:idx val="3"/>
          <c:order val="3"/>
          <c:tx>
            <c:strRef>
              <c:f>'AVANCE II CUATRIMESTRE'!$E$2</c:f>
              <c:strCache>
                <c:ptCount val="1"/>
                <c:pt idx="0">
                  <c:v>MECANISMOS PARA MEJORAR LA ATENCIÓN AL CIUDADANO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'AVANCE II CUATRIMESTRE'!$E$3</c:f>
              <c:numCache>
                <c:formatCode>0%</c:formatCode>
                <c:ptCount val="1"/>
                <c:pt idx="0">
                  <c:v>0.92307692307692313</c:v>
                </c:pt>
              </c:numCache>
            </c:numRef>
          </c:val>
          <c:extLst>
            <c:ext xmlns:c16="http://schemas.microsoft.com/office/drawing/2014/chart" uri="{C3380CC4-5D6E-409C-BE32-E72D297353CC}">
              <c16:uniqueId val="{00000003-40B4-4DD9-8405-3065E08ECAD4}"/>
            </c:ext>
          </c:extLst>
        </c:ser>
        <c:ser>
          <c:idx val="4"/>
          <c:order val="4"/>
          <c:tx>
            <c:strRef>
              <c:f>'AVANCE II CUATRIMESTRE'!$F$2</c:f>
              <c:strCache>
                <c:ptCount val="1"/>
                <c:pt idx="0">
                  <c:v>MECANISMOS PARA LA TRANSPARENCIA Y ACCESO A LA INFORMACIÓN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'AVANCE II CUATRIMESTRE'!$F$3</c:f>
              <c:numCache>
                <c:formatCode>0%</c:formatCode>
                <c:ptCount val="1"/>
                <c:pt idx="0">
                  <c:v>0.7931034482758621</c:v>
                </c:pt>
              </c:numCache>
            </c:numRef>
          </c:val>
          <c:extLst>
            <c:ext xmlns:c16="http://schemas.microsoft.com/office/drawing/2014/chart" uri="{C3380CC4-5D6E-409C-BE32-E72D297353CC}">
              <c16:uniqueId val="{00000004-40B4-4DD9-8405-3065E08ECAD4}"/>
            </c:ext>
          </c:extLst>
        </c:ser>
        <c:ser>
          <c:idx val="5"/>
          <c:order val="5"/>
          <c:tx>
            <c:strRef>
              <c:f>'AVANCE II CUATRIMESTRE'!$G$2</c:f>
              <c:strCache>
                <c:ptCount val="1"/>
                <c:pt idx="0">
                  <c:v>INICIATIVAS ADICIONALES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'AVANCE II CUATRIMESTRE'!$G$3</c:f>
              <c:numCache>
                <c:formatCode>0%</c:formatCode>
                <c:ptCount val="1"/>
                <c:pt idx="0">
                  <c:v>1</c:v>
                </c:pt>
              </c:numCache>
            </c:numRef>
          </c:val>
          <c:extLst>
            <c:ext xmlns:c16="http://schemas.microsoft.com/office/drawing/2014/chart" uri="{C3380CC4-5D6E-409C-BE32-E72D297353CC}">
              <c16:uniqueId val="{00000005-40B4-4DD9-8405-3065E08ECAD4}"/>
            </c:ext>
          </c:extLst>
        </c:ser>
        <c:dLbls>
          <c:dLblPos val="outEnd"/>
          <c:showLegendKey val="0"/>
          <c:showVal val="1"/>
          <c:showCatName val="0"/>
          <c:showSerName val="0"/>
          <c:showPercent val="0"/>
          <c:showBubbleSize val="0"/>
        </c:dLbls>
        <c:gapWidth val="219"/>
        <c:overlap val="-27"/>
        <c:axId val="1265108560"/>
        <c:axId val="1265092752"/>
      </c:barChart>
      <c:catAx>
        <c:axId val="1265108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65092752"/>
        <c:crosses val="autoZero"/>
        <c:auto val="1"/>
        <c:lblAlgn val="ctr"/>
        <c:lblOffset val="100"/>
        <c:noMultiLvlLbl val="0"/>
      </c:catAx>
      <c:valAx>
        <c:axId val="12650927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1265108560"/>
        <c:crosses val="autoZero"/>
        <c:crossBetween val="between"/>
      </c:valAx>
      <c:spPr>
        <a:noFill/>
        <a:ln>
          <a:noFill/>
        </a:ln>
        <a:effectLst/>
      </c:spPr>
    </c:plotArea>
    <c:legend>
      <c:legendPos val="b"/>
      <c:layout>
        <c:manualLayout>
          <c:xMode val="edge"/>
          <c:yMode val="edge"/>
          <c:x val="9.5427656138451413E-3"/>
          <c:y val="0.83100145995550612"/>
          <c:w val="0.98379826844859752"/>
          <c:h val="0.16593286665277843"/>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267898</xdr:colOff>
      <xdr:row>0</xdr:row>
      <xdr:rowOff>28575</xdr:rowOff>
    </xdr:from>
    <xdr:to>
      <xdr:col>1</xdr:col>
      <xdr:colOff>1371370</xdr:colOff>
      <xdr:row>0</xdr:row>
      <xdr:rowOff>1104900</xdr:rowOff>
    </xdr:to>
    <xdr:pic>
      <xdr:nvPicPr>
        <xdr:cNvPr id="5" name="Imagen 4">
          <a:extLst>
            <a:ext uri="{FF2B5EF4-FFF2-40B4-BE49-F238E27FC236}">
              <a16:creationId xmlns:a16="http://schemas.microsoft.com/office/drawing/2014/main" id="{C69C19E7-6404-4F89-9FA6-6C95EB3AE119}"/>
            </a:ext>
            <a:ext uri="{147F2762-F138-4A5C-976F-8EAC2B608ADB}">
              <a16:predDERef xmlns:a16="http://schemas.microsoft.com/office/drawing/2014/main" pred="{9AA80C6E-1448-428F-8370-65B2DCC22B21}"/>
            </a:ext>
          </a:extLst>
        </xdr:cNvPr>
        <xdr:cNvPicPr>
          <a:picLocks noChangeAspect="1"/>
        </xdr:cNvPicPr>
      </xdr:nvPicPr>
      <xdr:blipFill>
        <a:blip xmlns:r="http://schemas.openxmlformats.org/officeDocument/2006/relationships" r:embed="rId1"/>
        <a:stretch>
          <a:fillRect/>
        </a:stretch>
      </xdr:blipFill>
      <xdr:spPr>
        <a:xfrm>
          <a:off x="439348" y="28575"/>
          <a:ext cx="1103472" cy="1076325"/>
        </a:xfrm>
        <a:prstGeom prst="rect">
          <a:avLst/>
        </a:prstGeom>
      </xdr:spPr>
    </xdr:pic>
    <xdr:clientData/>
  </xdr:twoCellAnchor>
  <xdr:twoCellAnchor>
    <xdr:from>
      <xdr:col>5</xdr:col>
      <xdr:colOff>352426</xdr:colOff>
      <xdr:row>0</xdr:row>
      <xdr:rowOff>57150</xdr:rowOff>
    </xdr:from>
    <xdr:to>
      <xdr:col>5</xdr:col>
      <xdr:colOff>1400176</xdr:colOff>
      <xdr:row>0</xdr:row>
      <xdr:rowOff>1095375</xdr:rowOff>
    </xdr:to>
    <xdr:pic>
      <xdr:nvPicPr>
        <xdr:cNvPr id="4" name="Imagen 4">
          <a:extLst>
            <a:ext uri="{FF2B5EF4-FFF2-40B4-BE49-F238E27FC236}">
              <a16:creationId xmlns:a16="http://schemas.microsoft.com/office/drawing/2014/main" id="{FA6D9121-FA68-49A8-8B2F-BC27B3D7C3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67776" y="57150"/>
          <a:ext cx="10477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1704975</xdr:colOff>
      <xdr:row>0</xdr:row>
      <xdr:rowOff>123825</xdr:rowOff>
    </xdr:from>
    <xdr:to>
      <xdr:col>5</xdr:col>
      <xdr:colOff>2752725</xdr:colOff>
      <xdr:row>0</xdr:row>
      <xdr:rowOff>1162050</xdr:rowOff>
    </xdr:to>
    <xdr:pic>
      <xdr:nvPicPr>
        <xdr:cNvPr id="6" name="Imagen 4">
          <a:extLst>
            <a:ext uri="{FF2B5EF4-FFF2-40B4-BE49-F238E27FC236}">
              <a16:creationId xmlns:a16="http://schemas.microsoft.com/office/drawing/2014/main" id="{8B6143CC-AB45-48FA-9D80-A0E227993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87325" y="123825"/>
          <a:ext cx="10477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285750</xdr:colOff>
      <xdr:row>0</xdr:row>
      <xdr:rowOff>161925</xdr:rowOff>
    </xdr:from>
    <xdr:to>
      <xdr:col>1</xdr:col>
      <xdr:colOff>1389222</xdr:colOff>
      <xdr:row>0</xdr:row>
      <xdr:rowOff>1238250</xdr:rowOff>
    </xdr:to>
    <xdr:pic>
      <xdr:nvPicPr>
        <xdr:cNvPr id="7" name="Imagen 6">
          <a:extLst>
            <a:ext uri="{FF2B5EF4-FFF2-40B4-BE49-F238E27FC236}">
              <a16:creationId xmlns:a16="http://schemas.microsoft.com/office/drawing/2014/main" id="{620FB727-78FC-4314-B339-5A00DB711AB0}"/>
            </a:ext>
            <a:ext uri="{147F2762-F138-4A5C-976F-8EAC2B608ADB}">
              <a16:predDERef xmlns:a16="http://schemas.microsoft.com/office/drawing/2014/main" pred="{9AA80C6E-1448-428F-8370-65B2DCC22B21}"/>
            </a:ext>
          </a:extLst>
        </xdr:cNvPr>
        <xdr:cNvPicPr>
          <a:picLocks noChangeAspect="1"/>
        </xdr:cNvPicPr>
      </xdr:nvPicPr>
      <xdr:blipFill>
        <a:blip xmlns:r="http://schemas.openxmlformats.org/officeDocument/2006/relationships" r:embed="rId2"/>
        <a:stretch>
          <a:fillRect/>
        </a:stretch>
      </xdr:blipFill>
      <xdr:spPr>
        <a:xfrm>
          <a:off x="666750" y="161925"/>
          <a:ext cx="1103472" cy="1076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231914</xdr:colOff>
      <xdr:row>0</xdr:row>
      <xdr:rowOff>124240</xdr:rowOff>
    </xdr:from>
    <xdr:to>
      <xdr:col>1</xdr:col>
      <xdr:colOff>1335386</xdr:colOff>
      <xdr:row>0</xdr:row>
      <xdr:rowOff>1200565</xdr:rowOff>
    </xdr:to>
    <xdr:pic>
      <xdr:nvPicPr>
        <xdr:cNvPr id="6" name="Imagen 5">
          <a:extLst>
            <a:ext uri="{FF2B5EF4-FFF2-40B4-BE49-F238E27FC236}">
              <a16:creationId xmlns:a16="http://schemas.microsoft.com/office/drawing/2014/main" id="{27B1DE88-DD24-4BAA-8603-2D36DB6D2E4F}"/>
            </a:ext>
            <a:ext uri="{147F2762-F138-4A5C-976F-8EAC2B608ADB}">
              <a16:predDERef xmlns:a16="http://schemas.microsoft.com/office/drawing/2014/main" pred="{9AA80C6E-1448-428F-8370-65B2DCC22B21}"/>
            </a:ext>
          </a:extLst>
        </xdr:cNvPr>
        <xdr:cNvPicPr>
          <a:picLocks noChangeAspect="1"/>
        </xdr:cNvPicPr>
      </xdr:nvPicPr>
      <xdr:blipFill>
        <a:blip xmlns:r="http://schemas.openxmlformats.org/officeDocument/2006/relationships" r:embed="rId1"/>
        <a:stretch>
          <a:fillRect/>
        </a:stretch>
      </xdr:blipFill>
      <xdr:spPr>
        <a:xfrm>
          <a:off x="521805" y="124240"/>
          <a:ext cx="1103472" cy="1076325"/>
        </a:xfrm>
        <a:prstGeom prst="rect">
          <a:avLst/>
        </a:prstGeom>
      </xdr:spPr>
    </xdr:pic>
    <xdr:clientData/>
  </xdr:twoCellAnchor>
  <xdr:twoCellAnchor>
    <xdr:from>
      <xdr:col>4</xdr:col>
      <xdr:colOff>2551045</xdr:colOff>
      <xdr:row>0</xdr:row>
      <xdr:rowOff>157370</xdr:rowOff>
    </xdr:from>
    <xdr:to>
      <xdr:col>5</xdr:col>
      <xdr:colOff>409990</xdr:colOff>
      <xdr:row>0</xdr:row>
      <xdr:rowOff>1195595</xdr:rowOff>
    </xdr:to>
    <xdr:pic>
      <xdr:nvPicPr>
        <xdr:cNvPr id="7" name="Imagen 4">
          <a:extLst>
            <a:ext uri="{FF2B5EF4-FFF2-40B4-BE49-F238E27FC236}">
              <a16:creationId xmlns:a16="http://schemas.microsoft.com/office/drawing/2014/main" id="{47A37C81-B956-4CA9-B5E9-A2D5C6D715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98936" y="157370"/>
          <a:ext cx="10477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466725</xdr:colOff>
      <xdr:row>0</xdr:row>
      <xdr:rowOff>108585</xdr:rowOff>
    </xdr:from>
    <xdr:to>
      <xdr:col>1</xdr:col>
      <xdr:colOff>1678304</xdr:colOff>
      <xdr:row>0</xdr:row>
      <xdr:rowOff>1213485</xdr:rowOff>
    </xdr:to>
    <xdr:pic>
      <xdr:nvPicPr>
        <xdr:cNvPr id="5" name="Imagen 4">
          <a:extLst>
            <a:ext uri="{FF2B5EF4-FFF2-40B4-BE49-F238E27FC236}">
              <a16:creationId xmlns:a16="http://schemas.microsoft.com/office/drawing/2014/main" id="{7F1A4B80-21F1-4D66-AA84-5481C443EE23}"/>
            </a:ext>
            <a:ext uri="{147F2762-F138-4A5C-976F-8EAC2B608ADB}">
              <a16:predDERef xmlns:a16="http://schemas.microsoft.com/office/drawing/2014/main" pred="{AB1EA3FD-1EE3-4AC1-B0FE-F245F07F97ED}"/>
            </a:ext>
          </a:extLst>
        </xdr:cNvPr>
        <xdr:cNvPicPr>
          <a:picLocks noChangeAspect="1"/>
        </xdr:cNvPicPr>
      </xdr:nvPicPr>
      <xdr:blipFill>
        <a:blip xmlns:r="http://schemas.openxmlformats.org/officeDocument/2006/relationships" r:embed="rId1"/>
        <a:stretch>
          <a:fillRect/>
        </a:stretch>
      </xdr:blipFill>
      <xdr:spPr>
        <a:xfrm>
          <a:off x="790575" y="108585"/>
          <a:ext cx="1211579" cy="1104900"/>
        </a:xfrm>
        <a:prstGeom prst="rect">
          <a:avLst/>
        </a:prstGeom>
      </xdr:spPr>
    </xdr:pic>
    <xdr:clientData/>
  </xdr:twoCellAnchor>
  <xdr:twoCellAnchor>
    <xdr:from>
      <xdr:col>4</xdr:col>
      <xdr:colOff>4810125</xdr:colOff>
      <xdr:row>0</xdr:row>
      <xdr:rowOff>142875</xdr:rowOff>
    </xdr:from>
    <xdr:to>
      <xdr:col>5</xdr:col>
      <xdr:colOff>1000125</xdr:colOff>
      <xdr:row>0</xdr:row>
      <xdr:rowOff>1181100</xdr:rowOff>
    </xdr:to>
    <xdr:pic>
      <xdr:nvPicPr>
        <xdr:cNvPr id="6" name="Imagen 4">
          <a:extLst>
            <a:ext uri="{FF2B5EF4-FFF2-40B4-BE49-F238E27FC236}">
              <a16:creationId xmlns:a16="http://schemas.microsoft.com/office/drawing/2014/main" id="{042DAA96-636C-4976-8A4D-344F200223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48975" y="142875"/>
          <a:ext cx="10477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508000</xdr:colOff>
      <xdr:row>0</xdr:row>
      <xdr:rowOff>42334</xdr:rowOff>
    </xdr:from>
    <xdr:to>
      <xdr:col>2</xdr:col>
      <xdr:colOff>56839</xdr:colOff>
      <xdr:row>0</xdr:row>
      <xdr:rowOff>1301750</xdr:rowOff>
    </xdr:to>
    <xdr:pic>
      <xdr:nvPicPr>
        <xdr:cNvPr id="5" name="Imagen 4">
          <a:extLst>
            <a:ext uri="{FF2B5EF4-FFF2-40B4-BE49-F238E27FC236}">
              <a16:creationId xmlns:a16="http://schemas.microsoft.com/office/drawing/2014/main" id="{72DA09EA-8AD6-45AC-8C94-E98C0049A1D1}"/>
            </a:ext>
            <a:ext uri="{147F2762-F138-4A5C-976F-8EAC2B608ADB}">
              <a16:predDERef xmlns:a16="http://schemas.microsoft.com/office/drawing/2014/main" pred="{0DBC3B01-E612-46B9-B78C-E58B05A8959E}"/>
            </a:ext>
          </a:extLst>
        </xdr:cNvPr>
        <xdr:cNvPicPr>
          <a:picLocks noChangeAspect="1"/>
        </xdr:cNvPicPr>
      </xdr:nvPicPr>
      <xdr:blipFill>
        <a:blip xmlns:r="http://schemas.openxmlformats.org/officeDocument/2006/relationships" r:embed="rId1"/>
        <a:stretch>
          <a:fillRect/>
        </a:stretch>
      </xdr:blipFill>
      <xdr:spPr>
        <a:xfrm>
          <a:off x="825500" y="42334"/>
          <a:ext cx="1295089" cy="1259416"/>
        </a:xfrm>
        <a:prstGeom prst="rect">
          <a:avLst/>
        </a:prstGeom>
      </xdr:spPr>
    </xdr:pic>
    <xdr:clientData/>
  </xdr:twoCellAnchor>
  <xdr:twoCellAnchor>
    <xdr:from>
      <xdr:col>5</xdr:col>
      <xdr:colOff>306917</xdr:colOff>
      <xdr:row>0</xdr:row>
      <xdr:rowOff>105833</xdr:rowOff>
    </xdr:from>
    <xdr:to>
      <xdr:col>5</xdr:col>
      <xdr:colOff>1513416</xdr:colOff>
      <xdr:row>0</xdr:row>
      <xdr:rowOff>1322916</xdr:rowOff>
    </xdr:to>
    <xdr:pic>
      <xdr:nvPicPr>
        <xdr:cNvPr id="6" name="Imagen 4">
          <a:extLst>
            <a:ext uri="{FF2B5EF4-FFF2-40B4-BE49-F238E27FC236}">
              <a16:creationId xmlns:a16="http://schemas.microsoft.com/office/drawing/2014/main" id="{224BE8BA-91CB-4E16-BEE5-0FD2412E24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05417" y="105833"/>
          <a:ext cx="1206499" cy="1217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210446</xdr:colOff>
      <xdr:row>0</xdr:row>
      <xdr:rowOff>45430</xdr:rowOff>
    </xdr:from>
    <xdr:to>
      <xdr:col>1</xdr:col>
      <xdr:colOff>1176618</xdr:colOff>
      <xdr:row>0</xdr:row>
      <xdr:rowOff>986118</xdr:rowOff>
    </xdr:to>
    <xdr:pic>
      <xdr:nvPicPr>
        <xdr:cNvPr id="5" name="Imagen 4">
          <a:extLst>
            <a:ext uri="{FF2B5EF4-FFF2-40B4-BE49-F238E27FC236}">
              <a16:creationId xmlns:a16="http://schemas.microsoft.com/office/drawing/2014/main" id="{45DBD29E-AF44-4D93-A6ED-00A7EEE26A1D}"/>
            </a:ext>
            <a:ext uri="{147F2762-F138-4A5C-976F-8EAC2B608ADB}">
              <a16:predDERef xmlns:a16="http://schemas.microsoft.com/office/drawing/2014/main" pred="{B0C50F76-D8CC-4EF7-A73C-878BBB910680}"/>
            </a:ext>
          </a:extLst>
        </xdr:cNvPr>
        <xdr:cNvPicPr>
          <a:picLocks noChangeAspect="1"/>
        </xdr:cNvPicPr>
      </xdr:nvPicPr>
      <xdr:blipFill>
        <a:blip xmlns:r="http://schemas.openxmlformats.org/officeDocument/2006/relationships" r:embed="rId1"/>
        <a:stretch>
          <a:fillRect/>
        </a:stretch>
      </xdr:blipFill>
      <xdr:spPr>
        <a:xfrm>
          <a:off x="580240" y="45430"/>
          <a:ext cx="966172" cy="940688"/>
        </a:xfrm>
        <a:prstGeom prst="rect">
          <a:avLst/>
        </a:prstGeom>
      </xdr:spPr>
    </xdr:pic>
    <xdr:clientData/>
  </xdr:twoCellAnchor>
  <xdr:twoCellAnchor>
    <xdr:from>
      <xdr:col>4</xdr:col>
      <xdr:colOff>4224617</xdr:colOff>
      <xdr:row>0</xdr:row>
      <xdr:rowOff>49559</xdr:rowOff>
    </xdr:from>
    <xdr:to>
      <xdr:col>5</xdr:col>
      <xdr:colOff>885265</xdr:colOff>
      <xdr:row>0</xdr:row>
      <xdr:rowOff>993401</xdr:rowOff>
    </xdr:to>
    <xdr:pic>
      <xdr:nvPicPr>
        <xdr:cNvPr id="6" name="Imagen 4">
          <a:extLst>
            <a:ext uri="{FF2B5EF4-FFF2-40B4-BE49-F238E27FC236}">
              <a16:creationId xmlns:a16="http://schemas.microsoft.com/office/drawing/2014/main" id="{C0554B47-B38E-4738-AACB-0AFADB6168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58617" y="49559"/>
          <a:ext cx="952501" cy="943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459441</xdr:colOff>
      <xdr:row>3</xdr:row>
      <xdr:rowOff>99955</xdr:rowOff>
    </xdr:from>
    <xdr:to>
      <xdr:col>7</xdr:col>
      <xdr:colOff>22412</xdr:colOff>
      <xdr:row>22</xdr:row>
      <xdr:rowOff>197223</xdr:rowOff>
    </xdr:to>
    <xdr:graphicFrame macro="">
      <xdr:nvGraphicFramePr>
        <xdr:cNvPr id="5" name="Gráfico 4">
          <a:extLst>
            <a:ext uri="{FF2B5EF4-FFF2-40B4-BE49-F238E27FC236}">
              <a16:creationId xmlns:a16="http://schemas.microsoft.com/office/drawing/2014/main" id="{773BB731-4969-4B66-AB6B-073874DFE0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35"/>
  <sheetViews>
    <sheetView showGridLines="0" view="pageBreakPreview" zoomScale="70" zoomScaleNormal="70" zoomScaleSheetLayoutView="70" workbookViewId="0">
      <selection activeCell="E4" sqref="E4"/>
    </sheetView>
  </sheetViews>
  <sheetFormatPr baseColWidth="10" defaultColWidth="11.44140625" defaultRowHeight="13.8" x14ac:dyDescent="0.3"/>
  <cols>
    <col min="1" max="1" width="2.5546875" style="16" customWidth="1"/>
    <col min="2" max="2" width="23.33203125" style="16" customWidth="1"/>
    <col min="3" max="3" width="38.88671875" style="16" customWidth="1"/>
    <col min="4" max="4" width="30.33203125" style="16" customWidth="1"/>
    <col min="5" max="5" width="34" style="16" customWidth="1"/>
    <col min="6" max="6" width="28.6640625" style="16" customWidth="1"/>
    <col min="7" max="16384" width="11.44140625" style="16"/>
  </cols>
  <sheetData>
    <row r="1" spans="2:6" s="8" customFormat="1" ht="88.2" customHeight="1" x14ac:dyDescent="0.3">
      <c r="B1" s="114" t="s">
        <v>164</v>
      </c>
      <c r="C1" s="115"/>
      <c r="D1" s="115"/>
      <c r="E1" s="115"/>
      <c r="F1" s="115"/>
    </row>
    <row r="2" spans="2:6" s="8" customFormat="1" ht="28.2" customHeight="1" x14ac:dyDescent="0.3">
      <c r="B2" s="113" t="s">
        <v>165</v>
      </c>
      <c r="C2" s="113"/>
      <c r="D2" s="113"/>
      <c r="E2" s="113"/>
      <c r="F2" s="33"/>
    </row>
    <row r="3" spans="2:6" s="8" customFormat="1" ht="15.6" x14ac:dyDescent="0.3">
      <c r="B3" s="34" t="s">
        <v>0</v>
      </c>
      <c r="C3" s="34" t="s">
        <v>1</v>
      </c>
      <c r="D3" s="34" t="s">
        <v>2</v>
      </c>
      <c r="E3" s="34" t="s">
        <v>186</v>
      </c>
      <c r="F3" s="35" t="s">
        <v>61</v>
      </c>
    </row>
    <row r="4" spans="2:6" s="7" customFormat="1" ht="93" customHeight="1" x14ac:dyDescent="0.3">
      <c r="B4" s="44" t="s">
        <v>3</v>
      </c>
      <c r="C4" s="44" t="s">
        <v>166</v>
      </c>
      <c r="D4" s="13" t="s">
        <v>4</v>
      </c>
      <c r="E4" s="5" t="s">
        <v>281</v>
      </c>
      <c r="F4" s="5" t="s">
        <v>167</v>
      </c>
    </row>
    <row r="5" spans="2:6" s="7" customFormat="1" ht="118.95" customHeight="1" x14ac:dyDescent="0.3">
      <c r="B5" s="44" t="s">
        <v>41</v>
      </c>
      <c r="C5" s="44" t="s">
        <v>68</v>
      </c>
      <c r="D5" s="13" t="s">
        <v>4</v>
      </c>
      <c r="E5" s="5" t="s">
        <v>181</v>
      </c>
      <c r="F5" s="29" t="s">
        <v>76</v>
      </c>
    </row>
    <row r="6" spans="2:6" s="7" customFormat="1" ht="91.95" customHeight="1" x14ac:dyDescent="0.3">
      <c r="B6" s="44" t="s">
        <v>41</v>
      </c>
      <c r="C6" s="44" t="s">
        <v>69</v>
      </c>
      <c r="D6" s="13" t="s">
        <v>4</v>
      </c>
      <c r="E6" s="5" t="s">
        <v>196</v>
      </c>
      <c r="F6" s="29" t="s">
        <v>76</v>
      </c>
    </row>
    <row r="7" spans="2:6" s="7" customFormat="1" ht="48.75" customHeight="1" x14ac:dyDescent="0.3">
      <c r="B7" s="44" t="s">
        <v>41</v>
      </c>
      <c r="C7" s="44" t="s">
        <v>70</v>
      </c>
      <c r="D7" s="47" t="s">
        <v>71</v>
      </c>
      <c r="E7" s="5" t="s">
        <v>168</v>
      </c>
      <c r="F7" s="29" t="s">
        <v>76</v>
      </c>
    </row>
    <row r="8" spans="2:6" s="7" customFormat="1" ht="42.75" customHeight="1" x14ac:dyDescent="0.3">
      <c r="B8" s="44" t="s">
        <v>41</v>
      </c>
      <c r="C8" s="6" t="s">
        <v>72</v>
      </c>
      <c r="D8" s="47" t="s">
        <v>71</v>
      </c>
      <c r="E8" s="5" t="s">
        <v>168</v>
      </c>
      <c r="F8" s="29" t="s">
        <v>169</v>
      </c>
    </row>
    <row r="9" spans="2:6" s="7" customFormat="1" ht="51.75" customHeight="1" x14ac:dyDescent="0.3">
      <c r="B9" s="44" t="s">
        <v>41</v>
      </c>
      <c r="C9" s="6" t="s">
        <v>73</v>
      </c>
      <c r="D9" s="47" t="s">
        <v>71</v>
      </c>
      <c r="E9" s="5" t="s">
        <v>168</v>
      </c>
      <c r="F9" s="29" t="s">
        <v>169</v>
      </c>
    </row>
    <row r="10" spans="2:6" s="7" customFormat="1" ht="67.2" customHeight="1" x14ac:dyDescent="0.3">
      <c r="B10" s="5" t="s">
        <v>74</v>
      </c>
      <c r="C10" s="48" t="s">
        <v>75</v>
      </c>
      <c r="D10" s="13" t="s">
        <v>4</v>
      </c>
      <c r="E10" s="44" t="s">
        <v>217</v>
      </c>
      <c r="F10" s="45" t="s">
        <v>76</v>
      </c>
    </row>
    <row r="11" spans="2:6" s="7" customFormat="1" ht="82.5" customHeight="1" x14ac:dyDescent="0.3">
      <c r="B11" s="5" t="s">
        <v>74</v>
      </c>
      <c r="C11" s="48" t="s">
        <v>77</v>
      </c>
      <c r="D11" s="13" t="s">
        <v>4</v>
      </c>
      <c r="E11" s="45" t="s">
        <v>218</v>
      </c>
      <c r="F11" s="45" t="s">
        <v>78</v>
      </c>
    </row>
    <row r="12" spans="2:6" s="7" customFormat="1" ht="82.5" customHeight="1" x14ac:dyDescent="0.3">
      <c r="B12" s="5" t="s">
        <v>74</v>
      </c>
      <c r="C12" s="48" t="s">
        <v>79</v>
      </c>
      <c r="D12" s="13" t="s">
        <v>4</v>
      </c>
      <c r="E12" s="45" t="s">
        <v>219</v>
      </c>
      <c r="F12" s="45" t="s">
        <v>80</v>
      </c>
    </row>
    <row r="13" spans="2:6" s="7" customFormat="1" ht="60" customHeight="1" x14ac:dyDescent="0.3">
      <c r="B13" s="5" t="s">
        <v>81</v>
      </c>
      <c r="C13" s="5" t="s">
        <v>82</v>
      </c>
      <c r="D13" s="13" t="s">
        <v>4</v>
      </c>
      <c r="E13" s="45" t="s">
        <v>170</v>
      </c>
      <c r="F13" s="111" t="s">
        <v>83</v>
      </c>
    </row>
    <row r="14" spans="2:6" s="7" customFormat="1" ht="82.8" x14ac:dyDescent="0.3">
      <c r="B14" s="5" t="s">
        <v>81</v>
      </c>
      <c r="C14" s="44" t="s">
        <v>84</v>
      </c>
      <c r="D14" s="46" t="s">
        <v>67</v>
      </c>
      <c r="E14" s="44" t="s">
        <v>220</v>
      </c>
      <c r="F14" s="44" t="s">
        <v>85</v>
      </c>
    </row>
    <row r="15" spans="2:6" s="7" customFormat="1" ht="207" x14ac:dyDescent="0.3">
      <c r="B15" s="5" t="s">
        <v>7</v>
      </c>
      <c r="C15" s="44" t="s">
        <v>86</v>
      </c>
      <c r="D15" s="13" t="s">
        <v>275</v>
      </c>
      <c r="E15" s="63" t="s">
        <v>272</v>
      </c>
      <c r="F15" s="44" t="s">
        <v>62</v>
      </c>
    </row>
    <row r="16" spans="2:6" s="7" customFormat="1" ht="188.4" customHeight="1" x14ac:dyDescent="0.3">
      <c r="B16" s="5" t="s">
        <v>7</v>
      </c>
      <c r="C16" s="44" t="s">
        <v>171</v>
      </c>
      <c r="D16" s="13" t="s">
        <v>4</v>
      </c>
      <c r="E16" s="63" t="s">
        <v>273</v>
      </c>
      <c r="F16" s="44" t="s">
        <v>62</v>
      </c>
    </row>
    <row r="17" spans="2:6" s="7" customFormat="1" ht="179.4" x14ac:dyDescent="0.3">
      <c r="B17" s="5" t="s">
        <v>7</v>
      </c>
      <c r="C17" s="44" t="s">
        <v>87</v>
      </c>
      <c r="D17" s="13" t="s">
        <v>4</v>
      </c>
      <c r="E17" s="63" t="s">
        <v>274</v>
      </c>
      <c r="F17" s="44" t="s">
        <v>172</v>
      </c>
    </row>
    <row r="18" spans="2:6" s="7" customFormat="1" x14ac:dyDescent="0.3">
      <c r="B18" s="116" t="s">
        <v>158</v>
      </c>
      <c r="C18" s="116"/>
      <c r="D18" s="116"/>
      <c r="E18" s="116"/>
      <c r="F18" s="116"/>
    </row>
    <row r="19" spans="2:6" s="7" customFormat="1" x14ac:dyDescent="0.3"/>
    <row r="20" spans="2:6" s="7" customFormat="1" x14ac:dyDescent="0.3">
      <c r="C20" s="7" t="s">
        <v>48</v>
      </c>
      <c r="D20" s="7">
        <v>14</v>
      </c>
    </row>
    <row r="21" spans="2:6" s="7" customFormat="1" x14ac:dyDescent="0.3"/>
    <row r="22" spans="2:6" s="7" customFormat="1" x14ac:dyDescent="0.3"/>
    <row r="23" spans="2:6" s="7" customFormat="1" x14ac:dyDescent="0.3"/>
    <row r="24" spans="2:6" s="7" customFormat="1" x14ac:dyDescent="0.3"/>
    <row r="25" spans="2:6" s="7" customFormat="1" x14ac:dyDescent="0.3"/>
    <row r="26" spans="2:6" s="7" customFormat="1" x14ac:dyDescent="0.3"/>
    <row r="27" spans="2:6" s="7" customFormat="1" x14ac:dyDescent="0.3"/>
    <row r="28" spans="2:6" s="7" customFormat="1" x14ac:dyDescent="0.3"/>
    <row r="29" spans="2:6" s="7" customFormat="1" x14ac:dyDescent="0.3"/>
    <row r="30" spans="2:6" s="7" customFormat="1" x14ac:dyDescent="0.3"/>
    <row r="31" spans="2:6" s="7" customFormat="1" x14ac:dyDescent="0.3"/>
    <row r="32" spans="2:6" s="7" customFormat="1" x14ac:dyDescent="0.3"/>
    <row r="33" s="7" customFormat="1" x14ac:dyDescent="0.3"/>
    <row r="34" s="7" customFormat="1" x14ac:dyDescent="0.3"/>
    <row r="35" s="7" customFormat="1" x14ac:dyDescent="0.3"/>
  </sheetData>
  <mergeCells count="3">
    <mergeCell ref="B2:E2"/>
    <mergeCell ref="B1:F1"/>
    <mergeCell ref="B18:F18"/>
  </mergeCells>
  <pageMargins left="0.25" right="0.25" top="0.75" bottom="0.75" header="0.3" footer="0.3"/>
  <pageSetup scale="6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2"/>
  <sheetViews>
    <sheetView showGridLines="0" view="pageBreakPreview" topLeftCell="B1" zoomScale="115" zoomScaleNormal="55" zoomScaleSheetLayoutView="115" workbookViewId="0">
      <selection activeCell="D4" sqref="D4:D9"/>
    </sheetView>
  </sheetViews>
  <sheetFormatPr baseColWidth="10" defaultColWidth="11.44140625" defaultRowHeight="13.8" x14ac:dyDescent="0.25"/>
  <cols>
    <col min="1" max="1" width="5.6640625" style="1" customWidth="1"/>
    <col min="2" max="2" width="23.33203125" style="1" customWidth="1"/>
    <col min="3" max="3" width="40.33203125" style="1" customWidth="1"/>
    <col min="4" max="4" width="24.109375" style="1" customWidth="1"/>
    <col min="5" max="5" width="74.33203125" style="1" customWidth="1"/>
    <col min="6" max="6" width="57.44140625" style="1" customWidth="1"/>
    <col min="7" max="28" width="11.44140625" style="1"/>
    <col min="29" max="16384" width="11.44140625" style="9"/>
  </cols>
  <sheetData>
    <row r="1" spans="1:28" ht="103.5" customHeight="1" x14ac:dyDescent="0.25">
      <c r="A1" s="9"/>
      <c r="B1" s="117" t="s">
        <v>173</v>
      </c>
      <c r="C1" s="117"/>
      <c r="D1" s="117"/>
      <c r="E1" s="117"/>
      <c r="F1" s="117"/>
    </row>
    <row r="2" spans="1:28" ht="34.5" customHeight="1" x14ac:dyDescent="0.25">
      <c r="B2" s="113" t="s">
        <v>190</v>
      </c>
      <c r="C2" s="113"/>
      <c r="D2" s="113"/>
      <c r="E2" s="113"/>
      <c r="F2" s="113"/>
    </row>
    <row r="3" spans="1:28" ht="29.25" customHeight="1" x14ac:dyDescent="0.25">
      <c r="B3" s="36" t="s">
        <v>0</v>
      </c>
      <c r="C3" s="36" t="s">
        <v>1</v>
      </c>
      <c r="D3" s="36" t="s">
        <v>2</v>
      </c>
      <c r="E3" s="37" t="s">
        <v>186</v>
      </c>
      <c r="F3" s="38" t="s">
        <v>61</v>
      </c>
    </row>
    <row r="4" spans="1:28" ht="129.75" customHeight="1" x14ac:dyDescent="0.25">
      <c r="B4" s="44" t="s">
        <v>8</v>
      </c>
      <c r="C4" s="44" t="s">
        <v>88</v>
      </c>
      <c r="D4" s="50" t="s">
        <v>6</v>
      </c>
      <c r="E4" s="6" t="s">
        <v>221</v>
      </c>
      <c r="F4" s="5" t="s">
        <v>97</v>
      </c>
    </row>
    <row r="5" spans="1:28" ht="110.25" customHeight="1" x14ac:dyDescent="0.3">
      <c r="A5" s="49"/>
      <c r="B5" s="44" t="s">
        <v>8</v>
      </c>
      <c r="C5" s="6" t="s">
        <v>89</v>
      </c>
      <c r="D5" s="100" t="s">
        <v>67</v>
      </c>
      <c r="E5" s="6" t="s">
        <v>198</v>
      </c>
      <c r="F5" s="5" t="s">
        <v>96</v>
      </c>
    </row>
    <row r="6" spans="1:28" ht="186.75" customHeight="1" x14ac:dyDescent="0.3">
      <c r="A6" s="49"/>
      <c r="B6" s="44" t="s">
        <v>8</v>
      </c>
      <c r="C6" s="6" t="s">
        <v>90</v>
      </c>
      <c r="D6" s="50" t="s">
        <v>6</v>
      </c>
      <c r="E6" s="6" t="s">
        <v>200</v>
      </c>
      <c r="F6" s="6" t="s">
        <v>98</v>
      </c>
      <c r="G6" s="9"/>
      <c r="H6" s="9"/>
      <c r="I6" s="9"/>
      <c r="J6" s="9"/>
      <c r="K6" s="9"/>
      <c r="L6" s="9"/>
      <c r="M6" s="9"/>
      <c r="N6" s="9"/>
      <c r="O6" s="9"/>
      <c r="P6" s="9"/>
      <c r="Q6" s="9"/>
      <c r="R6" s="9"/>
      <c r="S6" s="9"/>
      <c r="T6" s="9"/>
      <c r="U6" s="9"/>
      <c r="V6" s="9"/>
      <c r="W6" s="9"/>
      <c r="X6" s="9"/>
      <c r="Y6" s="9"/>
      <c r="Z6" s="9"/>
      <c r="AA6" s="9"/>
      <c r="AB6" s="9"/>
    </row>
    <row r="7" spans="1:28" ht="195.75" customHeight="1" x14ac:dyDescent="0.3">
      <c r="A7" s="49"/>
      <c r="B7" s="53" t="s">
        <v>91</v>
      </c>
      <c r="C7" s="6" t="s">
        <v>92</v>
      </c>
      <c r="D7" s="54" t="s">
        <v>6</v>
      </c>
      <c r="E7" s="5" t="s">
        <v>222</v>
      </c>
      <c r="F7" s="51" t="s">
        <v>93</v>
      </c>
      <c r="G7" s="9"/>
      <c r="H7" s="9"/>
      <c r="I7" s="9"/>
      <c r="J7" s="9"/>
      <c r="K7" s="9"/>
      <c r="L7" s="9"/>
      <c r="M7" s="9"/>
      <c r="N7" s="9"/>
      <c r="O7" s="9"/>
      <c r="P7" s="9"/>
      <c r="Q7" s="9"/>
      <c r="R7" s="9"/>
      <c r="S7" s="9"/>
      <c r="T7" s="9"/>
      <c r="U7" s="9"/>
      <c r="V7" s="9"/>
      <c r="W7" s="9"/>
      <c r="X7" s="9"/>
      <c r="Y7" s="9"/>
      <c r="Z7" s="9"/>
      <c r="AA7" s="9"/>
      <c r="AB7" s="9"/>
    </row>
    <row r="8" spans="1:28" ht="119.25" customHeight="1" x14ac:dyDescent="0.3">
      <c r="A8" s="49"/>
      <c r="B8" s="53" t="s">
        <v>91</v>
      </c>
      <c r="C8" s="6" t="s">
        <v>89</v>
      </c>
      <c r="D8" s="100" t="s">
        <v>67</v>
      </c>
      <c r="E8" s="5" t="s">
        <v>198</v>
      </c>
      <c r="F8" s="51" t="s">
        <v>94</v>
      </c>
      <c r="G8" s="9"/>
      <c r="H8" s="9"/>
      <c r="I8" s="9"/>
      <c r="J8" s="9"/>
      <c r="K8" s="9"/>
      <c r="L8" s="9"/>
      <c r="M8" s="9"/>
      <c r="N8" s="9"/>
      <c r="O8" s="9"/>
      <c r="P8" s="9"/>
      <c r="Q8" s="9"/>
      <c r="R8" s="9"/>
      <c r="S8" s="9"/>
      <c r="T8" s="9"/>
      <c r="U8" s="9"/>
      <c r="V8" s="9"/>
      <c r="W8" s="9"/>
      <c r="X8" s="9"/>
      <c r="Y8" s="9"/>
      <c r="Z8" s="9"/>
      <c r="AA8" s="9"/>
      <c r="AB8" s="9"/>
    </row>
    <row r="9" spans="1:28" ht="149.25" customHeight="1" thickBot="1" x14ac:dyDescent="0.35">
      <c r="A9" s="49"/>
      <c r="B9" s="53" t="s">
        <v>91</v>
      </c>
      <c r="C9" s="52" t="s">
        <v>90</v>
      </c>
      <c r="D9" s="54" t="s">
        <v>67</v>
      </c>
      <c r="E9" s="5" t="s">
        <v>199</v>
      </c>
      <c r="F9" s="51" t="s">
        <v>95</v>
      </c>
      <c r="G9" s="9"/>
      <c r="H9" s="9"/>
      <c r="I9" s="9"/>
      <c r="J9" s="9"/>
      <c r="K9" s="9"/>
      <c r="L9" s="9"/>
      <c r="M9" s="9"/>
      <c r="N9" s="9"/>
      <c r="O9" s="9"/>
      <c r="P9" s="9"/>
      <c r="Q9" s="9"/>
      <c r="R9" s="9"/>
      <c r="S9" s="9"/>
      <c r="T9" s="9"/>
      <c r="U9" s="9"/>
      <c r="V9" s="9"/>
      <c r="W9" s="9"/>
      <c r="X9" s="9"/>
      <c r="Y9" s="9"/>
      <c r="Z9" s="9"/>
      <c r="AA9" s="9"/>
      <c r="AB9" s="9"/>
    </row>
    <row r="10" spans="1:28" ht="93" customHeight="1" x14ac:dyDescent="0.25">
      <c r="A10" s="9"/>
      <c r="B10" s="118" t="s">
        <v>159</v>
      </c>
      <c r="C10" s="119"/>
      <c r="D10" s="119"/>
      <c r="E10" s="120"/>
      <c r="F10" s="121"/>
      <c r="G10" s="9"/>
      <c r="H10" s="9"/>
      <c r="I10" s="9"/>
      <c r="J10" s="9"/>
      <c r="K10" s="9"/>
      <c r="L10" s="9"/>
      <c r="M10" s="9"/>
      <c r="N10" s="9"/>
      <c r="O10" s="9"/>
      <c r="P10" s="9"/>
      <c r="Q10" s="9"/>
      <c r="R10" s="9"/>
      <c r="S10" s="9"/>
      <c r="T10" s="9"/>
      <c r="U10" s="9"/>
      <c r="V10" s="9"/>
      <c r="W10" s="9"/>
      <c r="X10" s="9"/>
      <c r="Y10" s="9"/>
      <c r="Z10" s="9"/>
      <c r="AA10" s="9"/>
      <c r="AB10" s="9"/>
    </row>
    <row r="12" spans="1:28" x14ac:dyDescent="0.25">
      <c r="C12" s="1" t="s">
        <v>48</v>
      </c>
      <c r="D12" s="11">
        <v>6</v>
      </c>
    </row>
  </sheetData>
  <mergeCells count="3">
    <mergeCell ref="B1:F1"/>
    <mergeCell ref="B2:F2"/>
    <mergeCell ref="B10:F10"/>
  </mergeCells>
  <pageMargins left="0.7" right="0.7" top="0.75" bottom="0.75" header="0.3" footer="0.3"/>
  <pageSetup scale="1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5"/>
  <sheetViews>
    <sheetView showGridLines="0" view="pageBreakPreview" zoomScale="110" zoomScaleNormal="70" zoomScaleSheetLayoutView="110" workbookViewId="0">
      <selection activeCell="D5" sqref="D5:D11"/>
    </sheetView>
  </sheetViews>
  <sheetFormatPr baseColWidth="10" defaultColWidth="11.44140625" defaultRowHeight="13.8" x14ac:dyDescent="0.25"/>
  <cols>
    <col min="1" max="1" width="4.33203125" style="9" customWidth="1"/>
    <col min="2" max="2" width="22.33203125" style="9" customWidth="1"/>
    <col min="3" max="3" width="48.44140625" style="9" customWidth="1"/>
    <col min="4" max="4" width="32.109375" style="10" customWidth="1"/>
    <col min="5" max="5" width="47.88671875" style="9" customWidth="1"/>
    <col min="6" max="6" width="17.6640625" style="9" customWidth="1"/>
    <col min="7" max="7" width="26" style="9" customWidth="1"/>
    <col min="8" max="16384" width="11.44140625" style="9"/>
  </cols>
  <sheetData>
    <row r="1" spans="1:7" ht="102" customHeight="1" x14ac:dyDescent="0.25">
      <c r="A1" s="1"/>
      <c r="B1" s="123" t="s">
        <v>184</v>
      </c>
      <c r="C1" s="117"/>
      <c r="D1" s="117"/>
      <c r="E1" s="117"/>
      <c r="F1" s="117"/>
      <c r="G1" s="1"/>
    </row>
    <row r="2" spans="1:7" x14ac:dyDescent="0.25">
      <c r="A2" s="1"/>
      <c r="B2" s="113" t="s">
        <v>185</v>
      </c>
      <c r="C2" s="113"/>
      <c r="D2" s="113"/>
      <c r="E2" s="122"/>
      <c r="F2" s="39"/>
      <c r="G2" s="1"/>
    </row>
    <row r="3" spans="1:7" x14ac:dyDescent="0.25">
      <c r="A3" s="1"/>
      <c r="B3" s="34" t="s">
        <v>0</v>
      </c>
      <c r="C3" s="34" t="s">
        <v>1</v>
      </c>
      <c r="D3" s="34" t="s">
        <v>2</v>
      </c>
      <c r="E3" s="40" t="s">
        <v>186</v>
      </c>
      <c r="F3" s="41" t="s">
        <v>61</v>
      </c>
      <c r="G3" s="1"/>
    </row>
    <row r="4" spans="1:7" ht="109.5" customHeight="1" x14ac:dyDescent="0.25">
      <c r="A4" s="1"/>
      <c r="B4" s="5" t="s">
        <v>42</v>
      </c>
      <c r="C4" s="6" t="s">
        <v>163</v>
      </c>
      <c r="D4" s="73" t="s">
        <v>71</v>
      </c>
      <c r="E4" s="61" t="s">
        <v>201</v>
      </c>
      <c r="F4" s="55" t="s">
        <v>99</v>
      </c>
      <c r="G4" s="1"/>
    </row>
    <row r="5" spans="1:7" ht="78.75" customHeight="1" x14ac:dyDescent="0.25">
      <c r="A5" s="1"/>
      <c r="B5" s="5" t="s">
        <v>42</v>
      </c>
      <c r="C5" s="6" t="s">
        <v>100</v>
      </c>
      <c r="D5" s="74" t="s">
        <v>5</v>
      </c>
      <c r="E5" s="61" t="s">
        <v>223</v>
      </c>
      <c r="F5" s="56" t="s">
        <v>182</v>
      </c>
      <c r="G5" s="2"/>
    </row>
    <row r="6" spans="1:7" ht="81.75" customHeight="1" x14ac:dyDescent="0.25">
      <c r="A6" s="1"/>
      <c r="B6" s="5" t="s">
        <v>42</v>
      </c>
      <c r="C6" s="6" t="s">
        <v>16</v>
      </c>
      <c r="D6" s="50" t="s">
        <v>67</v>
      </c>
      <c r="E6" s="62" t="s">
        <v>202</v>
      </c>
      <c r="F6" s="57" t="s">
        <v>102</v>
      </c>
      <c r="G6" s="1"/>
    </row>
    <row r="7" spans="1:7" ht="79.5" customHeight="1" x14ac:dyDescent="0.25">
      <c r="A7" s="1"/>
      <c r="B7" s="5" t="s">
        <v>43</v>
      </c>
      <c r="C7" s="6" t="s">
        <v>17</v>
      </c>
      <c r="D7" s="74" t="s">
        <v>5</v>
      </c>
      <c r="E7" s="56" t="s">
        <v>203</v>
      </c>
      <c r="F7" s="58" t="s">
        <v>103</v>
      </c>
      <c r="G7" s="1"/>
    </row>
    <row r="8" spans="1:7" ht="75.75" customHeight="1" x14ac:dyDescent="0.25">
      <c r="A8" s="1"/>
      <c r="B8" s="5" t="s">
        <v>9</v>
      </c>
      <c r="C8" s="82" t="s">
        <v>183</v>
      </c>
      <c r="D8" s="74" t="s">
        <v>5</v>
      </c>
      <c r="E8" s="56" t="s">
        <v>197</v>
      </c>
      <c r="F8" s="56" t="s">
        <v>233</v>
      </c>
      <c r="G8" s="1"/>
    </row>
    <row r="9" spans="1:7" ht="195" customHeight="1" x14ac:dyDescent="0.25">
      <c r="A9" s="1"/>
      <c r="B9" s="5" t="s">
        <v>9</v>
      </c>
      <c r="C9" s="6" t="s">
        <v>18</v>
      </c>
      <c r="D9" s="74" t="s">
        <v>5</v>
      </c>
      <c r="E9" s="56" t="s">
        <v>204</v>
      </c>
      <c r="F9" s="56" t="s">
        <v>234</v>
      </c>
      <c r="G9" s="1"/>
    </row>
    <row r="10" spans="1:7" ht="138" x14ac:dyDescent="0.25">
      <c r="A10" s="1"/>
      <c r="B10" s="5" t="s">
        <v>9</v>
      </c>
      <c r="C10" s="6" t="s">
        <v>156</v>
      </c>
      <c r="D10" s="73" t="s">
        <v>71</v>
      </c>
      <c r="E10" s="61" t="s">
        <v>201</v>
      </c>
      <c r="F10" s="56" t="s">
        <v>104</v>
      </c>
      <c r="G10" s="1"/>
    </row>
    <row r="11" spans="1:7" ht="73.95" customHeight="1" x14ac:dyDescent="0.25">
      <c r="A11" s="1"/>
      <c r="B11" s="5" t="s">
        <v>44</v>
      </c>
      <c r="C11" s="6" t="s">
        <v>19</v>
      </c>
      <c r="D11" s="74" t="s">
        <v>5</v>
      </c>
      <c r="E11" s="61" t="s">
        <v>205</v>
      </c>
      <c r="F11" s="56" t="s">
        <v>64</v>
      </c>
      <c r="G11" s="1"/>
    </row>
    <row r="12" spans="1:7" ht="96" customHeight="1" x14ac:dyDescent="0.3">
      <c r="A12" s="1"/>
      <c r="B12" s="5" t="s">
        <v>44</v>
      </c>
      <c r="C12" s="6" t="s">
        <v>20</v>
      </c>
      <c r="D12" s="50" t="s">
        <v>67</v>
      </c>
      <c r="E12" s="84" t="s">
        <v>206</v>
      </c>
      <c r="F12" s="58" t="s">
        <v>105</v>
      </c>
      <c r="G12" s="1"/>
    </row>
    <row r="13" spans="1:7" ht="82.8" x14ac:dyDescent="0.25">
      <c r="A13" s="1"/>
      <c r="B13" s="5" t="s">
        <v>44</v>
      </c>
      <c r="C13" s="6" t="s">
        <v>21</v>
      </c>
      <c r="D13" s="73" t="s">
        <v>71</v>
      </c>
      <c r="E13" s="59" t="s">
        <v>207</v>
      </c>
      <c r="F13" s="56" t="s">
        <v>106</v>
      </c>
      <c r="G13" s="1"/>
    </row>
    <row r="14" spans="1:7" ht="96.6" x14ac:dyDescent="0.25">
      <c r="A14" s="1"/>
      <c r="B14" s="5" t="s">
        <v>10</v>
      </c>
      <c r="C14" s="6" t="s">
        <v>22</v>
      </c>
      <c r="D14" s="73" t="s">
        <v>71</v>
      </c>
      <c r="E14" s="59" t="s">
        <v>208</v>
      </c>
      <c r="F14" s="56" t="s">
        <v>235</v>
      </c>
      <c r="G14" s="1"/>
    </row>
    <row r="15" spans="1:7" ht="55.2" x14ac:dyDescent="0.25">
      <c r="A15" s="1"/>
      <c r="B15" s="5" t="s">
        <v>10</v>
      </c>
      <c r="C15" s="6" t="s">
        <v>23</v>
      </c>
      <c r="D15" s="73" t="s">
        <v>71</v>
      </c>
      <c r="E15" s="59" t="s">
        <v>209</v>
      </c>
      <c r="F15" s="60" t="s">
        <v>103</v>
      </c>
      <c r="G15" s="1"/>
    </row>
    <row r="16" spans="1:7" s="30" customFormat="1" ht="71.25" customHeight="1" x14ac:dyDescent="0.25">
      <c r="A16" s="32"/>
      <c r="B16" s="5" t="s">
        <v>10</v>
      </c>
      <c r="C16" s="6" t="s">
        <v>11</v>
      </c>
      <c r="D16" s="73" t="s">
        <v>71</v>
      </c>
      <c r="E16" s="101" t="s">
        <v>210</v>
      </c>
      <c r="F16" s="60" t="s">
        <v>63</v>
      </c>
      <c r="G16" s="32"/>
    </row>
    <row r="17" spans="1:7" ht="88.5" customHeight="1" x14ac:dyDescent="0.3">
      <c r="A17" s="1"/>
      <c r="B17" s="124" t="s">
        <v>158</v>
      </c>
      <c r="C17" s="124"/>
      <c r="D17" s="124"/>
      <c r="E17" s="124"/>
      <c r="F17" s="124"/>
      <c r="G17" s="1"/>
    </row>
    <row r="18" spans="1:7" x14ac:dyDescent="0.25">
      <c r="A18" s="1"/>
      <c r="G18" s="1"/>
    </row>
    <row r="19" spans="1:7" x14ac:dyDescent="0.25">
      <c r="A19" s="1"/>
      <c r="C19" s="9" t="s">
        <v>49</v>
      </c>
      <c r="D19" s="10">
        <v>13</v>
      </c>
      <c r="G19" s="1"/>
    </row>
    <row r="20" spans="1:7" x14ac:dyDescent="0.25">
      <c r="A20" s="1"/>
      <c r="G20" s="1"/>
    </row>
    <row r="21" spans="1:7" x14ac:dyDescent="0.25">
      <c r="A21" s="1"/>
      <c r="G21" s="1"/>
    </row>
    <row r="22" spans="1:7" x14ac:dyDescent="0.25">
      <c r="A22" s="1"/>
      <c r="G22" s="1"/>
    </row>
    <row r="23" spans="1:7" x14ac:dyDescent="0.25">
      <c r="A23" s="1"/>
      <c r="G23" s="1"/>
    </row>
    <row r="24" spans="1:7" x14ac:dyDescent="0.25">
      <c r="A24" s="1"/>
      <c r="G24" s="1"/>
    </row>
    <row r="25" spans="1:7" x14ac:dyDescent="0.25">
      <c r="A25" s="1"/>
      <c r="G25" s="1"/>
    </row>
  </sheetData>
  <mergeCells count="3">
    <mergeCell ref="B2:E2"/>
    <mergeCell ref="B1:F1"/>
    <mergeCell ref="B17:F17"/>
  </mergeCells>
  <pageMargins left="0.7" right="0.7" top="0.75" bottom="0.75" header="0.3" footer="0.3"/>
  <pageSetup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29"/>
  <sheetViews>
    <sheetView showGridLines="0" view="pageBreakPreview" zoomScale="110" zoomScaleNormal="85" zoomScaleSheetLayoutView="110" workbookViewId="0">
      <selection activeCell="E7" sqref="E7"/>
    </sheetView>
  </sheetViews>
  <sheetFormatPr baseColWidth="10" defaultColWidth="11.44140625" defaultRowHeight="13.8" x14ac:dyDescent="0.25"/>
  <cols>
    <col min="1" max="1" width="4.88671875" style="17" customWidth="1"/>
    <col min="2" max="2" width="30.109375" style="17" customWidth="1"/>
    <col min="3" max="3" width="38.88671875" style="17" customWidth="1"/>
    <col min="4" max="4" width="16.6640625" style="8" customWidth="1"/>
    <col min="5" max="5" width="72.88671875" style="17" customWidth="1"/>
    <col min="6" max="6" width="21.5546875" style="8" customWidth="1"/>
    <col min="7" max="16384" width="11.44140625" style="17"/>
  </cols>
  <sheetData>
    <row r="1" spans="2:6" ht="99.75" customHeight="1" x14ac:dyDescent="0.25">
      <c r="B1" s="123" t="s">
        <v>174</v>
      </c>
      <c r="C1" s="117"/>
      <c r="D1" s="117"/>
      <c r="E1" s="117"/>
      <c r="F1" s="117"/>
    </row>
    <row r="2" spans="2:6" ht="32.25" customHeight="1" x14ac:dyDescent="0.25">
      <c r="B2" s="127" t="s">
        <v>189</v>
      </c>
      <c r="C2" s="127"/>
      <c r="D2" s="127"/>
      <c r="E2" s="127"/>
      <c r="F2" s="127"/>
    </row>
    <row r="3" spans="2:6" s="8" customFormat="1" ht="46.5" customHeight="1" x14ac:dyDescent="0.3">
      <c r="B3" s="41" t="s">
        <v>0</v>
      </c>
      <c r="C3" s="41" t="s">
        <v>1</v>
      </c>
      <c r="D3" s="41" t="s">
        <v>2</v>
      </c>
      <c r="E3" s="42" t="s">
        <v>186</v>
      </c>
      <c r="F3" s="34" t="s">
        <v>61</v>
      </c>
    </row>
    <row r="4" spans="2:6" ht="42" customHeight="1" x14ac:dyDescent="0.25">
      <c r="B4" s="64" t="s">
        <v>45</v>
      </c>
      <c r="C4" s="65" t="s">
        <v>24</v>
      </c>
      <c r="D4" s="75" t="s">
        <v>4</v>
      </c>
      <c r="E4" s="66" t="s">
        <v>224</v>
      </c>
      <c r="F4" s="29" t="s">
        <v>236</v>
      </c>
    </row>
    <row r="5" spans="2:6" ht="43.5" customHeight="1" x14ac:dyDescent="0.25">
      <c r="B5" s="64" t="s">
        <v>45</v>
      </c>
      <c r="C5" s="65" t="s">
        <v>107</v>
      </c>
      <c r="D5" s="75" t="s">
        <v>4</v>
      </c>
      <c r="E5" s="67" t="s">
        <v>211</v>
      </c>
      <c r="F5" s="29" t="s">
        <v>237</v>
      </c>
    </row>
    <row r="6" spans="2:6" ht="50.25" customHeight="1" x14ac:dyDescent="0.25">
      <c r="B6" s="5" t="s">
        <v>12</v>
      </c>
      <c r="C6" s="6" t="s">
        <v>108</v>
      </c>
      <c r="D6" s="75" t="s">
        <v>4</v>
      </c>
      <c r="E6" s="44" t="s">
        <v>212</v>
      </c>
      <c r="F6" s="29" t="s">
        <v>231</v>
      </c>
    </row>
    <row r="7" spans="2:6" ht="57" customHeight="1" x14ac:dyDescent="0.25">
      <c r="B7" s="5" t="s">
        <v>12</v>
      </c>
      <c r="C7" s="6" t="s">
        <v>40</v>
      </c>
      <c r="D7" s="75" t="s">
        <v>4</v>
      </c>
      <c r="E7" s="68" t="s">
        <v>213</v>
      </c>
      <c r="F7" s="29" t="s">
        <v>238</v>
      </c>
    </row>
    <row r="8" spans="2:6" ht="58.5" customHeight="1" x14ac:dyDescent="0.3">
      <c r="B8" s="5" t="s">
        <v>13</v>
      </c>
      <c r="C8" s="6" t="s">
        <v>160</v>
      </c>
      <c r="D8" s="75" t="s">
        <v>4</v>
      </c>
      <c r="E8" s="69" t="s">
        <v>258</v>
      </c>
      <c r="F8" s="29" t="s">
        <v>109</v>
      </c>
    </row>
    <row r="9" spans="2:6" ht="45.75" customHeight="1" x14ac:dyDescent="0.3">
      <c r="B9" s="5" t="s">
        <v>13</v>
      </c>
      <c r="C9" s="6" t="s">
        <v>110</v>
      </c>
      <c r="D9" s="81" t="s">
        <v>67</v>
      </c>
      <c r="E9" s="69" t="s">
        <v>259</v>
      </c>
      <c r="F9" s="29" t="s">
        <v>109</v>
      </c>
    </row>
    <row r="10" spans="2:6" ht="40.5" customHeight="1" x14ac:dyDescent="0.25">
      <c r="B10" s="5" t="s">
        <v>25</v>
      </c>
      <c r="C10" s="6" t="s">
        <v>14</v>
      </c>
      <c r="D10" s="75" t="s">
        <v>4</v>
      </c>
      <c r="E10" s="68" t="s">
        <v>225</v>
      </c>
      <c r="F10" s="29" t="s">
        <v>111</v>
      </c>
    </row>
    <row r="11" spans="2:6" ht="51.75" customHeight="1" x14ac:dyDescent="0.25">
      <c r="B11" s="5" t="s">
        <v>25</v>
      </c>
      <c r="C11" s="6" t="s">
        <v>112</v>
      </c>
      <c r="D11" s="75" t="s">
        <v>4</v>
      </c>
      <c r="E11" s="68" t="s">
        <v>243</v>
      </c>
      <c r="F11" s="29" t="s">
        <v>231</v>
      </c>
    </row>
    <row r="12" spans="2:6" ht="75" customHeight="1" x14ac:dyDescent="0.25">
      <c r="B12" s="5" t="s">
        <v>25</v>
      </c>
      <c r="C12" s="6" t="s">
        <v>175</v>
      </c>
      <c r="D12" s="75" t="s">
        <v>4</v>
      </c>
      <c r="E12" s="70" t="s">
        <v>242</v>
      </c>
      <c r="F12" s="29" t="s">
        <v>239</v>
      </c>
    </row>
    <row r="13" spans="2:6" ht="54.75" customHeight="1" x14ac:dyDescent="0.25">
      <c r="B13" s="5" t="s">
        <v>25</v>
      </c>
      <c r="C13" s="6" t="s">
        <v>113</v>
      </c>
      <c r="D13" s="75" t="s">
        <v>4</v>
      </c>
      <c r="E13" s="70" t="s">
        <v>176</v>
      </c>
      <c r="F13" s="29" t="s">
        <v>231</v>
      </c>
    </row>
    <row r="14" spans="2:6" ht="41.4" x14ac:dyDescent="0.25">
      <c r="B14" s="5" t="s">
        <v>46</v>
      </c>
      <c r="C14" s="82" t="s">
        <v>26</v>
      </c>
      <c r="D14" s="75" t="s">
        <v>4</v>
      </c>
      <c r="E14" s="61" t="s">
        <v>241</v>
      </c>
      <c r="F14" s="29" t="s">
        <v>231</v>
      </c>
    </row>
    <row r="15" spans="2:6" ht="65.25" customHeight="1" x14ac:dyDescent="0.25">
      <c r="B15" s="5" t="s">
        <v>46</v>
      </c>
      <c r="C15" s="6" t="s">
        <v>177</v>
      </c>
      <c r="D15" s="75" t="s">
        <v>4</v>
      </c>
      <c r="E15" s="68" t="s">
        <v>257</v>
      </c>
      <c r="F15" s="29" t="s">
        <v>231</v>
      </c>
    </row>
    <row r="16" spans="2:6" ht="94.5" customHeight="1" x14ac:dyDescent="0.25">
      <c r="B16" s="5" t="s">
        <v>46</v>
      </c>
      <c r="C16" s="6" t="s">
        <v>66</v>
      </c>
      <c r="D16" s="75" t="s">
        <v>4</v>
      </c>
      <c r="E16" s="61" t="s">
        <v>214</v>
      </c>
      <c r="F16" s="29" t="s">
        <v>240</v>
      </c>
    </row>
    <row r="17" spans="2:6" ht="120" customHeight="1" x14ac:dyDescent="0.25">
      <c r="B17" s="125" t="s">
        <v>161</v>
      </c>
      <c r="C17" s="126"/>
      <c r="D17" s="126"/>
      <c r="E17" s="126"/>
      <c r="F17" s="4"/>
    </row>
    <row r="18" spans="2:6" x14ac:dyDescent="0.25">
      <c r="B18" s="12"/>
      <c r="C18" s="12"/>
      <c r="D18" s="3"/>
      <c r="E18" s="12"/>
    </row>
    <row r="19" spans="2:6" x14ac:dyDescent="0.25">
      <c r="B19" s="12"/>
      <c r="C19" s="12" t="s">
        <v>49</v>
      </c>
      <c r="D19" s="3">
        <v>13</v>
      </c>
      <c r="E19" s="12"/>
    </row>
    <row r="20" spans="2:6" x14ac:dyDescent="0.25">
      <c r="B20" s="12"/>
      <c r="C20" s="12"/>
      <c r="D20" s="3"/>
      <c r="E20" s="12"/>
    </row>
    <row r="21" spans="2:6" x14ac:dyDescent="0.25">
      <c r="B21" s="12"/>
      <c r="C21" s="12"/>
      <c r="D21" s="3"/>
      <c r="E21" s="12"/>
    </row>
    <row r="22" spans="2:6" x14ac:dyDescent="0.25">
      <c r="B22" s="12"/>
      <c r="C22" s="12"/>
      <c r="D22" s="3"/>
      <c r="E22" s="12"/>
    </row>
    <row r="23" spans="2:6" x14ac:dyDescent="0.25">
      <c r="B23" s="12"/>
      <c r="C23" s="12"/>
      <c r="D23" s="3"/>
      <c r="E23" s="12"/>
    </row>
    <row r="24" spans="2:6" x14ac:dyDescent="0.25">
      <c r="B24" s="12"/>
      <c r="C24" s="12"/>
      <c r="D24" s="3"/>
      <c r="E24" s="12"/>
    </row>
    <row r="25" spans="2:6" x14ac:dyDescent="0.25">
      <c r="B25" s="12"/>
      <c r="C25" s="12"/>
      <c r="D25" s="3"/>
      <c r="E25" s="12"/>
    </row>
    <row r="26" spans="2:6" x14ac:dyDescent="0.25">
      <c r="B26" s="12"/>
      <c r="C26" s="12"/>
      <c r="D26" s="3"/>
      <c r="E26" s="12"/>
    </row>
    <row r="27" spans="2:6" x14ac:dyDescent="0.25">
      <c r="B27" s="12"/>
      <c r="C27" s="12"/>
      <c r="D27" s="3"/>
      <c r="E27" s="12"/>
    </row>
    <row r="28" spans="2:6" x14ac:dyDescent="0.25">
      <c r="B28" s="12"/>
      <c r="C28" s="12"/>
      <c r="D28" s="3"/>
      <c r="E28" s="12"/>
    </row>
    <row r="29" spans="2:6" x14ac:dyDescent="0.25">
      <c r="B29" s="12"/>
      <c r="C29" s="12"/>
      <c r="D29" s="3"/>
      <c r="E29" s="12"/>
    </row>
  </sheetData>
  <mergeCells count="3">
    <mergeCell ref="B17:E17"/>
    <mergeCell ref="B2:F2"/>
    <mergeCell ref="B1:F1"/>
  </mergeCells>
  <pageMargins left="0.7" right="0.7" top="0.75" bottom="0.75" header="0.3" footer="0.3"/>
  <pageSetup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35"/>
  <sheetViews>
    <sheetView showGridLines="0" view="pageBreakPreview" zoomScale="110" zoomScaleNormal="70" zoomScaleSheetLayoutView="110" workbookViewId="0">
      <selection activeCell="D37" sqref="D37"/>
    </sheetView>
  </sheetViews>
  <sheetFormatPr baseColWidth="10" defaultColWidth="11.44140625" defaultRowHeight="15.6" x14ac:dyDescent="0.3"/>
  <cols>
    <col min="1" max="1" width="4.6640625" style="14" customWidth="1"/>
    <col min="2" max="2" width="26.109375" style="14" customWidth="1"/>
    <col min="3" max="3" width="67" style="14" customWidth="1"/>
    <col min="4" max="4" width="27.44140625" style="14" customWidth="1"/>
    <col min="5" max="5" width="75.5546875" style="14" customWidth="1"/>
    <col min="6" max="6" width="37.33203125" style="15" customWidth="1"/>
    <col min="7" max="16384" width="11.44140625" style="14"/>
  </cols>
  <sheetData>
    <row r="1" spans="2:6" ht="107.25" customHeight="1" x14ac:dyDescent="0.3">
      <c r="B1" s="128" t="s">
        <v>174</v>
      </c>
      <c r="C1" s="129"/>
      <c r="D1" s="129"/>
      <c r="E1" s="129"/>
      <c r="F1" s="129"/>
    </row>
    <row r="2" spans="2:6" ht="30.75" customHeight="1" x14ac:dyDescent="0.3">
      <c r="B2" s="130" t="s">
        <v>188</v>
      </c>
      <c r="C2" s="130"/>
      <c r="D2" s="130"/>
      <c r="E2" s="130"/>
      <c r="F2" s="130"/>
    </row>
    <row r="3" spans="2:6" ht="34.5" customHeight="1" x14ac:dyDescent="0.3">
      <c r="B3" s="43" t="s">
        <v>0</v>
      </c>
      <c r="C3" s="43" t="s">
        <v>1</v>
      </c>
      <c r="D3" s="43" t="s">
        <v>2</v>
      </c>
      <c r="E3" s="43" t="s">
        <v>186</v>
      </c>
      <c r="F3" s="43" t="s">
        <v>61</v>
      </c>
    </row>
    <row r="4" spans="2:6" ht="51.6" customHeight="1" x14ac:dyDescent="0.3">
      <c r="B4" s="44" t="s">
        <v>15</v>
      </c>
      <c r="C4" s="63" t="s">
        <v>27</v>
      </c>
      <c r="D4" s="76" t="s">
        <v>6</v>
      </c>
      <c r="E4" s="63" t="s">
        <v>260</v>
      </c>
      <c r="F4" s="63" t="s">
        <v>101</v>
      </c>
    </row>
    <row r="5" spans="2:6" ht="41.4" x14ac:dyDescent="0.3">
      <c r="B5" s="44" t="s">
        <v>15</v>
      </c>
      <c r="C5" s="63" t="s">
        <v>28</v>
      </c>
      <c r="D5" s="76" t="s">
        <v>6</v>
      </c>
      <c r="E5" s="63" t="s">
        <v>261</v>
      </c>
      <c r="F5" s="63" t="s">
        <v>114</v>
      </c>
    </row>
    <row r="6" spans="2:6" ht="53.25" customHeight="1" x14ac:dyDescent="0.3">
      <c r="B6" s="44" t="s">
        <v>15</v>
      </c>
      <c r="C6" s="63" t="s">
        <v>29</v>
      </c>
      <c r="D6" s="76" t="s">
        <v>6</v>
      </c>
      <c r="E6" s="63" t="s">
        <v>262</v>
      </c>
      <c r="F6" s="63" t="s">
        <v>115</v>
      </c>
    </row>
    <row r="7" spans="2:6" ht="55.5" customHeight="1" x14ac:dyDescent="0.3">
      <c r="B7" s="44" t="s">
        <v>15</v>
      </c>
      <c r="C7" s="63" t="s">
        <v>30</v>
      </c>
      <c r="D7" s="77" t="s">
        <v>4</v>
      </c>
      <c r="E7" s="63" t="s">
        <v>263</v>
      </c>
      <c r="F7" s="63" t="s">
        <v>116</v>
      </c>
    </row>
    <row r="8" spans="2:6" ht="105.75" customHeight="1" x14ac:dyDescent="0.3">
      <c r="B8" s="44" t="s">
        <v>33</v>
      </c>
      <c r="C8" s="63" t="s">
        <v>31</v>
      </c>
      <c r="D8" s="77" t="s">
        <v>4</v>
      </c>
      <c r="E8" s="63" t="s">
        <v>215</v>
      </c>
      <c r="F8" s="63" t="s">
        <v>115</v>
      </c>
    </row>
    <row r="9" spans="2:6" ht="57.75" customHeight="1" x14ac:dyDescent="0.3">
      <c r="B9" s="44" t="s">
        <v>33</v>
      </c>
      <c r="C9" s="63" t="s">
        <v>117</v>
      </c>
      <c r="D9" s="77" t="s">
        <v>4</v>
      </c>
      <c r="E9" s="63" t="s">
        <v>264</v>
      </c>
      <c r="F9" s="63" t="s">
        <v>118</v>
      </c>
    </row>
    <row r="10" spans="2:6" ht="104.25" customHeight="1" x14ac:dyDescent="0.3">
      <c r="B10" s="44" t="s">
        <v>32</v>
      </c>
      <c r="C10" s="85" t="s">
        <v>178</v>
      </c>
      <c r="D10" s="77" t="s">
        <v>4</v>
      </c>
      <c r="E10" s="63" t="s">
        <v>265</v>
      </c>
      <c r="F10" s="63" t="s">
        <v>244</v>
      </c>
    </row>
    <row r="11" spans="2:6" ht="71.25" customHeight="1" x14ac:dyDescent="0.3">
      <c r="B11" s="44" t="s">
        <v>32</v>
      </c>
      <c r="C11" s="63" t="s">
        <v>119</v>
      </c>
      <c r="D11" s="76" t="s">
        <v>6</v>
      </c>
      <c r="E11" s="63" t="s">
        <v>226</v>
      </c>
      <c r="F11" s="63" t="s">
        <v>179</v>
      </c>
    </row>
    <row r="12" spans="2:6" ht="84.75" customHeight="1" x14ac:dyDescent="0.3">
      <c r="B12" s="44" t="s">
        <v>47</v>
      </c>
      <c r="C12" s="63" t="s">
        <v>180</v>
      </c>
      <c r="D12" s="77" t="s">
        <v>4</v>
      </c>
      <c r="E12" s="63" t="s">
        <v>266</v>
      </c>
      <c r="F12" s="63" t="s">
        <v>120</v>
      </c>
    </row>
    <row r="13" spans="2:6" ht="75.75" customHeight="1" x14ac:dyDescent="0.3">
      <c r="B13" s="44" t="s">
        <v>34</v>
      </c>
      <c r="C13" s="63" t="s">
        <v>35</v>
      </c>
      <c r="D13" s="77" t="s">
        <v>4</v>
      </c>
      <c r="E13" s="63" t="s">
        <v>227</v>
      </c>
      <c r="F13" s="63" t="s">
        <v>121</v>
      </c>
    </row>
    <row r="14" spans="2:6" ht="54" customHeight="1" x14ac:dyDescent="0.3">
      <c r="B14" s="44" t="s">
        <v>36</v>
      </c>
      <c r="C14" s="63" t="s">
        <v>155</v>
      </c>
      <c r="D14" s="77" t="s">
        <v>4</v>
      </c>
      <c r="E14" s="63" t="s">
        <v>267</v>
      </c>
      <c r="F14" s="63" t="s">
        <v>122</v>
      </c>
    </row>
    <row r="15" spans="2:6" ht="67.5" customHeight="1" x14ac:dyDescent="0.3">
      <c r="B15" s="44" t="s">
        <v>36</v>
      </c>
      <c r="C15" s="63" t="s">
        <v>123</v>
      </c>
      <c r="D15" s="77" t="s">
        <v>4</v>
      </c>
      <c r="E15" s="63" t="s">
        <v>268</v>
      </c>
      <c r="F15" s="63" t="s">
        <v>124</v>
      </c>
    </row>
    <row r="16" spans="2:6" ht="56.25" customHeight="1" x14ac:dyDescent="0.3">
      <c r="B16" s="44" t="s">
        <v>36</v>
      </c>
      <c r="C16" s="63" t="s">
        <v>125</v>
      </c>
      <c r="D16" s="77" t="s">
        <v>4</v>
      </c>
      <c r="E16" s="63" t="s">
        <v>228</v>
      </c>
      <c r="F16" s="63" t="s">
        <v>126</v>
      </c>
    </row>
    <row r="17" spans="2:6" ht="27.6" x14ac:dyDescent="0.3">
      <c r="B17" s="44" t="s">
        <v>36</v>
      </c>
      <c r="C17" s="63" t="s">
        <v>127</v>
      </c>
      <c r="D17" s="77" t="s">
        <v>4</v>
      </c>
      <c r="E17" s="63" t="s">
        <v>270</v>
      </c>
      <c r="F17" s="63" t="s">
        <v>126</v>
      </c>
    </row>
    <row r="18" spans="2:6" ht="27.6" x14ac:dyDescent="0.3">
      <c r="B18" s="44" t="s">
        <v>36</v>
      </c>
      <c r="C18" s="63" t="s">
        <v>128</v>
      </c>
      <c r="D18" s="77" t="s">
        <v>4</v>
      </c>
      <c r="E18" s="63" t="s">
        <v>271</v>
      </c>
      <c r="F18" s="63" t="s">
        <v>120</v>
      </c>
    </row>
    <row r="19" spans="2:6" ht="27.6" x14ac:dyDescent="0.3">
      <c r="B19" s="44" t="s">
        <v>36</v>
      </c>
      <c r="C19" s="63" t="s">
        <v>129</v>
      </c>
      <c r="D19" s="77" t="s">
        <v>4</v>
      </c>
      <c r="E19" s="63" t="s">
        <v>246</v>
      </c>
      <c r="F19" s="63" t="s">
        <v>130</v>
      </c>
    </row>
    <row r="20" spans="2:6" ht="41.4" x14ac:dyDescent="0.3">
      <c r="B20" s="44" t="s">
        <v>131</v>
      </c>
      <c r="C20" s="63" t="s">
        <v>132</v>
      </c>
      <c r="D20" s="77" t="s">
        <v>4</v>
      </c>
      <c r="E20" s="63" t="s">
        <v>247</v>
      </c>
      <c r="F20" s="63" t="s">
        <v>122</v>
      </c>
    </row>
    <row r="21" spans="2:6" ht="57.75" customHeight="1" x14ac:dyDescent="0.3">
      <c r="B21" s="44" t="s">
        <v>36</v>
      </c>
      <c r="C21" s="63" t="s">
        <v>133</v>
      </c>
      <c r="D21" s="77" t="s">
        <v>4</v>
      </c>
      <c r="E21" s="63" t="s">
        <v>229</v>
      </c>
      <c r="F21" s="63" t="s">
        <v>134</v>
      </c>
    </row>
    <row r="22" spans="2:6" ht="43.5" customHeight="1" x14ac:dyDescent="0.3">
      <c r="B22" s="44" t="s">
        <v>36</v>
      </c>
      <c r="C22" s="63" t="s">
        <v>135</v>
      </c>
      <c r="D22" s="77" t="s">
        <v>4</v>
      </c>
      <c r="E22" s="63" t="s">
        <v>248</v>
      </c>
      <c r="F22" s="63" t="s">
        <v>120</v>
      </c>
    </row>
    <row r="23" spans="2:6" ht="48" customHeight="1" x14ac:dyDescent="0.3">
      <c r="B23" s="44" t="s">
        <v>36</v>
      </c>
      <c r="C23" s="63" t="s">
        <v>136</v>
      </c>
      <c r="D23" s="77" t="s">
        <v>4</v>
      </c>
      <c r="E23" s="44" t="s">
        <v>249</v>
      </c>
      <c r="F23" s="44" t="s">
        <v>137</v>
      </c>
    </row>
    <row r="24" spans="2:6" ht="67.5" customHeight="1" x14ac:dyDescent="0.3">
      <c r="B24" s="44" t="s">
        <v>36</v>
      </c>
      <c r="C24" s="63" t="s">
        <v>138</v>
      </c>
      <c r="D24" s="77" t="s">
        <v>4</v>
      </c>
      <c r="E24" s="44" t="s">
        <v>216</v>
      </c>
      <c r="F24" s="44" t="s">
        <v>139</v>
      </c>
    </row>
    <row r="25" spans="2:6" ht="45" customHeight="1" x14ac:dyDescent="0.3">
      <c r="B25" s="44" t="s">
        <v>36</v>
      </c>
      <c r="C25" s="63" t="s">
        <v>140</v>
      </c>
      <c r="D25" s="76" t="s">
        <v>6</v>
      </c>
      <c r="E25" s="44" t="s">
        <v>269</v>
      </c>
      <c r="F25" s="44" t="s">
        <v>141</v>
      </c>
    </row>
    <row r="26" spans="2:6" ht="42" customHeight="1" x14ac:dyDescent="0.3">
      <c r="B26" s="44" t="s">
        <v>36</v>
      </c>
      <c r="C26" s="63" t="s">
        <v>142</v>
      </c>
      <c r="D26" s="76" t="s">
        <v>6</v>
      </c>
      <c r="E26" s="44" t="s">
        <v>250</v>
      </c>
      <c r="F26" s="44" t="s">
        <v>143</v>
      </c>
    </row>
    <row r="27" spans="2:6" ht="96" customHeight="1" x14ac:dyDescent="0.3">
      <c r="B27" s="44" t="s">
        <v>36</v>
      </c>
      <c r="C27" s="63" t="s">
        <v>144</v>
      </c>
      <c r="D27" s="77" t="s">
        <v>4</v>
      </c>
      <c r="E27" s="63" t="s">
        <v>251</v>
      </c>
      <c r="F27" s="44" t="s">
        <v>145</v>
      </c>
    </row>
    <row r="28" spans="2:6" ht="58.5" customHeight="1" x14ac:dyDescent="0.3">
      <c r="B28" s="44" t="s">
        <v>36</v>
      </c>
      <c r="C28" s="63" t="s">
        <v>146</v>
      </c>
      <c r="D28" s="77" t="s">
        <v>4</v>
      </c>
      <c r="E28" s="44" t="s">
        <v>230</v>
      </c>
      <c r="F28" s="44" t="s">
        <v>147</v>
      </c>
    </row>
    <row r="29" spans="2:6" ht="63.75" customHeight="1" x14ac:dyDescent="0.3">
      <c r="B29" s="44" t="s">
        <v>36</v>
      </c>
      <c r="C29" s="63" t="s">
        <v>148</v>
      </c>
      <c r="D29" s="77" t="s">
        <v>4</v>
      </c>
      <c r="E29" s="83" t="s">
        <v>252</v>
      </c>
      <c r="F29" s="44" t="s">
        <v>150</v>
      </c>
    </row>
    <row r="30" spans="2:6" ht="54.6" customHeight="1" x14ac:dyDescent="0.3">
      <c r="B30" s="44" t="s">
        <v>36</v>
      </c>
      <c r="C30" s="63" t="s">
        <v>149</v>
      </c>
      <c r="D30" s="77" t="s">
        <v>4</v>
      </c>
      <c r="E30" s="63" t="s">
        <v>253</v>
      </c>
      <c r="F30" s="44" t="s">
        <v>151</v>
      </c>
    </row>
    <row r="31" spans="2:6" ht="58.5" customHeight="1" x14ac:dyDescent="0.3">
      <c r="B31" s="44" t="s">
        <v>38</v>
      </c>
      <c r="C31" s="63" t="s">
        <v>37</v>
      </c>
      <c r="D31" s="77" t="s">
        <v>4</v>
      </c>
      <c r="E31" s="44" t="s">
        <v>254</v>
      </c>
      <c r="F31" s="44" t="s">
        <v>232</v>
      </c>
    </row>
    <row r="32" spans="2:6" ht="40.5" customHeight="1" x14ac:dyDescent="0.3">
      <c r="B32" s="44" t="s">
        <v>152</v>
      </c>
      <c r="C32" s="85" t="s">
        <v>153</v>
      </c>
      <c r="D32" s="77" t="s">
        <v>4</v>
      </c>
      <c r="E32" s="44" t="s">
        <v>255</v>
      </c>
      <c r="F32" s="44" t="s">
        <v>231</v>
      </c>
    </row>
    <row r="33" spans="2:6" ht="119.25" customHeight="1" x14ac:dyDescent="0.3">
      <c r="B33" s="131" t="s">
        <v>162</v>
      </c>
      <c r="C33" s="132"/>
      <c r="D33" s="132"/>
      <c r="E33" s="132"/>
      <c r="F33" s="132"/>
    </row>
    <row r="35" spans="2:6" x14ac:dyDescent="0.3">
      <c r="C35" s="14" t="s">
        <v>49</v>
      </c>
      <c r="D35" s="15">
        <v>29</v>
      </c>
    </row>
  </sheetData>
  <mergeCells count="3">
    <mergeCell ref="B1:F1"/>
    <mergeCell ref="B2:F2"/>
    <mergeCell ref="B33:F33"/>
  </mergeCells>
  <pageMargins left="0.7" right="0.7" top="0.75" bottom="0.75" header="0.3" footer="0.3"/>
  <pageSetup scale="3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7"/>
  <sheetViews>
    <sheetView showGridLines="0" view="pageBreakPreview" topLeftCell="A2" zoomScale="120" zoomScaleNormal="85" zoomScaleSheetLayoutView="120" workbookViewId="0">
      <selection activeCell="E6" sqref="E6"/>
    </sheetView>
  </sheetViews>
  <sheetFormatPr baseColWidth="10" defaultColWidth="11.44140625" defaultRowHeight="13.8" x14ac:dyDescent="0.25"/>
  <cols>
    <col min="1" max="1" width="5.5546875" style="9" customWidth="1"/>
    <col min="2" max="2" width="28.5546875" style="9" customWidth="1"/>
    <col min="3" max="3" width="28.33203125" style="9" bestFit="1" customWidth="1"/>
    <col min="4" max="4" width="17.5546875" style="9" customWidth="1"/>
    <col min="5" max="5" width="64.33203125" style="9" customWidth="1"/>
    <col min="6" max="6" width="20.5546875" style="9" customWidth="1"/>
    <col min="7" max="16384" width="11.44140625" style="9"/>
  </cols>
  <sheetData>
    <row r="1" spans="2:7" s="1" customFormat="1" ht="80.25" customHeight="1" x14ac:dyDescent="0.25">
      <c r="B1" s="123" t="s">
        <v>187</v>
      </c>
      <c r="C1" s="117"/>
      <c r="D1" s="117"/>
      <c r="E1" s="117"/>
      <c r="F1" s="136"/>
    </row>
    <row r="2" spans="2:7" s="1" customFormat="1" ht="21" customHeight="1" x14ac:dyDescent="0.25">
      <c r="B2" s="133" t="s">
        <v>191</v>
      </c>
      <c r="C2" s="134"/>
      <c r="D2" s="134"/>
      <c r="E2" s="134"/>
      <c r="F2" s="135"/>
    </row>
    <row r="3" spans="2:7" s="12" customFormat="1" ht="45" customHeight="1" x14ac:dyDescent="0.25">
      <c r="B3" s="34" t="s">
        <v>0</v>
      </c>
      <c r="C3" s="34" t="s">
        <v>1</v>
      </c>
      <c r="D3" s="34" t="s">
        <v>2</v>
      </c>
      <c r="E3" s="40" t="s">
        <v>186</v>
      </c>
      <c r="F3" s="41" t="s">
        <v>61</v>
      </c>
    </row>
    <row r="4" spans="2:7" s="1" customFormat="1" ht="246.6" customHeight="1" x14ac:dyDescent="0.25">
      <c r="B4" s="71" t="s">
        <v>39</v>
      </c>
      <c r="C4" s="71" t="s">
        <v>157</v>
      </c>
      <c r="D4" s="78" t="s">
        <v>4</v>
      </c>
      <c r="E4" s="72" t="s">
        <v>256</v>
      </c>
      <c r="F4" s="55" t="s">
        <v>154</v>
      </c>
      <c r="G4" s="12"/>
    </row>
    <row r="5" spans="2:7" s="1" customFormat="1" ht="100.5" customHeight="1" x14ac:dyDescent="0.25">
      <c r="B5" s="137" t="s">
        <v>161</v>
      </c>
      <c r="C5" s="137"/>
      <c r="D5" s="137"/>
      <c r="E5" s="137"/>
      <c r="F5" s="137"/>
    </row>
    <row r="6" spans="2:7" x14ac:dyDescent="0.25">
      <c r="B6" s="79"/>
      <c r="C6" s="79"/>
      <c r="D6" s="79"/>
      <c r="E6" s="79"/>
      <c r="F6" s="79"/>
    </row>
    <row r="7" spans="2:7" x14ac:dyDescent="0.25">
      <c r="B7" s="79"/>
      <c r="C7" s="79" t="s">
        <v>49</v>
      </c>
      <c r="D7" s="79">
        <v>1</v>
      </c>
      <c r="E7" s="79"/>
      <c r="F7" s="79"/>
    </row>
  </sheetData>
  <mergeCells count="3">
    <mergeCell ref="B2:F2"/>
    <mergeCell ref="B1:F1"/>
    <mergeCell ref="B5:F5"/>
  </mergeCells>
  <pageMargins left="0.7" right="0.7" top="0.75" bottom="0.75" header="0.3" footer="0.3"/>
  <pageSetup scale="5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J15"/>
  <sheetViews>
    <sheetView showGridLines="0" view="pageBreakPreview" topLeftCell="A5" zoomScale="115" zoomScaleNormal="100" zoomScaleSheetLayoutView="115" workbookViewId="0">
      <selection activeCell="B7" sqref="B7"/>
    </sheetView>
  </sheetViews>
  <sheetFormatPr baseColWidth="10" defaultColWidth="11.44140625" defaultRowHeight="13.8" x14ac:dyDescent="0.25"/>
  <cols>
    <col min="1" max="1" width="3.33203125" style="1" customWidth="1"/>
    <col min="2" max="2" width="41.33203125" style="18" customWidth="1"/>
    <col min="3" max="3" width="13.5546875" style="1" customWidth="1"/>
    <col min="4" max="4" width="21" style="1" customWidth="1"/>
    <col min="5" max="7" width="13.44140625" style="1" customWidth="1"/>
    <col min="8" max="8" width="15.33203125" style="1" customWidth="1"/>
    <col min="9" max="9" width="4.109375" style="1" customWidth="1"/>
    <col min="10" max="10" width="17" style="1" customWidth="1"/>
    <col min="11" max="16384" width="11.44140625" style="1"/>
  </cols>
  <sheetData>
    <row r="2" spans="2:10" ht="15.6" x14ac:dyDescent="0.3">
      <c r="B2" s="138" t="s">
        <v>50</v>
      </c>
      <c r="C2" s="138"/>
      <c r="D2" s="138"/>
      <c r="E2" s="138"/>
      <c r="F2" s="138"/>
      <c r="G2" s="138"/>
      <c r="H2" s="138"/>
    </row>
    <row r="3" spans="2:10" ht="15.6" x14ac:dyDescent="0.3">
      <c r="B3" s="138" t="s">
        <v>51</v>
      </c>
      <c r="C3" s="138"/>
      <c r="D3" s="138"/>
      <c r="E3" s="138"/>
      <c r="F3" s="138"/>
      <c r="G3" s="138"/>
      <c r="H3" s="138"/>
    </row>
    <row r="4" spans="2:10" ht="14.4" thickBot="1" x14ac:dyDescent="0.3"/>
    <row r="5" spans="2:10" s="22" customFormat="1" ht="55.5" customHeight="1" thickTop="1" thickBot="1" x14ac:dyDescent="0.3">
      <c r="B5" s="19" t="s">
        <v>52</v>
      </c>
      <c r="C5" s="20" t="s">
        <v>53</v>
      </c>
      <c r="D5" s="20" t="s">
        <v>54</v>
      </c>
      <c r="E5" s="20" t="s">
        <v>192</v>
      </c>
      <c r="F5" s="20" t="s">
        <v>55</v>
      </c>
      <c r="G5" s="20" t="s">
        <v>56</v>
      </c>
      <c r="H5" s="21" t="s">
        <v>57</v>
      </c>
      <c r="I5" s="102"/>
    </row>
    <row r="6" spans="2:10" ht="28.2" thickTop="1" x14ac:dyDescent="0.25">
      <c r="B6" s="112" t="s">
        <v>193</v>
      </c>
      <c r="C6" s="80">
        <v>14</v>
      </c>
      <c r="D6" s="80">
        <v>3</v>
      </c>
      <c r="E6" s="80">
        <v>11</v>
      </c>
      <c r="F6" s="80">
        <v>10</v>
      </c>
      <c r="G6" s="80">
        <v>1</v>
      </c>
      <c r="H6" s="86">
        <f>(F6/E6)</f>
        <v>0.90909090909090906</v>
      </c>
    </row>
    <row r="7" spans="2:10" x14ac:dyDescent="0.25">
      <c r="B7" s="23" t="s">
        <v>58</v>
      </c>
      <c r="C7" s="24">
        <v>6</v>
      </c>
      <c r="D7" s="24">
        <v>0</v>
      </c>
      <c r="E7" s="24">
        <v>6</v>
      </c>
      <c r="F7" s="24">
        <v>0</v>
      </c>
      <c r="G7" s="24">
        <v>6</v>
      </c>
      <c r="H7" s="87">
        <f>F7/E7</f>
        <v>0</v>
      </c>
    </row>
    <row r="8" spans="2:10" x14ac:dyDescent="0.25">
      <c r="B8" s="23" t="s">
        <v>59</v>
      </c>
      <c r="C8" s="24">
        <v>13</v>
      </c>
      <c r="D8" s="24">
        <v>6</v>
      </c>
      <c r="E8" s="24">
        <v>7</v>
      </c>
      <c r="F8" s="24">
        <v>5</v>
      </c>
      <c r="G8" s="24">
        <v>2</v>
      </c>
      <c r="H8" s="87">
        <f t="shared" ref="H8:H11" si="0">F8/E8</f>
        <v>0.7142857142857143</v>
      </c>
    </row>
    <row r="9" spans="2:10" ht="27.6" x14ac:dyDescent="0.25">
      <c r="B9" s="112" t="s">
        <v>194</v>
      </c>
      <c r="C9" s="24">
        <v>13</v>
      </c>
      <c r="D9" s="24">
        <v>0</v>
      </c>
      <c r="E9" s="24">
        <v>13</v>
      </c>
      <c r="F9" s="24">
        <v>12</v>
      </c>
      <c r="G9" s="24">
        <v>1</v>
      </c>
      <c r="H9" s="87">
        <f t="shared" si="0"/>
        <v>0.92307692307692313</v>
      </c>
    </row>
    <row r="10" spans="2:10" ht="27.6" x14ac:dyDescent="0.25">
      <c r="B10" s="112" t="s">
        <v>195</v>
      </c>
      <c r="C10" s="24">
        <v>29</v>
      </c>
      <c r="D10" s="24">
        <v>0</v>
      </c>
      <c r="E10" s="24">
        <v>29</v>
      </c>
      <c r="F10" s="24">
        <v>23</v>
      </c>
      <c r="G10" s="24">
        <v>6</v>
      </c>
      <c r="H10" s="87">
        <f>(F10/E10)</f>
        <v>0.7931034482758621</v>
      </c>
    </row>
    <row r="11" spans="2:10" ht="14.4" thickBot="1" x14ac:dyDescent="0.3">
      <c r="B11" s="25" t="s">
        <v>60</v>
      </c>
      <c r="C11" s="26">
        <v>1</v>
      </c>
      <c r="D11" s="26">
        <v>0</v>
      </c>
      <c r="E11" s="26">
        <v>1</v>
      </c>
      <c r="F11" s="26">
        <v>1</v>
      </c>
      <c r="G11" s="26">
        <v>0</v>
      </c>
      <c r="H11" s="88">
        <f t="shared" si="0"/>
        <v>1</v>
      </c>
    </row>
    <row r="12" spans="2:10" ht="14.4" thickTop="1" x14ac:dyDescent="0.25">
      <c r="G12" s="89"/>
      <c r="H12" s="89"/>
      <c r="J12" s="102"/>
    </row>
    <row r="13" spans="2:10" x14ac:dyDescent="0.25">
      <c r="B13" s="31" t="s">
        <v>65</v>
      </c>
      <c r="C13" s="24">
        <v>76</v>
      </c>
      <c r="D13" s="24">
        <v>11</v>
      </c>
      <c r="E13" s="24">
        <f>(E6+E7+E8+E9+E10+E11)</f>
        <v>67</v>
      </c>
      <c r="F13" s="24">
        <f>(F6+F7+F8+F9+F10+F11)</f>
        <v>51</v>
      </c>
      <c r="G13" s="24">
        <f>(G6+G7+G8+G9+G10+G11)</f>
        <v>16</v>
      </c>
      <c r="H13" s="90">
        <f>(F13/E13)</f>
        <v>0.76119402985074625</v>
      </c>
      <c r="J13" s="89"/>
    </row>
    <row r="14" spans="2:10" x14ac:dyDescent="0.25">
      <c r="E14" s="27"/>
      <c r="F14" s="27"/>
    </row>
    <row r="15" spans="2:10" x14ac:dyDescent="0.25">
      <c r="H15" s="89"/>
    </row>
  </sheetData>
  <mergeCells count="2">
    <mergeCell ref="B2:H2"/>
    <mergeCell ref="B3:H3"/>
  </mergeCells>
  <pageMargins left="0.7" right="0.7" top="0.75" bottom="0.75" header="0.3" footer="0.3"/>
  <pageSetup paperSize="9" scale="50" orientation="portrait" horizontalDpi="300" verticalDpi="300" r:id="rId1"/>
  <colBreaks count="1" manualBreakCount="1">
    <brk id="9" max="1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28"/>
  <sheetViews>
    <sheetView showGridLines="0" view="pageBreakPreview" zoomScale="85" zoomScaleNormal="85" zoomScaleSheetLayoutView="85" workbookViewId="0">
      <selection activeCell="K23" sqref="K23"/>
    </sheetView>
  </sheetViews>
  <sheetFormatPr baseColWidth="10" defaultColWidth="11.44140625" defaultRowHeight="13.8" x14ac:dyDescent="0.25"/>
  <cols>
    <col min="1" max="1" width="7.33203125" style="1" customWidth="1"/>
    <col min="2" max="2" width="26.6640625" style="1" customWidth="1"/>
    <col min="3" max="3" width="24" style="1" customWidth="1"/>
    <col min="4" max="4" width="19.109375" style="1" customWidth="1"/>
    <col min="5" max="5" width="26.5546875" style="1" customWidth="1"/>
    <col min="6" max="6" width="20.109375" style="1" bestFit="1" customWidth="1"/>
    <col min="7" max="7" width="19.109375" style="1" customWidth="1"/>
    <col min="8" max="8" width="5.109375" style="1" customWidth="1"/>
    <col min="9" max="16384" width="11.44140625" style="1"/>
  </cols>
  <sheetData>
    <row r="1" spans="2:7" ht="14.4" thickBot="1" x14ac:dyDescent="0.3"/>
    <row r="2" spans="2:7" s="28" customFormat="1" ht="81.75" customHeight="1" thickBot="1" x14ac:dyDescent="0.3">
      <c r="B2" s="97" t="s">
        <v>193</v>
      </c>
      <c r="C2" s="98" t="s">
        <v>58</v>
      </c>
      <c r="D2" s="99" t="s">
        <v>59</v>
      </c>
      <c r="E2" s="98" t="s">
        <v>194</v>
      </c>
      <c r="F2" s="99" t="s">
        <v>195</v>
      </c>
      <c r="G2" s="98" t="s">
        <v>60</v>
      </c>
    </row>
    <row r="3" spans="2:7" s="27" customFormat="1" ht="16.2" thickBot="1" x14ac:dyDescent="0.35">
      <c r="B3" s="96">
        <f>+COMPARATIVO!H6</f>
        <v>0.90909090909090906</v>
      </c>
      <c r="C3" s="94">
        <f>+COMPARATIVO!H7</f>
        <v>0</v>
      </c>
      <c r="D3" s="95">
        <f>+COMPARATIVO!H8</f>
        <v>0.7142857142857143</v>
      </c>
      <c r="E3" s="94">
        <f>+COMPARATIVO!H9</f>
        <v>0.92307692307692313</v>
      </c>
      <c r="F3" s="95">
        <f>+COMPARATIVO!H10</f>
        <v>0.7931034482758621</v>
      </c>
      <c r="G3" s="94">
        <f>+COMPARATIVO!H11</f>
        <v>1</v>
      </c>
    </row>
    <row r="24" spans="3:6" x14ac:dyDescent="0.25">
      <c r="C24" s="91" t="s">
        <v>245</v>
      </c>
      <c r="D24" s="91"/>
      <c r="E24" s="91"/>
    </row>
    <row r="25" spans="3:6" x14ac:dyDescent="0.25">
      <c r="D25" s="92"/>
      <c r="E25" s="92"/>
      <c r="F25" s="92"/>
    </row>
    <row r="26" spans="3:6" x14ac:dyDescent="0.25">
      <c r="C26" s="93" t="s">
        <v>280</v>
      </c>
      <c r="D26" s="93"/>
      <c r="E26" s="93"/>
      <c r="F26" s="92"/>
    </row>
    <row r="27" spans="3:6" x14ac:dyDescent="0.25">
      <c r="C27" s="32"/>
      <c r="D27" s="32"/>
      <c r="E27" s="32"/>
      <c r="F27" s="92"/>
    </row>
    <row r="28" spans="3:6" x14ac:dyDescent="0.25">
      <c r="F28" s="92"/>
    </row>
  </sheetData>
  <pageMargins left="0.7" right="0.7" top="0.75" bottom="0.75" header="0.3" footer="0.3"/>
  <pageSetup paperSize="9" scale="51"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E3D1F-479E-4DEB-9157-B90FDE13AE15}">
  <dimension ref="A1:C158"/>
  <sheetViews>
    <sheetView tabSelected="1" workbookViewId="0">
      <selection activeCell="C81" sqref="C81"/>
    </sheetView>
  </sheetViews>
  <sheetFormatPr baseColWidth="10" defaultColWidth="11.5546875" defaultRowHeight="13.8" x14ac:dyDescent="0.25"/>
  <cols>
    <col min="1" max="1" width="12.88671875" style="1" customWidth="1"/>
    <col min="2" max="2" width="10.6640625" style="3" customWidth="1"/>
    <col min="3" max="3" width="18.6640625" style="1" customWidth="1"/>
    <col min="4" max="16384" width="11.5546875" style="1"/>
  </cols>
  <sheetData>
    <row r="1" spans="1:3" x14ac:dyDescent="0.25">
      <c r="B1" s="11"/>
    </row>
    <row r="2" spans="1:3" x14ac:dyDescent="0.25">
      <c r="B2" s="11"/>
    </row>
    <row r="3" spans="1:3" ht="27.6" x14ac:dyDescent="0.25">
      <c r="A3" s="103" t="s">
        <v>276</v>
      </c>
      <c r="B3" s="141" t="s">
        <v>277</v>
      </c>
      <c r="C3" s="141"/>
    </row>
    <row r="4" spans="1:3" ht="15.6" x14ac:dyDescent="0.25">
      <c r="A4" s="24">
        <v>1</v>
      </c>
      <c r="B4" s="104">
        <v>1</v>
      </c>
      <c r="C4" s="142" t="s">
        <v>193</v>
      </c>
    </row>
    <row r="5" spans="1:3" ht="15.6" x14ac:dyDescent="0.25">
      <c r="A5" s="24">
        <f>1+A4</f>
        <v>2</v>
      </c>
      <c r="B5" s="104">
        <v>1</v>
      </c>
      <c r="C5" s="143"/>
    </row>
    <row r="6" spans="1:3" ht="15.6" x14ac:dyDescent="0.25">
      <c r="A6" s="24">
        <f t="shared" ref="A6:A79" si="0">1+A5</f>
        <v>3</v>
      </c>
      <c r="B6" s="104">
        <v>1</v>
      </c>
      <c r="C6" s="143"/>
    </row>
    <row r="7" spans="1:3" ht="15.6" x14ac:dyDescent="0.25">
      <c r="A7" s="24">
        <f t="shared" si="0"/>
        <v>4</v>
      </c>
      <c r="B7" s="104">
        <v>1</v>
      </c>
      <c r="C7" s="143"/>
    </row>
    <row r="8" spans="1:3" ht="15.6" x14ac:dyDescent="0.25">
      <c r="A8" s="24">
        <f t="shared" si="0"/>
        <v>5</v>
      </c>
      <c r="B8" s="104">
        <v>1</v>
      </c>
      <c r="C8" s="143"/>
    </row>
    <row r="9" spans="1:3" ht="15.6" x14ac:dyDescent="0.25">
      <c r="A9" s="24">
        <f t="shared" si="0"/>
        <v>6</v>
      </c>
      <c r="B9" s="104">
        <v>1</v>
      </c>
      <c r="C9" s="143"/>
    </row>
    <row r="10" spans="1:3" ht="15.6" x14ac:dyDescent="0.25">
      <c r="A10" s="24">
        <f t="shared" si="0"/>
        <v>7</v>
      </c>
      <c r="B10" s="104">
        <v>1</v>
      </c>
      <c r="C10" s="143"/>
    </row>
    <row r="11" spans="1:3" ht="15.6" x14ac:dyDescent="0.25">
      <c r="A11" s="24">
        <f t="shared" si="0"/>
        <v>8</v>
      </c>
      <c r="B11" s="104">
        <v>1</v>
      </c>
      <c r="C11" s="143"/>
    </row>
    <row r="12" spans="1:3" ht="15.6" x14ac:dyDescent="0.25">
      <c r="A12" s="24">
        <f t="shared" si="0"/>
        <v>9</v>
      </c>
      <c r="B12" s="104">
        <v>1</v>
      </c>
      <c r="C12" s="143"/>
    </row>
    <row r="13" spans="1:3" ht="15.6" x14ac:dyDescent="0.25">
      <c r="A13" s="24">
        <f t="shared" si="0"/>
        <v>10</v>
      </c>
      <c r="B13" s="104">
        <v>1</v>
      </c>
      <c r="C13" s="143"/>
    </row>
    <row r="14" spans="1:3" ht="15.6" x14ac:dyDescent="0.25">
      <c r="A14" s="24">
        <f t="shared" si="0"/>
        <v>11</v>
      </c>
      <c r="B14" s="105">
        <v>0</v>
      </c>
      <c r="C14" s="143"/>
    </row>
    <row r="15" spans="1:3" ht="15.6" x14ac:dyDescent="0.25">
      <c r="A15" s="24">
        <f t="shared" si="0"/>
        <v>12</v>
      </c>
      <c r="B15" s="105">
        <v>0</v>
      </c>
      <c r="C15" s="143"/>
    </row>
    <row r="16" spans="1:3" ht="15.6" x14ac:dyDescent="0.25">
      <c r="A16" s="24">
        <f t="shared" si="0"/>
        <v>13</v>
      </c>
      <c r="B16" s="105">
        <v>0</v>
      </c>
      <c r="C16" s="143"/>
    </row>
    <row r="17" spans="1:3" ht="15.6" x14ac:dyDescent="0.25">
      <c r="A17" s="24">
        <f t="shared" si="0"/>
        <v>14</v>
      </c>
      <c r="B17" s="105">
        <v>0</v>
      </c>
      <c r="C17" s="143"/>
    </row>
    <row r="18" spans="1:3" ht="15.6" customHeight="1" x14ac:dyDescent="0.25">
      <c r="A18" s="24">
        <f t="shared" si="0"/>
        <v>15</v>
      </c>
      <c r="B18" s="106">
        <v>0</v>
      </c>
      <c r="C18" s="146" t="s">
        <v>278</v>
      </c>
    </row>
    <row r="19" spans="1:3" ht="15.6" customHeight="1" x14ac:dyDescent="0.25">
      <c r="A19" s="24">
        <f t="shared" si="0"/>
        <v>16</v>
      </c>
      <c r="B19" s="106">
        <v>0</v>
      </c>
      <c r="C19" s="147"/>
    </row>
    <row r="20" spans="1:3" ht="15.6" customHeight="1" x14ac:dyDescent="0.25">
      <c r="A20" s="24">
        <f t="shared" si="0"/>
        <v>17</v>
      </c>
      <c r="B20" s="106">
        <v>0</v>
      </c>
      <c r="C20" s="147"/>
    </row>
    <row r="21" spans="1:3" ht="15.6" customHeight="1" x14ac:dyDescent="0.25">
      <c r="A21" s="24">
        <f t="shared" si="0"/>
        <v>18</v>
      </c>
      <c r="B21" s="106">
        <v>0</v>
      </c>
      <c r="C21" s="147"/>
    </row>
    <row r="22" spans="1:3" ht="15.6" customHeight="1" x14ac:dyDescent="0.25">
      <c r="A22" s="24">
        <f t="shared" si="0"/>
        <v>19</v>
      </c>
      <c r="B22" s="106">
        <v>0</v>
      </c>
      <c r="C22" s="147"/>
    </row>
    <row r="23" spans="1:3" ht="15.6" customHeight="1" x14ac:dyDescent="0.25">
      <c r="A23" s="24">
        <f t="shared" si="0"/>
        <v>20</v>
      </c>
      <c r="B23" s="106">
        <v>0</v>
      </c>
      <c r="C23" s="148"/>
    </row>
    <row r="24" spans="1:3" ht="15.6" customHeight="1" x14ac:dyDescent="0.25">
      <c r="A24" s="24">
        <f t="shared" si="0"/>
        <v>21</v>
      </c>
      <c r="B24" s="106">
        <v>1</v>
      </c>
      <c r="C24" s="144" t="s">
        <v>59</v>
      </c>
    </row>
    <row r="25" spans="1:3" ht="15.6" customHeight="1" x14ac:dyDescent="0.25">
      <c r="A25" s="24">
        <f t="shared" si="0"/>
        <v>22</v>
      </c>
      <c r="B25" s="106">
        <v>1</v>
      </c>
      <c r="C25" s="144"/>
    </row>
    <row r="26" spans="1:3" ht="15.6" customHeight="1" x14ac:dyDescent="0.25">
      <c r="A26" s="24">
        <f t="shared" si="0"/>
        <v>23</v>
      </c>
      <c r="B26" s="106">
        <v>1</v>
      </c>
      <c r="C26" s="144"/>
    </row>
    <row r="27" spans="1:3" ht="15.6" customHeight="1" x14ac:dyDescent="0.25">
      <c r="A27" s="24">
        <f t="shared" si="0"/>
        <v>24</v>
      </c>
      <c r="B27" s="106">
        <v>1</v>
      </c>
      <c r="C27" s="144"/>
    </row>
    <row r="28" spans="1:3" ht="15.6" customHeight="1" x14ac:dyDescent="0.25">
      <c r="A28" s="24">
        <f t="shared" si="0"/>
        <v>25</v>
      </c>
      <c r="B28" s="106">
        <v>1</v>
      </c>
      <c r="C28" s="144"/>
    </row>
    <row r="29" spans="1:3" ht="15.6" customHeight="1" x14ac:dyDescent="0.25">
      <c r="A29" s="24">
        <f t="shared" si="0"/>
        <v>26</v>
      </c>
      <c r="B29" s="106">
        <v>0</v>
      </c>
      <c r="C29" s="144"/>
    </row>
    <row r="30" spans="1:3" ht="15.6" customHeight="1" x14ac:dyDescent="0.25">
      <c r="A30" s="24">
        <f t="shared" si="0"/>
        <v>27</v>
      </c>
      <c r="B30" s="106">
        <v>0</v>
      </c>
      <c r="C30" s="144"/>
    </row>
    <row r="31" spans="1:3" ht="15.6" customHeight="1" x14ac:dyDescent="0.25">
      <c r="A31" s="24">
        <f t="shared" si="0"/>
        <v>28</v>
      </c>
      <c r="B31" s="106">
        <v>0</v>
      </c>
      <c r="C31" s="144"/>
    </row>
    <row r="32" spans="1:3" ht="15.6" customHeight="1" x14ac:dyDescent="0.25">
      <c r="A32" s="24">
        <f t="shared" si="0"/>
        <v>29</v>
      </c>
      <c r="B32" s="106">
        <v>0</v>
      </c>
      <c r="C32" s="144"/>
    </row>
    <row r="33" spans="1:3" ht="15.6" customHeight="1" x14ac:dyDescent="0.25">
      <c r="A33" s="24">
        <f t="shared" si="0"/>
        <v>30</v>
      </c>
      <c r="B33" s="106">
        <v>0</v>
      </c>
      <c r="C33" s="144"/>
    </row>
    <row r="34" spans="1:3" ht="15.6" customHeight="1" x14ac:dyDescent="0.25">
      <c r="A34" s="24">
        <f t="shared" si="0"/>
        <v>31</v>
      </c>
      <c r="B34" s="106">
        <v>0</v>
      </c>
      <c r="C34" s="144"/>
    </row>
    <row r="35" spans="1:3" ht="15.6" customHeight="1" x14ac:dyDescent="0.25">
      <c r="A35" s="24">
        <f t="shared" si="0"/>
        <v>32</v>
      </c>
      <c r="B35" s="106">
        <v>0</v>
      </c>
      <c r="C35" s="144"/>
    </row>
    <row r="36" spans="1:3" ht="15.6" customHeight="1" x14ac:dyDescent="0.25">
      <c r="A36" s="24">
        <f t="shared" si="0"/>
        <v>33</v>
      </c>
      <c r="B36" s="106">
        <v>0</v>
      </c>
      <c r="C36" s="144"/>
    </row>
    <row r="37" spans="1:3" x14ac:dyDescent="0.25">
      <c r="A37" s="24">
        <f t="shared" si="0"/>
        <v>34</v>
      </c>
      <c r="B37" s="106">
        <v>1</v>
      </c>
      <c r="C37" s="145" t="s">
        <v>194</v>
      </c>
    </row>
    <row r="38" spans="1:3" x14ac:dyDescent="0.25">
      <c r="A38" s="24">
        <f t="shared" si="0"/>
        <v>35</v>
      </c>
      <c r="B38" s="106">
        <v>1</v>
      </c>
      <c r="C38" s="145"/>
    </row>
    <row r="39" spans="1:3" x14ac:dyDescent="0.25">
      <c r="A39" s="24">
        <f t="shared" si="0"/>
        <v>36</v>
      </c>
      <c r="B39" s="106">
        <v>1</v>
      </c>
      <c r="C39" s="145"/>
    </row>
    <row r="40" spans="1:3" x14ac:dyDescent="0.25">
      <c r="A40" s="24">
        <f t="shared" si="0"/>
        <v>37</v>
      </c>
      <c r="B40" s="106">
        <v>1</v>
      </c>
      <c r="C40" s="145"/>
    </row>
    <row r="41" spans="1:3" x14ac:dyDescent="0.25">
      <c r="A41" s="24">
        <f t="shared" si="0"/>
        <v>38</v>
      </c>
      <c r="B41" s="106">
        <v>1</v>
      </c>
      <c r="C41" s="145"/>
    </row>
    <row r="42" spans="1:3" x14ac:dyDescent="0.25">
      <c r="A42" s="24">
        <f t="shared" si="0"/>
        <v>39</v>
      </c>
      <c r="B42" s="106">
        <v>1</v>
      </c>
      <c r="C42" s="145"/>
    </row>
    <row r="43" spans="1:3" x14ac:dyDescent="0.25">
      <c r="A43" s="24">
        <f t="shared" si="0"/>
        <v>40</v>
      </c>
      <c r="B43" s="106">
        <v>1</v>
      </c>
      <c r="C43" s="145"/>
    </row>
    <row r="44" spans="1:3" x14ac:dyDescent="0.25">
      <c r="A44" s="24">
        <f t="shared" si="0"/>
        <v>41</v>
      </c>
      <c r="B44" s="106">
        <v>1</v>
      </c>
      <c r="C44" s="145"/>
    </row>
    <row r="45" spans="1:3" x14ac:dyDescent="0.25">
      <c r="A45" s="24">
        <f t="shared" si="0"/>
        <v>42</v>
      </c>
      <c r="B45" s="106">
        <v>1</v>
      </c>
      <c r="C45" s="145"/>
    </row>
    <row r="46" spans="1:3" x14ac:dyDescent="0.25">
      <c r="A46" s="24">
        <f t="shared" si="0"/>
        <v>43</v>
      </c>
      <c r="B46" s="106">
        <v>1</v>
      </c>
      <c r="C46" s="145"/>
    </row>
    <row r="47" spans="1:3" x14ac:dyDescent="0.25">
      <c r="A47" s="24">
        <f t="shared" si="0"/>
        <v>44</v>
      </c>
      <c r="B47" s="106">
        <v>1</v>
      </c>
      <c r="C47" s="145"/>
    </row>
    <row r="48" spans="1:3" x14ac:dyDescent="0.25">
      <c r="A48" s="24">
        <f t="shared" si="0"/>
        <v>45</v>
      </c>
      <c r="B48" s="106">
        <v>1</v>
      </c>
      <c r="C48" s="145"/>
    </row>
    <row r="49" spans="1:3" x14ac:dyDescent="0.25">
      <c r="A49" s="24">
        <f t="shared" si="0"/>
        <v>46</v>
      </c>
      <c r="B49" s="106">
        <v>0</v>
      </c>
      <c r="C49" s="145"/>
    </row>
    <row r="50" spans="1:3" ht="27.6" x14ac:dyDescent="0.25">
      <c r="A50" s="24">
        <f t="shared" si="0"/>
        <v>47</v>
      </c>
      <c r="B50" s="107">
        <v>1</v>
      </c>
      <c r="C50" s="108" t="s">
        <v>279</v>
      </c>
    </row>
    <row r="51" spans="1:3" ht="15.6" x14ac:dyDescent="0.25">
      <c r="A51" s="24">
        <f t="shared" si="0"/>
        <v>48</v>
      </c>
      <c r="B51" s="107">
        <v>1</v>
      </c>
      <c r="C51" s="139" t="s">
        <v>195</v>
      </c>
    </row>
    <row r="52" spans="1:3" ht="15.6" x14ac:dyDescent="0.25">
      <c r="A52" s="24">
        <f t="shared" si="0"/>
        <v>49</v>
      </c>
      <c r="B52" s="107">
        <v>1</v>
      </c>
      <c r="C52" s="140"/>
    </row>
    <row r="53" spans="1:3" ht="15.6" x14ac:dyDescent="0.25">
      <c r="A53" s="24">
        <f t="shared" si="0"/>
        <v>50</v>
      </c>
      <c r="B53" s="107">
        <v>1</v>
      </c>
      <c r="C53" s="140"/>
    </row>
    <row r="54" spans="1:3" ht="15.6" x14ac:dyDescent="0.25">
      <c r="A54" s="24">
        <f t="shared" si="0"/>
        <v>51</v>
      </c>
      <c r="B54" s="107">
        <v>1</v>
      </c>
      <c r="C54" s="140"/>
    </row>
    <row r="55" spans="1:3" ht="15.6" x14ac:dyDescent="0.25">
      <c r="A55" s="24">
        <f t="shared" si="0"/>
        <v>52</v>
      </c>
      <c r="B55" s="107">
        <v>1</v>
      </c>
      <c r="C55" s="140"/>
    </row>
    <row r="56" spans="1:3" ht="15.6" x14ac:dyDescent="0.25">
      <c r="A56" s="24">
        <f t="shared" si="0"/>
        <v>53</v>
      </c>
      <c r="B56" s="107">
        <v>1</v>
      </c>
      <c r="C56" s="140"/>
    </row>
    <row r="57" spans="1:3" ht="15.6" x14ac:dyDescent="0.25">
      <c r="A57" s="24">
        <f t="shared" si="0"/>
        <v>54</v>
      </c>
      <c r="B57" s="107">
        <v>1</v>
      </c>
      <c r="C57" s="140"/>
    </row>
    <row r="58" spans="1:3" ht="15.6" x14ac:dyDescent="0.25">
      <c r="A58" s="24">
        <f t="shared" si="0"/>
        <v>55</v>
      </c>
      <c r="B58" s="107">
        <v>1</v>
      </c>
      <c r="C58" s="140"/>
    </row>
    <row r="59" spans="1:3" ht="15.6" x14ac:dyDescent="0.25">
      <c r="A59" s="24">
        <f t="shared" si="0"/>
        <v>56</v>
      </c>
      <c r="B59" s="107">
        <v>1</v>
      </c>
      <c r="C59" s="140"/>
    </row>
    <row r="60" spans="1:3" ht="15.6" x14ac:dyDescent="0.25">
      <c r="A60" s="24">
        <f t="shared" si="0"/>
        <v>57</v>
      </c>
      <c r="B60" s="107">
        <v>1</v>
      </c>
      <c r="C60" s="140"/>
    </row>
    <row r="61" spans="1:3" ht="15.6" x14ac:dyDescent="0.25">
      <c r="A61" s="24">
        <f t="shared" si="0"/>
        <v>58</v>
      </c>
      <c r="B61" s="107">
        <v>1</v>
      </c>
      <c r="C61" s="140"/>
    </row>
    <row r="62" spans="1:3" ht="15.6" x14ac:dyDescent="0.25">
      <c r="A62" s="24">
        <f t="shared" si="0"/>
        <v>59</v>
      </c>
      <c r="B62" s="107">
        <v>1</v>
      </c>
      <c r="C62" s="140"/>
    </row>
    <row r="63" spans="1:3" ht="15.6" x14ac:dyDescent="0.25">
      <c r="A63" s="24">
        <f t="shared" si="0"/>
        <v>60</v>
      </c>
      <c r="B63" s="107">
        <v>1</v>
      </c>
      <c r="C63" s="140"/>
    </row>
    <row r="64" spans="1:3" ht="15.6" x14ac:dyDescent="0.25">
      <c r="A64" s="24">
        <f t="shared" si="0"/>
        <v>61</v>
      </c>
      <c r="B64" s="107">
        <v>1</v>
      </c>
      <c r="C64" s="140"/>
    </row>
    <row r="65" spans="1:3" ht="15.6" x14ac:dyDescent="0.25">
      <c r="A65" s="24">
        <f t="shared" si="0"/>
        <v>62</v>
      </c>
      <c r="B65" s="107">
        <v>1</v>
      </c>
      <c r="C65" s="140"/>
    </row>
    <row r="66" spans="1:3" ht="15.6" x14ac:dyDescent="0.25">
      <c r="A66" s="24">
        <f t="shared" si="0"/>
        <v>63</v>
      </c>
      <c r="B66" s="107">
        <v>1</v>
      </c>
      <c r="C66" s="140"/>
    </row>
    <row r="67" spans="1:3" ht="15.6" x14ac:dyDescent="0.25">
      <c r="A67" s="24">
        <f t="shared" si="0"/>
        <v>64</v>
      </c>
      <c r="B67" s="107">
        <v>1</v>
      </c>
      <c r="C67" s="140"/>
    </row>
    <row r="68" spans="1:3" ht="15.6" x14ac:dyDescent="0.25">
      <c r="A68" s="24">
        <f t="shared" si="0"/>
        <v>65</v>
      </c>
      <c r="B68" s="107">
        <v>1</v>
      </c>
      <c r="C68" s="140"/>
    </row>
    <row r="69" spans="1:3" ht="15.6" x14ac:dyDescent="0.25">
      <c r="A69" s="24">
        <f t="shared" si="0"/>
        <v>66</v>
      </c>
      <c r="B69" s="107">
        <v>1</v>
      </c>
      <c r="C69" s="140"/>
    </row>
    <row r="70" spans="1:3" ht="15.6" x14ac:dyDescent="0.25">
      <c r="A70" s="24">
        <f t="shared" si="0"/>
        <v>67</v>
      </c>
      <c r="B70" s="107">
        <v>1</v>
      </c>
      <c r="C70" s="140"/>
    </row>
    <row r="71" spans="1:3" ht="15.6" customHeight="1" x14ac:dyDescent="0.25">
      <c r="A71" s="24">
        <f t="shared" si="0"/>
        <v>68</v>
      </c>
      <c r="B71" s="107">
        <v>1</v>
      </c>
      <c r="C71" s="140"/>
    </row>
    <row r="72" spans="1:3" ht="15.6" customHeight="1" x14ac:dyDescent="0.25">
      <c r="A72" s="24">
        <f t="shared" si="0"/>
        <v>69</v>
      </c>
      <c r="B72" s="107">
        <v>1</v>
      </c>
      <c r="C72" s="140"/>
    </row>
    <row r="73" spans="1:3" ht="15.6" customHeight="1" x14ac:dyDescent="0.25">
      <c r="A73" s="24">
        <f t="shared" si="0"/>
        <v>70</v>
      </c>
      <c r="B73" s="107">
        <v>1</v>
      </c>
      <c r="C73" s="140"/>
    </row>
    <row r="74" spans="1:3" ht="15.6" customHeight="1" x14ac:dyDescent="0.25">
      <c r="A74" s="24">
        <f t="shared" si="0"/>
        <v>71</v>
      </c>
      <c r="B74" s="106">
        <v>0</v>
      </c>
      <c r="C74" s="140"/>
    </row>
    <row r="75" spans="1:3" ht="15.6" customHeight="1" x14ac:dyDescent="0.25">
      <c r="A75" s="24">
        <f t="shared" si="0"/>
        <v>72</v>
      </c>
      <c r="B75" s="106">
        <v>0</v>
      </c>
      <c r="C75" s="140"/>
    </row>
    <row r="76" spans="1:3" ht="15.6" customHeight="1" x14ac:dyDescent="0.25">
      <c r="A76" s="24">
        <f t="shared" si="0"/>
        <v>73</v>
      </c>
      <c r="B76" s="106">
        <v>0</v>
      </c>
      <c r="C76" s="140"/>
    </row>
    <row r="77" spans="1:3" ht="15.6" customHeight="1" x14ac:dyDescent="0.25">
      <c r="A77" s="24">
        <f t="shared" si="0"/>
        <v>74</v>
      </c>
      <c r="B77" s="106">
        <v>0</v>
      </c>
      <c r="C77" s="140"/>
    </row>
    <row r="78" spans="1:3" ht="15.6" customHeight="1" x14ac:dyDescent="0.25">
      <c r="A78" s="24">
        <f t="shared" si="0"/>
        <v>75</v>
      </c>
      <c r="B78" s="106">
        <v>0</v>
      </c>
      <c r="C78" s="140"/>
    </row>
    <row r="79" spans="1:3" ht="17.25" customHeight="1" x14ac:dyDescent="0.25">
      <c r="A79" s="24">
        <f t="shared" si="0"/>
        <v>76</v>
      </c>
      <c r="B79" s="106">
        <v>0</v>
      </c>
      <c r="C79" s="140"/>
    </row>
    <row r="80" spans="1:3" x14ac:dyDescent="0.25">
      <c r="B80" s="110">
        <f>SUM(B4:B79)/76</f>
        <v>0.67105263157894735</v>
      </c>
    </row>
    <row r="81" spans="2:2" x14ac:dyDescent="0.25">
      <c r="B81" s="109"/>
    </row>
    <row r="82" spans="2:2" x14ac:dyDescent="0.25">
      <c r="B82" s="109"/>
    </row>
    <row r="83" spans="2:2" x14ac:dyDescent="0.25">
      <c r="B83" s="109"/>
    </row>
    <row r="84" spans="2:2" x14ac:dyDescent="0.25">
      <c r="B84" s="109"/>
    </row>
    <row r="85" spans="2:2" x14ac:dyDescent="0.25">
      <c r="B85" s="109"/>
    </row>
    <row r="86" spans="2:2" x14ac:dyDescent="0.25">
      <c r="B86" s="109"/>
    </row>
    <row r="87" spans="2:2" x14ac:dyDescent="0.25">
      <c r="B87" s="109"/>
    </row>
    <row r="88" spans="2:2" x14ac:dyDescent="0.25">
      <c r="B88" s="109"/>
    </row>
    <row r="89" spans="2:2" x14ac:dyDescent="0.25">
      <c r="B89" s="109"/>
    </row>
    <row r="90" spans="2:2" x14ac:dyDescent="0.25">
      <c r="B90" s="109"/>
    </row>
    <row r="91" spans="2:2" x14ac:dyDescent="0.25">
      <c r="B91" s="109"/>
    </row>
    <row r="92" spans="2:2" x14ac:dyDescent="0.25">
      <c r="B92" s="109"/>
    </row>
    <row r="93" spans="2:2" x14ac:dyDescent="0.25">
      <c r="B93" s="109"/>
    </row>
    <row r="94" spans="2:2" x14ac:dyDescent="0.25">
      <c r="B94" s="109"/>
    </row>
    <row r="95" spans="2:2" x14ac:dyDescent="0.25">
      <c r="B95" s="109"/>
    </row>
    <row r="96" spans="2:2" x14ac:dyDescent="0.25">
      <c r="B96" s="109"/>
    </row>
    <row r="97" spans="2:2" x14ac:dyDescent="0.25">
      <c r="B97" s="109"/>
    </row>
    <row r="98" spans="2:2" x14ac:dyDescent="0.25">
      <c r="B98" s="109"/>
    </row>
    <row r="99" spans="2:2" x14ac:dyDescent="0.25">
      <c r="B99" s="109"/>
    </row>
    <row r="100" spans="2:2" x14ac:dyDescent="0.25">
      <c r="B100" s="109"/>
    </row>
    <row r="101" spans="2:2" x14ac:dyDescent="0.25">
      <c r="B101" s="109"/>
    </row>
    <row r="102" spans="2:2" x14ac:dyDescent="0.25">
      <c r="B102" s="109"/>
    </row>
    <row r="103" spans="2:2" x14ac:dyDescent="0.25">
      <c r="B103" s="109"/>
    </row>
    <row r="104" spans="2:2" x14ac:dyDescent="0.25">
      <c r="B104" s="109"/>
    </row>
    <row r="105" spans="2:2" x14ac:dyDescent="0.25">
      <c r="B105" s="109"/>
    </row>
    <row r="106" spans="2:2" x14ac:dyDescent="0.25">
      <c r="B106" s="109"/>
    </row>
    <row r="107" spans="2:2" x14ac:dyDescent="0.25">
      <c r="B107" s="109"/>
    </row>
    <row r="108" spans="2:2" x14ac:dyDescent="0.25">
      <c r="B108" s="109"/>
    </row>
    <row r="109" spans="2:2" x14ac:dyDescent="0.25">
      <c r="B109" s="109"/>
    </row>
    <row r="110" spans="2:2" x14ac:dyDescent="0.25">
      <c r="B110" s="109"/>
    </row>
    <row r="111" spans="2:2" x14ac:dyDescent="0.25">
      <c r="B111" s="109"/>
    </row>
    <row r="112" spans="2:2" x14ac:dyDescent="0.25">
      <c r="B112" s="109"/>
    </row>
    <row r="113" spans="2:2" x14ac:dyDescent="0.25">
      <c r="B113" s="109"/>
    </row>
    <row r="114" spans="2:2" x14ac:dyDescent="0.25">
      <c r="B114" s="109"/>
    </row>
    <row r="115" spans="2:2" x14ac:dyDescent="0.25">
      <c r="B115" s="109"/>
    </row>
    <row r="116" spans="2:2" x14ac:dyDescent="0.25">
      <c r="B116" s="109"/>
    </row>
    <row r="117" spans="2:2" x14ac:dyDescent="0.25">
      <c r="B117" s="109"/>
    </row>
    <row r="118" spans="2:2" x14ac:dyDescent="0.25">
      <c r="B118" s="109"/>
    </row>
    <row r="119" spans="2:2" x14ac:dyDescent="0.25">
      <c r="B119" s="109"/>
    </row>
    <row r="120" spans="2:2" x14ac:dyDescent="0.25">
      <c r="B120" s="109"/>
    </row>
    <row r="121" spans="2:2" x14ac:dyDescent="0.25">
      <c r="B121" s="109"/>
    </row>
    <row r="122" spans="2:2" x14ac:dyDescent="0.25">
      <c r="B122" s="109"/>
    </row>
    <row r="123" spans="2:2" x14ac:dyDescent="0.25">
      <c r="B123" s="109"/>
    </row>
    <row r="124" spans="2:2" x14ac:dyDescent="0.25">
      <c r="B124" s="109"/>
    </row>
    <row r="125" spans="2:2" x14ac:dyDescent="0.25">
      <c r="B125" s="109"/>
    </row>
    <row r="126" spans="2:2" x14ac:dyDescent="0.25">
      <c r="B126" s="109"/>
    </row>
    <row r="127" spans="2:2" x14ac:dyDescent="0.25">
      <c r="B127" s="109"/>
    </row>
    <row r="128" spans="2:2" x14ac:dyDescent="0.25">
      <c r="B128" s="109"/>
    </row>
    <row r="129" spans="2:2" x14ac:dyDescent="0.25">
      <c r="B129" s="109"/>
    </row>
    <row r="130" spans="2:2" x14ac:dyDescent="0.25">
      <c r="B130" s="109"/>
    </row>
    <row r="131" spans="2:2" x14ac:dyDescent="0.25">
      <c r="B131" s="109"/>
    </row>
    <row r="132" spans="2:2" x14ac:dyDescent="0.25">
      <c r="B132" s="109"/>
    </row>
    <row r="133" spans="2:2" x14ac:dyDescent="0.25">
      <c r="B133" s="109"/>
    </row>
    <row r="134" spans="2:2" x14ac:dyDescent="0.25">
      <c r="B134" s="109"/>
    </row>
    <row r="135" spans="2:2" x14ac:dyDescent="0.25">
      <c r="B135" s="109"/>
    </row>
    <row r="136" spans="2:2" x14ac:dyDescent="0.25">
      <c r="B136" s="109"/>
    </row>
    <row r="137" spans="2:2" x14ac:dyDescent="0.25">
      <c r="B137" s="109"/>
    </row>
    <row r="138" spans="2:2" x14ac:dyDescent="0.25">
      <c r="B138" s="109"/>
    </row>
    <row r="139" spans="2:2" x14ac:dyDescent="0.25">
      <c r="B139" s="109"/>
    </row>
    <row r="140" spans="2:2" x14ac:dyDescent="0.25">
      <c r="B140" s="109"/>
    </row>
    <row r="141" spans="2:2" x14ac:dyDescent="0.25">
      <c r="B141" s="109"/>
    </row>
    <row r="142" spans="2:2" x14ac:dyDescent="0.25">
      <c r="B142" s="109"/>
    </row>
    <row r="143" spans="2:2" x14ac:dyDescent="0.25">
      <c r="B143" s="109"/>
    </row>
    <row r="144" spans="2:2" x14ac:dyDescent="0.25">
      <c r="B144" s="109"/>
    </row>
    <row r="145" spans="2:2" x14ac:dyDescent="0.25">
      <c r="B145" s="109"/>
    </row>
    <row r="146" spans="2:2" x14ac:dyDescent="0.25">
      <c r="B146" s="109"/>
    </row>
    <row r="147" spans="2:2" x14ac:dyDescent="0.25">
      <c r="B147" s="109"/>
    </row>
    <row r="148" spans="2:2" x14ac:dyDescent="0.25">
      <c r="B148" s="109"/>
    </row>
    <row r="149" spans="2:2" x14ac:dyDescent="0.25">
      <c r="B149" s="109"/>
    </row>
    <row r="150" spans="2:2" x14ac:dyDescent="0.25">
      <c r="B150" s="109"/>
    </row>
    <row r="151" spans="2:2" x14ac:dyDescent="0.25">
      <c r="B151" s="109"/>
    </row>
    <row r="152" spans="2:2" x14ac:dyDescent="0.25">
      <c r="B152" s="109"/>
    </row>
    <row r="153" spans="2:2" x14ac:dyDescent="0.25">
      <c r="B153" s="109"/>
    </row>
    <row r="154" spans="2:2" x14ac:dyDescent="0.25">
      <c r="B154" s="109"/>
    </row>
    <row r="155" spans="2:2" x14ac:dyDescent="0.25">
      <c r="B155" s="109"/>
    </row>
    <row r="156" spans="2:2" x14ac:dyDescent="0.25">
      <c r="B156" s="109"/>
    </row>
    <row r="157" spans="2:2" x14ac:dyDescent="0.25">
      <c r="B157" s="109"/>
    </row>
    <row r="158" spans="2:2" x14ac:dyDescent="0.25">
      <c r="B158" s="109"/>
    </row>
  </sheetData>
  <autoFilter ref="A3:C80" xr:uid="{E25FF8D8-7EF1-424C-AE00-C6EC6DBCBAA4}">
    <filterColumn colId="1" showButton="0"/>
  </autoFilter>
  <mergeCells count="6">
    <mergeCell ref="C51:C79"/>
    <mergeCell ref="B3:C3"/>
    <mergeCell ref="C4:C17"/>
    <mergeCell ref="C24:C36"/>
    <mergeCell ref="C37:C49"/>
    <mergeCell ref="C18:C23"/>
  </mergeCells>
  <pageMargins left="0.7" right="0.7" top="0.75" bottom="0.75" header="0.3" footer="0.3"/>
  <pageSetup paperSize="4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35a11ef-c2bf-4d1e-b58b-639ade20a33f">
      <UserInfo>
        <DisplayName>Maria Camila Silva Vega</DisplayName>
        <AccountId>17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C2F567BCB3F894BB38A7994DA83BBF8" ma:contentTypeVersion="12" ma:contentTypeDescription="Crear nuevo documento." ma:contentTypeScope="" ma:versionID="47af4268cda98bd6a5f80beb9889697a">
  <xsd:schema xmlns:xsd="http://www.w3.org/2001/XMLSchema" xmlns:xs="http://www.w3.org/2001/XMLSchema" xmlns:p="http://schemas.microsoft.com/office/2006/metadata/properties" xmlns:ns2="4a79346c-a6ad-4da9-9296-d52f41bdf88e" xmlns:ns3="435a11ef-c2bf-4d1e-b58b-639ade20a33f" targetNamespace="http://schemas.microsoft.com/office/2006/metadata/properties" ma:root="true" ma:fieldsID="d55b2696444056c86c704917e591cc1d" ns2:_="" ns3:_="">
    <xsd:import namespace="4a79346c-a6ad-4da9-9296-d52f41bdf88e"/>
    <xsd:import namespace="435a11ef-c2bf-4d1e-b58b-639ade20a33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79346c-a6ad-4da9-9296-d52f41bdf8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5a11ef-c2bf-4d1e-b58b-639ade20a33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C304A1-3954-46D9-A923-56341BE15513}">
  <ds:schemaRefs>
    <ds:schemaRef ds:uri="http://schemas.openxmlformats.org/package/2006/metadata/core-properties"/>
    <ds:schemaRef ds:uri="http://schemas.microsoft.com/office/2006/metadata/properties"/>
    <ds:schemaRef ds:uri="http://schemas.microsoft.com/office/infopath/2007/PartnerControls"/>
    <ds:schemaRef ds:uri="4a79346c-a6ad-4da9-9296-d52f41bdf88e"/>
    <ds:schemaRef ds:uri="http://purl.org/dc/dcmitype/"/>
    <ds:schemaRef ds:uri="http://purl.org/dc/terms/"/>
    <ds:schemaRef ds:uri="http://www.w3.org/XML/1998/namespace"/>
    <ds:schemaRef ds:uri="http://purl.org/dc/elements/1.1/"/>
    <ds:schemaRef ds:uri="http://schemas.microsoft.com/office/2006/documentManagement/types"/>
    <ds:schemaRef ds:uri="435a11ef-c2bf-4d1e-b58b-639ade20a33f"/>
  </ds:schemaRefs>
</ds:datastoreItem>
</file>

<file path=customXml/itemProps2.xml><?xml version="1.0" encoding="utf-8"?>
<ds:datastoreItem xmlns:ds="http://schemas.openxmlformats.org/officeDocument/2006/customXml" ds:itemID="{B1AEB2CD-2F03-4B54-ACFB-283B5A1F3215}">
  <ds:schemaRefs>
    <ds:schemaRef ds:uri="http://schemas.microsoft.com/sharepoint/v3/contenttype/forms"/>
  </ds:schemaRefs>
</ds:datastoreItem>
</file>

<file path=customXml/itemProps3.xml><?xml version="1.0" encoding="utf-8"?>
<ds:datastoreItem xmlns:ds="http://schemas.openxmlformats.org/officeDocument/2006/customXml" ds:itemID="{A7FE4751-729E-46E4-865A-83595D9E010C}">
  <ds:schemaRefs>
    <ds:schemaRef ds:uri="http://schemas.microsoft.com/office/2006/metadata/contentType"/>
    <ds:schemaRef ds:uri="http://schemas.microsoft.com/office/2006/metadata/properties/metaAttributes"/>
    <ds:schemaRef ds:uri="http://www.w3.org/2000/xmlns/"/>
    <ds:schemaRef ds:uri="http://www.w3.org/2001/XMLSchema"/>
    <ds:schemaRef ds:uri="4a79346c-a6ad-4da9-9296-d52f41bdf88e"/>
    <ds:schemaRef ds:uri="435a11ef-c2bf-4d1e-b58b-639ade20a33f"/>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GES RIE CORR</vt:lpstr>
      <vt:lpstr>RACIO DE TRAMI</vt:lpstr>
      <vt:lpstr>RENDI CUENT</vt:lpstr>
      <vt:lpstr>MEJORA ATEN AL CIU</vt:lpstr>
      <vt:lpstr>TRANSPARENCIA</vt:lpstr>
      <vt:lpstr>INICIATIVA ADICIONAL </vt:lpstr>
      <vt:lpstr>COMPARATIVO</vt:lpstr>
      <vt:lpstr>AVANCE II CUATRIMESTRE</vt:lpstr>
      <vt:lpstr>CUMPLIMIENTO PAAC</vt:lpstr>
      <vt:lpstr>'AVANCE II CUATRIMESTRE'!Área_de_impresión</vt:lpstr>
      <vt:lpstr>COMPARATIVO!Área_de_impresión</vt:lpstr>
      <vt:lpstr>'INICIATIVA ADICIONAL '!Área_de_impresión</vt:lpstr>
      <vt:lpstr>'RACIO DE TRAMI'!Área_de_impresión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Silva Vega</dc:creator>
  <cp:lastModifiedBy>YOLANDA VILLALBA PINZON</cp:lastModifiedBy>
  <cp:lastPrinted>2020-09-30T21:33:22Z</cp:lastPrinted>
  <dcterms:created xsi:type="dcterms:W3CDTF">2019-05-16T19:20:01Z</dcterms:created>
  <dcterms:modified xsi:type="dcterms:W3CDTF">2021-09-30T21:43:51Z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0x0101005C2F567BCB3F894BB38A7994DA83BBF8</vt:lpwstr>
  </property>
</Properties>
</file>