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oli_\OneDrive\Documentos\AVANCE III TRIMESTRE 2021 PMA\"/>
    </mc:Choice>
  </mc:AlternateContent>
  <xr:revisionPtr revIDLastSave="0" documentId="13_ncr:1_{5A39A71E-2697-477E-A1FD-B288ED9A20F7}" xr6:coauthVersionLast="47" xr6:coauthVersionMax="47" xr10:uidLastSave="{00000000-0000-0000-0000-000000000000}"/>
  <bookViews>
    <workbookView xWindow="-108" yWindow="-108" windowWidth="23256" windowHeight="12576" xr2:uid="{00000000-000D-0000-FFFF-FFFF00000000}"/>
  </bookViews>
  <sheets>
    <sheet name="PMA" sheetId="1" r:id="rId1"/>
    <sheet name="Instructivo PMA" sheetId="4" r:id="rId2"/>
  </sheets>
  <definedNames>
    <definedName name="_xlnm.Print_Area" localSheetId="0">PMA!$A$1:$T$20</definedName>
    <definedName name="_xlnm.Print_Titles" localSheetId="0">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I20" i="1"/>
  <c r="I15" i="1"/>
  <c r="L15" i="1"/>
  <c r="I16" i="1"/>
  <c r="I17" i="1"/>
  <c r="L11" i="1" l="1"/>
  <c r="I13" i="1"/>
  <c r="I12" i="1" l="1"/>
  <c r="I14" i="1"/>
  <c r="I19" i="1"/>
  <c r="I11" i="1"/>
  <c r="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<sst xmlns="http://schemas.openxmlformats.org/spreadsheetml/2006/main" count="144" uniqueCount="121">
  <si>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</si>
  <si>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</si>
  <si>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</si>
  <si>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</si>
  <si>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</si>
  <si>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</si>
  <si>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</si>
  <si>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</si>
  <si>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</si>
  <si>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</si>
  <si>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</si>
  <si>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</si>
  <si>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</si>
  <si>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</si>
  <si>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</si>
  <si>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</si>
  <si>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</si>
  <si>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</si>
  <si>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</si>
  <si>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</si>
  <si>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</si>
  <si>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</si>
  <si>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</si>
  <si>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</si>
  <si>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</si>
  <si>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</si>
  <si>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</si>
  <si>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</si>
  <si>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</si>
  <si>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</si>
  <si>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</si>
  <si>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ACCION 1</t>
  </si>
  <si>
    <t xml:space="preserve">ACCION 2 </t>
  </si>
  <si>
    <t>ACCION 4</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</si>
  <si>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</si>
  <si>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</si>
  <si>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</si>
  <si>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</si>
  <si>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</si>
  <si>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</si>
  <si>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</si>
  <si>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</si>
  <si>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</si>
  <si>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</si>
  <si>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</si>
  <si>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</si>
  <si>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</si>
  <si>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</si>
  <si>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</si>
  <si>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</si>
  <si>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</si>
  <si>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</si>
  <si>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</si>
  <si>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</si>
  <si>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</si>
  <si>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</si>
  <si>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</si>
  <si>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</si>
  <si>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</si>
  <si>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</si>
  <si>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</si>
  <si>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</si>
  <si>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</si>
  <si>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</si>
  <si>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La Entidad no utiliza el Formato Único de Inventario Documental-FUID para los archivos de gestión, formato normalizado con el Acuerdo 038 y 042 de 2002 expedido por el AGN.</t>
  </si>
  <si>
    <t>No se realiza hoja de control para los expedientes de archivos de gestión, dentro de los cuales están los CONTRATOS. Tal como lo establece el Acuerdo 05 de 2013 en su artículo 15.</t>
  </si>
  <si>
    <t>La Entidad no ha realizado transferencias al Archivo Central.</t>
  </si>
  <si>
    <t>Verificar el avance sobre el levantamiento del FUID en cada una de las dependencias.</t>
  </si>
  <si>
    <t>T4</t>
  </si>
  <si>
    <t>Elaborar los inventarios de cada una de las dependencias</t>
  </si>
  <si>
    <t>Listas de asistencia de los participantes a las capacitaciones</t>
  </si>
  <si>
    <t>Implementar la hoja de control para los expedientes activos o en trámite</t>
  </si>
  <si>
    <t xml:space="preserve">Aplicar los lineamientos establecidos por la TRD convalidada por Archivo General de la Nación </t>
  </si>
  <si>
    <t>Listado de Expedientes con hoja de control</t>
  </si>
  <si>
    <t>Actas de reunión y toma de decisiones</t>
  </si>
  <si>
    <t>Recolección de archivos objeto de transferencia</t>
  </si>
  <si>
    <t>Acta de transferencias documentales primarias</t>
  </si>
  <si>
    <t>Socialización de la Hoja de control a las dependencias que producen unidades documentales complejas</t>
  </si>
  <si>
    <t>GESTION DOCUMENTAL</t>
  </si>
  <si>
    <t>UNIDAD NACIONAL DE PROTECCION</t>
  </si>
  <si>
    <t>Implementar el FUID y elaborar los inventarios documentales de cada una de las unidades administrativas de la Unidad Nacional de Protección en su fase de gestión, central e inactivo.</t>
  </si>
  <si>
    <t>Elaborar y formalizar el FUID ante la Oficina Asesora de Planeación</t>
  </si>
  <si>
    <t>Formato FUID aprobado por la Oficina Asesora de Planeación</t>
  </si>
  <si>
    <t>Socialización del FUID a cada una de las dependencias de la UNP</t>
  </si>
  <si>
    <t>Diagnóstico de metros lineales existentes producidos por cada dependencia y cantidad de archivo inventariado</t>
  </si>
  <si>
    <t>Informe de Verificación de Archivos</t>
  </si>
  <si>
    <t>Inventarios actualizados</t>
  </si>
  <si>
    <t>Elaborar, formalizar e implementar la hoja de control a las series documentales correspondientes a contratos, convenios, historiales laborales y procesos que estén en trámite y/o vigentes a partir del año 2021</t>
  </si>
  <si>
    <t>Elaboración y formalización de la Hoja de Control</t>
  </si>
  <si>
    <t>Formato Hoja de control aprobado por la Oficina Asesora de Planeación</t>
  </si>
  <si>
    <t xml:space="preserve">El Grupo de Contratos una vez se realizo la respectiva socialización de la Hoja de Control, inicio el proceso de la Implementación para la vigencia 2021, actualmente se implemento en 15 de los Contratos.
 </t>
  </si>
  <si>
    <t>Coordinar con la áreas de la UNP la metodología y programar fechas de entrega de los archivos de gestión que ya cumplieron su periodo de retención</t>
  </si>
  <si>
    <t>Actividad en términos</t>
  </si>
  <si>
    <t>Actividad Cumplida</t>
  </si>
  <si>
    <t xml:space="preserve">Coordinadores y lideres del Proceso </t>
  </si>
  <si>
    <t>Documentos Archivo de Gestion Contratos</t>
  </si>
  <si>
    <t>El grupo de Gestión Documental viene realizando  visita técnica al Archivo de Gestión de las siguientes dependencias: Oficina de Control Interno, Oficina Jurídica, Grupo de Hombres de Protección (GHP), Grupo de Apoyo y Reentrenamiento Operativo (GARO), Subdirección Especializada de Seguridad y Protección, Grupo de Implementación, supervisión y Finalización de medidas (GISFM), Grupo de Enlace con Talento Humano (GETH), y Grupo de Registro y Control (GRC). Lo anterior con el propósito de verificar los procesos técnicos archivísticos que se están desarrollando al interior de cada una de las dependencias, así como brindar asistencia técnica en la materia, en caso de presentarse dudas por parte de los funcionarios.</t>
  </si>
  <si>
    <t>FREDY MAURICIO GRISALES AMAYA</t>
  </si>
  <si>
    <t>COORDINADOR GRUPO DE GESTIÓN DOCUMENTAL</t>
  </si>
  <si>
    <t>06 DE ABRIL DE 2021</t>
  </si>
  <si>
    <t>01 DE MAYO DE 2023</t>
  </si>
  <si>
    <t>Está actividad ya está cumplida y se reporto en el informe de seguimiento al Plan de Mejoramiento Archivistico correspondiente al segundo trimestre de 2021.</t>
  </si>
  <si>
    <t>la Oficina de Control Interno aclara al proceso de Gestión Documental la importancia de hacer el debido seguimiento para la implementación de la hoja de control, al igual que la debida orientación con cada una de las dependencias de la entidad para identificar que series y sub series documentales de los archivos de gestión requieren la implementación de está herramienta archivistica.</t>
  </si>
  <si>
    <t>Informe No. 3 del 15 de Octubre de 2021</t>
  </si>
  <si>
    <t xml:space="preserve">Está actividad no inicia por cronograma todavia su ejecución para el tercer trimestre de 2021.
</t>
  </si>
  <si>
    <t>Informe No. 2 del 29 de julio de 2021</t>
  </si>
  <si>
    <t>La Oficina de Control Interno en el seguimiento realizado durante el tercer cuatrimestre de 2021, observó que los inventarios documentales están en proceso de levantamiento, y la evidencia reportada correspondiente a los procesos que los están levantando sigue siendo insuficiente para dar cumplimiento y solicitar el cierre al presente hallazgo</t>
  </si>
  <si>
    <t>900475780-1</t>
  </si>
  <si>
    <t>Acta del Comité Institucional de Gestión y Desempeño del 10 de agosto de 2021</t>
  </si>
  <si>
    <t>Dr. ALFONSO RAFAEL CAMPO MARTINEZ</t>
  </si>
  <si>
    <t>Está actividad ya está cumplida y se reportó en el informe de seguimiento al Plan de Mejoramiento Archivistico correspondiente al segundo trimestre de la vigencia, remitido al AGN mdiante OFI21-00026686 de fecha 29 de julio de 2021.</t>
  </si>
  <si>
    <t xml:space="preserve">La Oficina de Control Interno en el seguimiento realizado durante el tercer trimestre de 2021, observó que el Grupo de Gestión Documental dió inicio a las visitas técnicas para hacer seguimiento a la conformación de los archivos de gestión de la entidad, de las 58 dependencias que tiene la Unidad Nacional de Protección el Grupo de Gestión Documental, realizó visita técnica ha 8 dependencias de la entidad las cuales se detallan en el informe de verificcaión archivos de gestión, el cual fue entregado por el Grupo de Gestión Documental como evidencia y se adjunta a la presentación de este informe de seguimiento. 
La Oficina de Control Interno recomienda reforzar el seguimiento a cada una de las dependencias de la entidad, para dar cumplimiento a está acción de mejora en el periodo establecido dentro del cronograma del Plan de Mejoramiento Archivistico, lo anterior teniendo en cuenta que se debe hacer seguimiento por parte de los responsables de gestión documental a minimo 8 dependencias de la entidad al mes y así poder dar cumplimiento en terminos en el mes de mayo de 2022 al levantamiento de la totalidad de inventarios documentales de la Unidad Nacional de Protección para solicitar el cierre del hallazgo al ente regulador.
</t>
  </si>
  <si>
    <t>ACCION 3</t>
  </si>
  <si>
    <t>Elaborar el Programa de Gestión Documental de la Unidad Nacional de Protección, acorde a lo exigido en el Decreto 2609 de 2012.</t>
  </si>
  <si>
    <t>Elaborar el Programa de Gestión Documental de la entidad, en cumplimiento a los parametros exigidos por la normatividad archivistica</t>
  </si>
  <si>
    <t>Documento Programa de Gestión Documental</t>
  </si>
  <si>
    <t>Programa de Gestión Documental</t>
  </si>
  <si>
    <t>La entidad no cuenta con un Programa de Gestión Documental, aprobado y documentado por la instancia copetente.</t>
  </si>
  <si>
    <t>Se elaboro el documento del rograma de Gestión Documental, el cual fue presentado y sustentado ante el Comité de Gestión y Desempeño, quién es la instancia competente dentro de la entidad, para su deibda aprobación.</t>
  </si>
  <si>
    <t>Se solicita de nuevo al Archivo General de la Nación la confirmación del cierre del hallazgo No. 03, Teniendo en cuenta que el Programa de Gestión Documental, da cumplimiento a lo estipulado en el decreto 2609 de 2012. Como se sustentó y evidenció en el informe de seguimiento correspondiente al II trimestre de 2021, el cual fue remitido al ente regulador mediante OFI21-00026686 de fecha 29 de julio de 2021, por esta oficina.</t>
  </si>
  <si>
    <t>TOTAL AVANCE DEL PLAN DE MEJORAMIENTO ARCHIVÍSTICO PARA EL III TRIMESTRE DE 2021 ES: 56.63%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</si>
</sst>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0"/>
      <name val="Arial"/>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sz val="10"/>
      <color theme="1"/>
      <name val="Arial Narrow"/>
      <family val="2"/>
    </font>
    <font>
      <sz val="10"/>
      <color indexed="8"/>
      <name val="Arial"/>
      <family val="2"/>
    </font>
    <font>
      <b/>
      <sz val="14"/>
      <color theme="1"/>
      <name val="Arial Narrow"/>
      <family val="2"/>
    </font>
    <font>
      <sz val="8"/>
      <name val="Arial"/>
      <family val="2"/>
    </font>
    <font>
      <b/>
      <sz val="9"/>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s>
  <cellStyleXfs count="1">
    <xf numFmtId="0" fontId="0" fillId="0" borderId="0"/>
  </cellStyleXfs>
  <cellXfs count="146">
    <xf numFmtId="0" fontId="0" fillId="0" borderId="0" xfId="0"/>
    <xf numFmtId="0" fontId="1" fillId="3" borderId="4"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2" fillId="0" borderId="22" xfId="0" applyFont="1" applyFill="1" applyBorder="1" applyAlignment="1">
      <alignment horizontal="justify" vertical="top" wrapText="1"/>
    </xf>
    <xf numFmtId="0" fontId="2" fillId="0" borderId="23"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 fillId="0" borderId="24" xfId="0" applyFont="1" applyFill="1" applyBorder="1" applyAlignment="1">
      <alignment horizontal="justify" vertical="top" wrapText="1"/>
    </xf>
    <xf numFmtId="0" fontId="1"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center"/>
    </xf>
    <xf numFmtId="10" fontId="1" fillId="0" borderId="4" xfId="0" applyNumberFormat="1" applyFont="1" applyFill="1" applyBorder="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2" fillId="0" borderId="4" xfId="0" applyFont="1" applyFill="1" applyBorder="1" applyAlignment="1">
      <alignment horizontal="justify" vertical="top" wrapText="1"/>
    </xf>
    <xf numFmtId="14" fontId="1" fillId="3" borderId="4" xfId="0" applyNumberFormat="1"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4" xfId="0" applyFont="1" applyFill="1" applyBorder="1" applyAlignment="1">
      <alignment horizontal="center" vertical="top" wrapText="1"/>
    </xf>
    <xf numFmtId="0" fontId="2" fillId="0" borderId="23" xfId="0" applyFont="1" applyFill="1" applyBorder="1" applyAlignment="1">
      <alignment horizontal="center" vertical="top" wrapText="1"/>
    </xf>
    <xf numFmtId="0" fontId="1" fillId="3"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justify" vertical="center" wrapText="1"/>
    </xf>
    <xf numFmtId="0" fontId="2" fillId="0" borderId="24" xfId="0" applyFont="1" applyFill="1" applyBorder="1" applyAlignment="1">
      <alignment horizontal="center" vertical="center" wrapText="1"/>
    </xf>
    <xf numFmtId="10" fontId="1" fillId="0" borderId="32"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10" fontId="1" fillId="3" borderId="32" xfId="0" applyNumberFormat="1"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18" xfId="0" applyFont="1" applyBorder="1" applyAlignment="1">
      <alignment horizontal="justify" vertical="center" wrapText="1"/>
    </xf>
    <xf numFmtId="0" fontId="2" fillId="0" borderId="27" xfId="0" applyFont="1" applyFill="1" applyBorder="1" applyAlignment="1">
      <alignment horizontal="center" vertical="center" wrapText="1"/>
    </xf>
    <xf numFmtId="0" fontId="6" fillId="0" borderId="4" xfId="0" applyFont="1" applyBorder="1" applyAlignment="1">
      <alignment horizont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7" fillId="0" borderId="7" xfId="0" applyFont="1" applyBorder="1" applyAlignment="1">
      <alignment horizontal="center" vertical="center"/>
    </xf>
    <xf numFmtId="0" fontId="6" fillId="2" borderId="16" xfId="0" applyFont="1" applyFill="1" applyBorder="1" applyAlignment="1">
      <alignment horizontal="center" vertical="center" wrapText="1"/>
    </xf>
    <xf numFmtId="0" fontId="1" fillId="0" borderId="8" xfId="0" applyFont="1" applyFill="1" applyBorder="1" applyAlignment="1">
      <alignment horizontal="justify" vertical="top" wrapText="1"/>
    </xf>
    <xf numFmtId="0" fontId="11" fillId="0" borderId="0" xfId="0" applyFont="1" applyAlignment="1">
      <alignment vertical="center" wrapText="1"/>
    </xf>
    <xf numFmtId="0" fontId="1" fillId="3" borderId="8" xfId="0" applyFont="1" applyFill="1" applyBorder="1" applyAlignment="1" applyProtection="1">
      <alignment horizontal="center" vertical="center" wrapText="1"/>
      <protection locked="0"/>
    </xf>
    <xf numFmtId="14" fontId="1" fillId="0" borderId="4" xfId="0" applyNumberFormat="1" applyFont="1" applyFill="1" applyBorder="1" applyAlignment="1">
      <alignment horizontal="center" vertical="center" wrapText="1"/>
    </xf>
    <xf numFmtId="1" fontId="1" fillId="0" borderId="8"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0" fontId="6" fillId="0" borderId="5" xfId="0" applyFont="1" applyBorder="1" applyAlignment="1">
      <alignment horizontal="left" vertical="center"/>
    </xf>
    <xf numFmtId="0" fontId="2" fillId="2" borderId="33" xfId="0" applyFont="1" applyFill="1" applyBorder="1" applyAlignment="1">
      <alignment horizontal="center" vertical="center" wrapText="1"/>
    </xf>
    <xf numFmtId="0" fontId="12" fillId="0" borderId="33" xfId="0" applyFont="1" applyFill="1" applyBorder="1" applyAlignment="1">
      <alignment horizontal="justify" vertical="top" wrapText="1"/>
    </xf>
    <xf numFmtId="14" fontId="1" fillId="3" borderId="33"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wrapText="1"/>
    </xf>
    <xf numFmtId="9" fontId="1" fillId="3" borderId="33" xfId="0" applyNumberFormat="1" applyFont="1" applyFill="1" applyBorder="1" applyAlignment="1">
      <alignment horizontal="center" vertical="center" wrapText="1"/>
    </xf>
    <xf numFmtId="0" fontId="1" fillId="3" borderId="33" xfId="0" applyFont="1" applyFill="1" applyBorder="1" applyAlignment="1">
      <alignment horizontal="center" vertical="center" wrapText="1"/>
    </xf>
    <xf numFmtId="0" fontId="2" fillId="0" borderId="33"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 fillId="0" borderId="29" xfId="0" applyFont="1" applyBorder="1" applyAlignment="1">
      <alignment horizontal="justify"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justify" vertical="top" wrapText="1"/>
    </xf>
    <xf numFmtId="0" fontId="1" fillId="0" borderId="35" xfId="0" applyFont="1" applyFill="1" applyBorder="1" applyAlignment="1">
      <alignment horizontal="center" vertical="center" wrapText="1"/>
    </xf>
    <xf numFmtId="0" fontId="1" fillId="3" borderId="8" xfId="0" applyFont="1" applyFill="1" applyBorder="1" applyAlignment="1">
      <alignment horizontal="justify" vertical="top" wrapText="1"/>
    </xf>
    <xf numFmtId="0" fontId="14" fillId="0" borderId="8" xfId="0" applyFont="1" applyBorder="1" applyAlignment="1">
      <alignment horizontal="justify" vertical="top" wrapText="1"/>
    </xf>
    <xf numFmtId="0" fontId="15" fillId="2" borderId="8" xfId="0" applyFont="1" applyFill="1" applyBorder="1" applyAlignment="1">
      <alignment horizontal="center" vertical="center" textRotation="89" wrapText="1"/>
    </xf>
    <xf numFmtId="10" fontId="1" fillId="0" borderId="8" xfId="0" applyNumberFormat="1" applyFont="1" applyBorder="1" applyAlignment="1">
      <alignment horizontal="center" vertical="center" wrapText="1"/>
    </xf>
    <xf numFmtId="9" fontId="14" fillId="3" borderId="8" xfId="0" applyNumberFormat="1" applyFont="1" applyFill="1" applyBorder="1" applyAlignment="1">
      <alignment horizontal="center" vertical="center" wrapText="1"/>
    </xf>
    <xf numFmtId="0" fontId="2" fillId="0" borderId="8" xfId="0" applyFont="1" applyBorder="1" applyAlignment="1">
      <alignment horizontal="justify" vertical="top" wrapText="1"/>
    </xf>
    <xf numFmtId="0" fontId="2" fillId="0" borderId="23" xfId="0" applyFont="1" applyBorder="1" applyAlignment="1">
      <alignment horizontal="justify" vertical="top" wrapText="1"/>
    </xf>
    <xf numFmtId="0" fontId="2" fillId="0" borderId="20" xfId="0" applyFont="1" applyBorder="1" applyAlignment="1">
      <alignment horizontal="justify" vertical="top" wrapText="1"/>
    </xf>
    <xf numFmtId="0" fontId="2" fillId="0" borderId="22" xfId="0" applyFont="1" applyBorder="1" applyAlignment="1">
      <alignment horizontal="justify" vertical="top" wrapText="1"/>
    </xf>
    <xf numFmtId="0" fontId="2" fillId="0" borderId="8" xfId="0" applyFont="1" applyBorder="1" applyAlignment="1">
      <alignment horizontal="center" vertical="center" wrapText="1"/>
    </xf>
    <xf numFmtId="0" fontId="2" fillId="0" borderId="23" xfId="0" applyFont="1" applyBorder="1" applyAlignment="1">
      <alignment horizontal="left" vertical="center" wrapText="1"/>
    </xf>
    <xf numFmtId="10" fontId="1" fillId="3" borderId="33" xfId="0" applyNumberFormat="1" applyFont="1" applyFill="1" applyBorder="1" applyAlignment="1">
      <alignment horizontal="center" vertical="center" wrapText="1"/>
    </xf>
    <xf numFmtId="10" fontId="1" fillId="3" borderId="32" xfId="0" applyNumberFormat="1" applyFont="1" applyFill="1" applyBorder="1" applyAlignment="1">
      <alignment horizontal="center" vertical="center" wrapText="1"/>
    </xf>
    <xf numFmtId="10" fontId="1" fillId="3" borderId="8" xfId="0" applyNumberFormat="1" applyFont="1" applyFill="1" applyBorder="1" applyAlignment="1">
      <alignment horizontal="center" vertical="center" wrapText="1"/>
    </xf>
    <xf numFmtId="10" fontId="1" fillId="0" borderId="31" xfId="0" applyNumberFormat="1" applyFont="1" applyFill="1" applyBorder="1" applyAlignment="1">
      <alignment horizontal="center" vertical="center" wrapText="1"/>
    </xf>
    <xf numFmtId="10" fontId="1" fillId="0" borderId="32"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0" fontId="6" fillId="2" borderId="33" xfId="0" applyFont="1" applyFill="1" applyBorder="1" applyAlignment="1">
      <alignment horizontal="center" vertical="center" textRotation="89" wrapText="1"/>
    </xf>
    <xf numFmtId="0" fontId="6" fillId="2" borderId="32" xfId="0" applyFont="1" applyFill="1" applyBorder="1" applyAlignment="1">
      <alignment horizontal="center" vertical="center" textRotation="89" wrapText="1"/>
    </xf>
    <xf numFmtId="0" fontId="6" fillId="2" borderId="8" xfId="0" applyFont="1" applyFill="1" applyBorder="1" applyAlignment="1">
      <alignment horizontal="center" vertical="center" textRotation="89" wrapText="1"/>
    </xf>
    <xf numFmtId="0" fontId="1" fillId="0" borderId="33" xfId="0" applyFont="1" applyFill="1" applyBorder="1" applyAlignment="1">
      <alignment horizontal="justify" vertical="top" wrapText="1"/>
    </xf>
    <xf numFmtId="0" fontId="1" fillId="0" borderId="32" xfId="0" applyFont="1" applyFill="1" applyBorder="1" applyAlignment="1">
      <alignment horizontal="justify" vertical="top" wrapText="1"/>
    </xf>
    <xf numFmtId="0" fontId="1" fillId="0" borderId="8" xfId="0" applyFont="1" applyFill="1" applyBorder="1" applyAlignment="1">
      <alignment horizontal="justify" vertical="top" wrapText="1"/>
    </xf>
    <xf numFmtId="0" fontId="1" fillId="0" borderId="4"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4" xfId="0" applyFont="1" applyFill="1" applyBorder="1" applyAlignment="1">
      <alignment horizontal="justify" vertical="top" wrapText="1"/>
    </xf>
    <xf numFmtId="0" fontId="6" fillId="2" borderId="4" xfId="0" applyFont="1" applyFill="1" applyBorder="1" applyAlignment="1">
      <alignment horizontal="center" vertical="center" textRotation="89"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8" fillId="0" borderId="4" xfId="0" applyFont="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9" fillId="4" borderId="2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7"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6" fillId="0" borderId="4" xfId="0" applyFont="1" applyBorder="1" applyAlignment="1">
      <alignment horizontal="left"/>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5" borderId="29"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35"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5" borderId="18"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1"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justify" vertical="top"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8"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22"/>
  <sheetViews>
    <sheetView showGridLines="0" tabSelected="1" view="pageBreakPreview" topLeftCell="E16" zoomScale="80" zoomScaleNormal="80" zoomScaleSheetLayoutView="80" zoomScalePageLayoutView="55" workbookViewId="0">
      <selection activeCell="A21" sqref="A21:T22"/>
    </sheetView>
  </sheetViews>
  <sheetFormatPr baseColWidth="10" defaultRowHeight="14.4" x14ac:dyDescent="0.3"/>
  <cols>
    <col min="2" max="2" width="23.5546875" customWidth="1"/>
    <col min="3" max="3" width="11.88671875" customWidth="1"/>
    <col min="4" max="4" width="18.109375" customWidth="1"/>
    <col min="6" max="6" width="16.88671875" customWidth="1"/>
    <col min="8" max="8" width="14.5546875" customWidth="1"/>
    <col min="9" max="9" width="11.44140625" style="10"/>
    <col min="10" max="10" width="13.88671875" style="10" customWidth="1"/>
    <col min="11" max="11" width="14" customWidth="1"/>
    <col min="12" max="12" width="15.88671875" customWidth="1"/>
    <col min="13" max="13" width="27.88671875" customWidth="1"/>
    <col min="14" max="14" width="26.88671875" customWidth="1"/>
    <col min="15" max="15" width="22.44140625" customWidth="1"/>
    <col min="16" max="16" width="51" customWidth="1"/>
    <col min="17" max="17" width="15.5546875" customWidth="1"/>
    <col min="20" max="20" width="40" customWidth="1"/>
  </cols>
  <sheetData>
    <row r="3" spans="1:20" x14ac:dyDescent="0.3">
      <c r="A3" s="110" t="s">
        <v>0</v>
      </c>
      <c r="B3" s="111"/>
      <c r="C3" s="107" t="s">
        <v>79</v>
      </c>
      <c r="D3" s="108"/>
      <c r="E3" s="108"/>
      <c r="F3" s="108"/>
      <c r="G3" s="108"/>
      <c r="H3" s="108"/>
      <c r="I3" s="109"/>
      <c r="J3" s="36" t="s">
        <v>1</v>
      </c>
      <c r="K3" s="112" t="s">
        <v>107</v>
      </c>
      <c r="L3" s="113"/>
      <c r="M3" s="113"/>
      <c r="N3" s="113"/>
      <c r="O3" s="113"/>
      <c r="P3" s="113"/>
      <c r="Q3" s="113"/>
      <c r="R3" s="113"/>
      <c r="S3" s="113"/>
      <c r="T3" s="114"/>
    </row>
    <row r="4" spans="1:20" ht="13.5" customHeight="1" x14ac:dyDescent="0.3">
      <c r="A4" s="106" t="s">
        <v>2</v>
      </c>
      <c r="B4" s="106"/>
      <c r="C4" s="107" t="s">
        <v>109</v>
      </c>
      <c r="D4" s="108"/>
      <c r="E4" s="108"/>
      <c r="F4" s="108"/>
      <c r="G4" s="108"/>
      <c r="H4" s="108"/>
      <c r="I4" s="109"/>
      <c r="J4" s="107" t="s">
        <v>3</v>
      </c>
      <c r="K4" s="109"/>
      <c r="L4" s="115" t="s">
        <v>99</v>
      </c>
      <c r="M4" s="116"/>
      <c r="N4" s="116"/>
      <c r="O4" s="116"/>
      <c r="P4" s="116"/>
      <c r="Q4" s="116"/>
      <c r="R4" s="116"/>
      <c r="S4" s="116"/>
      <c r="T4" s="117"/>
    </row>
    <row r="5" spans="1:20" x14ac:dyDescent="0.3">
      <c r="A5" s="106" t="s">
        <v>4</v>
      </c>
      <c r="B5" s="106"/>
      <c r="C5" s="89" t="s">
        <v>97</v>
      </c>
      <c r="D5" s="90"/>
      <c r="E5" s="90"/>
      <c r="F5" s="90"/>
      <c r="G5" s="90"/>
      <c r="H5" s="90"/>
      <c r="I5" s="91"/>
      <c r="J5" s="89" t="s">
        <v>5</v>
      </c>
      <c r="K5" s="91"/>
      <c r="L5" s="107" t="s">
        <v>100</v>
      </c>
      <c r="M5" s="108"/>
      <c r="N5" s="108"/>
      <c r="O5" s="108"/>
      <c r="P5" s="108"/>
      <c r="Q5" s="108"/>
      <c r="R5" s="108"/>
      <c r="S5" s="108"/>
      <c r="T5" s="109"/>
    </row>
    <row r="6" spans="1:20" x14ac:dyDescent="0.3">
      <c r="A6" s="106" t="s">
        <v>6</v>
      </c>
      <c r="B6" s="106"/>
      <c r="C6" s="49" t="s">
        <v>98</v>
      </c>
      <c r="D6" s="37"/>
      <c r="E6" s="37"/>
      <c r="F6" s="37"/>
      <c r="G6" s="37"/>
      <c r="H6" s="37"/>
      <c r="I6" s="38"/>
      <c r="J6" s="39"/>
      <c r="K6" s="40"/>
      <c r="L6" s="38"/>
      <c r="M6" s="38"/>
      <c r="N6" s="38"/>
      <c r="O6" s="38"/>
      <c r="P6" s="38"/>
      <c r="Q6" s="38"/>
      <c r="R6" s="38"/>
      <c r="S6" s="38"/>
      <c r="T6" s="41"/>
    </row>
    <row r="7" spans="1:20" ht="26.25" customHeight="1" thickBot="1" x14ac:dyDescent="0.35">
      <c r="A7" s="92" t="s">
        <v>28</v>
      </c>
      <c r="B7" s="92"/>
      <c r="C7" s="89" t="s">
        <v>108</v>
      </c>
      <c r="D7" s="90"/>
      <c r="E7" s="90"/>
      <c r="F7" s="90"/>
      <c r="G7" s="90"/>
      <c r="H7" s="90"/>
      <c r="I7" s="90"/>
      <c r="J7" s="90"/>
      <c r="K7" s="90"/>
      <c r="L7" s="90"/>
      <c r="M7" s="90"/>
      <c r="N7" s="90"/>
      <c r="O7" s="90"/>
      <c r="P7" s="90"/>
      <c r="Q7" s="90"/>
      <c r="R7" s="90"/>
      <c r="S7" s="90"/>
      <c r="T7" s="91"/>
    </row>
    <row r="8" spans="1:20" x14ac:dyDescent="0.3">
      <c r="A8" s="98" t="s">
        <v>26</v>
      </c>
      <c r="B8" s="99"/>
      <c r="C8" s="100"/>
      <c r="D8" s="100"/>
      <c r="E8" s="100"/>
      <c r="F8" s="100"/>
      <c r="G8" s="100"/>
      <c r="H8" s="100"/>
      <c r="I8" s="100"/>
      <c r="J8" s="100"/>
      <c r="K8" s="100"/>
      <c r="L8" s="100"/>
      <c r="M8" s="100"/>
      <c r="N8" s="100"/>
      <c r="O8" s="101"/>
      <c r="P8" s="104" t="s">
        <v>25</v>
      </c>
      <c r="Q8" s="105"/>
      <c r="R8" s="95" t="s">
        <v>24</v>
      </c>
      <c r="S8" s="96"/>
      <c r="T8" s="97"/>
    </row>
    <row r="9" spans="1:20" ht="28.5" customHeight="1" x14ac:dyDescent="0.3">
      <c r="A9" s="120" t="s">
        <v>7</v>
      </c>
      <c r="B9" s="93" t="s">
        <v>8</v>
      </c>
      <c r="C9" s="93" t="s">
        <v>30</v>
      </c>
      <c r="D9" s="93" t="s">
        <v>9</v>
      </c>
      <c r="E9" s="93" t="s">
        <v>35</v>
      </c>
      <c r="F9" s="93" t="s">
        <v>10</v>
      </c>
      <c r="G9" s="93" t="s">
        <v>11</v>
      </c>
      <c r="H9" s="93"/>
      <c r="I9" s="93" t="s">
        <v>12</v>
      </c>
      <c r="J9" s="93" t="s">
        <v>13</v>
      </c>
      <c r="K9" s="93" t="s">
        <v>14</v>
      </c>
      <c r="L9" s="93" t="s">
        <v>15</v>
      </c>
      <c r="M9" s="93" t="s">
        <v>16</v>
      </c>
      <c r="N9" s="93" t="s">
        <v>17</v>
      </c>
      <c r="O9" s="132" t="s">
        <v>20</v>
      </c>
      <c r="P9" s="134" t="s">
        <v>23</v>
      </c>
      <c r="Q9" s="118" t="s">
        <v>29</v>
      </c>
      <c r="R9" s="122" t="s">
        <v>18</v>
      </c>
      <c r="S9" s="130" t="s">
        <v>19</v>
      </c>
      <c r="T9" s="102" t="s">
        <v>27</v>
      </c>
    </row>
    <row r="10" spans="1:20" ht="38.25" customHeight="1" thickBot="1" x14ac:dyDescent="0.35">
      <c r="A10" s="121"/>
      <c r="B10" s="94"/>
      <c r="C10" s="94"/>
      <c r="D10" s="94"/>
      <c r="E10" s="94"/>
      <c r="F10" s="94"/>
      <c r="G10" s="42" t="s">
        <v>21</v>
      </c>
      <c r="H10" s="42" t="s">
        <v>22</v>
      </c>
      <c r="I10" s="94"/>
      <c r="J10" s="94"/>
      <c r="K10" s="94"/>
      <c r="L10" s="94"/>
      <c r="M10" s="94"/>
      <c r="N10" s="94"/>
      <c r="O10" s="133"/>
      <c r="P10" s="135"/>
      <c r="Q10" s="119"/>
      <c r="R10" s="123"/>
      <c r="S10" s="131"/>
      <c r="T10" s="103"/>
    </row>
    <row r="11" spans="1:20" ht="55.5" customHeight="1" x14ac:dyDescent="0.3">
      <c r="A11" s="136">
        <v>1</v>
      </c>
      <c r="B11" s="84" t="s">
        <v>64</v>
      </c>
      <c r="C11" s="81" t="s">
        <v>31</v>
      </c>
      <c r="D11" s="84" t="s">
        <v>80</v>
      </c>
      <c r="E11" s="8" t="s">
        <v>36</v>
      </c>
      <c r="F11" s="43" t="s">
        <v>81</v>
      </c>
      <c r="G11" s="19">
        <v>44119</v>
      </c>
      <c r="H11" s="19">
        <v>44148</v>
      </c>
      <c r="I11" s="20">
        <f>(H11-G11)/7</f>
        <v>4.1428571428571432</v>
      </c>
      <c r="J11" s="30">
        <v>1</v>
      </c>
      <c r="K11" s="43" t="s">
        <v>82</v>
      </c>
      <c r="L11" s="76">
        <f>AVERAGE(J11:J14)</f>
        <v>0.53249999999999997</v>
      </c>
      <c r="M11" s="24" t="s">
        <v>93</v>
      </c>
      <c r="N11" s="2"/>
      <c r="O11" s="23"/>
      <c r="P11" s="32" t="s">
        <v>110</v>
      </c>
      <c r="Q11" s="35" t="s">
        <v>105</v>
      </c>
      <c r="R11" s="4"/>
      <c r="S11" s="2"/>
      <c r="T11" s="5"/>
    </row>
    <row r="12" spans="1:20" ht="105" customHeight="1" x14ac:dyDescent="0.3">
      <c r="A12" s="137"/>
      <c r="B12" s="138"/>
      <c r="C12" s="88"/>
      <c r="D12" s="138"/>
      <c r="E12" s="9" t="s">
        <v>37</v>
      </c>
      <c r="F12" s="43" t="s">
        <v>83</v>
      </c>
      <c r="G12" s="19">
        <v>44158</v>
      </c>
      <c r="H12" s="19">
        <v>44362</v>
      </c>
      <c r="I12" s="20">
        <f t="shared" ref="I12:I20" si="0">(H12-G12)/7</f>
        <v>29.142857142857142</v>
      </c>
      <c r="J12" s="11">
        <v>1</v>
      </c>
      <c r="K12" s="43" t="s">
        <v>70</v>
      </c>
      <c r="L12" s="77"/>
      <c r="M12" s="24" t="s">
        <v>93</v>
      </c>
      <c r="N12" s="2"/>
      <c r="O12" s="22"/>
      <c r="P12" s="33" t="s">
        <v>101</v>
      </c>
      <c r="Q12" s="35" t="s">
        <v>105</v>
      </c>
      <c r="R12" s="6"/>
      <c r="S12" s="18"/>
      <c r="T12" s="7"/>
    </row>
    <row r="13" spans="1:20" ht="339.75" customHeight="1" x14ac:dyDescent="0.3">
      <c r="A13" s="137"/>
      <c r="B13" s="138"/>
      <c r="C13" s="88"/>
      <c r="D13" s="138"/>
      <c r="E13" s="9" t="s">
        <v>38</v>
      </c>
      <c r="F13" s="43" t="s">
        <v>67</v>
      </c>
      <c r="G13" s="46">
        <v>44378</v>
      </c>
      <c r="H13" s="46">
        <v>44682</v>
      </c>
      <c r="I13" s="47">
        <f t="shared" ref="I13" si="1">(H13-G13)/7</f>
        <v>43.428571428571431</v>
      </c>
      <c r="J13" s="11">
        <v>0.13</v>
      </c>
      <c r="K13" s="43" t="s">
        <v>84</v>
      </c>
      <c r="L13" s="77"/>
      <c r="M13" s="1" t="s">
        <v>96</v>
      </c>
      <c r="N13" s="25" t="s">
        <v>78</v>
      </c>
      <c r="O13" s="28" t="s">
        <v>85</v>
      </c>
      <c r="P13" s="44" t="s">
        <v>111</v>
      </c>
      <c r="Q13" s="35" t="s">
        <v>103</v>
      </c>
      <c r="R13" s="6"/>
      <c r="S13" s="18"/>
      <c r="T13" s="7"/>
    </row>
    <row r="14" spans="1:20" ht="136.19999999999999" customHeight="1" x14ac:dyDescent="0.3">
      <c r="A14" s="137"/>
      <c r="B14" s="138"/>
      <c r="C14" s="88"/>
      <c r="D14" s="138"/>
      <c r="E14" s="9" t="s">
        <v>68</v>
      </c>
      <c r="F14" s="43" t="s">
        <v>69</v>
      </c>
      <c r="G14" s="19">
        <v>44926</v>
      </c>
      <c r="H14" s="19">
        <v>45047</v>
      </c>
      <c r="I14" s="20">
        <f t="shared" si="0"/>
        <v>17.285714285714285</v>
      </c>
      <c r="J14" s="11">
        <v>0</v>
      </c>
      <c r="K14" s="43" t="s">
        <v>86</v>
      </c>
      <c r="L14" s="78"/>
      <c r="M14" s="1"/>
      <c r="N14" s="18"/>
      <c r="O14" s="7"/>
      <c r="P14" s="3" t="s">
        <v>106</v>
      </c>
      <c r="Q14" s="35" t="s">
        <v>103</v>
      </c>
      <c r="R14" s="6"/>
      <c r="S14" s="18"/>
      <c r="T14" s="7"/>
    </row>
    <row r="15" spans="1:20" ht="66.75" customHeight="1" x14ac:dyDescent="0.3">
      <c r="A15" s="139">
        <v>2</v>
      </c>
      <c r="B15" s="82" t="s">
        <v>65</v>
      </c>
      <c r="C15" s="79" t="s">
        <v>32</v>
      </c>
      <c r="D15" s="82" t="s">
        <v>87</v>
      </c>
      <c r="E15" s="8" t="s">
        <v>36</v>
      </c>
      <c r="F15" s="43" t="s">
        <v>88</v>
      </c>
      <c r="G15" s="46">
        <v>44292</v>
      </c>
      <c r="H15" s="46">
        <v>44309</v>
      </c>
      <c r="I15" s="47">
        <f t="shared" si="0"/>
        <v>2.4285714285714284</v>
      </c>
      <c r="J15" s="30">
        <v>1</v>
      </c>
      <c r="K15" s="43" t="s">
        <v>89</v>
      </c>
      <c r="L15" s="73">
        <f>AVERAGE(J15:J17)</f>
        <v>0.73333333333333339</v>
      </c>
      <c r="M15" s="24" t="s">
        <v>93</v>
      </c>
      <c r="N15" s="2"/>
      <c r="O15" s="5"/>
      <c r="P15" s="32" t="s">
        <v>101</v>
      </c>
      <c r="Q15" s="35" t="s">
        <v>105</v>
      </c>
      <c r="R15" s="4"/>
      <c r="S15" s="2"/>
      <c r="T15" s="5"/>
    </row>
    <row r="16" spans="1:20" ht="87" customHeight="1" x14ac:dyDescent="0.3">
      <c r="A16" s="140"/>
      <c r="B16" s="83"/>
      <c r="C16" s="80"/>
      <c r="D16" s="83"/>
      <c r="E16" s="9" t="s">
        <v>37</v>
      </c>
      <c r="F16" s="43" t="s">
        <v>77</v>
      </c>
      <c r="G16" s="46">
        <v>44362</v>
      </c>
      <c r="H16" s="46">
        <v>44408</v>
      </c>
      <c r="I16" s="47">
        <f t="shared" si="0"/>
        <v>6.5714285714285712</v>
      </c>
      <c r="J16" s="11">
        <v>1</v>
      </c>
      <c r="K16" s="43" t="s">
        <v>70</v>
      </c>
      <c r="L16" s="74"/>
      <c r="M16" s="24" t="s">
        <v>93</v>
      </c>
      <c r="N16" s="2"/>
      <c r="O16" s="7"/>
      <c r="P16" s="33" t="s">
        <v>101</v>
      </c>
      <c r="Q16" s="35" t="s">
        <v>105</v>
      </c>
      <c r="R16" s="6"/>
      <c r="S16" s="18"/>
      <c r="T16" s="7"/>
    </row>
    <row r="17" spans="1:20" ht="102" customHeight="1" x14ac:dyDescent="0.3">
      <c r="A17" s="136"/>
      <c r="B17" s="84"/>
      <c r="C17" s="81"/>
      <c r="D17" s="84"/>
      <c r="E17" s="9" t="s">
        <v>38</v>
      </c>
      <c r="F17" s="43" t="s">
        <v>71</v>
      </c>
      <c r="G17" s="46">
        <v>44409</v>
      </c>
      <c r="H17" s="46">
        <v>44925</v>
      </c>
      <c r="I17" s="47">
        <f t="shared" si="0"/>
        <v>73.714285714285708</v>
      </c>
      <c r="J17" s="11">
        <v>0.2</v>
      </c>
      <c r="K17" s="48" t="s">
        <v>73</v>
      </c>
      <c r="L17" s="75"/>
      <c r="M17" s="1" t="s">
        <v>90</v>
      </c>
      <c r="N17" s="26" t="s">
        <v>94</v>
      </c>
      <c r="O17" s="27" t="s">
        <v>95</v>
      </c>
      <c r="P17" s="3" t="s">
        <v>102</v>
      </c>
      <c r="Q17" s="35" t="s">
        <v>103</v>
      </c>
      <c r="R17" s="6"/>
      <c r="S17" s="18"/>
      <c r="T17" s="7"/>
    </row>
    <row r="18" spans="1:20" ht="114" customHeight="1" x14ac:dyDescent="0.3">
      <c r="A18" s="61">
        <v>3</v>
      </c>
      <c r="B18" s="63" t="s">
        <v>117</v>
      </c>
      <c r="C18" s="64" t="s">
        <v>112</v>
      </c>
      <c r="D18" s="63" t="s">
        <v>113</v>
      </c>
      <c r="E18" s="9"/>
      <c r="F18" s="63" t="s">
        <v>114</v>
      </c>
      <c r="G18" s="19">
        <v>44105</v>
      </c>
      <c r="H18" s="19">
        <v>44561</v>
      </c>
      <c r="I18" s="20">
        <f t="shared" si="0"/>
        <v>65.142857142857139</v>
      </c>
      <c r="J18" s="65">
        <v>1</v>
      </c>
      <c r="K18" s="66" t="s">
        <v>115</v>
      </c>
      <c r="L18" s="31">
        <v>1</v>
      </c>
      <c r="M18" s="62" t="s">
        <v>118</v>
      </c>
      <c r="N18" s="71" t="s">
        <v>78</v>
      </c>
      <c r="O18" s="72" t="s">
        <v>116</v>
      </c>
      <c r="P18" s="69" t="s">
        <v>119</v>
      </c>
      <c r="Q18" s="35" t="s">
        <v>105</v>
      </c>
      <c r="R18" s="70"/>
      <c r="S18" s="67"/>
      <c r="T18" s="68"/>
    </row>
    <row r="19" spans="1:20" ht="90.6" customHeight="1" x14ac:dyDescent="0.3">
      <c r="A19" s="85">
        <v>6</v>
      </c>
      <c r="B19" s="87" t="s">
        <v>66</v>
      </c>
      <c r="C19" s="88" t="s">
        <v>33</v>
      </c>
      <c r="D19" s="87" t="s">
        <v>72</v>
      </c>
      <c r="E19" s="21" t="s">
        <v>36</v>
      </c>
      <c r="F19" s="43" t="s">
        <v>91</v>
      </c>
      <c r="G19" s="19">
        <v>44470</v>
      </c>
      <c r="H19" s="19">
        <v>44561</v>
      </c>
      <c r="I19" s="20">
        <f t="shared" si="0"/>
        <v>13</v>
      </c>
      <c r="J19" s="30">
        <v>0</v>
      </c>
      <c r="K19" s="45" t="s">
        <v>74</v>
      </c>
      <c r="L19" s="73">
        <f>AVERAGE(J19:J20)</f>
        <v>0</v>
      </c>
      <c r="M19" s="24" t="s">
        <v>92</v>
      </c>
      <c r="N19" s="2"/>
      <c r="O19" s="5"/>
      <c r="P19" s="34" t="s">
        <v>104</v>
      </c>
      <c r="Q19" s="35" t="s">
        <v>103</v>
      </c>
      <c r="R19" s="4"/>
      <c r="S19" s="2"/>
      <c r="T19" s="5"/>
    </row>
    <row r="20" spans="1:20" ht="54.9" customHeight="1" x14ac:dyDescent="0.3">
      <c r="A20" s="86"/>
      <c r="B20" s="82"/>
      <c r="C20" s="79"/>
      <c r="D20" s="82"/>
      <c r="E20" s="50" t="s">
        <v>37</v>
      </c>
      <c r="F20" s="51" t="s">
        <v>75</v>
      </c>
      <c r="G20" s="52">
        <v>44593</v>
      </c>
      <c r="H20" s="52">
        <v>44926</v>
      </c>
      <c r="I20" s="53">
        <f t="shared" si="0"/>
        <v>47.571428571428569</v>
      </c>
      <c r="J20" s="29">
        <v>0</v>
      </c>
      <c r="K20" s="54" t="s">
        <v>76</v>
      </c>
      <c r="L20" s="74"/>
      <c r="M20" s="55" t="s">
        <v>92</v>
      </c>
      <c r="N20" s="56"/>
      <c r="O20" s="57"/>
      <c r="P20" s="58" t="s">
        <v>104</v>
      </c>
      <c r="Q20" s="59" t="s">
        <v>103</v>
      </c>
      <c r="R20" s="60"/>
      <c r="S20" s="56"/>
      <c r="T20" s="57"/>
    </row>
    <row r="21" spans="1:20" x14ac:dyDescent="0.3">
      <c r="A21" s="124" t="s">
        <v>120</v>
      </c>
      <c r="B21" s="125"/>
      <c r="C21" s="125"/>
      <c r="D21" s="125"/>
      <c r="E21" s="125"/>
      <c r="F21" s="125"/>
      <c r="G21" s="125"/>
      <c r="H21" s="125"/>
      <c r="I21" s="125"/>
      <c r="J21" s="125"/>
      <c r="K21" s="125"/>
      <c r="L21" s="125"/>
      <c r="M21" s="125"/>
      <c r="N21" s="125"/>
      <c r="O21" s="125"/>
      <c r="P21" s="125"/>
      <c r="Q21" s="125"/>
      <c r="R21" s="125"/>
      <c r="S21" s="125"/>
      <c r="T21" s="126"/>
    </row>
    <row r="22" spans="1:20" x14ac:dyDescent="0.3">
      <c r="A22" s="127"/>
      <c r="B22" s="128"/>
      <c r="C22" s="128"/>
      <c r="D22" s="128"/>
      <c r="E22" s="128"/>
      <c r="F22" s="128"/>
      <c r="G22" s="128"/>
      <c r="H22" s="128"/>
      <c r="I22" s="128"/>
      <c r="J22" s="128"/>
      <c r="K22" s="128"/>
      <c r="L22" s="128"/>
      <c r="M22" s="128"/>
      <c r="N22" s="128"/>
      <c r="O22" s="128"/>
      <c r="P22" s="128"/>
      <c r="Q22" s="128"/>
      <c r="R22" s="128"/>
      <c r="S22" s="128"/>
      <c r="T22" s="129"/>
    </row>
  </sheetData>
  <mergeCells count="52">
    <mergeCell ref="Q9:Q10"/>
    <mergeCell ref="M9:M10"/>
    <mergeCell ref="A9:A10"/>
    <mergeCell ref="R9:R10"/>
    <mergeCell ref="A21:T22"/>
    <mergeCell ref="S9:S10"/>
    <mergeCell ref="O9:O10"/>
    <mergeCell ref="G9:H9"/>
    <mergeCell ref="P9:P10"/>
    <mergeCell ref="L19:L20"/>
    <mergeCell ref="A11:A14"/>
    <mergeCell ref="B11:B14"/>
    <mergeCell ref="C11:C14"/>
    <mergeCell ref="D11:D14"/>
    <mergeCell ref="A15:A17"/>
    <mergeCell ref="B15:B17"/>
    <mergeCell ref="A3:B3"/>
    <mergeCell ref="C3:I3"/>
    <mergeCell ref="K3:T3"/>
    <mergeCell ref="A4:B4"/>
    <mergeCell ref="C4:I4"/>
    <mergeCell ref="J4:K4"/>
    <mergeCell ref="L4:T4"/>
    <mergeCell ref="A5:B5"/>
    <mergeCell ref="C5:I5"/>
    <mergeCell ref="J5:K5"/>
    <mergeCell ref="L5:T5"/>
    <mergeCell ref="A6:B6"/>
    <mergeCell ref="C7:T7"/>
    <mergeCell ref="A7:B7"/>
    <mergeCell ref="B9:B10"/>
    <mergeCell ref="C9:C10"/>
    <mergeCell ref="D9:D10"/>
    <mergeCell ref="E9:E10"/>
    <mergeCell ref="F9:F10"/>
    <mergeCell ref="N9:N10"/>
    <mergeCell ref="I9:I10"/>
    <mergeCell ref="J9:J10"/>
    <mergeCell ref="K9:K10"/>
    <mergeCell ref="L9:L10"/>
    <mergeCell ref="R8:T8"/>
    <mergeCell ref="A8:O8"/>
    <mergeCell ref="T9:T10"/>
    <mergeCell ref="P8:Q8"/>
    <mergeCell ref="L15:L17"/>
    <mergeCell ref="L11:L14"/>
    <mergeCell ref="C15:C17"/>
    <mergeCell ref="D15:D17"/>
    <mergeCell ref="A19:A20"/>
    <mergeCell ref="B19:B20"/>
    <mergeCell ref="C19:C20"/>
    <mergeCell ref="D19:D20"/>
  </mergeCells>
  <conditionalFormatting sqref="L11:L17">
    <cfRule type="cellIs" dxfId="3" priority="13" operator="greaterThan">
      <formula>1</formula>
    </cfRule>
  </conditionalFormatting>
  <conditionalFormatting sqref="L19:L20">
    <cfRule type="cellIs" dxfId="2" priority="8" operator="greaterThan">
      <formula>1</formula>
    </cfRule>
    <cfRule type="cellIs" dxfId="1" priority="9" operator="greaterThan">
      <formula>100</formula>
    </cfRule>
  </conditionalFormatting>
  <conditionalFormatting sqref="L18">
    <cfRule type="cellIs" dxfId="0" priority="1" operator="greaterThan">
      <formula>1</formula>
    </cfRule>
  </conditionalFormatting>
  <dataValidations count="3">
    <dataValidation type="date" allowBlank="1" showInputMessage="1" showErrorMessage="1" promptTitle="Validación" prompt="formato DD/MM/AA" sqref="H11 G11:G12" xr:uid="{00000000-0002-0000-0000-000002000000}">
      <formula1>36526</formula1>
      <formula2>44177</formula2>
    </dataValidation>
    <dataValidation allowBlank="1" showInputMessage="1" showErrorMessage="1" promptTitle="Validación" prompt="El porcentaje no debe exceder el 100%" sqref="L11:L20" xr:uid="{00000000-0002-0000-0000-000001000000}"/>
    <dataValidation operator="greaterThanOrEqual" allowBlank="1" showInputMessage="1" showErrorMessage="1" sqref="E11:E20" xr:uid="{00000000-0002-0000-0000-000003000000}"/>
  </dataValidations>
  <pageMargins left="0.70866141732283472" right="0.70866141732283472" top="0.74803149606299213" bottom="0.74803149606299213" header="0.31496062992125984" footer="0.31496062992125984"/>
  <pageSetup paperSize="5" scale="46"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15 L19"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workbookViewId="0">
      <selection activeCell="E7" sqref="E7"/>
    </sheetView>
  </sheetViews>
  <sheetFormatPr baseColWidth="10" defaultColWidth="11.44140625" defaultRowHeight="14.4" x14ac:dyDescent="0.3"/>
  <cols>
    <col min="1" max="1" width="11.44140625" style="13"/>
    <col min="2" max="2" width="25.44140625" style="12" bestFit="1" customWidth="1"/>
    <col min="3" max="3" width="58.44140625" style="13" bestFit="1" customWidth="1"/>
    <col min="4" max="16384" width="11.44140625" style="13"/>
  </cols>
  <sheetData>
    <row r="1" spans="2:3" ht="15.75" customHeight="1" x14ac:dyDescent="0.3"/>
    <row r="2" spans="2:3" ht="43.2" x14ac:dyDescent="0.3">
      <c r="B2" s="14" t="s">
        <v>56</v>
      </c>
      <c r="C2" s="15" t="s">
        <v>57</v>
      </c>
    </row>
    <row r="3" spans="2:3" x14ac:dyDescent="0.3">
      <c r="B3" s="16"/>
      <c r="C3" s="16"/>
    </row>
    <row r="4" spans="2:3" x14ac:dyDescent="0.3">
      <c r="B4" s="145" t="s">
        <v>59</v>
      </c>
      <c r="C4" s="145"/>
    </row>
    <row r="5" spans="2:3" ht="28.8" x14ac:dyDescent="0.3">
      <c r="B5" s="14" t="s">
        <v>39</v>
      </c>
      <c r="C5" s="15" t="s">
        <v>60</v>
      </c>
    </row>
    <row r="6" spans="2:3" ht="28.8" x14ac:dyDescent="0.3">
      <c r="B6" s="14" t="s">
        <v>40</v>
      </c>
      <c r="C6" s="15" t="s">
        <v>61</v>
      </c>
    </row>
    <row r="7" spans="2:3" ht="43.2" x14ac:dyDescent="0.3">
      <c r="B7" s="14" t="s">
        <v>41</v>
      </c>
      <c r="C7" s="15" t="s">
        <v>62</v>
      </c>
    </row>
    <row r="8" spans="2:3" ht="28.8" x14ac:dyDescent="0.3">
      <c r="B8" s="14" t="s">
        <v>42</v>
      </c>
      <c r="C8" s="15" t="s">
        <v>34</v>
      </c>
    </row>
    <row r="9" spans="2:3" ht="86.4" x14ac:dyDescent="0.3">
      <c r="B9" s="14" t="s">
        <v>43</v>
      </c>
      <c r="C9" s="15" t="s">
        <v>63</v>
      </c>
    </row>
    <row r="10" spans="2:3" ht="28.8" x14ac:dyDescent="0.3">
      <c r="B10" s="14" t="s">
        <v>44</v>
      </c>
      <c r="C10" s="15" t="s">
        <v>45</v>
      </c>
    </row>
    <row r="11" spans="2:3" ht="28.8" x14ac:dyDescent="0.3">
      <c r="B11" s="14" t="s">
        <v>46</v>
      </c>
      <c r="C11" s="15" t="s">
        <v>47</v>
      </c>
    </row>
    <row r="12" spans="2:3" ht="28.8" x14ac:dyDescent="0.3">
      <c r="B12" s="14" t="s">
        <v>48</v>
      </c>
      <c r="C12" s="17" t="s">
        <v>49</v>
      </c>
    </row>
    <row r="13" spans="2:3" ht="43.2" x14ac:dyDescent="0.3">
      <c r="B13" s="14" t="s">
        <v>50</v>
      </c>
      <c r="C13" s="15" t="s">
        <v>51</v>
      </c>
    </row>
    <row r="14" spans="2:3" x14ac:dyDescent="0.3">
      <c r="B14" s="14" t="s">
        <v>52</v>
      </c>
      <c r="C14" s="17" t="s">
        <v>53</v>
      </c>
    </row>
    <row r="15" spans="2:3" ht="43.2" x14ac:dyDescent="0.3">
      <c r="B15" s="14" t="s">
        <v>54</v>
      </c>
      <c r="C15" s="15" t="s">
        <v>55</v>
      </c>
    </row>
    <row r="16" spans="2:3" ht="43.2" x14ac:dyDescent="0.3">
      <c r="B16" s="14" t="s">
        <v>54</v>
      </c>
      <c r="C16" s="17"/>
    </row>
    <row r="17" spans="2:3" x14ac:dyDescent="0.3">
      <c r="B17" s="141" t="s">
        <v>58</v>
      </c>
      <c r="C17" s="142"/>
    </row>
    <row r="18" spans="2:3" x14ac:dyDescent="0.3">
      <c r="B18" s="143"/>
      <c r="C18" s="144"/>
    </row>
  </sheetData>
  <mergeCells count="2">
    <mergeCell ref="B17:C18"/>
    <mergeCell ref="B4:C4"/>
  </mergeCells>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YOLANDA VILLALBA PINZON</cp:lastModifiedBy>
  <cp:lastPrinted>2016-07-13T19:48:44Z</cp:lastPrinted>
  <dcterms:created xsi:type="dcterms:W3CDTF">2016-07-06T19:37:36Z</dcterms:created>
  <dcterms:modified xsi:type="dcterms:W3CDTF">2021-10-28T17:48:39Z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c896e5-fe32-4984-9bf3-650686060f97_Enabled">
    <vt:lpwstr>true</vt:lpwstr>
  </property>
  <property fmtid="{D5CDD505-2E9C-101B-9397-08002B2CF9AE}" pid="3" name="MSIP_Label_b0c896e5-fe32-4984-9bf3-650686060f97_SetDate">
    <vt:lpwstr>2021-07-08T16:02:39Z</vt:lpwstr>
  </property>
  <property fmtid="{D5CDD505-2E9C-101B-9397-08002B2CF9AE}" pid="4" name="MSIP_Label_b0c896e5-fe32-4984-9bf3-650686060f97_Method">
    <vt:lpwstr>Privileged</vt:lpwstr>
  </property>
  <property fmtid="{D5CDD505-2E9C-101B-9397-08002B2CF9AE}" pid="5" name="MSIP_Label_b0c896e5-fe32-4984-9bf3-650686060f97_Name">
    <vt:lpwstr>General</vt:lpwstr>
  </property>
  <property fmtid="{D5CDD505-2E9C-101B-9397-08002B2CF9AE}" pid="6" name="MSIP_Label_b0c896e5-fe32-4984-9bf3-650686060f97_SiteId">
    <vt:lpwstr>58ec5e61-0ed7-4021-a4f8-c2e2b3b9f5ff</vt:lpwstr>
  </property>
  <property fmtid="{D5CDD505-2E9C-101B-9397-08002B2CF9AE}" pid="7" name="MSIP_Label_b0c896e5-fe32-4984-9bf3-650686060f97_ActionId">
    <vt:lpwstr>bc454f52-9479-45c0-b6b6-0000cc7c8efe</vt:lpwstr>
  </property>
  <property fmtid="{D5CDD505-2E9C-101B-9397-08002B2CF9AE}" pid="8" name="MSIP_Label_b0c896e5-fe32-4984-9bf3-650686060f97_ContentBits">
    <vt:lpwstr>0</vt:lpwstr>
  </property>
</Properties>
</file>