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C:\Users\alexander.hernandez\Desktop\PAAC III TRIMESTRE\"/>
    </mc:Choice>
  </mc:AlternateContent>
  <xr:revisionPtr revIDLastSave="0" documentId="8_{04AF4F51-7D89-4CFA-A8CB-2474329538B0}" xr6:coauthVersionLast="46" xr6:coauthVersionMax="46" xr10:uidLastSave="{00000000-0000-0000-0000-000000000000}"/>
  <bookViews>
    <workbookView xWindow="-120" yWindow="-120" windowWidth="29040" windowHeight="15840" xr2:uid="{00000000-000D-0000-FFFF-FFFF00000000}"/>
  </bookViews>
  <sheets>
    <sheet name="GES RIE CORR" sheetId="2" r:id="rId1"/>
    <sheet name="RACIO DE TRAMI" sheetId="3" r:id="rId2"/>
    <sheet name="RENDI CUENT" sheetId="4" r:id="rId3"/>
    <sheet name="MEJORA ATEN AL CIU" sheetId="5" r:id="rId4"/>
    <sheet name="TRANSPARENCIA" sheetId="7" r:id="rId5"/>
    <sheet name="INICIATIVA ADICIONAL " sheetId="6" r:id="rId6"/>
    <sheet name="COMPARATIVO" sheetId="8" r:id="rId7"/>
    <sheet name="AVANCE III CUATRIMESTRE" sheetId="10" r:id="rId8"/>
    <sheet name="CUMPLIMIENTO PAAC" sheetId="12" r:id="rId9"/>
  </sheets>
  <definedNames>
    <definedName name="_xlnm._FilterDatabase" localSheetId="8" hidden="1">'CUMPLIMIENTO PAAC'!$A$3:$C$80</definedName>
    <definedName name="_xlnm._FilterDatabase" localSheetId="0" hidden="1">'GES RIE CORR'!$B$3:$F$18</definedName>
    <definedName name="_xlnm._FilterDatabase" localSheetId="3" hidden="1">'MEJORA ATEN AL CIU'!$B$3:$F$17</definedName>
    <definedName name="_xlnm._FilterDatabase" localSheetId="1" hidden="1">'RACIO DE TRAMI'!$A$3:$AB$3</definedName>
    <definedName name="_xlnm._FilterDatabase" localSheetId="2" hidden="1">'RENDI CUENT'!$A$3:$F$17</definedName>
    <definedName name="_xlnm._FilterDatabase" localSheetId="4" hidden="1">TRANSPARENCIA!$B$3:$F$33</definedName>
    <definedName name="_xlnm.Print_Area" localSheetId="7">'AVANCE III CUATRIMESTRE'!$A$1:$H$27</definedName>
    <definedName name="_xlnm.Print_Area" localSheetId="6">COMPARATIVO!$A$1:$I$15</definedName>
    <definedName name="_xlnm.Print_Area" localSheetId="0">'GES RIE CORR'!$A$1:$F$22</definedName>
    <definedName name="_xlnm.Print_Area" localSheetId="5">'INICIATIVA ADICIONAL '!$B$1:$F$5</definedName>
    <definedName name="_xlnm.Print_Area" localSheetId="1">'RACIO DE TRAMI'!$A$1:$J$30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3" i="10" l="1"/>
  <c r="H13" i="8"/>
  <c r="G13" i="8"/>
  <c r="F13" i="8"/>
  <c r="E13" i="8"/>
  <c r="H11" i="8"/>
  <c r="H10" i="8"/>
  <c r="H9" i="8"/>
  <c r="H8" i="8"/>
  <c r="D3" i="10" s="1"/>
  <c r="H7" i="8"/>
  <c r="C3" i="10" s="1"/>
  <c r="H6" i="8"/>
  <c r="B80" i="12" l="1"/>
  <c r="A5" i="12"/>
  <c r="A6" i="12" s="1"/>
  <c r="A7" i="12" s="1"/>
  <c r="A8" i="12" s="1"/>
  <c r="A9" i="12" s="1"/>
  <c r="A10" i="12" s="1"/>
  <c r="A11" i="12" s="1"/>
  <c r="A12" i="12" s="1"/>
  <c r="A13" i="12" s="1"/>
  <c r="A14" i="12" s="1"/>
  <c r="A15" i="12" s="1"/>
  <c r="A16" i="12" s="1"/>
  <c r="A17" i="12" s="1"/>
  <c r="A18" i="12" s="1"/>
  <c r="A19" i="12" s="1"/>
  <c r="A20" i="12" s="1"/>
  <c r="A21" i="12" s="1"/>
  <c r="A22" i="12" s="1"/>
  <c r="A23" i="12" s="1"/>
  <c r="A24" i="12" s="1"/>
  <c r="A25" i="12" s="1"/>
  <c r="A26" i="12" s="1"/>
  <c r="A27" i="12" s="1"/>
  <c r="A28" i="12" s="1"/>
  <c r="A29" i="12" s="1"/>
  <c r="A30" i="12" s="1"/>
  <c r="A31" i="12" s="1"/>
  <c r="A32" i="12" s="1"/>
  <c r="A33" i="12" s="1"/>
  <c r="A34" i="12" s="1"/>
  <c r="A35" i="12" s="1"/>
  <c r="A36" i="12" s="1"/>
  <c r="A37" i="12" l="1"/>
  <c r="A38" i="12" s="1"/>
  <c r="A39" i="12" s="1"/>
  <c r="A40" i="12" s="1"/>
  <c r="A41" i="12" s="1"/>
  <c r="A42" i="12" s="1"/>
  <c r="A43" i="12" s="1"/>
  <c r="A44" i="12" s="1"/>
  <c r="A45" i="12" s="1"/>
  <c r="A46" i="12" s="1"/>
  <c r="A47" i="12" s="1"/>
  <c r="A48" i="12" l="1"/>
  <c r="A49" i="12" s="1"/>
  <c r="A50" i="12" s="1"/>
  <c r="A51" i="12" s="1"/>
  <c r="A52" i="12" s="1"/>
  <c r="A53" i="12" s="1"/>
  <c r="A54" i="12" s="1"/>
  <c r="A55" i="12" s="1"/>
  <c r="A56" i="12" s="1"/>
  <c r="A57" i="12" s="1"/>
  <c r="A58" i="12" s="1"/>
  <c r="A59" i="12" s="1"/>
  <c r="A60" i="12" s="1"/>
  <c r="A61" i="12" s="1"/>
  <c r="A62" i="12" s="1"/>
  <c r="A63" i="12" s="1"/>
  <c r="A64" i="12" s="1"/>
  <c r="A65" i="12" s="1"/>
  <c r="A66" i="12" s="1"/>
  <c r="A67" i="12" s="1"/>
  <c r="A68" i="12" s="1"/>
  <c r="A69" i="12" s="1"/>
  <c r="A70" i="12" s="1"/>
  <c r="A71" i="12" s="1"/>
  <c r="A72" i="12" s="1"/>
  <c r="A73" i="12" s="1"/>
  <c r="A74" i="12" s="1"/>
  <c r="A75" i="12" s="1"/>
  <c r="A76" i="12" s="1"/>
  <c r="A77" i="12" s="1"/>
  <c r="A78" i="12" s="1"/>
  <c r="A79" i="12" s="1"/>
  <c r="F3" i="10" l="1"/>
  <c r="G3" i="10"/>
  <c r="E3"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Nubia Stella Angel Casallas</author>
  </authors>
  <commentList>
    <comment ref="C5" authorId="0" shapeId="0" xr:uid="{00000000-0006-0000-0100-000001000000}">
      <text>
        <r>
          <rPr>
            <b/>
            <sz val="9"/>
            <color indexed="81"/>
            <rFont val="Tahoma"/>
            <family val="2"/>
          </rPr>
          <t>Nubia Stella Angel Casallas:</t>
        </r>
        <r>
          <rPr>
            <sz val="9"/>
            <color indexed="81"/>
            <rFont val="Tahoma"/>
            <family val="2"/>
          </rPr>
          <t xml:space="preserve">
CAMBIAR  LA  PALABRA SUIFP  POR SUIT</t>
        </r>
      </text>
    </comment>
  </commentList>
</comments>
</file>

<file path=xl/sharedStrings.xml><?xml version="1.0" encoding="utf-8"?>
<sst xmlns="http://schemas.openxmlformats.org/spreadsheetml/2006/main" count="466" uniqueCount="285">
  <si>
    <t>SUBCOMPONENTE</t>
  </si>
  <si>
    <t xml:space="preserve">ACTIVIDADES PROGRAMADAS </t>
  </si>
  <si>
    <t>ACTIVIDAD CUMPLIDA</t>
  </si>
  <si>
    <t xml:space="preserve">Política de Administración del Riesgo </t>
  </si>
  <si>
    <t>SI</t>
  </si>
  <si>
    <t xml:space="preserve">SI </t>
  </si>
  <si>
    <t xml:space="preserve">NO </t>
  </si>
  <si>
    <t>Seguimiento</t>
  </si>
  <si>
    <t>Medidas de protección Individual</t>
  </si>
  <si>
    <t>Diálogo de doble
vía con la ciudadanía
y sus organizaciones</t>
  </si>
  <si>
    <t>Evaluación y retroalimentación a la gestión institucional</t>
  </si>
  <si>
    <t>Realizar evaluación de la Estrategia de Rendición de Cuentas</t>
  </si>
  <si>
    <t>Fortalecimiento de 
los canales de 
atención</t>
  </si>
  <si>
    <t>Talento   Humano</t>
  </si>
  <si>
    <t>Realizar campaña de apropiación del Reglamento de tramite interno de PQRSD</t>
  </si>
  <si>
    <t>Lineamientos de Transparencia Activa</t>
  </si>
  <si>
    <t>Elaborar y publicar los Informes de Gestión de la UNP en la página Web</t>
  </si>
  <si>
    <t>Publicar en pagina web el seguimiento a la ejecución de los planes de acción.</t>
  </si>
  <si>
    <t>Participar  en eventos sectoriales organizados por el Gobierno Nacional, gremios, organizaciones sociales etc., y  la participación en las Ferias Nacionales de Servicio al Ciudadano y documentar estos ejercicios</t>
  </si>
  <si>
    <t>Realizar  una (1) encuesta a través de diferentes canales sobre los temas de interés a considerar en la jornada de rendición de cuentas.</t>
  </si>
  <si>
    <t xml:space="preserve">	
Fortalecer mediante actividades de capacitación la cultura organizacional y la responsabilidad de la entidad frente a sus grupos de valor .
(Realizar Capacitaciones y sensibilizaciones a servidores públicos y contratistas sobre Rendición de cuentas)</t>
  </si>
  <si>
    <t>Realizar la convocatoria para Rendición de Cuentas a la ciudadanía por página web,  redes sociales y demás canales de la entidad.</t>
  </si>
  <si>
    <t>Diseñar, aplicar y publicar los resultados de la encuesta de evaluación sobre los ejercicios de rendición de cuentas y la Audiencia de Rendición de Cuentas</t>
  </si>
  <si>
    <t>Elaborar y publicar en la página Web el informe final de la Audiencia de Rendición de Cuentas.</t>
  </si>
  <si>
    <t>Gestionar recursos en el presupuesto, para  realizar acciones que mejoren el servicio al ciudadano.</t>
  </si>
  <si>
    <t>Normativo y procedimental</t>
  </si>
  <si>
    <t>Promover la participación de los grupos  de  valor para el mejoramiento  continuo de la atención a la ciudadanía.</t>
  </si>
  <si>
    <t xml:space="preserve">Realizar el diagnóstico del estado actual de cumplimiento de publicación de información en la página web en relación con la matriz de cumplimiento de la Procuraduría General de la Nación. </t>
  </si>
  <si>
    <t>Actualizar la información obligatoria Ley 1712 publicada en la página web de conformidad con los resultados del diagnóstico.</t>
  </si>
  <si>
    <t>Realizar mesas de trabajo con los procesos para fortalecer la apropiación de la Ley de Transparencia y acceso a la Información Pública (Ley 1712 de 2014).</t>
  </si>
  <si>
    <t>Realizar campaña de promoción y divulgación de la Ley de Transparencia y acceso a la Información Pública (Ley 1712 de 2014)  a través de diferentes canales.</t>
  </si>
  <si>
    <t>Realizar la reorganización de la información publicada en  página Web alineándola  con el esquema de publicación (una vez se cuente con el esquema de publicación)</t>
  </si>
  <si>
    <t>Lineamientos de transparencia pasiva</t>
  </si>
  <si>
    <t>Lineamientos de transparencia activa</t>
  </si>
  <si>
    <t xml:space="preserve">Elaboración de instrumento de gestión de la información </t>
  </si>
  <si>
    <t>Identificar los elementos básicos que conforman los instrumentos de gestión de la Información</t>
  </si>
  <si>
    <t>Elaboración de instrumentos de gestión de la información</t>
  </si>
  <si>
    <t>Realizar traducción a lenguas nativa o dialecto oficial  de los requisitos de solicitud de protección. (lenguas nativas y accesibilidad)</t>
  </si>
  <si>
    <t>Criterio diferencial de accesibilidad</t>
  </si>
  <si>
    <t xml:space="preserve">  Código de Integridad y Buen Gobierno</t>
  </si>
  <si>
    <t>Diseñar e implementar campañas de promoción  de las facilidades de acceso y uso de la pagina web de la UNP a población con algun tipo de discapacidad (visual, auditiva entre otras)</t>
  </si>
  <si>
    <t xml:space="preserve">Construcción de los Mapas Integrales de Riesgos  </t>
  </si>
  <si>
    <t>Información</t>
  </si>
  <si>
    <t xml:space="preserve">Información </t>
  </si>
  <si>
    <t>Incentivos para motivar la cultura de la rendición de cuentas</t>
  </si>
  <si>
    <t>Estructura administrativa y direccionamiento estratégico</t>
  </si>
  <si>
    <t>Relacionamiento con el Ciudadano</t>
  </si>
  <si>
    <t xml:space="preserve">Elaboración de Instrumentos de Gestión de la Información </t>
  </si>
  <si>
    <t>Número de Actividades</t>
  </si>
  <si>
    <t>Número de actividades</t>
  </si>
  <si>
    <t>SEGUIMIENTO PLAN ANTICORRUPCIÓN Y ATENCIÓN AL CIUDADANO</t>
  </si>
  <si>
    <t>COMPONENTES</t>
  </si>
  <si>
    <t>NUMERO DE ACTIVIDADES</t>
  </si>
  <si>
    <t>ACTIVIDADES QUE NO APLICAN PARA EL PERIODO EVALUADO</t>
  </si>
  <si>
    <t>ACTIVIDADES CUMPLIDAS</t>
  </si>
  <si>
    <t>ACTIVIDADES NO CUMPLIDAS</t>
  </si>
  <si>
    <t>PORCENTAJE DE CUMPLIMIENTO</t>
  </si>
  <si>
    <t>RACIONALIZACIÓN DE TRAMITES</t>
  </si>
  <si>
    <t>RENDICIÓN DE CUENTAS</t>
  </si>
  <si>
    <t>INICIATIVAS ADICIONALES</t>
  </si>
  <si>
    <t>RESPONSABLE</t>
  </si>
  <si>
    <t xml:space="preserve">3ra Linea de defensa
Oficina de Control Interno </t>
  </si>
  <si>
    <t>Tercera línea de defensa: Oficina de
Control Interno</t>
  </si>
  <si>
    <t xml:space="preserve">Oficina Asesora de Planeacion e Información OAPI, Grupo de Atención al Ciudadano y Gestión de las comunicaciones </t>
  </si>
  <si>
    <t>TOTAL ACTIVIDADES PAAC</t>
  </si>
  <si>
    <t>Fortalecer mediante el uso de diferentes herramientas el acercamiento de la entidad con las comunidades o poblaciones receptoras de sus productos y servicios</t>
  </si>
  <si>
    <t>NO</t>
  </si>
  <si>
    <t>Realizar mesas de trabajo con los diferentes procesos para revisión validación y actualización de los mapas integrales de riesgos vigencia 2021.</t>
  </si>
  <si>
    <t>Revisar y  validar los Mapas Integrales de Riesgos  presentados por la 1ra Línea de Defensa correspondientes a la vigencia 2021</t>
  </si>
  <si>
    <t>Realizar mesas de trabajo con los diferentes procesos para revisión validación y actualización de los mapas integrales de riesgos vigencia 2022.</t>
  </si>
  <si>
    <t>Revisar y  validar los Mapas Integrales de Riesgos  presentados por la 1ra Línea de Defensa correspondientes a la vigencia 2022</t>
  </si>
  <si>
    <t>Consolidar los mapas integrales de riesgos vigencia 2022</t>
  </si>
  <si>
    <t xml:space="preserve">Consulta y divulgación </t>
  </si>
  <si>
    <t>Publicar los mapas integrales de riesgos (vigencia 2021) aprobados y validados internamente (borrador), en la pag web para consulta a la ciudadania</t>
  </si>
  <si>
    <t>2da Linea de defensa
Oficina Asesora de Planeación e Información</t>
  </si>
  <si>
    <t>Revisar las observaciones recibidas y de ser pertinente ajustar el mapa integral de riesgos vigencia 2021 incluyendo las mismas, una vez el proceso lo haya avalado</t>
  </si>
  <si>
    <t>2da Linea de defensa Oficina Asesora de Planeación e Información</t>
  </si>
  <si>
    <t xml:space="preserve">Publicar los  mapas  integrales  de riesgos aprobados y validados (vigencia 2021  versión final) </t>
  </si>
  <si>
    <t>2da Linea de defensa OAPI Oficina Asesora de Planeación e Información</t>
  </si>
  <si>
    <t xml:space="preserve">Monitoreo y Revisión </t>
  </si>
  <si>
    <t xml:space="preserve">Realizar el monitoreo  cuatrimestral de los mapas integrales de riesgos </t>
  </si>
  <si>
    <t>1ra Linea de defensa
Lideres de proceso/ equipos de trabajo</t>
  </si>
  <si>
    <t>Realizar el monitoreo  cuatrimestral de los mapas integrales de riesgos</t>
  </si>
  <si>
    <t>2da Linea de defensa
OAPI Oficina Asesora de Planeación e Información</t>
  </si>
  <si>
    <t>Realizar la evaluacion cuatrimestral del Mapa Integral de Riesgos, reportando y publicando el resultado de la evaluación efectuada, en los plazos establecidos por ley.</t>
  </si>
  <si>
    <t>Realizar  mesas de trabajo , con los procesos lideradas por la Oficina de Control Interno (Tercera linea de defensa) y con el acompañamiento de la OAPI (segunda linea de defensa), para retroalimentar el resultado de la evaluación cuatrimestral y proponer ajustes y mejoras.</t>
  </si>
  <si>
    <t>Optimización del
Trámite Medidas de
protección individual
para que sea
diligenciado en línea</t>
  </si>
  <si>
    <t>Revisión y ajuste normativo para habilitar el trámite por medio de canales digitales</t>
  </si>
  <si>
    <t>Actualizar los procedimientos de evaluación del riesgo alineados con las herramientas tecnológicas de formulario web de solicitudes de protección y el SER para soportar la operación.</t>
  </si>
  <si>
    <t>Medidas de protección colectiva</t>
  </si>
  <si>
    <t>Optimización del
Trámite Medidas de
protección colectiva
para que sea
diligenciado en línea</t>
  </si>
  <si>
    <t>Tecnologia-  Subdirección de  Evaluación de  Riesgo</t>
  </si>
  <si>
    <t>Subdirección de  Evaluación de  Riesgo - Oficina Juridica</t>
  </si>
  <si>
    <t xml:space="preserve">Subdirección de  Evaluación de  Riesgo - Tecnología                                 </t>
  </si>
  <si>
    <t xml:space="preserve">Subdirección de  Evaluación de  Riesgo - Oficina Juridica
</t>
  </si>
  <si>
    <t xml:space="preserve">Tecnologia - Subdirección de  Evaluación de  Riesgo
</t>
  </si>
  <si>
    <t xml:space="preserve">Subdirección de  Evaluación de  Riesgo -Tecnología                          </t>
  </si>
  <si>
    <t>1ra línea de defensa suministra Información
2da Línea de defensa
Oficina Asesora de Planeación e Información                                    elabora informe consolida</t>
  </si>
  <si>
    <t>Publicar en la página Web y en las redes sociales boletines y/o piezas informativas con información relevante producida por la UNP</t>
  </si>
  <si>
    <t>Gestión de las Comunicaciones</t>
  </si>
  <si>
    <t>Líderes de procesos
Gestión de las Comunicaciones
Gestión Tecnológica</t>
  </si>
  <si>
    <t>2da Línea de defensa
Oficina Asesora de Planeación e Información</t>
  </si>
  <si>
    <t xml:space="preserve">Línea Estratégica
Dirección
Oficina  Asesora de  Planeación e  Información
Todas las dependencias
Gestión de las Comunicaciones
Gestión Tecnológica </t>
  </si>
  <si>
    <t>Gestión Estratégica del Talento Humano
Gestión de las Comunicaciones.</t>
  </si>
  <si>
    <t xml:space="preserve">Direccionamiento Estrategico
Gestión de las Comunicaciones
Gestion de la Tecnologia </t>
  </si>
  <si>
    <t>Proponer iniciativas para mejorar el servicio al ciudadano.</t>
  </si>
  <si>
    <t xml:space="preserve">Evaluar la implementación de los protocolos de atención al ciudadano (personalizada, telefónica y virtual)  </t>
  </si>
  <si>
    <t>Gestión Estratégica del Talento Humano</t>
  </si>
  <si>
    <t>Capacitar a los procesos misionales en la formulaciòn de ejercicios de ideaciòn.</t>
  </si>
  <si>
    <t>Gestión de  Servicio  al   Ciudadano</t>
  </si>
  <si>
    <t>Socializar  Política Institucional de Atención al Ciudadano</t>
  </si>
  <si>
    <t>Actualizar la Caracterización de los grupos de valor de la UNP .</t>
  </si>
  <si>
    <t>Todos los Procesos
Gestión de las Comunicaciones 
Gestión de la Tecnología</t>
  </si>
  <si>
    <t>Gestión de las Comunicaciones 
Gestión de la Tecnología</t>
  </si>
  <si>
    <t xml:space="preserve">Gestión de las Comunicaciones </t>
  </si>
  <si>
    <t>Realizar una campaña educativa interna en  temas de datos Abiertos</t>
  </si>
  <si>
    <t>Gestión de la Tecnología</t>
  </si>
  <si>
    <t xml:space="preserve">Unificar la recepción de las PQRSD que llegan por los diferentes canales  en la Ventanilla Única de Trámites y Servicios </t>
  </si>
  <si>
    <t>Gestión Documental</t>
  </si>
  <si>
    <t>Gestión Documental
Todos los  procesos</t>
  </si>
  <si>
    <t>Todos los procesos</t>
  </si>
  <si>
    <t>Consolidar los  activos de información  de  acuerdo a su nivel  de importancia (corte a  marzo de que areas publican la  matriz)</t>
  </si>
  <si>
    <t>Gestión Documental
    Oficial de  seguridad -        Grupo de Gestión  Tecnológica</t>
  </si>
  <si>
    <t xml:space="preserve">Validar   la información  clasificada y reservada del instrumento de gestion de la información de acuerdo a lo remitido de la  actividad 2   </t>
  </si>
  <si>
    <t>Oficina Asesora Jurídica</t>
  </si>
  <si>
    <t>Remisión del indice de información clasificada y reservada al Grupo de Gestión Documental</t>
  </si>
  <si>
    <t>Remisión del indice de información clasificada y reservada a la Oficina de Comunicaciones</t>
  </si>
  <si>
    <t>Publicación del indice de información clasificada y reservada</t>
  </si>
  <si>
    <t>Oficina de Comunicaciones -
Grupo de Gestión  Tecnológica</t>
  </si>
  <si>
    <t xml:space="preserve">Elaboración de instrumentos de gestión de la información </t>
  </si>
  <si>
    <t xml:space="preserve">Definir adoptar y publicar el registro de activos de información pública:                                        
- Clasificar los activos de información públicos  conforme a la Ley 1712 de 2014  </t>
  </si>
  <si>
    <t>Consolidar los  activos de información públicos conforme a la ley  1712 de 2014</t>
  </si>
  <si>
    <t>Gestión Documental -
Oficial de  Seguridad -
Grupo de Gestión  Tecnológica</t>
  </si>
  <si>
    <t xml:space="preserve"> Remisión del registro de activos de información  pública a la oficina de comunicaciones</t>
  </si>
  <si>
    <t>Publicación  del registro de activos de  información pública</t>
  </si>
  <si>
    <t xml:space="preserve">Oficina de Comunicaciones -
Grupo de Gestión  Tecnológica </t>
  </si>
  <si>
    <t>Elaborar, adoptar y publicar el esquema de publicación de la información:                                      
 Diligenciar la matriz del esquema de publicación de la información</t>
  </si>
  <si>
    <t xml:space="preserve">Todos los procesos </t>
  </si>
  <si>
    <t xml:space="preserve"> Revisar y  actualizar el esquema de publicación de la información</t>
  </si>
  <si>
    <t>Oficina de Comunicaciones</t>
  </si>
  <si>
    <t>Publicar   y actualizar  el esquema de publicación de la información</t>
  </si>
  <si>
    <t>Grupo de Gestión  Tecnológica</t>
  </si>
  <si>
    <t>Expedir el acto administrativo de adopción de los instrumento de gestión de información: 
- Proyectar  el  acto  administrativo  por medio del cual se adoptan los  instrumentos de información de gestión pública.                                                                                                                                                                                                                                                                                                               1.Activos de información 
2. Indice de información clasificada y reservada. 
3. Esquema de publicación de información</t>
  </si>
  <si>
    <t>Gestión Documental -  Oficina de Comunicaciones</t>
  </si>
  <si>
    <t xml:space="preserve"> Revisar el acto  administrativo de adopción de los instrumentos de gestión de información</t>
  </si>
  <si>
    <t>Secretaria General - 
Oficina de Comunicaciones -
Oficina Asesora  Jurídica</t>
  </si>
  <si>
    <t>Aprobar el acto  administrativo de adopción de los instrumentos de gestión de información</t>
  </si>
  <si>
    <t>Publicar  el acto  administrativo de adopción de los instrumentos de gestión de información</t>
  </si>
  <si>
    <t xml:space="preserve">Direccion  General   </t>
  </si>
  <si>
    <t>Comunicaciones - 
 Grupo de Gestión  Tecnológica</t>
  </si>
  <si>
    <t xml:space="preserve"> Monitoreo del Acceso a la Información Pública</t>
  </si>
  <si>
    <t>Realizar monitoreo y seguimiento a PQRSD que son elevadas ante la entidad</t>
  </si>
  <si>
    <t>Grupo de Capacitación, Bienestar y Seguridad y Salud en el Trabajo</t>
  </si>
  <si>
    <t xml:space="preserve">Definir adoptar y publicar el índice de información clasificada y reservada: 
                                                                                                                                                                                                     Clasificar los activos de información de acuerdo a su nivel de importancia conforme a la Ley 1712 de 2014  </t>
  </si>
  <si>
    <t xml:space="preserve"> Realizar la Audiencia Pública de Rendición de Cuentas y presentación de resultados de la gestión realizada durante la vigencia del 2020   en la UNP. Medio: Presencial, redes sociales - Streaming
</t>
  </si>
  <si>
    <t>Realizar pedagogía en relación a los conflictos de intereses en la UNP</t>
  </si>
  <si>
    <r>
      <rPr>
        <b/>
        <sz val="10"/>
        <color theme="1"/>
        <rFont val="Arial Narrow"/>
        <family val="2"/>
      </rPr>
      <t xml:space="preserve">ORIGINAL FIRMADO </t>
    </r>
    <r>
      <rPr>
        <sz val="10"/>
        <color theme="1"/>
        <rFont val="Arial Narrow"/>
        <family val="2"/>
      </rPr>
      <t xml:space="preserve">
Gloria Inés Muñoz Parada
Jefe Oficina de Control Interno </t>
    </r>
  </si>
  <si>
    <r>
      <rPr>
        <b/>
        <sz val="11"/>
        <color theme="1"/>
        <rFont val="Arial Narrow"/>
        <family val="2"/>
      </rPr>
      <t>ORIGINAL FIRMADO</t>
    </r>
    <r>
      <rPr>
        <sz val="11"/>
        <color theme="1"/>
        <rFont val="Arial Narrow"/>
        <family val="2"/>
      </rPr>
      <t xml:space="preserve">
Gloria Inés Muñoz Parada
Jefe Oficina de Control Interno </t>
    </r>
  </si>
  <si>
    <t>Capacitar en formación relacionada específicamente con el servicio al ciudadano (PQRSD, transparencia, MIPG, habilidades blandas, comunicación asertiva, lenguaje claro, accesibilidad, etc) en la entidad.</t>
  </si>
  <si>
    <r>
      <rPr>
        <b/>
        <sz val="11"/>
        <color theme="1"/>
        <rFont val="Arial Narrow"/>
        <family val="2"/>
      </rPr>
      <t xml:space="preserve">ORIGINAL FIRMADO </t>
    </r>
    <r>
      <rPr>
        <sz val="11"/>
        <color theme="1"/>
        <rFont val="Arial Narrow"/>
        <family val="2"/>
      </rPr>
      <t xml:space="preserve">
Gloria Inés Muñoz Parada
Jefe Oficina de Control Interno </t>
    </r>
  </si>
  <si>
    <r>
      <rPr>
        <b/>
        <sz val="12"/>
        <color theme="1"/>
        <rFont val="Arial Narrow"/>
        <family val="2"/>
      </rPr>
      <t xml:space="preserve">ORIGINAL FIRMADO </t>
    </r>
    <r>
      <rPr>
        <sz val="12"/>
        <color theme="1"/>
        <rFont val="Arial Narrow"/>
        <family val="2"/>
      </rPr>
      <t xml:space="preserve">
Gloria Inés Muñoz Parada
Jefe Oficina de Control Interno </t>
    </r>
  </si>
  <si>
    <t xml:space="preserve">Elaborar los informes de rendición de cuentas y audiencias públicas .
(Rendición de Cuentas Institucional)
(Rendición de Cuentas de Paz)
</t>
  </si>
  <si>
    <t>COMPONENTE: GESTIÓN DEL RIESGO DE CORRUPCIÓN - MAPA DE RIESGOS DE CORRUPCIÓN</t>
  </si>
  <si>
    <t xml:space="preserve">Revisar y actualizar y socializar la política de gestión de riesgo de la UNP. </t>
  </si>
  <si>
    <t xml:space="preserve">2da Linea de defensa
 Oficina Asesora de Planeación e Informacion 3ra linea de defensa
OCI
</t>
  </si>
  <si>
    <t>2da Linea de defensa
 Oficina Asesora de Planeación e Información</t>
  </si>
  <si>
    <t xml:space="preserve">Comunicar ante la Alta Dirección los resultados del Informe de evaluación. </t>
  </si>
  <si>
    <t>3ra Linea de defensa
Oficina de Control Interno 
2da linea de defensa OAPI (acompaña)</t>
  </si>
  <si>
    <t>Actualizar, y socializar la Carta de Trato Digno  al Ciudadano</t>
  </si>
  <si>
    <t>Participar en las Preferias y  Ferias Nacionales de Servicio al Ciudadano de acuerdo a invitación realizada por el  Departamento Nacional de Planeación.</t>
  </si>
  <si>
    <t>Gestión Documental 
Gestión de la Tecnologia</t>
  </si>
  <si>
    <t>Sensibilizar a los procesos  acerca de los instrumentos de gestión documental y de la normativa asociada  (mesas de trabajo con todos los procesos)</t>
  </si>
  <si>
    <t>Gestión de las Comunicaciones y Gestión Tecnólogica</t>
  </si>
  <si>
    <t>Realizar talleres virtuales sobre la gestión de la entidad,  productos y servicios que presta, gestionando la participación ciudadana en el ejercicio</t>
  </si>
  <si>
    <t>COMPONENTE: RENDICIÓN DE CUENTAS</t>
  </si>
  <si>
    <t>OBSERVACIÓN</t>
  </si>
  <si>
    <t>COMPONENTE:  MECANISMOS PARA LA TRANSPARENCIA Y ACCESO A LA INFORMACIÓN</t>
  </si>
  <si>
    <t>COMPONENTE: MECANISMOS PARA MEJORAR LA ATENCIÓN AL CIUDADANO</t>
  </si>
  <si>
    <t>COMPONENTE:  INICIATIVAS ADICIONALES</t>
  </si>
  <si>
    <t>TOTAL ACTIVIDADES EVALUADAS</t>
  </si>
  <si>
    <t xml:space="preserve">GESTIÓN DEL RIESGO DE CORRUPCIÓN – MAPA DE RIESGO DE CORRUPCIÓN </t>
  </si>
  <si>
    <t>MECANISMOS PARA MEJORAR LA ATENCIÓN AL CIUDADANO</t>
  </si>
  <si>
    <t>MECANISMOS PARA LA TRANSPARENCIA Y ACCESO A LA INFORMACIÓN</t>
  </si>
  <si>
    <t>Grupo de Servicio al Ciudadano</t>
  </si>
  <si>
    <t>Grupo de Servicio al Ciudadano
Gestión de las Comunicaciones</t>
  </si>
  <si>
    <t>Grupo de Servicio al Ciudadano
Gestión de las Comunicaciones 
Lideres de los procesos</t>
  </si>
  <si>
    <t>Direccionamiento Estrategico
Gestión de las Comunicaciones
Grupo de Servicio al Ciudadano</t>
  </si>
  <si>
    <t xml:space="preserve">Oficina  Asesora de  Planeación e  Información
Grupo de Servicio al Ciudadano
 Gestión de las Comunicaciones </t>
  </si>
  <si>
    <t>Grupo de Servicio al ciudadano 
Dirección General</t>
  </si>
  <si>
    <t xml:space="preserve"> Grupo de Servicio al Ciudadano </t>
  </si>
  <si>
    <t>Grupo de Servicioal Ciudadano
Gestión de la Tecnología
Gestión de las Comunicaciones</t>
  </si>
  <si>
    <t>Grupo de Servicio al Ciudadano
Gestión de la Tecnología
Gestión de las Comunicaciones</t>
  </si>
  <si>
    <t xml:space="preserve">Grupo de Servicio al Ciudadano
Gestión de las Comunicaciones
</t>
  </si>
  <si>
    <t>Grupo de Servicio al Ciudadano
Jurídica</t>
  </si>
  <si>
    <t xml:space="preserve"> SI</t>
  </si>
  <si>
    <t>No. ACTIVIDADES</t>
  </si>
  <si>
    <t>(%) AVANCE</t>
  </si>
  <si>
    <t>RACIONALIZACIÓN DE TRÁMITES</t>
  </si>
  <si>
    <t>INICIATIVA ADICIONAL</t>
  </si>
  <si>
    <t xml:space="preserve">FORMATO DE SEGUIMIENTO PLAN ANTICORRUPCIÓN Y DE ATENCIÓN AL CIUDADANO            
OFICINA DE CONTROL INTERNO 
VIGENCIA 2021
SEGUIMIENTO: III CUATRIMESTRE DE 2021 
 </t>
  </si>
  <si>
    <t xml:space="preserve">FORMATO DE SEGUIMIENTO PLAN ANTICORRUPCIÓN Y DE ATENCIÓN AL CIUDADANO            
OFICINA DE CONTROL INTERNO 
VIGENCIA 2021
SEGUIMIENTO: III CUATRIMESTRE DE 2021
 </t>
  </si>
  <si>
    <t xml:space="preserve">FORMATO DE SEGUIMIENTO PLAN ANTICORRUPCIÓN Y DE ATENCIÓN AL CIUDADANO            
OFICINA DE CONTROL INTERNO 
VIGENCIA 2021
SEGUIMIENTO: III CUATRIMESTRE DE 2021       </t>
  </si>
  <si>
    <t>FORMATO DE SEGUIMIENTO PLAN ANTICORRUPCIÓN Y DE ATENCIÓN AL CIUDADANO            
OFICINA DE CONTROL INTERNO 
VIGENCIA 2021
SEGUIMIENTO: III CUATRIMESTRE DE 2021</t>
  </si>
  <si>
    <t xml:space="preserve">FORMATO DE SEGUIMIENTO PLAN ANTICORRUPCIÓN Y DE ATENCIÓN AL CIUDADANO            
OFICINA DE CONTROL INTERNO 
VIGENCIA 2021
SEGUIMIENTO: III CUATRIMESTRE DE 2021 </t>
  </si>
  <si>
    <t>III CUATRIMESTRE</t>
  </si>
  <si>
    <t xml:space="preserve"> -Se realizaron concursos para todos los servidores en la creación de piezas comunicativas, a través de tres modalidades dibujo, fotografía y eslogan, con la temática del Código de Integridad. 
- Por medio del correo informativo se dio a conocer a los servidores públicos que es un conflicto de interés. Dicha actividad concluyó con un concurso en que los servidores pudieron participar de forma presencial en Bogotá (19 participantes) y por correo institucional para las Regionales (4 participantes).</t>
  </si>
  <si>
    <t>En los meses de febrero y abril a nivel nacional de forma virtual y presencial se realizaron las siguientes actividades:
1) Atención y Servicio al Cliente o Ciudadano (23 asistentes).
2) Sensibilización en el Manejo del SIGOB y Normatividad PQRSD - Atención al ciudadano - 3 actividades (73 asistentes).
3) Guia de Atención al Ciudadano (34 asistentes).
4) Sensibilización en la Atención al ciudadano (22 asistentes).</t>
  </si>
  <si>
    <t xml:space="preserve">Desde el mes de octubre al mes de noviembre del 2021,  se ejecutaron seis sensibilizaciones relacionados con Gestión del Conocimiento, Política en el marco del MIPG, herramientas de Innovación y Medición Métodologicas, donde dos  fueron realizadas en el mes de septiembre, dos en el mes de octubre y dos en el mes de noviembre. Finalmente se convocó y se llevaron a cabo diferentes actividades  contempladas en la semana del 08 al 12 de noviembre del presente año, denominada  "Semana del Conocimiento e Innovación". </t>
  </si>
  <si>
    <t>Se efectuó la revisión del acto administrativo de adopción de los instrumentos de gestión de la información por los procesos responsables</t>
  </si>
  <si>
    <t>La Política fue revisada, actualizada y socializada  en el II Cuatrimestre de la Vigencia 2021</t>
  </si>
  <si>
    <t>Se realizaron las mesas de trabajo con los diferentes procesos de la entidad, durante el I cuatrimestre del año 2021, actualizando la herramienta de riesgos.</t>
  </si>
  <si>
    <t>Se revisaron y validaron los mapas integrales de riesgos vigencia 2021, los cuales fueron publicados por el web master.</t>
  </si>
  <si>
    <t>Se realizaron mesas de trabajo con los diferentes procesos, el 26 de octubre y el 5 de noviembre para revisión, validación y actualización de los mapas integrales de riesgo vigencia 2022.</t>
  </si>
  <si>
    <t>Los borradores de los mapas integrales de riesgos, fueron revisados por la primera línea de defensa, vigencia 2022.</t>
  </si>
  <si>
    <t>Se consolidaron los borradores de los mapas integrales de riesgos  para la vigencia 2022.</t>
  </si>
  <si>
    <t>Los mapas integrales de riesgos, fueron publicados, aprobados y validados. Se encuentran en la página web para consulta de la ciudadanía</t>
  </si>
  <si>
    <t>Se puede evidenciar en la página de la entidad, los mapas integrales de riesgos aprobados y validados vigencia 2021</t>
  </si>
  <si>
    <t>Se realizó el reporte y monitoreo correspondiente al III cuatrimestre del 2021,de los mapas intergrales de riesgo, por parte de los procesos de la entidad.</t>
  </si>
  <si>
    <t>Se realizó el reporte y monitoreo correspondiente al III cuatrimestre del 2021,de los mapas intergrales de riesgo, por parte de la segunda linea de defensa.</t>
  </si>
  <si>
    <t>La Oficina de Control Interno realizó la evaluación cuatrimestral de los mapas integrales de riesgo de la vigencia.</t>
  </si>
  <si>
    <t>Se evidenció, un avance en la actualización de los procedimientos de evaluación del riesgo, sin embargo, no se encuentran alineados con las herramientas tecnológicas de formulario web de solicitudes de protección y el SER para soportar la operación</t>
  </si>
  <si>
    <t>Se observó un avance en la actualización del trámite medidas de protección colectiva, sin embargo, no está implementado efectivamente el formulario.</t>
  </si>
  <si>
    <t>Se evidenció, un avance en la actualización de los procedimientos de evaluación del riesgo, sin embargo, no se encuentran alineados con las herramientas tecnológicas de formulario web de solicitudes de protección y el SER para soportar la operación.</t>
  </si>
  <si>
    <t>Se elaboraron y publicaron los informes de Gestión de la UNP en la página Web de la entidad los cuales se pueden verificar en el siguiente link: https://www.unp.gov.co/wp-content/uploads/2021/02/informe-de-gestion-2020-act-2-7-1.pdf</t>
  </si>
  <si>
    <t>Se publicó en la pagina web de la entidad  el seguimiento al Plan de Acción vigencia 2021, lo cual se encuentra en el siguiente link: https://www.unp.gov.co/wp-content/uploads/2021/12/informe-seguimiento-iii-trimestre-pai-2021-web.pdf</t>
  </si>
  <si>
    <t>La Audiencia Pública de Rendición de Cuentas y presentación de resultados de la gestión realizada durante la vigencia 2020 se llevó a cabo el 16 de diciembre del 2021 de manera presencial, redes sociales y Streaming</t>
  </si>
  <si>
    <t>La convocatoria para la audiencia de Rendición de Cuentas a la ciudadanía se realizó por la página web, redes sociales y demás canales de la entidad</t>
  </si>
  <si>
    <t>En el II cuatrimestre de la vigencia 2021, el Grupo de Atención al Ciudadano presentó a la Oficina  Asesora de Planeación anteproyecto del presupuesto para el año 2022</t>
  </si>
  <si>
    <t>En el II cuatrimestre de la vigencia 2021, se establecieron"protocolos de atención al ciudadano" de manera virtual, telefónica y personalizada.</t>
  </si>
  <si>
    <t>Durante el III cuatrimestre de la vigencia 2021, se dio continuidad a la campaña "Página Web para Todos", a través de redes sociales de la UNP y slider página web para personas con algún tipo de discapacidad.</t>
  </si>
  <si>
    <t>En el III cuatrimestre de la vigencia 2021, a través del personaje Clarita, se realizaron campañas de apropiación del  Reglamento de Trámite Interno de PQRSD (Resolución 1074 de 2017)</t>
  </si>
  <si>
    <t>El Grupo de Servicio al Ciudadano dio continuidad a la campaña de Lenguaje Claro "Aclarando Dudas",  difundiendo por correo informativo y a través del personaje Clarita.</t>
  </si>
  <si>
    <t xml:space="preserve">Se realizó actualización del documento caracterización de los grupos de valor de la UNP vigencia 2020 </t>
  </si>
  <si>
    <t>El Grupo de Servicio Ciudadano participó activamente en las Ferias "ACÉRCATE", organizadas por el Departamento Administrativo de la Función Pública, bajo el liderazgo de la Dirección de Participación, Transparencia y Servicio al Ciudadano,espacio aprovechado para facilitar el acceso de la ciudadanía a los tramites de la Ruta Individual y
Colectiva de Protección.</t>
  </si>
  <si>
    <t xml:space="preserve">Con el fin de continuar fortaleciendo el acercamiento de la entidad, con las comunidades o poblaciones receptoras de sus productos y servicios de la Unidad Nacional de Protección, se socializó a través de redes sociales el  Portafolio de Servicios y Trámites de la UNP.
</t>
  </si>
  <si>
    <t>Diseñar mecanismos para que la respuesta a las PQRSD presentadas por los ciudadanos, para que se den dentro de los términos de ley</t>
  </si>
  <si>
    <t>Durante el III cuatrimestre de la vigencia, el Grupo de Servicio al Ciudadano, realizó mesas de trabajo con los enlaces de los procesos  que presentaron incumplimiento en los términos de respuesta a las PQRSD, a fin de fortalecerlos en manejo adecuado de la herramienta tecnológica SIGOB, identificar los factores que causaron el incumplimiento en la respuesta, y solicitar la identificación de acciones,  que permitan establecer las actividades necesarias para  cumplir con los términos de respuesta a PQRSD</t>
  </si>
  <si>
    <t>Esta actividad no se ejecutó en el III cuatrimestre de la vigencia, teniendo en cuenta que a la fecha se encuentran realizando pruebas a la herramienta</t>
  </si>
  <si>
    <t>Se realizaron las respectivas sensibilizaciones con los procesos de la entidad, frente a los instrumentos de Gestión Documental acorde a la normatividad vigente y al Plan de Trabajo definido.</t>
  </si>
  <si>
    <t xml:space="preserve">Se definió, adoptó y publicó el índice de información clasificada y reservada contenida en el Matriz de Activos de Información de acuerdo a su respectiva identificación </t>
  </si>
  <si>
    <t>Se verificó que se definió, adoptó y publicó el registro de Activos de Información de la entidad por los procesos responsables conforme a la normatividad.</t>
  </si>
  <si>
    <t>El proceso responsable remitió el archivo de la Matriz Registro de Activos de Información de la entidad a la Oficina de Comunicaciones</t>
  </si>
  <si>
    <t>Se constató la debida publicación de la Matriz de Activos de Información en la Página Web de la Entidad.</t>
  </si>
  <si>
    <t>Los procesos responsables proyectaron el  acto  administrativo para adoptar  los  instrumentos de información de gestión pública de la entidad</t>
  </si>
  <si>
    <t>Se aprobó el acto administrativo de adopción de los instrumentos de gestión de información mediante Resolución 0728 del 2 de junio de 2021</t>
  </si>
  <si>
    <t xml:space="preserve">Se publicó el acto administrativo de adopción de los intrumentos de gestión de información  en el link: https://www.unp.gov.co/ley-de-transparencia/%e2%80%8b%e2%80%8b%e2%80%8b%e2%80%8binstrumentos-de-gestion-de-informacion-publica/ </t>
  </si>
  <si>
    <t xml:space="preserve">COMPONENTE: RACIONALIZACIÓN DE TRÁMITES </t>
  </si>
  <si>
    <t>Para el periodo evaluado, no se evidenció realización de mesas de trabajo con los procesos para fortalecer la apropiación de la Ley de Transparencia y acceso a la Información Pública (Ley 1712 de 2014).</t>
  </si>
  <si>
    <t>Esta actividad no se ejecutó en su totalidad en el III cuatrimestre de la vigencia, puesto que de cuatro piezas informativas internas, se desplegaron dos, quedando dos pendientes.</t>
  </si>
  <si>
    <t xml:space="preserve">No se realizó la actualización de la información que obliga la Ley 1712, teniendo en cuenta que el diagnóstico no se ha realizado </t>
  </si>
  <si>
    <t xml:space="preserve">Para el III cuatrimestre se evidencia que no se realizó la reorganización de la información publicada en la página web </t>
  </si>
  <si>
    <t>Se realizó el esquema de publicación de la información</t>
  </si>
  <si>
    <t>Se realizó la publicación y actualización de la información</t>
  </si>
  <si>
    <t>EL AVANCE Y CUMPLIMIENTO DEL PAAC PARA EL III CUATRIMESTRE ES DEL 84 %</t>
  </si>
  <si>
    <t>EL AVANCE Y CUMPLIMIENTO DEL PAAC PARA LA VIGENCIA 2021 ES DEL 84%</t>
  </si>
  <si>
    <t>Se evidencian los mapas integrales de riesgo vigencia 2021, publicados y validados.</t>
  </si>
  <si>
    <t>Se realizaron las mesas de trabajo con los procesos para retroalimentar el resultado de la evaluación cuatrimestral</t>
  </si>
  <si>
    <t>La Oficina de Control Interno, tuvo en cuenta los avances presentados por los procesos responsables para la ejecución de esta actividad, sin embargo, la misma constantemente tiene un incumplimiento, debido a que el trámite para medidas de protección individual para diligenciar en línea no se ha podido implementar efectivamente.</t>
  </si>
  <si>
    <t>La Oficina de Control Interno, no pudo evidenciar el cumplimiento de esta actividad en la vigencia 2021, dado que el formulario de solicitudes de protección no ha sido implementado</t>
  </si>
  <si>
    <t xml:space="preserve">La presente actividad, para el III Cuatrimestre de la vigencia 2021 no fue cumplida,  sin embargo, por parte de la Oficina Asesora Jurídica, se presentaron las siguientes actividades:
-Reunión realizada el día 08 de noviembre de 2021 con el Grupo de Gestión de Tecnologías de la Información y el Grupo de Servicio al Ciudadano
-Requerimiento realizado al grupo de Gestión de Tecnologías de la Información y el Grupo de
Servicio al Ciudadano con el objeto de conocer el avance de los formularios en línea.
 </t>
  </si>
  <si>
    <t xml:space="preserve">En el III cuatrimestre de la vigencia 2021 se elaboró el informe de Rendición de Cuentas y Audiencias Públicas </t>
  </si>
  <si>
    <t xml:space="preserve">Para el III  cuatrimestre  de  2021, se evidenció que se hicieron publicaciones con información relativa al lenguaje claro, portafolio de servicios de la UNP, y la ruta de protección traducida en lengua nasa y wayu, para conocimientos de los servidores públicos y partes interesadas. </t>
  </si>
  <si>
    <t>Se evidenció que esta actividad se ejecutó en el marco de la I Feria ACÉRCATE la cual se realizó en los municipios de Sardinata Norte de Santander, Tibulla la Guajira y Santander de Quilichao Cauca y se presentó la oferta de Servicios por los representantes de la entidad.</t>
  </si>
  <si>
    <t xml:space="preserve">La Unidad Nacional de Protección, participó los meses de octubre, noviembre y diciembre de 2021, en la I Feria "ACÉRCATE", donde se expuso el Programa de Protección que lídera a entidad, por parte del funcionario designado del Grupo Gestión de Servicio al Ciudadano  </t>
  </si>
  <si>
    <t xml:space="preserve">El Grupo de Servicio al Ciudadano, consultó a los  ciudadanos que aceptaron participar de la encuesta, sobre los temas de interés, preguntas y/o propuestas para tratar en la Rendición de Cuentas.  </t>
  </si>
  <si>
    <t>Se  llevó a acabo la réplica de conocimiento como una sensibilización en dos jornadas,  adicionalmente desde el Grupo de Capacitación se realizó la invitación a la charla formativa sobre el manejo del Manual Único de Rendición de Cuentas, con enfoque en Derechos Humanos y ODS , la cual realizó el Departamento Adminsitrativo de la Función Pública (DAFP), a través de las plataformas Youtube y Facebook Live.</t>
  </si>
  <si>
    <t>Durante la vigencia 2021,  el  Grupo de Servicio al Ciudadano,  consultó  a los ciudadanos que a través de atención presencial y telefónica, aceptaron participar en la encuesta sobre temas de interés para tratar en la Rendición de Cuentas UNP 2021 que se realizó el 16/12/2021</t>
  </si>
  <si>
    <t>Se elaboró y publicó en la página web de la entidad, el informe final de Rendición de Cuentas y Audiencias Públicas 2020</t>
  </si>
  <si>
    <t>Se realizó y publicó la evaluación de la Estrategia de Rendición de Cuentas</t>
  </si>
  <si>
    <t>El Grupo de Servicio al Ciudadano, socializó la Política Institucional de Servicio al Ciudadano al interior de la entidad.</t>
  </si>
  <si>
    <t>En el III cuatrimestre de la vigencia 2021, se actualizó por segunda vez la Carta de Trato Digno  al Ciudadano, teniendo en cuenta la necesidad de ajustar la información relacionada con las direcciones y teléfonos de una sedes de las GURP.</t>
  </si>
  <si>
    <t>El Grupo de Servicio al Ciudadano, continuó adelantando durante el III cuatrimestre campaña de recepción de sugerencias para mejorar la atención al ciudadano y la socializó a través de piezas gráficas en redes sociales UNP.</t>
  </si>
  <si>
    <t>El diagnóstico del estado actual de la publicación de la información, no tuvo cumplimiento, ya que se continua actualizando la matriz Índice de Transparencia Activa - ITA</t>
  </si>
  <si>
    <t xml:space="preserve">A través de redes sociales, el proceso promovió y divulgó la Ley de Transparencia y acceso a la Información Pública </t>
  </si>
  <si>
    <t>Una vez identificados los elementos básicos de gestión de la información, se elaboró, consolidó, socializó y publicó la Matriz de Activos de Información</t>
  </si>
  <si>
    <t>Se consolidaron los Activos de Información entregados por los procesos de la entidad para ser debidamente publicados con su respectivo Indice de Información Clasificada y Reservada.</t>
  </si>
  <si>
    <t>La Oficina Asesora Jurídica, llevó a cabo la validación de la información clasificada y reservada de acuerdo a los insumos suministrados por el proceso responsable.</t>
  </si>
  <si>
    <t>La Oficina Asesora jurídica, realizó la remisión de la Información Clasificada y Reservada al Grupo de Gestión Documental mediante correo electrónico del 20 de noviembre del 2021.</t>
  </si>
  <si>
    <t>Se remitió mediante  correo electrónico el Índice de Información Clasificada y Reservada  a la Oficina de Comunicaciones</t>
  </si>
  <si>
    <t>Los procesos responsables solicitaron la publicación del Indice de Informacion Clasificada y Reservada en el link de transparencia en la página web de la entidad</t>
  </si>
  <si>
    <t xml:space="preserve">Se consolidaron los Acivos de Información entregados por los diferentes procesos de la entidad en el Instrumento Matriz de Activos de Información. </t>
  </si>
  <si>
    <t>La Matriz de esquema de publicación de la información está elaborada, publicada  y diligenciada.</t>
  </si>
  <si>
    <t>Se realizó la traducción a lengua nativa Nasa y Wayúu de los requisitos de solicitud de protección, las cuales fueron socializadas  a través de redes sociales en el mes de julio</t>
  </si>
  <si>
    <t>El Grupo de Servicio al Ciudadano,realizó seguimiento y monitoreo mensual de las PQRSD que son elevadas a la entidad y proyectan informe que se publica en el link https://www.unp.gov.co/atencion-y-servicios-a-la-ciudadania/informes-de-pqrsd/</t>
  </si>
  <si>
    <t>La Oficina de Control Interno, comunicó mediante MEM22-00001271, al Director el informe del resultado de evaluación de los mapas de riesgo del III cuatrimestre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</si>
</sst>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sz val="11"/>
      <color theme="1"/>
      <name val="Arial Narrow"/>
      <family val="2"/>
    </font>
    <font>
      <sz val="10"/>
      <name val="Arial Narrow"/>
      <family val="2"/>
    </font>
    <font>
      <sz val="10"/>
      <color theme="1"/>
      <name val="Arial Narrow"/>
      <family val="2"/>
    </font>
    <font>
      <sz val="10"/>
      <color theme="1" tint="4.9989318521683403E-2"/>
      <name val="Arial Narrow"/>
      <family val="2"/>
    </font>
    <font>
      <b/>
      <sz val="11"/>
      <color theme="1"/>
      <name val="Arial Narrow"/>
      <family val="2"/>
    </font>
    <font>
      <b/>
      <sz val="9"/>
      <color indexed="81"/>
      <name val="Tahoma"/>
      <family val="2"/>
    </font>
    <font>
      <sz val="9"/>
      <color indexed="81"/>
      <name val="Tahoma"/>
      <family val="2"/>
    </font>
    <font>
      <b/>
      <sz val="12"/>
      <color theme="1"/>
      <name val="Arial Narrow"/>
      <family val="2"/>
    </font>
    <font>
      <sz val="12"/>
      <color theme="1"/>
      <name val="Arial Narrow"/>
      <family val="2"/>
    </font>
    <font>
      <sz val="11"/>
      <color theme="1"/>
      <name val="Calibri"/>
      <family val="2"/>
      <scheme val="minor"/>
    </font>
    <font>
      <b/>
      <sz val="10"/>
      <color theme="1"/>
      <name val="Arial Narrow"/>
      <family val="2"/>
    </font>
    <font>
      <sz val="10"/>
      <name val="Arial"/>
      <family val="2"/>
    </font>
    <font>
      <b/>
      <sz val="12"/>
      <color theme="1"/>
      <name val="Calibri"/>
      <family val="2"/>
      <scheme val="minor"/>
    </font>
    <font>
      <sz val="12"/>
      <name val="Arial Narrow"/>
      <family val="2"/>
    </font>
  </fonts>
  <fills count="19">
    <fill>
      <patternFill patternType="none"/>
    </fill>
    <fill>
      <patternFill patternType="gray125"/>
    </fill>
    <fill>
      <patternFill patternType="solid">
        <fgColor rgb="FFDEA4EA"/>
        <bgColor indexed="64"/>
      </patternFill>
    </fill>
    <fill>
      <patternFill patternType="solid">
        <fgColor theme="0"/>
        <bgColor indexed="64"/>
      </patternFill>
    </fill>
    <fill>
      <patternFill patternType="solid">
        <fgColor theme="9" tint="0.59999389629810485"/>
        <bgColor indexed="65"/>
      </patternFill>
    </fill>
    <fill>
      <patternFill patternType="solid">
        <fgColor theme="9"/>
        <bgColor indexed="64"/>
      </patternFill>
    </fill>
    <fill>
      <patternFill patternType="solid">
        <fgColor rgb="FFFF0000"/>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indexed="9"/>
        <bgColor indexed="64"/>
      </patternFill>
    </fill>
    <fill>
      <patternFill patternType="solid">
        <fgColor theme="6" tint="0.39997558519241921"/>
        <bgColor indexed="64"/>
      </patternFill>
    </fill>
    <fill>
      <patternFill patternType="solid">
        <fgColor theme="4" tint="0.39997558519241921"/>
        <bgColor indexed="64"/>
      </patternFill>
    </fill>
    <fill>
      <patternFill patternType="solid">
        <fgColor theme="9" tint="-0.249977111117893"/>
        <bgColor indexed="64"/>
      </patternFill>
    </fill>
    <fill>
      <patternFill patternType="solid">
        <fgColor theme="2"/>
        <bgColor indexed="64"/>
      </patternFill>
    </fill>
    <fill>
      <patternFill patternType="solid">
        <fgColor theme="8" tint="0.79998168889431442"/>
        <bgColor indexed="64"/>
      </patternFill>
    </fill>
    <fill>
      <patternFill patternType="solid">
        <fgColor rgb="FFFFFF00"/>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rgb="FFFFCCFF"/>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style="thin">
        <color rgb="FF505050"/>
      </left>
      <right style="thin">
        <color rgb="FF505050"/>
      </right>
      <top style="thin">
        <color rgb="FF505050"/>
      </top>
      <bottom style="thin">
        <color rgb="FF505050"/>
      </bottom>
      <diagonal/>
    </border>
    <border>
      <left style="thin">
        <color rgb="FF505050"/>
      </left>
      <right/>
      <top style="thin">
        <color rgb="FF505050"/>
      </top>
      <bottom style="thin">
        <color rgb="FF505050"/>
      </bottom>
      <diagonal/>
    </border>
    <border>
      <left/>
      <right/>
      <top style="thin">
        <color rgb="FF505050"/>
      </top>
      <bottom style="thin">
        <color rgb="FF505050"/>
      </bottom>
      <diagonal/>
    </border>
    <border>
      <left style="thin">
        <color indexed="64"/>
      </left>
      <right/>
      <top/>
      <bottom style="thin">
        <color indexed="64"/>
      </bottom>
      <diagonal/>
    </border>
    <border>
      <left style="thin">
        <color rgb="FF505050"/>
      </left>
      <right style="thin">
        <color rgb="FF505050"/>
      </right>
      <top/>
      <bottom style="thin">
        <color rgb="FF505050"/>
      </bottom>
      <diagonal/>
    </border>
    <border>
      <left style="thin">
        <color indexed="64"/>
      </left>
      <right/>
      <top style="thin">
        <color indexed="64"/>
      </top>
      <bottom/>
      <diagonal/>
    </border>
    <border>
      <left style="thin">
        <color rgb="FF505050"/>
      </left>
      <right style="thin">
        <color rgb="FF505050"/>
      </right>
      <top style="thin">
        <color rgb="FF505050"/>
      </top>
      <bottom/>
      <diagonal/>
    </border>
    <border>
      <left/>
      <right style="thin">
        <color rgb="FF505050"/>
      </right>
      <top/>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n">
        <color rgb="FF505050"/>
      </left>
      <right/>
      <top style="thin">
        <color rgb="FF505050"/>
      </top>
      <bottom/>
      <diagonal/>
    </border>
    <border>
      <left/>
      <right/>
      <top style="thin">
        <color rgb="FF505050"/>
      </top>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rgb="FF505050"/>
      </left>
      <right style="thin">
        <color rgb="FF505050"/>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top/>
      <bottom style="thin">
        <color rgb="FF505050"/>
      </bottom>
      <diagonal/>
    </border>
    <border>
      <left/>
      <right style="thin">
        <color rgb="FF505050"/>
      </right>
      <top/>
      <bottom style="thin">
        <color rgb="FF505050"/>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thin">
        <color rgb="FF505050"/>
      </left>
      <right/>
      <top/>
      <bottom style="thin">
        <color rgb="FF505050"/>
      </bottom>
      <diagonal/>
    </border>
  </borders>
  <cellStyleXfs count="4">
    <xf numFmtId="0" fontId="0" fillId="0" borderId="0"/>
    <xf numFmtId="0" fontId="10" fillId="4" borderId="0" applyNumberFormat="0" applyBorder="0" applyAlignment="0" applyProtection="0"/>
    <xf numFmtId="0" fontId="12" fillId="0" borderId="0"/>
    <xf numFmtId="9" fontId="10" fillId="0" borderId="0" applyFont="0" applyFill="0" applyBorder="0" applyAlignment="0" applyProtection="0"/>
  </cellStyleXfs>
  <cellXfs count="146">
    <xf numFmtId="0" fontId="0" fillId="0" borderId="0" xfId="0"/>
    <xf numFmtId="0" fontId="1" fillId="0" borderId="0" xfId="0" applyFont="1"/>
    <xf numFmtId="0" fontId="1" fillId="0" borderId="0" xfId="0" applyFont="1" applyAlignment="1">
      <alignment horizontal="center" vertical="center" wrapText="1"/>
    </xf>
    <xf numFmtId="0" fontId="1" fillId="0" borderId="1" xfId="0" applyFont="1" applyBorder="1" applyAlignment="1">
      <alignment horizontal="center" vertical="center" wrapText="1"/>
    </xf>
    <xf numFmtId="0" fontId="2" fillId="0" borderId="1" xfId="0" applyFont="1" applyFill="1" applyBorder="1" applyAlignment="1" applyProtection="1">
      <alignment horizontal="center" vertical="center" wrapText="1"/>
      <protection locked="0"/>
    </xf>
    <xf numFmtId="0" fontId="4" fillId="0" borderId="1" xfId="0" applyFont="1" applyFill="1" applyBorder="1" applyAlignment="1" applyProtection="1">
      <alignment horizontal="center" vertical="center" wrapText="1"/>
      <protection locked="0"/>
    </xf>
    <xf numFmtId="0" fontId="3" fillId="0" borderId="0" xfId="0" applyFont="1" applyBorder="1" applyAlignment="1">
      <alignment horizontal="center" vertical="center" wrapText="1"/>
    </xf>
    <xf numFmtId="0" fontId="1" fillId="0" borderId="0" xfId="0" applyFont="1" applyBorder="1" applyAlignment="1">
      <alignment horizontal="center" vertical="center" wrapText="1"/>
    </xf>
    <xf numFmtId="0" fontId="1" fillId="0" borderId="0" xfId="0" applyFont="1" applyBorder="1"/>
    <xf numFmtId="0" fontId="1" fillId="0" borderId="0" xfId="0" applyFont="1" applyBorder="1" applyAlignment="1">
      <alignment horizontal="center" vertical="center"/>
    </xf>
    <xf numFmtId="0" fontId="1" fillId="0" borderId="0" xfId="0" applyFont="1" applyAlignment="1">
      <alignment horizontal="center" vertical="center"/>
    </xf>
    <xf numFmtId="0" fontId="1" fillId="0" borderId="0" xfId="0" applyFont="1" applyAlignment="1">
      <alignment wrapText="1"/>
    </xf>
    <xf numFmtId="0" fontId="3" fillId="5" borderId="1" xfId="0" applyFont="1" applyFill="1" applyBorder="1" applyAlignment="1">
      <alignment horizontal="center" vertical="center" wrapText="1"/>
    </xf>
    <xf numFmtId="0" fontId="9" fillId="0" borderId="0" xfId="0" applyFont="1" applyBorder="1" applyAlignment="1">
      <alignment wrapText="1"/>
    </xf>
    <xf numFmtId="0" fontId="9" fillId="0" borderId="0" xfId="0" applyFont="1" applyBorder="1" applyAlignment="1">
      <alignment horizontal="center" vertical="center" wrapText="1"/>
    </xf>
    <xf numFmtId="0" fontId="1" fillId="3" borderId="0" xfId="0" applyFont="1" applyFill="1" applyBorder="1" applyAlignment="1">
      <alignment horizontal="center" vertical="center" wrapText="1"/>
    </xf>
    <xf numFmtId="0" fontId="1" fillId="0" borderId="0" xfId="0" applyFont="1" applyBorder="1" applyAlignment="1">
      <alignment wrapText="1"/>
    </xf>
    <xf numFmtId="0" fontId="1" fillId="0" borderId="0" xfId="0" applyFont="1" applyAlignment="1">
      <alignment horizontal="left"/>
    </xf>
    <xf numFmtId="0" fontId="8" fillId="7" borderId="15" xfId="0" applyFont="1" applyFill="1" applyBorder="1" applyAlignment="1">
      <alignment horizontal="center" vertical="center" wrapText="1"/>
    </xf>
    <xf numFmtId="0" fontId="8" fillId="7" borderId="16" xfId="0" applyFont="1" applyFill="1" applyBorder="1" applyAlignment="1">
      <alignment horizontal="center" vertical="center" wrapText="1"/>
    </xf>
    <xf numFmtId="0" fontId="8" fillId="7" borderId="17" xfId="0" applyFont="1" applyFill="1" applyBorder="1" applyAlignment="1">
      <alignment horizontal="center" vertical="center" wrapText="1"/>
    </xf>
    <xf numFmtId="0" fontId="8" fillId="0" borderId="0" xfId="0" applyFont="1" applyAlignment="1">
      <alignment horizontal="center" vertical="center" wrapText="1"/>
    </xf>
    <xf numFmtId="0" fontId="1" fillId="7" borderId="20" xfId="0" applyFont="1" applyFill="1" applyBorder="1"/>
    <xf numFmtId="0" fontId="1" fillId="0" borderId="1" xfId="0" applyFont="1" applyBorder="1" applyAlignment="1">
      <alignment horizontal="center"/>
    </xf>
    <xf numFmtId="0" fontId="1" fillId="7" borderId="22" xfId="0" applyFont="1" applyFill="1" applyBorder="1"/>
    <xf numFmtId="0" fontId="1" fillId="0" borderId="23" xfId="0" applyFont="1" applyBorder="1" applyAlignment="1">
      <alignment horizontal="center"/>
    </xf>
    <xf numFmtId="0" fontId="1" fillId="0" borderId="0" xfId="0" applyFont="1" applyAlignment="1">
      <alignment horizontal="center"/>
    </xf>
    <xf numFmtId="0" fontId="5" fillId="0" borderId="0" xfId="0" applyFont="1" applyAlignment="1">
      <alignment horizontal="center"/>
    </xf>
    <xf numFmtId="0" fontId="2" fillId="0" borderId="1" xfId="0" applyFont="1" applyBorder="1" applyAlignment="1">
      <alignment horizontal="center" vertical="center" wrapText="1"/>
    </xf>
    <xf numFmtId="0" fontId="1" fillId="10" borderId="0" xfId="0" applyFont="1" applyFill="1" applyBorder="1"/>
    <xf numFmtId="0" fontId="1" fillId="7" borderId="1" xfId="0" applyFont="1" applyFill="1" applyBorder="1"/>
    <xf numFmtId="0" fontId="1" fillId="0" borderId="0" xfId="0" applyFont="1" applyFill="1"/>
    <xf numFmtId="0" fontId="1" fillId="8" borderId="1" xfId="0" applyFont="1" applyFill="1" applyBorder="1" applyAlignment="1">
      <alignment horizontal="center" vertical="center" wrapText="1"/>
    </xf>
    <xf numFmtId="0" fontId="5" fillId="8" borderId="1" xfId="0" applyFont="1" applyFill="1" applyBorder="1" applyAlignment="1">
      <alignment horizontal="center" vertical="center" wrapText="1"/>
    </xf>
    <xf numFmtId="0" fontId="13" fillId="8" borderId="1" xfId="1" applyFont="1" applyFill="1" applyBorder="1" applyAlignment="1">
      <alignment horizontal="center" vertical="center"/>
    </xf>
    <xf numFmtId="0" fontId="5" fillId="8" borderId="5" xfId="0" applyFont="1" applyFill="1" applyBorder="1" applyAlignment="1">
      <alignment horizontal="center" vertical="center" wrapText="1"/>
    </xf>
    <xf numFmtId="0" fontId="5" fillId="8" borderId="10" xfId="0" applyFont="1" applyFill="1" applyBorder="1" applyAlignment="1">
      <alignment horizontal="center" vertical="center" wrapText="1"/>
    </xf>
    <xf numFmtId="0" fontId="5" fillId="8" borderId="34" xfId="0" applyFont="1" applyFill="1" applyBorder="1" applyAlignment="1">
      <alignment horizontal="center" vertical="center"/>
    </xf>
    <xf numFmtId="0" fontId="1" fillId="8" borderId="7" xfId="0" applyFont="1" applyFill="1" applyBorder="1"/>
    <xf numFmtId="0" fontId="5" fillId="8" borderId="2" xfId="0" applyFont="1" applyFill="1" applyBorder="1" applyAlignment="1">
      <alignment horizontal="center" vertical="center" wrapText="1"/>
    </xf>
    <xf numFmtId="0" fontId="5" fillId="8" borderId="7" xfId="0" applyFont="1" applyFill="1" applyBorder="1" applyAlignment="1">
      <alignment horizontal="center" vertical="center" wrapText="1"/>
    </xf>
    <xf numFmtId="0" fontId="5" fillId="8" borderId="8" xfId="0" applyFont="1" applyFill="1" applyBorder="1" applyAlignment="1">
      <alignment horizontal="center" vertical="center" wrapText="1"/>
    </xf>
    <xf numFmtId="0" fontId="8" fillId="8"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2" fillId="3" borderId="1" xfId="0" applyFont="1" applyFill="1" applyBorder="1" applyAlignment="1">
      <alignment horizontal="center" vertical="center" wrapText="1"/>
    </xf>
    <xf numFmtId="0" fontId="2" fillId="0" borderId="1" xfId="0" applyFont="1" applyFill="1" applyBorder="1" applyAlignment="1" applyProtection="1">
      <alignment horizontal="center" vertical="top" wrapText="1"/>
      <protection locked="0"/>
    </xf>
    <xf numFmtId="0" fontId="3" fillId="0" borderId="0" xfId="0" applyFont="1"/>
    <xf numFmtId="0" fontId="3" fillId="6" borderId="1" xfId="0" applyFont="1" applyFill="1" applyBorder="1" applyAlignment="1">
      <alignment horizontal="center" vertical="center"/>
    </xf>
    <xf numFmtId="0" fontId="2" fillId="9" borderId="39" xfId="2" applyFont="1" applyFill="1" applyBorder="1" applyAlignment="1" applyProtection="1">
      <alignment horizontal="center" vertical="center" wrapText="1"/>
    </xf>
    <xf numFmtId="0" fontId="4" fillId="0" borderId="36" xfId="0" applyFont="1" applyFill="1" applyBorder="1" applyAlignment="1" applyProtection="1">
      <alignment horizontal="center" vertical="center" wrapText="1"/>
      <protection locked="0"/>
    </xf>
    <xf numFmtId="0" fontId="3" fillId="0" borderId="35" xfId="0" applyFont="1" applyBorder="1" applyAlignment="1">
      <alignment horizontal="center" vertical="center"/>
    </xf>
    <xf numFmtId="0" fontId="3" fillId="6" borderId="4" xfId="0" applyFont="1" applyFill="1" applyBorder="1" applyAlignment="1">
      <alignment horizontal="center" vertical="center"/>
    </xf>
    <xf numFmtId="0" fontId="2" fillId="0" borderId="13" xfId="0" applyFont="1" applyBorder="1" applyAlignment="1">
      <alignment horizontal="center" vertical="center" wrapText="1"/>
    </xf>
    <xf numFmtId="0" fontId="3" fillId="0" borderId="7" xfId="0" applyFont="1" applyBorder="1" applyAlignment="1">
      <alignment horizontal="center" vertical="center" wrapText="1"/>
    </xf>
    <xf numFmtId="0" fontId="3" fillId="0" borderId="2" xfId="0" applyFont="1" applyBorder="1" applyAlignment="1">
      <alignment horizontal="center" vertical="center" wrapText="1"/>
    </xf>
    <xf numFmtId="0" fontId="2" fillId="0" borderId="2" xfId="0" applyFont="1" applyFill="1" applyBorder="1" applyAlignment="1" applyProtection="1">
      <alignment horizontal="center" vertical="center" wrapText="1"/>
      <protection locked="0"/>
    </xf>
    <xf numFmtId="0" fontId="3" fillId="0" borderId="11" xfId="0" applyFont="1" applyBorder="1" applyAlignment="1">
      <alignment horizontal="center" vertical="center" wrapText="1"/>
    </xf>
    <xf numFmtId="0" fontId="3" fillId="0" borderId="1" xfId="0" applyFont="1" applyFill="1" applyBorder="1" applyAlignment="1">
      <alignment horizontal="center" vertical="center" wrapText="1"/>
    </xf>
    <xf numFmtId="0" fontId="2" fillId="0" borderId="5" xfId="0" applyFont="1" applyFill="1" applyBorder="1" applyAlignment="1" applyProtection="1">
      <alignment horizontal="center" vertical="center" wrapText="1"/>
      <protection locked="0"/>
    </xf>
    <xf numFmtId="0" fontId="4" fillId="0" borderId="5" xfId="0" applyFont="1" applyFill="1" applyBorder="1" applyAlignment="1" applyProtection="1">
      <alignment horizontal="center" vertical="center" wrapText="1"/>
      <protection locked="0"/>
    </xf>
    <xf numFmtId="0" fontId="2" fillId="3" borderId="10" xfId="0" applyFont="1" applyFill="1" applyBorder="1" applyAlignment="1" applyProtection="1">
      <alignment horizontal="center" vertical="center" wrapText="1"/>
      <protection locked="0"/>
    </xf>
    <xf numFmtId="0" fontId="3" fillId="0" borderId="2" xfId="0" applyFont="1" applyFill="1" applyBorder="1" applyAlignment="1" applyProtection="1">
      <alignment horizontal="center" vertical="center" wrapText="1"/>
      <protection locked="0"/>
    </xf>
    <xf numFmtId="0" fontId="2" fillId="0" borderId="2" xfId="0" applyFont="1" applyFill="1" applyBorder="1" applyAlignment="1" applyProtection="1">
      <alignment horizontal="center" vertical="top" wrapText="1"/>
      <protection locked="0"/>
    </xf>
    <xf numFmtId="0" fontId="2" fillId="0" borderId="2" xfId="0" applyFont="1" applyFill="1" applyBorder="1" applyAlignment="1" applyProtection="1">
      <alignment horizontal="center" wrapText="1"/>
      <protection locked="0"/>
    </xf>
    <xf numFmtId="3" fontId="2" fillId="0" borderId="2" xfId="0" applyNumberFormat="1" applyFont="1" applyFill="1" applyBorder="1" applyAlignment="1" applyProtection="1">
      <alignment horizontal="center" vertical="center" wrapText="1"/>
      <protection locked="0"/>
    </xf>
    <xf numFmtId="0" fontId="2" fillId="0" borderId="4" xfId="0" applyFont="1" applyBorder="1" applyAlignment="1">
      <alignment horizontal="center" vertical="center" wrapText="1"/>
    </xf>
    <xf numFmtId="0" fontId="2" fillId="0" borderId="12" xfId="0" applyFont="1" applyBorder="1" applyAlignment="1">
      <alignment horizontal="center" vertical="center" wrapText="1"/>
    </xf>
    <xf numFmtId="0" fontId="3" fillId="12" borderId="1" xfId="0" applyFont="1" applyFill="1" applyBorder="1" applyAlignment="1">
      <alignment horizontal="center" vertical="center"/>
    </xf>
    <xf numFmtId="0" fontId="3" fillId="12" borderId="5" xfId="0" applyFont="1" applyFill="1" applyBorder="1" applyAlignment="1">
      <alignment horizontal="center" vertical="center" wrapText="1"/>
    </xf>
    <xf numFmtId="0" fontId="9" fillId="6" borderId="1" xfId="0" applyFont="1" applyFill="1" applyBorder="1" applyAlignment="1">
      <alignment horizontal="center" vertical="center" wrapText="1"/>
    </xf>
    <xf numFmtId="0" fontId="9" fillId="12" borderId="1" xfId="0" applyFont="1" applyFill="1" applyBorder="1" applyAlignment="1">
      <alignment horizontal="center" vertical="center" wrapText="1"/>
    </xf>
    <xf numFmtId="0" fontId="2" fillId="12" borderId="4" xfId="0" applyFont="1" applyFill="1" applyBorder="1" applyAlignment="1">
      <alignment horizontal="center" vertical="center"/>
    </xf>
    <xf numFmtId="0" fontId="1" fillId="13" borderId="1" xfId="0" applyFont="1" applyFill="1" applyBorder="1" applyAlignment="1">
      <alignment horizontal="center" vertical="center"/>
    </xf>
    <xf numFmtId="0" fontId="1" fillId="0" borderId="18" xfId="0" applyFont="1" applyFill="1" applyBorder="1" applyAlignment="1">
      <alignment horizontal="center"/>
    </xf>
    <xf numFmtId="0" fontId="4" fillId="3" borderId="1" xfId="0" applyFont="1" applyFill="1" applyBorder="1" applyAlignment="1" applyProtection="1">
      <alignment horizontal="center" vertical="center" wrapText="1"/>
      <protection locked="0"/>
    </xf>
    <xf numFmtId="0" fontId="3" fillId="0" borderId="1" xfId="0" applyFont="1" applyBorder="1" applyAlignment="1">
      <alignment horizontal="center" vertical="center" wrapText="1"/>
    </xf>
    <xf numFmtId="0" fontId="3" fillId="3" borderId="1" xfId="0" applyFont="1" applyFill="1" applyBorder="1" applyAlignment="1">
      <alignment horizontal="center" vertical="center" wrapText="1"/>
    </xf>
    <xf numFmtId="9" fontId="1" fillId="0" borderId="19" xfId="3" applyFont="1" applyFill="1" applyBorder="1" applyAlignment="1">
      <alignment horizontal="center"/>
    </xf>
    <xf numFmtId="9" fontId="1" fillId="0" borderId="21" xfId="3" applyFont="1" applyBorder="1" applyAlignment="1">
      <alignment horizontal="center"/>
    </xf>
    <xf numFmtId="9" fontId="1" fillId="0" borderId="24" xfId="3" applyFont="1" applyBorder="1" applyAlignment="1">
      <alignment horizontal="center"/>
    </xf>
    <xf numFmtId="9" fontId="1" fillId="0" borderId="0" xfId="3" applyFont="1"/>
    <xf numFmtId="9" fontId="1" fillId="0" borderId="1" xfId="3" applyFont="1" applyBorder="1" applyAlignment="1">
      <alignment horizontal="center"/>
    </xf>
    <xf numFmtId="0" fontId="1" fillId="14" borderId="0" xfId="0" applyFont="1" applyFill="1"/>
    <xf numFmtId="0" fontId="1" fillId="3" borderId="0" xfId="0" applyFont="1" applyFill="1"/>
    <xf numFmtId="0" fontId="1" fillId="11" borderId="0" xfId="0" applyFont="1" applyFill="1"/>
    <xf numFmtId="9" fontId="9" fillId="0" borderId="30" xfId="0" applyNumberFormat="1" applyFont="1" applyBorder="1" applyAlignment="1">
      <alignment horizontal="center"/>
    </xf>
    <xf numFmtId="9" fontId="9" fillId="0" borderId="31" xfId="0" applyNumberFormat="1" applyFont="1" applyBorder="1" applyAlignment="1">
      <alignment horizontal="center"/>
    </xf>
    <xf numFmtId="9" fontId="9" fillId="0" borderId="29" xfId="0" applyNumberFormat="1" applyFont="1" applyBorder="1" applyAlignment="1">
      <alignment horizontal="center"/>
    </xf>
    <xf numFmtId="0" fontId="8" fillId="7" borderId="32" xfId="0" applyFont="1" applyFill="1" applyBorder="1" applyAlignment="1">
      <alignment horizontal="center" vertical="center" wrapText="1"/>
    </xf>
    <xf numFmtId="0" fontId="8" fillId="7" borderId="28" xfId="0" applyFont="1" applyFill="1" applyBorder="1" applyAlignment="1">
      <alignment horizontal="center" vertical="center" wrapText="1"/>
    </xf>
    <xf numFmtId="0" fontId="8" fillId="7" borderId="33" xfId="0" applyFont="1" applyFill="1" applyBorder="1" applyAlignment="1">
      <alignment horizontal="center" vertical="center" wrapText="1"/>
    </xf>
    <xf numFmtId="0" fontId="3" fillId="6" borderId="4" xfId="0" applyFont="1" applyFill="1" applyBorder="1" applyAlignment="1">
      <alignment horizontal="center" vertical="center" wrapText="1"/>
    </xf>
    <xf numFmtId="0" fontId="3" fillId="0" borderId="2" xfId="0" applyFont="1" applyFill="1" applyBorder="1" applyAlignment="1">
      <alignment horizontal="center" vertical="center" wrapText="1"/>
    </xf>
    <xf numFmtId="9" fontId="1" fillId="0" borderId="0" xfId="0" applyNumberFormat="1" applyFont="1"/>
    <xf numFmtId="0" fontId="5" fillId="15" borderId="1" xfId="0" applyFont="1" applyFill="1" applyBorder="1" applyAlignment="1">
      <alignment horizontal="center" wrapText="1"/>
    </xf>
    <xf numFmtId="9" fontId="14" fillId="0" borderId="5" xfId="0" applyNumberFormat="1" applyFont="1" applyBorder="1" applyAlignment="1">
      <alignment horizontal="center" vertical="center" wrapText="1"/>
    </xf>
    <xf numFmtId="9" fontId="1" fillId="0" borderId="1" xfId="0" applyNumberFormat="1" applyFont="1" applyBorder="1" applyAlignment="1">
      <alignment horizontal="center" vertical="center"/>
    </xf>
    <xf numFmtId="9" fontId="9" fillId="0" borderId="1" xfId="0" applyNumberFormat="1" applyFont="1" applyBorder="1" applyAlignment="1">
      <alignment horizontal="center" vertical="center"/>
    </xf>
    <xf numFmtId="0" fontId="5" fillId="16" borderId="1" xfId="0" applyFont="1" applyFill="1" applyBorder="1" applyAlignment="1">
      <alignment horizontal="center" vertical="center" wrapText="1"/>
    </xf>
    <xf numFmtId="0" fontId="3" fillId="0" borderId="0" xfId="0" applyFont="1" applyAlignment="1">
      <alignment horizontal="center" vertical="center" wrapText="1"/>
    </xf>
    <xf numFmtId="9" fontId="1" fillId="15" borderId="0" xfId="0" applyNumberFormat="1" applyFont="1" applyFill="1" applyAlignment="1">
      <alignment horizontal="center" vertical="center"/>
    </xf>
    <xf numFmtId="0" fontId="2" fillId="0" borderId="1" xfId="0" applyFont="1" applyFill="1" applyBorder="1" applyAlignment="1">
      <alignment horizontal="center" vertical="center" wrapText="1"/>
    </xf>
    <xf numFmtId="0" fontId="1" fillId="7" borderId="20" xfId="0" applyFont="1" applyFill="1" applyBorder="1" applyAlignment="1">
      <alignment wrapText="1"/>
    </xf>
    <xf numFmtId="0" fontId="2" fillId="0" borderId="25" xfId="0" applyFont="1" applyBorder="1" applyAlignment="1">
      <alignment horizontal="center" vertical="center" wrapText="1"/>
    </xf>
    <xf numFmtId="0" fontId="3" fillId="0" borderId="8" xfId="0" applyFont="1" applyBorder="1" applyAlignment="1">
      <alignment horizontal="center" vertical="center" wrapText="1"/>
    </xf>
    <xf numFmtId="0" fontId="2" fillId="0" borderId="41"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1" fillId="0" borderId="0" xfId="0" applyFont="1" applyFill="1" applyAlignment="1">
      <alignment horizontal="center" vertical="center" wrapText="1"/>
    </xf>
    <xf numFmtId="0" fontId="5" fillId="8" borderId="1" xfId="0" applyFont="1" applyFill="1" applyBorder="1" applyAlignment="1">
      <alignment horizontal="center" vertical="center" wrapText="1"/>
    </xf>
    <xf numFmtId="0" fontId="5" fillId="0" borderId="25" xfId="0" applyFont="1" applyBorder="1" applyAlignment="1">
      <alignment horizontal="center" vertical="center" wrapText="1"/>
    </xf>
    <xf numFmtId="0" fontId="5" fillId="0" borderId="26" xfId="0" applyFont="1" applyBorder="1" applyAlignment="1">
      <alignment horizontal="center" vertical="center" wrapText="1"/>
    </xf>
    <xf numFmtId="0" fontId="3" fillId="0" borderId="1" xfId="0" applyFont="1" applyBorder="1" applyAlignment="1">
      <alignment horizontal="center" vertical="center" wrapText="1"/>
    </xf>
    <xf numFmtId="0" fontId="5" fillId="0" borderId="0" xfId="0" applyFont="1" applyBorder="1" applyAlignment="1">
      <alignment horizontal="center" vertical="center" wrapText="1"/>
    </xf>
    <xf numFmtId="0" fontId="1" fillId="0" borderId="8" xfId="0" applyFont="1" applyBorder="1" applyAlignment="1">
      <alignment horizontal="center" wrapText="1"/>
    </xf>
    <xf numFmtId="0" fontId="1" fillId="0" borderId="9" xfId="0" applyFont="1" applyBorder="1" applyAlignment="1">
      <alignment horizontal="center" wrapText="1"/>
    </xf>
    <xf numFmtId="0" fontId="1" fillId="0" borderId="37" xfId="0" applyFont="1" applyBorder="1" applyAlignment="1">
      <alignment horizontal="center" wrapText="1"/>
    </xf>
    <xf numFmtId="0" fontId="1" fillId="0" borderId="38" xfId="0" applyFont="1" applyBorder="1" applyAlignment="1">
      <alignment horizontal="center" wrapText="1"/>
    </xf>
    <xf numFmtId="0" fontId="5" fillId="8" borderId="2" xfId="0" applyFont="1" applyFill="1" applyBorder="1" applyAlignment="1">
      <alignment horizontal="center" vertical="center" wrapText="1"/>
    </xf>
    <xf numFmtId="0" fontId="5" fillId="0" borderId="6" xfId="0" applyFont="1" applyBorder="1" applyAlignment="1">
      <alignment horizontal="center" vertical="center" wrapText="1"/>
    </xf>
    <xf numFmtId="0" fontId="3" fillId="0" borderId="5" xfId="0" applyFont="1" applyBorder="1" applyAlignment="1">
      <alignment horizontal="center" wrapText="1"/>
    </xf>
    <xf numFmtId="0" fontId="1" fillId="0" borderId="2" xfId="0" applyFont="1" applyBorder="1" applyAlignment="1">
      <alignment horizontal="center" wrapText="1"/>
    </xf>
    <xf numFmtId="0" fontId="1" fillId="0" borderId="3" xfId="0" applyFont="1" applyBorder="1" applyAlignment="1">
      <alignment horizontal="center" wrapText="1"/>
    </xf>
    <xf numFmtId="0" fontId="5" fillId="8" borderId="13" xfId="0" applyFont="1" applyFill="1" applyBorder="1" applyAlignment="1">
      <alignment horizontal="center" vertical="center"/>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2" borderId="1" xfId="0" applyFont="1" applyFill="1" applyBorder="1" applyAlignment="1">
      <alignment horizontal="center" vertical="center" wrapText="1"/>
    </xf>
    <xf numFmtId="0" fontId="9" fillId="0" borderId="12" xfId="0" applyFont="1" applyBorder="1" applyAlignment="1">
      <alignment horizontal="center" wrapText="1"/>
    </xf>
    <xf numFmtId="0" fontId="9" fillId="0" borderId="27" xfId="0" applyFont="1" applyBorder="1" applyAlignment="1">
      <alignment horizontal="center" wrapText="1"/>
    </xf>
    <xf numFmtId="0" fontId="5" fillId="8" borderId="6" xfId="0" applyFont="1" applyFill="1" applyBorder="1" applyAlignment="1">
      <alignment horizontal="center" vertical="center" wrapText="1"/>
    </xf>
    <xf numFmtId="0" fontId="5" fillId="8" borderId="0" xfId="0" applyFont="1" applyFill="1" applyBorder="1" applyAlignment="1">
      <alignment horizontal="center" vertical="center" wrapText="1"/>
    </xf>
    <xf numFmtId="0" fontId="5" fillId="8" borderId="14" xfId="0" applyFont="1" applyFill="1" applyBorder="1" applyAlignment="1">
      <alignment horizontal="center" vertical="center" wrapText="1"/>
    </xf>
    <xf numFmtId="0" fontId="5" fillId="0" borderId="14" xfId="0" applyFont="1" applyBorder="1" applyAlignment="1">
      <alignment horizontal="center" vertical="center" wrapText="1"/>
    </xf>
    <xf numFmtId="0" fontId="1" fillId="0" borderId="1" xfId="0" applyFont="1" applyBorder="1" applyAlignment="1">
      <alignment horizontal="center" wrapText="1"/>
    </xf>
    <xf numFmtId="0" fontId="8" fillId="0" borderId="0" xfId="0" applyFont="1" applyAlignment="1">
      <alignment horizontal="center"/>
    </xf>
    <xf numFmtId="0" fontId="5" fillId="18" borderId="4" xfId="0" applyFont="1" applyFill="1" applyBorder="1" applyAlignment="1">
      <alignment horizontal="center" vertical="center" wrapText="1"/>
    </xf>
    <xf numFmtId="0" fontId="5" fillId="18" borderId="40" xfId="0" applyFont="1" applyFill="1" applyBorder="1" applyAlignment="1">
      <alignment horizontal="center" vertical="center" wrapText="1"/>
    </xf>
    <xf numFmtId="0" fontId="5" fillId="15" borderId="1" xfId="0" applyFont="1" applyFill="1" applyBorder="1" applyAlignment="1">
      <alignment horizontal="center" vertical="center" wrapText="1"/>
    </xf>
    <xf numFmtId="0" fontId="5" fillId="11" borderId="5" xfId="0" applyFont="1" applyFill="1" applyBorder="1" applyAlignment="1">
      <alignment horizontal="center" vertical="center" wrapText="1"/>
    </xf>
    <xf numFmtId="0" fontId="5" fillId="11" borderId="1" xfId="0" applyFont="1" applyFill="1" applyBorder="1" applyAlignment="1">
      <alignment horizontal="center" vertical="center" wrapText="1"/>
    </xf>
    <xf numFmtId="0" fontId="5" fillId="16" borderId="1" xfId="0" applyFont="1" applyFill="1" applyBorder="1" applyAlignment="1">
      <alignment horizontal="center" vertical="center" wrapText="1"/>
    </xf>
    <xf numFmtId="0" fontId="5" fillId="17" borderId="1" xfId="0" applyFont="1" applyFill="1" applyBorder="1" applyAlignment="1">
      <alignment horizontal="center" vertical="center" wrapText="1"/>
    </xf>
    <xf numFmtId="0" fontId="5" fillId="14" borderId="4" xfId="0" applyFont="1" applyFill="1" applyBorder="1" applyAlignment="1">
      <alignment horizontal="center" vertical="center" wrapText="1"/>
    </xf>
    <xf numFmtId="0" fontId="5" fillId="14" borderId="40" xfId="0" applyFont="1" applyFill="1" applyBorder="1" applyAlignment="1">
      <alignment horizontal="center" vertical="center" wrapText="1"/>
    </xf>
    <xf numFmtId="0" fontId="5" fillId="14" borderId="5" xfId="0" applyFont="1" applyFill="1" applyBorder="1" applyAlignment="1">
      <alignment horizontal="center" vertical="center" wrapText="1"/>
    </xf>
  </cellXfs>
  <cellStyles count="4">
    <cellStyle name="40% - Énfasis6" xfId="1" builtinId="51"/>
    <cellStyle name="Normal" xfId="0" builtinId="0"/>
    <cellStyle name="Normal 3" xfId="2" xr:uid="{00000000-0005-0000-0000-000002000000}"/>
    <cellStyle name="Porcentaje" xfId="3" builtinId="5"/>
  </cellStyles>
  <dxfs count="0"/>
  <tableStyles count="0" defaultTableStyle="TableStyleMedium2" defaultPivotStyle="PivotStyleLight16"/>
  <colors>
    <mruColors>
      <color rgb="FFABE763"/>
      <color rgb="FFDEA4EA"/>
      <color rgb="FFCBF09E"/>
      <color rgb="FFCC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s-CO" b="1"/>
              <a:t>AVANCE III CUATRIMESTRE 2021</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manualLayout>
          <c:layoutTarget val="inner"/>
          <c:xMode val="edge"/>
          <c:yMode val="edge"/>
          <c:x val="4.4674256563406817E-2"/>
          <c:y val="0.11370731175071067"/>
          <c:w val="0.92849372365152505"/>
          <c:h val="0.64617490691818069"/>
        </c:manualLayout>
      </c:layout>
      <c:barChart>
        <c:barDir val="col"/>
        <c:grouping val="clustered"/>
        <c:varyColors val="0"/>
        <c:ser>
          <c:idx val="0"/>
          <c:order val="0"/>
          <c:tx>
            <c:strRef>
              <c:f>'AVANCE III CUATRIMESTRE'!$B$2</c:f>
              <c:strCache>
                <c:ptCount val="1"/>
                <c:pt idx="0">
                  <c:v>GESTIÓN DEL RIESGO DE CORRUPCIÓN – MAPA DE RIESGO DE CORRUPCIÓN </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'AVANCE III CUATRIMESTRE'!$B$3</c:f>
              <c:numCache>
                <c:formatCode>0%</c:formatCode>
                <c:ptCount val="1"/>
                <c:pt idx="0">
                  <c:v>1</c:v>
                </c:pt>
              </c:numCache>
            </c:numRef>
          </c:val>
          <c:extLst>
            <c:ext xmlns:c16="http://schemas.microsoft.com/office/drawing/2014/chart" uri="{C3380CC4-5D6E-409C-BE32-E72D297353CC}">
              <c16:uniqueId val="{00000000-40B4-4DD9-8405-3065E08ECAD4}"/>
            </c:ext>
          </c:extLst>
        </c:ser>
        <c:ser>
          <c:idx val="1"/>
          <c:order val="1"/>
          <c:tx>
            <c:strRef>
              <c:f>'AVANCE III CUATRIMESTRE'!$C$2</c:f>
              <c:strCache>
                <c:ptCount val="1"/>
                <c:pt idx="0">
                  <c:v>RACIONALIZACIÓN DE TRAMITES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'AVANCE III CUATRIMESTRE'!$C$3</c:f>
              <c:numCache>
                <c:formatCode>0%</c:formatCode>
                <c:ptCount val="1"/>
                <c:pt idx="0">
                  <c:v>0</c:v>
                </c:pt>
              </c:numCache>
            </c:numRef>
          </c:val>
          <c:extLst>
            <c:ext xmlns:c16="http://schemas.microsoft.com/office/drawing/2014/chart" uri="{C3380CC4-5D6E-409C-BE32-E72D297353CC}">
              <c16:uniqueId val="{00000001-40B4-4DD9-8405-3065E08ECAD4}"/>
            </c:ext>
          </c:extLst>
        </c:ser>
        <c:ser>
          <c:idx val="2"/>
          <c:order val="2"/>
          <c:tx>
            <c:strRef>
              <c:f>'AVANCE III CUATRIMESTRE'!$D$2</c:f>
              <c:strCache>
                <c:ptCount val="1"/>
                <c:pt idx="0">
                  <c:v>RENDICIÓN DE CUENTAS</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'AVANCE III CUATRIMESTRE'!$D$3</c:f>
              <c:numCache>
                <c:formatCode>0%</c:formatCode>
                <c:ptCount val="1"/>
                <c:pt idx="0">
                  <c:v>1</c:v>
                </c:pt>
              </c:numCache>
            </c:numRef>
          </c:val>
          <c:extLst>
            <c:ext xmlns:c16="http://schemas.microsoft.com/office/drawing/2014/chart" uri="{C3380CC4-5D6E-409C-BE32-E72D297353CC}">
              <c16:uniqueId val="{00000002-40B4-4DD9-8405-3065E08ECAD4}"/>
            </c:ext>
          </c:extLst>
        </c:ser>
        <c:ser>
          <c:idx val="3"/>
          <c:order val="3"/>
          <c:tx>
            <c:strRef>
              <c:f>'AVANCE III CUATRIMESTRE'!$E$2</c:f>
              <c:strCache>
                <c:ptCount val="1"/>
                <c:pt idx="0">
                  <c:v>MECANISMOS PARA MEJORAR LA ATENCIÓN AL CIUDADANO</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'AVANCE III CUATRIMESTRE'!$E$3</c:f>
              <c:numCache>
                <c:formatCode>0%</c:formatCode>
                <c:ptCount val="1"/>
                <c:pt idx="0">
                  <c:v>1</c:v>
                </c:pt>
              </c:numCache>
            </c:numRef>
          </c:val>
          <c:extLst>
            <c:ext xmlns:c16="http://schemas.microsoft.com/office/drawing/2014/chart" uri="{C3380CC4-5D6E-409C-BE32-E72D297353CC}">
              <c16:uniqueId val="{00000003-40B4-4DD9-8405-3065E08ECAD4}"/>
            </c:ext>
          </c:extLst>
        </c:ser>
        <c:ser>
          <c:idx val="4"/>
          <c:order val="4"/>
          <c:tx>
            <c:strRef>
              <c:f>'AVANCE III CUATRIMESTRE'!$F$2</c:f>
              <c:strCache>
                <c:ptCount val="1"/>
                <c:pt idx="0">
                  <c:v>MECANISMOS PARA LA TRANSPARENCIA Y ACCESO A LA INFORMACIÓN</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'AVANCE III CUATRIMESTRE'!$F$3</c:f>
              <c:numCache>
                <c:formatCode>0%</c:formatCode>
                <c:ptCount val="1"/>
                <c:pt idx="0">
                  <c:v>0.7931034482758621</c:v>
                </c:pt>
              </c:numCache>
            </c:numRef>
          </c:val>
          <c:extLst>
            <c:ext xmlns:c16="http://schemas.microsoft.com/office/drawing/2014/chart" uri="{C3380CC4-5D6E-409C-BE32-E72D297353CC}">
              <c16:uniqueId val="{00000004-40B4-4DD9-8405-3065E08ECAD4}"/>
            </c:ext>
          </c:extLst>
        </c:ser>
        <c:ser>
          <c:idx val="5"/>
          <c:order val="5"/>
          <c:tx>
            <c:strRef>
              <c:f>'AVANCE III CUATRIMESTRE'!$G$2</c:f>
              <c:strCache>
                <c:ptCount val="1"/>
                <c:pt idx="0">
                  <c:v>INICIATIVAS ADICIONALES</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'AVANCE III CUATRIMESTRE'!$G$3</c:f>
              <c:numCache>
                <c:formatCode>0%</c:formatCode>
                <c:ptCount val="1"/>
                <c:pt idx="0">
                  <c:v>1</c:v>
                </c:pt>
              </c:numCache>
            </c:numRef>
          </c:val>
          <c:extLst>
            <c:ext xmlns:c16="http://schemas.microsoft.com/office/drawing/2014/chart" uri="{C3380CC4-5D6E-409C-BE32-E72D297353CC}">
              <c16:uniqueId val="{00000005-40B4-4DD9-8405-3065E08ECAD4}"/>
            </c:ext>
          </c:extLst>
        </c:ser>
        <c:dLbls>
          <c:dLblPos val="outEnd"/>
          <c:showLegendKey val="0"/>
          <c:showVal val="1"/>
          <c:showCatName val="0"/>
          <c:showSerName val="0"/>
          <c:showPercent val="0"/>
          <c:showBubbleSize val="0"/>
        </c:dLbls>
        <c:gapWidth val="219"/>
        <c:overlap val="-27"/>
        <c:axId val="1265108560"/>
        <c:axId val="1265092752"/>
      </c:barChart>
      <c:catAx>
        <c:axId val="12651085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265092752"/>
        <c:crosses val="autoZero"/>
        <c:auto val="1"/>
        <c:lblAlgn val="ctr"/>
        <c:lblOffset val="100"/>
        <c:noMultiLvlLbl val="0"/>
      </c:catAx>
      <c:valAx>
        <c:axId val="1265092752"/>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s-CO"/>
          </a:p>
        </c:txPr>
        <c:crossAx val="1265108560"/>
        <c:crosses val="autoZero"/>
        <c:crossBetween val="between"/>
      </c:valAx>
      <c:spPr>
        <a:noFill/>
        <a:ln>
          <a:noFill/>
        </a:ln>
        <a:effectLst/>
      </c:spPr>
    </c:plotArea>
    <c:legend>
      <c:legendPos val="b"/>
      <c:layout>
        <c:manualLayout>
          <c:xMode val="edge"/>
          <c:yMode val="edge"/>
          <c:x val="9.5427656138451413E-3"/>
          <c:y val="0.83100145995550612"/>
          <c:w val="0.98379826844859752"/>
          <c:h val="0.16593286665277843"/>
        </c:manualLayout>
      </c:layout>
      <c:overlay val="0"/>
      <c:spPr>
        <a:noFill/>
        <a:ln>
          <a:noFill/>
        </a:ln>
        <a:effectLst/>
      </c:spPr>
      <c:txPr>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1</xdr:col>
      <xdr:colOff>267898</xdr:colOff>
      <xdr:row>0</xdr:row>
      <xdr:rowOff>28575</xdr:rowOff>
    </xdr:from>
    <xdr:to>
      <xdr:col>1</xdr:col>
      <xdr:colOff>1371370</xdr:colOff>
      <xdr:row>0</xdr:row>
      <xdr:rowOff>1104900</xdr:rowOff>
    </xdr:to>
    <xdr:pic>
      <xdr:nvPicPr>
        <xdr:cNvPr id="5" name="Imagen 4">
          <a:extLst>
            <a:ext uri="{FF2B5EF4-FFF2-40B4-BE49-F238E27FC236}">
              <a16:creationId xmlns:a16="http://schemas.microsoft.com/office/drawing/2014/main" id="{C69C19E7-6404-4F89-9FA6-6C95EB3AE119}"/>
            </a:ext>
            <a:ext uri="{147F2762-F138-4A5C-976F-8EAC2B608ADB}">
              <a16:predDERef xmlns:a16="http://schemas.microsoft.com/office/drawing/2014/main" pred="{9AA80C6E-1448-428F-8370-65B2DCC22B21}"/>
            </a:ext>
          </a:extLst>
        </xdr:cNvPr>
        <xdr:cNvPicPr>
          <a:picLocks noChangeAspect="1"/>
        </xdr:cNvPicPr>
      </xdr:nvPicPr>
      <xdr:blipFill>
        <a:blip xmlns:r="http://schemas.openxmlformats.org/officeDocument/2006/relationships" r:embed="rId1"/>
        <a:stretch>
          <a:fillRect/>
        </a:stretch>
      </xdr:blipFill>
      <xdr:spPr>
        <a:xfrm>
          <a:off x="439348" y="28575"/>
          <a:ext cx="1103472" cy="1076325"/>
        </a:xfrm>
        <a:prstGeom prst="rect">
          <a:avLst/>
        </a:prstGeom>
      </xdr:spPr>
    </xdr:pic>
    <xdr:clientData/>
  </xdr:twoCellAnchor>
  <xdr:twoCellAnchor>
    <xdr:from>
      <xdr:col>5</xdr:col>
      <xdr:colOff>352426</xdr:colOff>
      <xdr:row>0</xdr:row>
      <xdr:rowOff>57150</xdr:rowOff>
    </xdr:from>
    <xdr:to>
      <xdr:col>5</xdr:col>
      <xdr:colOff>1400176</xdr:colOff>
      <xdr:row>0</xdr:row>
      <xdr:rowOff>1095375</xdr:rowOff>
    </xdr:to>
    <xdr:pic>
      <xdr:nvPicPr>
        <xdr:cNvPr id="4" name="Imagen 4">
          <a:extLst>
            <a:ext uri="{FF2B5EF4-FFF2-40B4-BE49-F238E27FC236}">
              <a16:creationId xmlns:a16="http://schemas.microsoft.com/office/drawing/2014/main" id="{FA6D9121-FA68-49A8-8B2F-BC27B3D7C3C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867776" y="57150"/>
          <a:ext cx="1047750" cy="1038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5</xdr:col>
      <xdr:colOff>1704975</xdr:colOff>
      <xdr:row>0</xdr:row>
      <xdr:rowOff>123825</xdr:rowOff>
    </xdr:from>
    <xdr:to>
      <xdr:col>5</xdr:col>
      <xdr:colOff>2752725</xdr:colOff>
      <xdr:row>0</xdr:row>
      <xdr:rowOff>1162050</xdr:rowOff>
    </xdr:to>
    <xdr:pic>
      <xdr:nvPicPr>
        <xdr:cNvPr id="6" name="Imagen 4">
          <a:extLst>
            <a:ext uri="{FF2B5EF4-FFF2-40B4-BE49-F238E27FC236}">
              <a16:creationId xmlns:a16="http://schemas.microsoft.com/office/drawing/2014/main" id="{8B6143CC-AB45-48FA-9D80-A0E22799326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887325" y="123825"/>
          <a:ext cx="1047750" cy="1038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285750</xdr:colOff>
      <xdr:row>0</xdr:row>
      <xdr:rowOff>161925</xdr:rowOff>
    </xdr:from>
    <xdr:to>
      <xdr:col>1</xdr:col>
      <xdr:colOff>1389222</xdr:colOff>
      <xdr:row>0</xdr:row>
      <xdr:rowOff>1238250</xdr:rowOff>
    </xdr:to>
    <xdr:pic>
      <xdr:nvPicPr>
        <xdr:cNvPr id="7" name="Imagen 6">
          <a:extLst>
            <a:ext uri="{FF2B5EF4-FFF2-40B4-BE49-F238E27FC236}">
              <a16:creationId xmlns:a16="http://schemas.microsoft.com/office/drawing/2014/main" id="{620FB727-78FC-4314-B339-5A00DB711AB0}"/>
            </a:ext>
            <a:ext uri="{147F2762-F138-4A5C-976F-8EAC2B608ADB}">
              <a16:predDERef xmlns:a16="http://schemas.microsoft.com/office/drawing/2014/main" pred="{9AA80C6E-1448-428F-8370-65B2DCC22B21}"/>
            </a:ext>
          </a:extLst>
        </xdr:cNvPr>
        <xdr:cNvPicPr>
          <a:picLocks noChangeAspect="1"/>
        </xdr:cNvPicPr>
      </xdr:nvPicPr>
      <xdr:blipFill>
        <a:blip xmlns:r="http://schemas.openxmlformats.org/officeDocument/2006/relationships" r:embed="rId2"/>
        <a:stretch>
          <a:fillRect/>
        </a:stretch>
      </xdr:blipFill>
      <xdr:spPr>
        <a:xfrm>
          <a:off x="666750" y="161925"/>
          <a:ext cx="1103472" cy="107632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231914</xdr:colOff>
      <xdr:row>0</xdr:row>
      <xdr:rowOff>124240</xdr:rowOff>
    </xdr:from>
    <xdr:to>
      <xdr:col>1</xdr:col>
      <xdr:colOff>1335386</xdr:colOff>
      <xdr:row>0</xdr:row>
      <xdr:rowOff>1200565</xdr:rowOff>
    </xdr:to>
    <xdr:pic>
      <xdr:nvPicPr>
        <xdr:cNvPr id="6" name="Imagen 5">
          <a:extLst>
            <a:ext uri="{FF2B5EF4-FFF2-40B4-BE49-F238E27FC236}">
              <a16:creationId xmlns:a16="http://schemas.microsoft.com/office/drawing/2014/main" id="{27B1DE88-DD24-4BAA-8603-2D36DB6D2E4F}"/>
            </a:ext>
            <a:ext uri="{147F2762-F138-4A5C-976F-8EAC2B608ADB}">
              <a16:predDERef xmlns:a16="http://schemas.microsoft.com/office/drawing/2014/main" pred="{9AA80C6E-1448-428F-8370-65B2DCC22B21}"/>
            </a:ext>
          </a:extLst>
        </xdr:cNvPr>
        <xdr:cNvPicPr>
          <a:picLocks noChangeAspect="1"/>
        </xdr:cNvPicPr>
      </xdr:nvPicPr>
      <xdr:blipFill>
        <a:blip xmlns:r="http://schemas.openxmlformats.org/officeDocument/2006/relationships" r:embed="rId1"/>
        <a:stretch>
          <a:fillRect/>
        </a:stretch>
      </xdr:blipFill>
      <xdr:spPr>
        <a:xfrm>
          <a:off x="521805" y="124240"/>
          <a:ext cx="1103472" cy="1076325"/>
        </a:xfrm>
        <a:prstGeom prst="rect">
          <a:avLst/>
        </a:prstGeom>
      </xdr:spPr>
    </xdr:pic>
    <xdr:clientData/>
  </xdr:twoCellAnchor>
  <xdr:twoCellAnchor>
    <xdr:from>
      <xdr:col>4</xdr:col>
      <xdr:colOff>2551045</xdr:colOff>
      <xdr:row>0</xdr:row>
      <xdr:rowOff>157370</xdr:rowOff>
    </xdr:from>
    <xdr:to>
      <xdr:col>5</xdr:col>
      <xdr:colOff>409990</xdr:colOff>
      <xdr:row>0</xdr:row>
      <xdr:rowOff>1195595</xdr:rowOff>
    </xdr:to>
    <xdr:pic>
      <xdr:nvPicPr>
        <xdr:cNvPr id="7" name="Imagen 4">
          <a:extLst>
            <a:ext uri="{FF2B5EF4-FFF2-40B4-BE49-F238E27FC236}">
              <a16:creationId xmlns:a16="http://schemas.microsoft.com/office/drawing/2014/main" id="{47A37C81-B956-4CA9-B5E9-A2D5C6D715C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698936" y="157370"/>
          <a:ext cx="1047750" cy="1038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466725</xdr:colOff>
      <xdr:row>0</xdr:row>
      <xdr:rowOff>108585</xdr:rowOff>
    </xdr:from>
    <xdr:to>
      <xdr:col>1</xdr:col>
      <xdr:colOff>1678304</xdr:colOff>
      <xdr:row>0</xdr:row>
      <xdr:rowOff>1213485</xdr:rowOff>
    </xdr:to>
    <xdr:pic>
      <xdr:nvPicPr>
        <xdr:cNvPr id="5" name="Imagen 4">
          <a:extLst>
            <a:ext uri="{FF2B5EF4-FFF2-40B4-BE49-F238E27FC236}">
              <a16:creationId xmlns:a16="http://schemas.microsoft.com/office/drawing/2014/main" id="{7F1A4B80-21F1-4D66-AA84-5481C443EE23}"/>
            </a:ext>
            <a:ext uri="{147F2762-F138-4A5C-976F-8EAC2B608ADB}">
              <a16:predDERef xmlns:a16="http://schemas.microsoft.com/office/drawing/2014/main" pred="{AB1EA3FD-1EE3-4AC1-B0FE-F245F07F97ED}"/>
            </a:ext>
          </a:extLst>
        </xdr:cNvPr>
        <xdr:cNvPicPr>
          <a:picLocks noChangeAspect="1"/>
        </xdr:cNvPicPr>
      </xdr:nvPicPr>
      <xdr:blipFill>
        <a:blip xmlns:r="http://schemas.openxmlformats.org/officeDocument/2006/relationships" r:embed="rId1"/>
        <a:stretch>
          <a:fillRect/>
        </a:stretch>
      </xdr:blipFill>
      <xdr:spPr>
        <a:xfrm>
          <a:off x="790575" y="108585"/>
          <a:ext cx="1211579" cy="1104900"/>
        </a:xfrm>
        <a:prstGeom prst="rect">
          <a:avLst/>
        </a:prstGeom>
      </xdr:spPr>
    </xdr:pic>
    <xdr:clientData/>
  </xdr:twoCellAnchor>
  <xdr:twoCellAnchor>
    <xdr:from>
      <xdr:col>4</xdr:col>
      <xdr:colOff>4810125</xdr:colOff>
      <xdr:row>0</xdr:row>
      <xdr:rowOff>142875</xdr:rowOff>
    </xdr:from>
    <xdr:to>
      <xdr:col>5</xdr:col>
      <xdr:colOff>1000125</xdr:colOff>
      <xdr:row>0</xdr:row>
      <xdr:rowOff>1181100</xdr:rowOff>
    </xdr:to>
    <xdr:pic>
      <xdr:nvPicPr>
        <xdr:cNvPr id="6" name="Imagen 4">
          <a:extLst>
            <a:ext uri="{FF2B5EF4-FFF2-40B4-BE49-F238E27FC236}">
              <a16:creationId xmlns:a16="http://schemas.microsoft.com/office/drawing/2014/main" id="{042DAA96-636C-4976-8A4D-344F2002235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848975" y="142875"/>
          <a:ext cx="1047750" cy="1038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508000</xdr:colOff>
      <xdr:row>0</xdr:row>
      <xdr:rowOff>42334</xdr:rowOff>
    </xdr:from>
    <xdr:to>
      <xdr:col>2</xdr:col>
      <xdr:colOff>56839</xdr:colOff>
      <xdr:row>0</xdr:row>
      <xdr:rowOff>1301750</xdr:rowOff>
    </xdr:to>
    <xdr:pic>
      <xdr:nvPicPr>
        <xdr:cNvPr id="5" name="Imagen 4">
          <a:extLst>
            <a:ext uri="{FF2B5EF4-FFF2-40B4-BE49-F238E27FC236}">
              <a16:creationId xmlns:a16="http://schemas.microsoft.com/office/drawing/2014/main" id="{72DA09EA-8AD6-45AC-8C94-E98C0049A1D1}"/>
            </a:ext>
            <a:ext uri="{147F2762-F138-4A5C-976F-8EAC2B608ADB}">
              <a16:predDERef xmlns:a16="http://schemas.microsoft.com/office/drawing/2014/main" pred="{0DBC3B01-E612-46B9-B78C-E58B05A8959E}"/>
            </a:ext>
          </a:extLst>
        </xdr:cNvPr>
        <xdr:cNvPicPr>
          <a:picLocks noChangeAspect="1"/>
        </xdr:cNvPicPr>
      </xdr:nvPicPr>
      <xdr:blipFill>
        <a:blip xmlns:r="http://schemas.openxmlformats.org/officeDocument/2006/relationships" r:embed="rId1"/>
        <a:stretch>
          <a:fillRect/>
        </a:stretch>
      </xdr:blipFill>
      <xdr:spPr>
        <a:xfrm>
          <a:off x="825500" y="42334"/>
          <a:ext cx="1295089" cy="1259416"/>
        </a:xfrm>
        <a:prstGeom prst="rect">
          <a:avLst/>
        </a:prstGeom>
      </xdr:spPr>
    </xdr:pic>
    <xdr:clientData/>
  </xdr:twoCellAnchor>
  <xdr:twoCellAnchor>
    <xdr:from>
      <xdr:col>5</xdr:col>
      <xdr:colOff>306917</xdr:colOff>
      <xdr:row>0</xdr:row>
      <xdr:rowOff>105833</xdr:rowOff>
    </xdr:from>
    <xdr:to>
      <xdr:col>5</xdr:col>
      <xdr:colOff>1513416</xdr:colOff>
      <xdr:row>0</xdr:row>
      <xdr:rowOff>1322916</xdr:rowOff>
    </xdr:to>
    <xdr:pic>
      <xdr:nvPicPr>
        <xdr:cNvPr id="6" name="Imagen 4">
          <a:extLst>
            <a:ext uri="{FF2B5EF4-FFF2-40B4-BE49-F238E27FC236}">
              <a16:creationId xmlns:a16="http://schemas.microsoft.com/office/drawing/2014/main" id="{224BE8BA-91CB-4E16-BEE5-0FD2412E248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705417" y="105833"/>
          <a:ext cx="1206499" cy="12170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210446</xdr:colOff>
      <xdr:row>0</xdr:row>
      <xdr:rowOff>45430</xdr:rowOff>
    </xdr:from>
    <xdr:to>
      <xdr:col>1</xdr:col>
      <xdr:colOff>1176618</xdr:colOff>
      <xdr:row>0</xdr:row>
      <xdr:rowOff>986118</xdr:rowOff>
    </xdr:to>
    <xdr:pic>
      <xdr:nvPicPr>
        <xdr:cNvPr id="5" name="Imagen 4">
          <a:extLst>
            <a:ext uri="{FF2B5EF4-FFF2-40B4-BE49-F238E27FC236}">
              <a16:creationId xmlns:a16="http://schemas.microsoft.com/office/drawing/2014/main" id="{45DBD29E-AF44-4D93-A6ED-00A7EEE26A1D}"/>
            </a:ext>
            <a:ext uri="{147F2762-F138-4A5C-976F-8EAC2B608ADB}">
              <a16:predDERef xmlns:a16="http://schemas.microsoft.com/office/drawing/2014/main" pred="{B0C50F76-D8CC-4EF7-A73C-878BBB910680}"/>
            </a:ext>
          </a:extLst>
        </xdr:cNvPr>
        <xdr:cNvPicPr>
          <a:picLocks noChangeAspect="1"/>
        </xdr:cNvPicPr>
      </xdr:nvPicPr>
      <xdr:blipFill>
        <a:blip xmlns:r="http://schemas.openxmlformats.org/officeDocument/2006/relationships" r:embed="rId1"/>
        <a:stretch>
          <a:fillRect/>
        </a:stretch>
      </xdr:blipFill>
      <xdr:spPr>
        <a:xfrm>
          <a:off x="580240" y="45430"/>
          <a:ext cx="966172" cy="940688"/>
        </a:xfrm>
        <a:prstGeom prst="rect">
          <a:avLst/>
        </a:prstGeom>
      </xdr:spPr>
    </xdr:pic>
    <xdr:clientData/>
  </xdr:twoCellAnchor>
  <xdr:twoCellAnchor>
    <xdr:from>
      <xdr:col>4</xdr:col>
      <xdr:colOff>4224617</xdr:colOff>
      <xdr:row>0</xdr:row>
      <xdr:rowOff>49559</xdr:rowOff>
    </xdr:from>
    <xdr:to>
      <xdr:col>5</xdr:col>
      <xdr:colOff>885265</xdr:colOff>
      <xdr:row>0</xdr:row>
      <xdr:rowOff>993401</xdr:rowOff>
    </xdr:to>
    <xdr:pic>
      <xdr:nvPicPr>
        <xdr:cNvPr id="6" name="Imagen 4">
          <a:extLst>
            <a:ext uri="{FF2B5EF4-FFF2-40B4-BE49-F238E27FC236}">
              <a16:creationId xmlns:a16="http://schemas.microsoft.com/office/drawing/2014/main" id="{C0554B47-B38E-4738-AACB-0AFADB6168E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558617" y="49559"/>
          <a:ext cx="952501" cy="943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459441</xdr:colOff>
      <xdr:row>3</xdr:row>
      <xdr:rowOff>99955</xdr:rowOff>
    </xdr:from>
    <xdr:to>
      <xdr:col>7</xdr:col>
      <xdr:colOff>22412</xdr:colOff>
      <xdr:row>22</xdr:row>
      <xdr:rowOff>197223</xdr:rowOff>
    </xdr:to>
    <xdr:graphicFrame macro="">
      <xdr:nvGraphicFramePr>
        <xdr:cNvPr id="5" name="Gráfico 4">
          <a:extLst>
            <a:ext uri="{FF2B5EF4-FFF2-40B4-BE49-F238E27FC236}">
              <a16:creationId xmlns:a16="http://schemas.microsoft.com/office/drawing/2014/main" id="{773BB731-4969-4B66-AB6B-073874DFE03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G35"/>
  <sheetViews>
    <sheetView showGridLines="0" tabSelected="1" view="pageBreakPreview" zoomScale="70" zoomScaleNormal="70" zoomScaleSheetLayoutView="70" workbookViewId="0">
      <selection activeCell="K6" sqref="K6"/>
    </sheetView>
  </sheetViews>
  <sheetFormatPr baseColWidth="10" defaultColWidth="11.42578125" defaultRowHeight="16.5" x14ac:dyDescent="0.25"/>
  <cols>
    <col min="1" max="1" width="2.5703125" style="15" customWidth="1"/>
    <col min="2" max="2" width="23.28515625" style="15" customWidth="1"/>
    <col min="3" max="3" width="38.85546875" style="15" customWidth="1"/>
    <col min="4" max="4" width="30.28515625" style="15" customWidth="1"/>
    <col min="5" max="5" width="34" style="15" customWidth="1"/>
    <col min="6" max="6" width="28.7109375" style="15" customWidth="1"/>
    <col min="7" max="7" width="23.42578125" style="15" customWidth="1"/>
    <col min="8" max="16384" width="11.42578125" style="15"/>
  </cols>
  <sheetData>
    <row r="1" spans="2:7" s="7" customFormat="1" ht="88.15" customHeight="1" x14ac:dyDescent="0.25">
      <c r="B1" s="111" t="s">
        <v>199</v>
      </c>
      <c r="C1" s="112"/>
      <c r="D1" s="112"/>
      <c r="E1" s="112"/>
      <c r="F1" s="112"/>
    </row>
    <row r="2" spans="2:7" s="7" customFormat="1" ht="28.15" customHeight="1" x14ac:dyDescent="0.25">
      <c r="B2" s="110" t="s">
        <v>162</v>
      </c>
      <c r="C2" s="110"/>
      <c r="D2" s="110"/>
      <c r="E2" s="110"/>
      <c r="F2" s="32"/>
    </row>
    <row r="3" spans="2:7" s="7" customFormat="1" x14ac:dyDescent="0.25">
      <c r="B3" s="33" t="s">
        <v>0</v>
      </c>
      <c r="C3" s="33" t="s">
        <v>1</v>
      </c>
      <c r="D3" s="33" t="s">
        <v>2</v>
      </c>
      <c r="E3" s="33" t="s">
        <v>175</v>
      </c>
      <c r="F3" s="34" t="s">
        <v>60</v>
      </c>
    </row>
    <row r="4" spans="2:7" s="6" customFormat="1" ht="93" customHeight="1" x14ac:dyDescent="0.25">
      <c r="B4" s="43" t="s">
        <v>3</v>
      </c>
      <c r="C4" s="43" t="s">
        <v>163</v>
      </c>
      <c r="D4" s="12" t="s">
        <v>4</v>
      </c>
      <c r="E4" s="4" t="s">
        <v>209</v>
      </c>
      <c r="F4" s="4" t="s">
        <v>164</v>
      </c>
      <c r="G4" s="108"/>
    </row>
    <row r="5" spans="2:7" s="6" customFormat="1" ht="118.9" customHeight="1" x14ac:dyDescent="0.25">
      <c r="B5" s="43" t="s">
        <v>41</v>
      </c>
      <c r="C5" s="43" t="s">
        <v>67</v>
      </c>
      <c r="D5" s="12" t="s">
        <v>4</v>
      </c>
      <c r="E5" s="4" t="s">
        <v>210</v>
      </c>
      <c r="F5" s="28" t="s">
        <v>74</v>
      </c>
      <c r="G5" s="108"/>
    </row>
    <row r="6" spans="2:7" s="6" customFormat="1" ht="120.75" customHeight="1" x14ac:dyDescent="0.25">
      <c r="B6" s="43" t="s">
        <v>41</v>
      </c>
      <c r="C6" s="43" t="s">
        <v>68</v>
      </c>
      <c r="D6" s="12" t="s">
        <v>4</v>
      </c>
      <c r="E6" s="4" t="s">
        <v>211</v>
      </c>
      <c r="F6" s="28" t="s">
        <v>74</v>
      </c>
      <c r="G6" s="108"/>
    </row>
    <row r="7" spans="2:7" s="6" customFormat="1" ht="78.75" customHeight="1" x14ac:dyDescent="0.25">
      <c r="B7" s="43" t="s">
        <v>41</v>
      </c>
      <c r="C7" s="43" t="s">
        <v>69</v>
      </c>
      <c r="D7" s="12" t="s">
        <v>4</v>
      </c>
      <c r="E7" s="4" t="s">
        <v>212</v>
      </c>
      <c r="F7" s="28" t="s">
        <v>74</v>
      </c>
      <c r="G7" s="108"/>
    </row>
    <row r="8" spans="2:7" s="6" customFormat="1" ht="52.5" customHeight="1" x14ac:dyDescent="0.25">
      <c r="B8" s="43" t="s">
        <v>41</v>
      </c>
      <c r="C8" s="5" t="s">
        <v>70</v>
      </c>
      <c r="D8" s="12" t="s">
        <v>4</v>
      </c>
      <c r="E8" s="4" t="s">
        <v>213</v>
      </c>
      <c r="F8" s="28" t="s">
        <v>165</v>
      </c>
      <c r="G8" s="108"/>
    </row>
    <row r="9" spans="2:7" s="6" customFormat="1" ht="51.75" customHeight="1" x14ac:dyDescent="0.25">
      <c r="B9" s="43" t="s">
        <v>41</v>
      </c>
      <c r="C9" s="5" t="s">
        <v>71</v>
      </c>
      <c r="D9" s="12" t="s">
        <v>4</v>
      </c>
      <c r="E9" s="4" t="s">
        <v>214</v>
      </c>
      <c r="F9" s="28" t="s">
        <v>165</v>
      </c>
      <c r="G9" s="108"/>
    </row>
    <row r="10" spans="2:7" s="6" customFormat="1" ht="67.150000000000006" customHeight="1" x14ac:dyDescent="0.25">
      <c r="B10" s="4" t="s">
        <v>72</v>
      </c>
      <c r="C10" s="45" t="s">
        <v>73</v>
      </c>
      <c r="D10" s="12" t="s">
        <v>4</v>
      </c>
      <c r="E10" s="43" t="s">
        <v>215</v>
      </c>
      <c r="F10" s="44" t="s">
        <v>74</v>
      </c>
      <c r="G10" s="108"/>
    </row>
    <row r="11" spans="2:7" s="6" customFormat="1" ht="82.5" customHeight="1" x14ac:dyDescent="0.25">
      <c r="B11" s="4" t="s">
        <v>72</v>
      </c>
      <c r="C11" s="45" t="s">
        <v>75</v>
      </c>
      <c r="D11" s="12" t="s">
        <v>4</v>
      </c>
      <c r="E11" s="44" t="s">
        <v>255</v>
      </c>
      <c r="F11" s="44" t="s">
        <v>76</v>
      </c>
      <c r="G11" s="108"/>
    </row>
    <row r="12" spans="2:7" s="6" customFormat="1" ht="82.5" customHeight="1" x14ac:dyDescent="0.25">
      <c r="B12" s="4" t="s">
        <v>72</v>
      </c>
      <c r="C12" s="45" t="s">
        <v>77</v>
      </c>
      <c r="D12" s="12" t="s">
        <v>4</v>
      </c>
      <c r="E12" s="44" t="s">
        <v>216</v>
      </c>
      <c r="F12" s="44" t="s">
        <v>78</v>
      </c>
      <c r="G12" s="108"/>
    </row>
    <row r="13" spans="2:7" s="6" customFormat="1" ht="60" customHeight="1" x14ac:dyDescent="0.25">
      <c r="B13" s="4" t="s">
        <v>79</v>
      </c>
      <c r="C13" s="4" t="s">
        <v>80</v>
      </c>
      <c r="D13" s="12" t="s">
        <v>4</v>
      </c>
      <c r="E13" s="44" t="s">
        <v>217</v>
      </c>
      <c r="F13" s="101" t="s">
        <v>81</v>
      </c>
      <c r="G13" s="108"/>
    </row>
    <row r="14" spans="2:7" s="6" customFormat="1" ht="69.75" customHeight="1" x14ac:dyDescent="0.25">
      <c r="B14" s="4" t="s">
        <v>79</v>
      </c>
      <c r="C14" s="43" t="s">
        <v>82</v>
      </c>
      <c r="D14" s="12" t="s">
        <v>4</v>
      </c>
      <c r="E14" s="44" t="s">
        <v>218</v>
      </c>
      <c r="F14" s="43" t="s">
        <v>83</v>
      </c>
      <c r="G14" s="108"/>
    </row>
    <row r="15" spans="2:7" s="6" customFormat="1" ht="51" x14ac:dyDescent="0.25">
      <c r="B15" s="4" t="s">
        <v>7</v>
      </c>
      <c r="C15" s="43" t="s">
        <v>84</v>
      </c>
      <c r="D15" s="12" t="s">
        <v>194</v>
      </c>
      <c r="E15" s="57" t="s">
        <v>219</v>
      </c>
      <c r="F15" s="43" t="s">
        <v>61</v>
      </c>
      <c r="G15" s="108"/>
    </row>
    <row r="16" spans="2:7" s="6" customFormat="1" ht="188.45" customHeight="1" x14ac:dyDescent="0.25">
      <c r="B16" s="4" t="s">
        <v>7</v>
      </c>
      <c r="C16" s="43" t="s">
        <v>166</v>
      </c>
      <c r="D16" s="12" t="s">
        <v>4</v>
      </c>
      <c r="E16" s="57" t="s">
        <v>284</v>
      </c>
      <c r="F16" s="43" t="s">
        <v>61</v>
      </c>
      <c r="G16" s="108"/>
    </row>
    <row r="17" spans="2:7" s="6" customFormat="1" ht="76.5" x14ac:dyDescent="0.25">
      <c r="B17" s="4" t="s">
        <v>7</v>
      </c>
      <c r="C17" s="43" t="s">
        <v>85</v>
      </c>
      <c r="D17" s="12" t="s">
        <v>4</v>
      </c>
      <c r="E17" s="57" t="s">
        <v>256</v>
      </c>
      <c r="F17" s="43" t="s">
        <v>167</v>
      </c>
      <c r="G17" s="108"/>
    </row>
    <row r="18" spans="2:7" s="6" customFormat="1" ht="62.25" customHeight="1" x14ac:dyDescent="0.25">
      <c r="B18" s="113" t="s">
        <v>156</v>
      </c>
      <c r="C18" s="113"/>
      <c r="D18" s="113"/>
      <c r="E18" s="113"/>
      <c r="F18" s="113"/>
    </row>
    <row r="19" spans="2:7" s="6" customFormat="1" ht="12.75" x14ac:dyDescent="0.25"/>
    <row r="20" spans="2:7" s="6" customFormat="1" ht="12.75" x14ac:dyDescent="0.25">
      <c r="C20" s="6" t="s">
        <v>48</v>
      </c>
      <c r="D20" s="6">
        <v>14</v>
      </c>
    </row>
    <row r="21" spans="2:7" s="6" customFormat="1" ht="12.75" x14ac:dyDescent="0.25"/>
    <row r="22" spans="2:7" s="6" customFormat="1" ht="12.75" x14ac:dyDescent="0.25"/>
    <row r="23" spans="2:7" s="6" customFormat="1" ht="12.75" x14ac:dyDescent="0.25"/>
    <row r="24" spans="2:7" s="6" customFormat="1" ht="12.75" x14ac:dyDescent="0.25"/>
    <row r="25" spans="2:7" s="6" customFormat="1" ht="12.75" x14ac:dyDescent="0.25"/>
    <row r="26" spans="2:7" s="6" customFormat="1" ht="12.75" x14ac:dyDescent="0.25"/>
    <row r="27" spans="2:7" s="6" customFormat="1" ht="12.75" x14ac:dyDescent="0.25"/>
    <row r="28" spans="2:7" s="6" customFormat="1" ht="12.75" x14ac:dyDescent="0.25"/>
    <row r="29" spans="2:7" s="6" customFormat="1" ht="12.75" x14ac:dyDescent="0.25"/>
    <row r="30" spans="2:7" s="6" customFormat="1" ht="12.75" x14ac:dyDescent="0.25"/>
    <row r="31" spans="2:7" s="6" customFormat="1" ht="12.75" x14ac:dyDescent="0.25"/>
    <row r="32" spans="2:7" s="6" customFormat="1" ht="12.75" x14ac:dyDescent="0.25"/>
    <row r="33" s="6" customFormat="1" ht="12.75" x14ac:dyDescent="0.25"/>
    <row r="34" s="6" customFormat="1" ht="12.75" x14ac:dyDescent="0.25"/>
    <row r="35" s="6" customFormat="1" ht="12.75" x14ac:dyDescent="0.25"/>
  </sheetData>
  <mergeCells count="3">
    <mergeCell ref="B2:E2"/>
    <mergeCell ref="B1:F1"/>
    <mergeCell ref="B18:F18"/>
  </mergeCells>
  <pageMargins left="0.25" right="0.25" top="0.75" bottom="0.75" header="0.3" footer="0.3"/>
  <pageSetup scale="64"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B12"/>
  <sheetViews>
    <sheetView showGridLines="0" view="pageBreakPreview" topLeftCell="B10" zoomScale="115" zoomScaleNormal="55" zoomScaleSheetLayoutView="115" workbookViewId="0">
      <selection activeCell="B10" sqref="B10:F10"/>
    </sheetView>
  </sheetViews>
  <sheetFormatPr baseColWidth="10" defaultColWidth="11.42578125" defaultRowHeight="16.5" x14ac:dyDescent="0.3"/>
  <cols>
    <col min="1" max="1" width="5.7109375" style="1" customWidth="1"/>
    <col min="2" max="2" width="23.28515625" style="1" customWidth="1"/>
    <col min="3" max="3" width="40.28515625" style="1" customWidth="1"/>
    <col min="4" max="4" width="24.140625" style="1" customWidth="1"/>
    <col min="5" max="5" width="74.28515625" style="1" customWidth="1"/>
    <col min="6" max="6" width="57.42578125" style="1" customWidth="1"/>
    <col min="7" max="7" width="21.5703125" style="1" customWidth="1"/>
    <col min="8" max="28" width="11.42578125" style="1"/>
    <col min="29" max="16384" width="11.42578125" style="8"/>
  </cols>
  <sheetData>
    <row r="1" spans="1:28" ht="103.5" customHeight="1" x14ac:dyDescent="0.3">
      <c r="A1" s="8"/>
      <c r="B1" s="114" t="s">
        <v>200</v>
      </c>
      <c r="C1" s="114"/>
      <c r="D1" s="114"/>
      <c r="E1" s="114"/>
      <c r="F1" s="114"/>
    </row>
    <row r="2" spans="1:28" ht="34.5" customHeight="1" x14ac:dyDescent="0.3">
      <c r="B2" s="110" t="s">
        <v>246</v>
      </c>
      <c r="C2" s="110"/>
      <c r="D2" s="110"/>
      <c r="E2" s="110"/>
      <c r="F2" s="110"/>
    </row>
    <row r="3" spans="1:28" ht="29.25" customHeight="1" x14ac:dyDescent="0.3">
      <c r="B3" s="35" t="s">
        <v>0</v>
      </c>
      <c r="C3" s="35" t="s">
        <v>1</v>
      </c>
      <c r="D3" s="35" t="s">
        <v>2</v>
      </c>
      <c r="E3" s="36" t="s">
        <v>175</v>
      </c>
      <c r="F3" s="37" t="s">
        <v>60</v>
      </c>
    </row>
    <row r="4" spans="1:28" ht="129.75" customHeight="1" x14ac:dyDescent="0.3">
      <c r="B4" s="43" t="s">
        <v>8</v>
      </c>
      <c r="C4" s="43" t="s">
        <v>86</v>
      </c>
      <c r="D4" s="47" t="s">
        <v>6</v>
      </c>
      <c r="E4" s="5" t="s">
        <v>257</v>
      </c>
      <c r="F4" s="4" t="s">
        <v>95</v>
      </c>
      <c r="G4" s="109"/>
    </row>
    <row r="5" spans="1:28" ht="110.25" customHeight="1" x14ac:dyDescent="0.3">
      <c r="A5" s="46"/>
      <c r="B5" s="43" t="s">
        <v>8</v>
      </c>
      <c r="C5" s="5" t="s">
        <v>87</v>
      </c>
      <c r="D5" s="91" t="s">
        <v>66</v>
      </c>
      <c r="E5" s="5" t="s">
        <v>258</v>
      </c>
      <c r="F5" s="4" t="s">
        <v>94</v>
      </c>
      <c r="G5" s="109"/>
    </row>
    <row r="6" spans="1:28" ht="186.75" customHeight="1" x14ac:dyDescent="0.3">
      <c r="A6" s="46"/>
      <c r="B6" s="43" t="s">
        <v>8</v>
      </c>
      <c r="C6" s="5" t="s">
        <v>88</v>
      </c>
      <c r="D6" s="47" t="s">
        <v>6</v>
      </c>
      <c r="E6" s="5" t="s">
        <v>220</v>
      </c>
      <c r="F6" s="5" t="s">
        <v>96</v>
      </c>
      <c r="G6" s="109"/>
      <c r="H6" s="8"/>
      <c r="I6" s="8"/>
      <c r="J6" s="8"/>
      <c r="K6" s="8"/>
      <c r="L6" s="8"/>
      <c r="M6" s="8"/>
      <c r="N6" s="8"/>
      <c r="O6" s="8"/>
      <c r="P6" s="8"/>
      <c r="Q6" s="8"/>
      <c r="R6" s="8"/>
      <c r="S6" s="8"/>
      <c r="T6" s="8"/>
      <c r="U6" s="8"/>
      <c r="V6" s="8"/>
      <c r="W6" s="8"/>
      <c r="X6" s="8"/>
      <c r="Y6" s="8"/>
      <c r="Z6" s="8"/>
      <c r="AA6" s="8"/>
      <c r="AB6" s="8"/>
    </row>
    <row r="7" spans="1:28" ht="195.75" customHeight="1" x14ac:dyDescent="0.3">
      <c r="A7" s="46"/>
      <c r="B7" s="50" t="s">
        <v>89</v>
      </c>
      <c r="C7" s="5" t="s">
        <v>90</v>
      </c>
      <c r="D7" s="51" t="s">
        <v>6</v>
      </c>
      <c r="E7" s="4" t="s">
        <v>221</v>
      </c>
      <c r="F7" s="48" t="s">
        <v>91</v>
      </c>
      <c r="G7" s="109"/>
      <c r="H7" s="8"/>
      <c r="I7" s="8"/>
      <c r="J7" s="8"/>
      <c r="K7" s="8"/>
      <c r="L7" s="8"/>
      <c r="M7" s="8"/>
      <c r="N7" s="8"/>
      <c r="O7" s="8"/>
      <c r="P7" s="8"/>
      <c r="Q7" s="8"/>
      <c r="R7" s="8"/>
      <c r="S7" s="8"/>
      <c r="T7" s="8"/>
      <c r="U7" s="8"/>
      <c r="V7" s="8"/>
      <c r="W7" s="8"/>
      <c r="X7" s="8"/>
      <c r="Y7" s="8"/>
      <c r="Z7" s="8"/>
      <c r="AA7" s="8"/>
      <c r="AB7" s="8"/>
    </row>
    <row r="8" spans="1:28" ht="119.25" customHeight="1" x14ac:dyDescent="0.3">
      <c r="A8" s="46"/>
      <c r="B8" s="50" t="s">
        <v>89</v>
      </c>
      <c r="C8" s="5" t="s">
        <v>87</v>
      </c>
      <c r="D8" s="91" t="s">
        <v>66</v>
      </c>
      <c r="E8" s="4" t="s">
        <v>259</v>
      </c>
      <c r="F8" s="48" t="s">
        <v>92</v>
      </c>
      <c r="G8" s="109"/>
      <c r="H8" s="8"/>
      <c r="I8" s="8"/>
      <c r="J8" s="8"/>
      <c r="K8" s="8"/>
      <c r="L8" s="8"/>
      <c r="M8" s="8"/>
      <c r="N8" s="8"/>
      <c r="O8" s="8"/>
      <c r="P8" s="8"/>
      <c r="Q8" s="8"/>
      <c r="R8" s="8"/>
      <c r="S8" s="8"/>
      <c r="T8" s="8"/>
      <c r="U8" s="8"/>
      <c r="V8" s="8"/>
      <c r="W8" s="8"/>
      <c r="X8" s="8"/>
      <c r="Y8" s="8"/>
      <c r="Z8" s="8"/>
      <c r="AA8" s="8"/>
      <c r="AB8" s="8"/>
    </row>
    <row r="9" spans="1:28" ht="149.25" customHeight="1" thickBot="1" x14ac:dyDescent="0.35">
      <c r="A9" s="46"/>
      <c r="B9" s="50" t="s">
        <v>89</v>
      </c>
      <c r="C9" s="49" t="s">
        <v>88</v>
      </c>
      <c r="D9" s="51" t="s">
        <v>66</v>
      </c>
      <c r="E9" s="4" t="s">
        <v>222</v>
      </c>
      <c r="F9" s="48" t="s">
        <v>93</v>
      </c>
      <c r="G9" s="109"/>
      <c r="H9" s="8"/>
      <c r="I9" s="8"/>
      <c r="J9" s="8"/>
      <c r="K9" s="8"/>
      <c r="L9" s="8"/>
      <c r="M9" s="8"/>
      <c r="N9" s="8"/>
      <c r="O9" s="8"/>
      <c r="P9" s="8"/>
      <c r="Q9" s="8"/>
      <c r="R9" s="8"/>
      <c r="S9" s="8"/>
      <c r="T9" s="8"/>
      <c r="U9" s="8"/>
      <c r="V9" s="8"/>
      <c r="W9" s="8"/>
      <c r="X9" s="8"/>
      <c r="Y9" s="8"/>
      <c r="Z9" s="8"/>
      <c r="AA9" s="8"/>
      <c r="AB9" s="8"/>
    </row>
    <row r="10" spans="1:28" ht="93" customHeight="1" x14ac:dyDescent="0.3">
      <c r="A10" s="8"/>
      <c r="B10" s="115" t="s">
        <v>157</v>
      </c>
      <c r="C10" s="116"/>
      <c r="D10" s="116"/>
      <c r="E10" s="117"/>
      <c r="F10" s="118"/>
      <c r="G10" s="8"/>
      <c r="H10" s="8"/>
      <c r="I10" s="8"/>
      <c r="J10" s="8"/>
      <c r="K10" s="8"/>
      <c r="L10" s="8"/>
      <c r="M10" s="8"/>
      <c r="N10" s="8"/>
      <c r="O10" s="8"/>
      <c r="P10" s="8"/>
      <c r="Q10" s="8"/>
      <c r="R10" s="8"/>
      <c r="S10" s="8"/>
      <c r="T10" s="8"/>
      <c r="U10" s="8"/>
      <c r="V10" s="8"/>
      <c r="W10" s="8"/>
      <c r="X10" s="8"/>
      <c r="Y10" s="8"/>
      <c r="Z10" s="8"/>
      <c r="AA10" s="8"/>
      <c r="AB10" s="8"/>
    </row>
    <row r="12" spans="1:28" x14ac:dyDescent="0.3">
      <c r="C12" s="1" t="s">
        <v>48</v>
      </c>
      <c r="D12" s="10">
        <v>6</v>
      </c>
    </row>
  </sheetData>
  <mergeCells count="3">
    <mergeCell ref="B1:F1"/>
    <mergeCell ref="B2:F2"/>
    <mergeCell ref="B10:F10"/>
  </mergeCells>
  <pageMargins left="0.7" right="0.7" top="0.75" bottom="0.75" header="0.3" footer="0.3"/>
  <pageSetup scale="19"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25"/>
  <sheetViews>
    <sheetView showGridLines="0" view="pageBreakPreview" topLeftCell="B13" zoomScale="110" zoomScaleNormal="70" zoomScaleSheetLayoutView="110" workbookViewId="0">
      <selection activeCell="C4" sqref="C4"/>
    </sheetView>
  </sheetViews>
  <sheetFormatPr baseColWidth="10" defaultColWidth="11.42578125" defaultRowHeight="16.5" x14ac:dyDescent="0.3"/>
  <cols>
    <col min="1" max="1" width="4.28515625" style="8" customWidth="1"/>
    <col min="2" max="2" width="22.28515625" style="8" customWidth="1"/>
    <col min="3" max="3" width="48.42578125" style="8" customWidth="1"/>
    <col min="4" max="4" width="32.140625" style="9" customWidth="1"/>
    <col min="5" max="5" width="47.85546875" style="8" customWidth="1"/>
    <col min="6" max="6" width="17.7109375" style="8" customWidth="1"/>
    <col min="7" max="16384" width="11.42578125" style="8"/>
  </cols>
  <sheetData>
    <row r="1" spans="1:6" ht="102" customHeight="1" x14ac:dyDescent="0.3">
      <c r="A1" s="1"/>
      <c r="B1" s="120" t="s">
        <v>201</v>
      </c>
      <c r="C1" s="114"/>
      <c r="D1" s="114"/>
      <c r="E1" s="114"/>
      <c r="F1" s="114"/>
    </row>
    <row r="2" spans="1:6" x14ac:dyDescent="0.3">
      <c r="A2" s="1"/>
      <c r="B2" s="110" t="s">
        <v>174</v>
      </c>
      <c r="C2" s="110"/>
      <c r="D2" s="110"/>
      <c r="E2" s="119"/>
      <c r="F2" s="38"/>
    </row>
    <row r="3" spans="1:6" x14ac:dyDescent="0.3">
      <c r="A3" s="1"/>
      <c r="B3" s="33" t="s">
        <v>0</v>
      </c>
      <c r="C3" s="33" t="s">
        <v>1</v>
      </c>
      <c r="D3" s="33" t="s">
        <v>2</v>
      </c>
      <c r="E3" s="39" t="s">
        <v>175</v>
      </c>
      <c r="F3" s="40" t="s">
        <v>60</v>
      </c>
    </row>
    <row r="4" spans="1:6" ht="109.5" customHeight="1" x14ac:dyDescent="0.3">
      <c r="A4" s="1"/>
      <c r="B4" s="4" t="s">
        <v>42</v>
      </c>
      <c r="C4" s="5" t="s">
        <v>161</v>
      </c>
      <c r="D4" s="67" t="s">
        <v>5</v>
      </c>
      <c r="E4" s="55" t="s">
        <v>260</v>
      </c>
      <c r="F4" s="103" t="s">
        <v>97</v>
      </c>
    </row>
    <row r="5" spans="1:6" ht="78.75" customHeight="1" x14ac:dyDescent="0.3">
      <c r="A5" s="1"/>
      <c r="B5" s="4" t="s">
        <v>42</v>
      </c>
      <c r="C5" s="5" t="s">
        <v>98</v>
      </c>
      <c r="D5" s="67" t="s">
        <v>5</v>
      </c>
      <c r="E5" s="55" t="s">
        <v>261</v>
      </c>
      <c r="F5" s="104" t="s">
        <v>172</v>
      </c>
    </row>
    <row r="6" spans="1:6" ht="81.75" customHeight="1" x14ac:dyDescent="0.3">
      <c r="A6" s="1"/>
      <c r="B6" s="4" t="s">
        <v>42</v>
      </c>
      <c r="C6" s="5" t="s">
        <v>16</v>
      </c>
      <c r="D6" s="67" t="s">
        <v>5</v>
      </c>
      <c r="E6" s="56" t="s">
        <v>223</v>
      </c>
      <c r="F6" s="105" t="s">
        <v>100</v>
      </c>
    </row>
    <row r="7" spans="1:6" ht="79.5" customHeight="1" x14ac:dyDescent="0.3">
      <c r="A7" s="1"/>
      <c r="B7" s="4" t="s">
        <v>43</v>
      </c>
      <c r="C7" s="5" t="s">
        <v>17</v>
      </c>
      <c r="D7" s="67" t="s">
        <v>5</v>
      </c>
      <c r="E7" s="53" t="s">
        <v>224</v>
      </c>
      <c r="F7" s="106" t="s">
        <v>101</v>
      </c>
    </row>
    <row r="8" spans="1:6" ht="75.75" customHeight="1" x14ac:dyDescent="0.3">
      <c r="A8" s="1"/>
      <c r="B8" s="4" t="s">
        <v>9</v>
      </c>
      <c r="C8" s="74" t="s">
        <v>173</v>
      </c>
      <c r="D8" s="67" t="s">
        <v>5</v>
      </c>
      <c r="E8" s="53" t="s">
        <v>262</v>
      </c>
      <c r="F8" s="104" t="s">
        <v>185</v>
      </c>
    </row>
    <row r="9" spans="1:6" ht="195" customHeight="1" x14ac:dyDescent="0.3">
      <c r="A9" s="1"/>
      <c r="B9" s="4" t="s">
        <v>9</v>
      </c>
      <c r="C9" s="5" t="s">
        <v>18</v>
      </c>
      <c r="D9" s="67" t="s">
        <v>5</v>
      </c>
      <c r="E9" s="53" t="s">
        <v>263</v>
      </c>
      <c r="F9" s="104" t="s">
        <v>186</v>
      </c>
    </row>
    <row r="10" spans="1:6" ht="114.75" x14ac:dyDescent="0.3">
      <c r="A10" s="1"/>
      <c r="B10" s="4" t="s">
        <v>9</v>
      </c>
      <c r="C10" s="5" t="s">
        <v>154</v>
      </c>
      <c r="D10" s="67" t="s">
        <v>5</v>
      </c>
      <c r="E10" s="55" t="s">
        <v>225</v>
      </c>
      <c r="F10" s="104" t="s">
        <v>102</v>
      </c>
    </row>
    <row r="11" spans="1:6" ht="80.25" customHeight="1" x14ac:dyDescent="0.3">
      <c r="A11" s="1"/>
      <c r="B11" s="4" t="s">
        <v>44</v>
      </c>
      <c r="C11" s="5" t="s">
        <v>19</v>
      </c>
      <c r="D11" s="67" t="s">
        <v>5</v>
      </c>
      <c r="E11" s="55" t="s">
        <v>264</v>
      </c>
      <c r="F11" s="104" t="s">
        <v>63</v>
      </c>
    </row>
    <row r="12" spans="1:6" ht="96" customHeight="1" x14ac:dyDescent="0.3">
      <c r="A12" s="1"/>
      <c r="B12" s="4" t="s">
        <v>44</v>
      </c>
      <c r="C12" s="5" t="s">
        <v>20</v>
      </c>
      <c r="D12" s="67" t="s">
        <v>5</v>
      </c>
      <c r="E12" s="55" t="s">
        <v>265</v>
      </c>
      <c r="F12" s="106" t="s">
        <v>103</v>
      </c>
    </row>
    <row r="13" spans="1:6" ht="63.75" x14ac:dyDescent="0.3">
      <c r="A13" s="1"/>
      <c r="B13" s="4" t="s">
        <v>44</v>
      </c>
      <c r="C13" s="5" t="s">
        <v>21</v>
      </c>
      <c r="D13" s="67" t="s">
        <v>5</v>
      </c>
      <c r="E13" s="54" t="s">
        <v>226</v>
      </c>
      <c r="F13" s="104" t="s">
        <v>104</v>
      </c>
    </row>
    <row r="14" spans="1:6" ht="89.25" x14ac:dyDescent="0.3">
      <c r="A14" s="1"/>
      <c r="B14" s="4" t="s">
        <v>10</v>
      </c>
      <c r="C14" s="5" t="s">
        <v>22</v>
      </c>
      <c r="D14" s="67" t="s">
        <v>5</v>
      </c>
      <c r="E14" s="54" t="s">
        <v>266</v>
      </c>
      <c r="F14" s="104" t="s">
        <v>187</v>
      </c>
    </row>
    <row r="15" spans="1:6" ht="51" x14ac:dyDescent="0.3">
      <c r="A15" s="1"/>
      <c r="B15" s="4" t="s">
        <v>10</v>
      </c>
      <c r="C15" s="5" t="s">
        <v>23</v>
      </c>
      <c r="D15" s="67" t="s">
        <v>5</v>
      </c>
      <c r="E15" s="54" t="s">
        <v>267</v>
      </c>
      <c r="F15" s="107" t="s">
        <v>101</v>
      </c>
    </row>
    <row r="16" spans="1:6" s="29" customFormat="1" ht="71.25" customHeight="1" x14ac:dyDescent="0.3">
      <c r="A16" s="31"/>
      <c r="B16" s="4" t="s">
        <v>10</v>
      </c>
      <c r="C16" s="5" t="s">
        <v>11</v>
      </c>
      <c r="D16" s="67" t="s">
        <v>5</v>
      </c>
      <c r="E16" s="92" t="s">
        <v>268</v>
      </c>
      <c r="F16" s="107" t="s">
        <v>62</v>
      </c>
    </row>
    <row r="17" spans="1:6" ht="88.5" customHeight="1" x14ac:dyDescent="0.3">
      <c r="A17" s="1"/>
      <c r="B17" s="121" t="s">
        <v>156</v>
      </c>
      <c r="C17" s="121"/>
      <c r="D17" s="121"/>
      <c r="E17" s="121"/>
      <c r="F17" s="121"/>
    </row>
    <row r="18" spans="1:6" x14ac:dyDescent="0.3">
      <c r="A18" s="1"/>
    </row>
    <row r="19" spans="1:6" x14ac:dyDescent="0.3">
      <c r="A19" s="1"/>
      <c r="C19" s="8" t="s">
        <v>49</v>
      </c>
      <c r="D19" s="9">
        <v>13</v>
      </c>
    </row>
    <row r="20" spans="1:6" x14ac:dyDescent="0.3">
      <c r="A20" s="1"/>
    </row>
    <row r="21" spans="1:6" x14ac:dyDescent="0.3">
      <c r="A21" s="1"/>
    </row>
    <row r="22" spans="1:6" x14ac:dyDescent="0.3">
      <c r="A22" s="1"/>
    </row>
    <row r="23" spans="1:6" x14ac:dyDescent="0.3">
      <c r="A23" s="1"/>
    </row>
    <row r="24" spans="1:6" x14ac:dyDescent="0.3">
      <c r="A24" s="1"/>
    </row>
    <row r="25" spans="1:6" x14ac:dyDescent="0.3">
      <c r="A25" s="1"/>
    </row>
  </sheetData>
  <mergeCells count="3">
    <mergeCell ref="B2:E2"/>
    <mergeCell ref="B1:F1"/>
    <mergeCell ref="B17:F17"/>
  </mergeCells>
  <pageMargins left="0.7" right="0.7" top="0.75" bottom="0.75" header="0.3" footer="0.3"/>
  <pageSetup scale="5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F29"/>
  <sheetViews>
    <sheetView showGridLines="0" view="pageBreakPreview" topLeftCell="B13" zoomScale="110" zoomScaleNormal="85" zoomScaleSheetLayoutView="110" workbookViewId="0">
      <selection activeCell="D16" sqref="D16"/>
    </sheetView>
  </sheetViews>
  <sheetFormatPr baseColWidth="10" defaultColWidth="11.42578125" defaultRowHeight="16.5" x14ac:dyDescent="0.3"/>
  <cols>
    <col min="1" max="1" width="4.85546875" style="16" customWidth="1"/>
    <col min="2" max="2" width="30.140625" style="16" customWidth="1"/>
    <col min="3" max="3" width="38.85546875" style="16" customWidth="1"/>
    <col min="4" max="4" width="16.7109375" style="7" customWidth="1"/>
    <col min="5" max="5" width="72.85546875" style="16" customWidth="1"/>
    <col min="6" max="6" width="21.5703125" style="7" customWidth="1"/>
    <col min="7" max="16384" width="11.42578125" style="16"/>
  </cols>
  <sheetData>
    <row r="1" spans="2:6" ht="99.75" customHeight="1" x14ac:dyDescent="0.3">
      <c r="B1" s="120" t="s">
        <v>202</v>
      </c>
      <c r="C1" s="114"/>
      <c r="D1" s="114"/>
      <c r="E1" s="114"/>
      <c r="F1" s="114"/>
    </row>
    <row r="2" spans="2:6" ht="32.25" customHeight="1" x14ac:dyDescent="0.3">
      <c r="B2" s="124" t="s">
        <v>177</v>
      </c>
      <c r="C2" s="124"/>
      <c r="D2" s="124"/>
      <c r="E2" s="124"/>
      <c r="F2" s="124"/>
    </row>
    <row r="3" spans="2:6" s="7" customFormat="1" ht="46.5" customHeight="1" x14ac:dyDescent="0.25">
      <c r="B3" s="40" t="s">
        <v>0</v>
      </c>
      <c r="C3" s="40" t="s">
        <v>1</v>
      </c>
      <c r="D3" s="40" t="s">
        <v>2</v>
      </c>
      <c r="E3" s="41" t="s">
        <v>175</v>
      </c>
      <c r="F3" s="33" t="s">
        <v>60</v>
      </c>
    </row>
    <row r="4" spans="2:6" ht="42" customHeight="1" x14ac:dyDescent="0.3">
      <c r="B4" s="58" t="s">
        <v>45</v>
      </c>
      <c r="C4" s="59" t="s">
        <v>24</v>
      </c>
      <c r="D4" s="68" t="s">
        <v>4</v>
      </c>
      <c r="E4" s="60" t="s">
        <v>227</v>
      </c>
      <c r="F4" s="28" t="s">
        <v>188</v>
      </c>
    </row>
    <row r="5" spans="2:6" ht="43.5" customHeight="1" x14ac:dyDescent="0.3">
      <c r="B5" s="58" t="s">
        <v>45</v>
      </c>
      <c r="C5" s="59" t="s">
        <v>105</v>
      </c>
      <c r="D5" s="68" t="s">
        <v>4</v>
      </c>
      <c r="E5" s="61" t="s">
        <v>231</v>
      </c>
      <c r="F5" s="28" t="s">
        <v>189</v>
      </c>
    </row>
    <row r="6" spans="2:6" ht="50.25" customHeight="1" x14ac:dyDescent="0.3">
      <c r="B6" s="4" t="s">
        <v>12</v>
      </c>
      <c r="C6" s="5" t="s">
        <v>106</v>
      </c>
      <c r="D6" s="68" t="s">
        <v>4</v>
      </c>
      <c r="E6" s="43" t="s">
        <v>228</v>
      </c>
      <c r="F6" s="28" t="s">
        <v>183</v>
      </c>
    </row>
    <row r="7" spans="2:6" ht="57" customHeight="1" x14ac:dyDescent="0.3">
      <c r="B7" s="4" t="s">
        <v>12</v>
      </c>
      <c r="C7" s="5" t="s">
        <v>40</v>
      </c>
      <c r="D7" s="68" t="s">
        <v>4</v>
      </c>
      <c r="E7" s="62" t="s">
        <v>229</v>
      </c>
      <c r="F7" s="28" t="s">
        <v>190</v>
      </c>
    </row>
    <row r="8" spans="2:6" ht="105" customHeight="1" x14ac:dyDescent="0.3">
      <c r="B8" s="4" t="s">
        <v>13</v>
      </c>
      <c r="C8" s="5" t="s">
        <v>158</v>
      </c>
      <c r="D8" s="68" t="s">
        <v>4</v>
      </c>
      <c r="E8" s="63" t="s">
        <v>206</v>
      </c>
      <c r="F8" s="28" t="s">
        <v>107</v>
      </c>
    </row>
    <row r="9" spans="2:6" ht="81.75" customHeight="1" x14ac:dyDescent="0.3">
      <c r="B9" s="4" t="s">
        <v>13</v>
      </c>
      <c r="C9" s="5" t="s">
        <v>108</v>
      </c>
      <c r="D9" s="68" t="s">
        <v>4</v>
      </c>
      <c r="E9" s="63" t="s">
        <v>207</v>
      </c>
      <c r="F9" s="28" t="s">
        <v>107</v>
      </c>
    </row>
    <row r="10" spans="2:6" ht="40.5" customHeight="1" x14ac:dyDescent="0.3">
      <c r="B10" s="4" t="s">
        <v>25</v>
      </c>
      <c r="C10" s="5" t="s">
        <v>14</v>
      </c>
      <c r="D10" s="68" t="s">
        <v>4</v>
      </c>
      <c r="E10" s="62" t="s">
        <v>230</v>
      </c>
      <c r="F10" s="28" t="s">
        <v>109</v>
      </c>
    </row>
    <row r="11" spans="2:6" ht="51.75" customHeight="1" x14ac:dyDescent="0.3">
      <c r="B11" s="4" t="s">
        <v>25</v>
      </c>
      <c r="C11" s="5" t="s">
        <v>110</v>
      </c>
      <c r="D11" s="68" t="s">
        <v>4</v>
      </c>
      <c r="E11" s="62" t="s">
        <v>269</v>
      </c>
      <c r="F11" s="28" t="s">
        <v>183</v>
      </c>
    </row>
    <row r="12" spans="2:6" ht="75" customHeight="1" x14ac:dyDescent="0.3">
      <c r="B12" s="4" t="s">
        <v>25</v>
      </c>
      <c r="C12" s="5" t="s">
        <v>168</v>
      </c>
      <c r="D12" s="68" t="s">
        <v>4</v>
      </c>
      <c r="E12" s="64" t="s">
        <v>270</v>
      </c>
      <c r="F12" s="28" t="s">
        <v>191</v>
      </c>
    </row>
    <row r="13" spans="2:6" ht="54.75" customHeight="1" x14ac:dyDescent="0.3">
      <c r="B13" s="4" t="s">
        <v>25</v>
      </c>
      <c r="C13" s="5" t="s">
        <v>111</v>
      </c>
      <c r="D13" s="68" t="s">
        <v>4</v>
      </c>
      <c r="E13" s="64" t="s">
        <v>232</v>
      </c>
      <c r="F13" s="28" t="s">
        <v>183</v>
      </c>
    </row>
    <row r="14" spans="2:6" ht="38.25" x14ac:dyDescent="0.3">
      <c r="B14" s="4" t="s">
        <v>46</v>
      </c>
      <c r="C14" s="74" t="s">
        <v>26</v>
      </c>
      <c r="D14" s="68" t="s">
        <v>4</v>
      </c>
      <c r="E14" s="55" t="s">
        <v>271</v>
      </c>
      <c r="F14" s="28" t="s">
        <v>183</v>
      </c>
    </row>
    <row r="15" spans="2:6" ht="65.25" customHeight="1" x14ac:dyDescent="0.3">
      <c r="B15" s="4" t="s">
        <v>46</v>
      </c>
      <c r="C15" s="5" t="s">
        <v>169</v>
      </c>
      <c r="D15" s="68" t="s">
        <v>4</v>
      </c>
      <c r="E15" s="62" t="s">
        <v>233</v>
      </c>
      <c r="F15" s="28" t="s">
        <v>183</v>
      </c>
    </row>
    <row r="16" spans="2:6" ht="94.5" customHeight="1" x14ac:dyDescent="0.3">
      <c r="B16" s="4" t="s">
        <v>46</v>
      </c>
      <c r="C16" s="5" t="s">
        <v>65</v>
      </c>
      <c r="D16" s="68" t="s">
        <v>4</v>
      </c>
      <c r="E16" s="55" t="s">
        <v>234</v>
      </c>
      <c r="F16" s="28" t="s">
        <v>192</v>
      </c>
    </row>
    <row r="17" spans="2:6" ht="120" customHeight="1" x14ac:dyDescent="0.3">
      <c r="B17" s="122" t="s">
        <v>159</v>
      </c>
      <c r="C17" s="123"/>
      <c r="D17" s="123"/>
      <c r="E17" s="123"/>
      <c r="F17" s="3"/>
    </row>
    <row r="18" spans="2:6" x14ac:dyDescent="0.3">
      <c r="B18" s="11"/>
      <c r="C18" s="11"/>
      <c r="D18" s="2"/>
      <c r="E18" s="11"/>
    </row>
    <row r="19" spans="2:6" x14ac:dyDescent="0.3">
      <c r="B19" s="11"/>
      <c r="C19" s="11" t="s">
        <v>49</v>
      </c>
      <c r="D19" s="2">
        <v>13</v>
      </c>
      <c r="E19" s="11"/>
    </row>
    <row r="20" spans="2:6" x14ac:dyDescent="0.3">
      <c r="B20" s="11"/>
      <c r="C20" s="11"/>
      <c r="D20" s="2"/>
      <c r="E20" s="11"/>
    </row>
    <row r="21" spans="2:6" x14ac:dyDescent="0.3">
      <c r="B21" s="11"/>
      <c r="C21" s="11"/>
      <c r="D21" s="2"/>
      <c r="E21" s="11"/>
    </row>
    <row r="22" spans="2:6" x14ac:dyDescent="0.3">
      <c r="B22" s="11"/>
      <c r="C22" s="11"/>
      <c r="D22" s="2"/>
      <c r="E22" s="11"/>
    </row>
    <row r="23" spans="2:6" x14ac:dyDescent="0.3">
      <c r="B23" s="11"/>
      <c r="C23" s="11"/>
      <c r="D23" s="2"/>
      <c r="E23" s="11"/>
    </row>
    <row r="24" spans="2:6" x14ac:dyDescent="0.3">
      <c r="B24" s="11"/>
      <c r="C24" s="11"/>
      <c r="D24" s="2"/>
      <c r="E24" s="11"/>
    </row>
    <row r="25" spans="2:6" x14ac:dyDescent="0.3">
      <c r="B25" s="11"/>
      <c r="C25" s="11"/>
      <c r="D25" s="2"/>
      <c r="E25" s="11"/>
    </row>
    <row r="26" spans="2:6" x14ac:dyDescent="0.3">
      <c r="B26" s="11"/>
      <c r="C26" s="11"/>
      <c r="D26" s="2"/>
      <c r="E26" s="11"/>
    </row>
    <row r="27" spans="2:6" x14ac:dyDescent="0.3">
      <c r="B27" s="11"/>
      <c r="C27" s="11"/>
      <c r="D27" s="2"/>
      <c r="E27" s="11"/>
    </row>
    <row r="28" spans="2:6" x14ac:dyDescent="0.3">
      <c r="B28" s="11"/>
      <c r="C28" s="11"/>
      <c r="D28" s="2"/>
      <c r="E28" s="11"/>
    </row>
    <row r="29" spans="2:6" x14ac:dyDescent="0.3">
      <c r="B29" s="11"/>
      <c r="C29" s="11"/>
      <c r="D29" s="2"/>
      <c r="E29" s="11"/>
    </row>
  </sheetData>
  <mergeCells count="3">
    <mergeCell ref="B17:E17"/>
    <mergeCell ref="B2:F2"/>
    <mergeCell ref="B1:F1"/>
  </mergeCells>
  <pageMargins left="0.7" right="0.7" top="0.75" bottom="0.75" header="0.3" footer="0.3"/>
  <pageSetup scale="46"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F35"/>
  <sheetViews>
    <sheetView showGridLines="0" view="pageBreakPreview" topLeftCell="B30" zoomScale="110" zoomScaleNormal="70" zoomScaleSheetLayoutView="110" workbookViewId="0">
      <selection activeCell="B33" sqref="B33:F33"/>
    </sheetView>
  </sheetViews>
  <sheetFormatPr baseColWidth="10" defaultColWidth="11.42578125" defaultRowHeight="15.75" x14ac:dyDescent="0.25"/>
  <cols>
    <col min="1" max="1" width="4.7109375" style="13" customWidth="1"/>
    <col min="2" max="2" width="26.140625" style="13" customWidth="1"/>
    <col min="3" max="3" width="67" style="13" customWidth="1"/>
    <col min="4" max="4" width="27.42578125" style="13" customWidth="1"/>
    <col min="5" max="5" width="75.5703125" style="13" customWidth="1"/>
    <col min="6" max="6" width="37.28515625" style="14" customWidth="1"/>
    <col min="7" max="16384" width="11.42578125" style="13"/>
  </cols>
  <sheetData>
    <row r="1" spans="2:6" ht="107.25" customHeight="1" x14ac:dyDescent="0.25">
      <c r="B1" s="125" t="s">
        <v>202</v>
      </c>
      <c r="C1" s="126"/>
      <c r="D1" s="126"/>
      <c r="E1" s="126"/>
      <c r="F1" s="126"/>
    </row>
    <row r="2" spans="2:6" ht="30.75" customHeight="1" x14ac:dyDescent="0.25">
      <c r="B2" s="127" t="s">
        <v>176</v>
      </c>
      <c r="C2" s="127"/>
      <c r="D2" s="127"/>
      <c r="E2" s="127"/>
      <c r="F2" s="127"/>
    </row>
    <row r="3" spans="2:6" ht="34.5" customHeight="1" x14ac:dyDescent="0.25">
      <c r="B3" s="42" t="s">
        <v>0</v>
      </c>
      <c r="C3" s="42" t="s">
        <v>1</v>
      </c>
      <c r="D3" s="42" t="s">
        <v>2</v>
      </c>
      <c r="E3" s="42" t="s">
        <v>175</v>
      </c>
      <c r="F3" s="42" t="s">
        <v>60</v>
      </c>
    </row>
    <row r="4" spans="2:6" ht="51.6" customHeight="1" x14ac:dyDescent="0.25">
      <c r="B4" s="43" t="s">
        <v>15</v>
      </c>
      <c r="C4" s="57" t="s">
        <v>27</v>
      </c>
      <c r="D4" s="69" t="s">
        <v>6</v>
      </c>
      <c r="E4" s="57" t="s">
        <v>272</v>
      </c>
      <c r="F4" s="57" t="s">
        <v>99</v>
      </c>
    </row>
    <row r="5" spans="2:6" ht="38.25" x14ac:dyDescent="0.25">
      <c r="B5" s="43" t="s">
        <v>15</v>
      </c>
      <c r="C5" s="57" t="s">
        <v>28</v>
      </c>
      <c r="D5" s="69" t="s">
        <v>6</v>
      </c>
      <c r="E5" s="57" t="s">
        <v>249</v>
      </c>
      <c r="F5" s="57" t="s">
        <v>112</v>
      </c>
    </row>
    <row r="6" spans="2:6" ht="53.25" customHeight="1" x14ac:dyDescent="0.25">
      <c r="B6" s="43" t="s">
        <v>15</v>
      </c>
      <c r="C6" s="57" t="s">
        <v>29</v>
      </c>
      <c r="D6" s="69" t="s">
        <v>6</v>
      </c>
      <c r="E6" s="57" t="s">
        <v>247</v>
      </c>
      <c r="F6" s="57" t="s">
        <v>113</v>
      </c>
    </row>
    <row r="7" spans="2:6" ht="55.5" customHeight="1" x14ac:dyDescent="0.25">
      <c r="B7" s="43" t="s">
        <v>15</v>
      </c>
      <c r="C7" s="57" t="s">
        <v>30</v>
      </c>
      <c r="D7" s="70" t="s">
        <v>4</v>
      </c>
      <c r="E7" s="57" t="s">
        <v>273</v>
      </c>
      <c r="F7" s="57" t="s">
        <v>114</v>
      </c>
    </row>
    <row r="8" spans="2:6" ht="105.75" customHeight="1" x14ac:dyDescent="0.25">
      <c r="B8" s="43" t="s">
        <v>33</v>
      </c>
      <c r="C8" s="57" t="s">
        <v>31</v>
      </c>
      <c r="D8" s="69" t="s">
        <v>6</v>
      </c>
      <c r="E8" s="57" t="s">
        <v>250</v>
      </c>
      <c r="F8" s="57" t="s">
        <v>113</v>
      </c>
    </row>
    <row r="9" spans="2:6" ht="57.75" customHeight="1" x14ac:dyDescent="0.25">
      <c r="B9" s="43" t="s">
        <v>33</v>
      </c>
      <c r="C9" s="57" t="s">
        <v>115</v>
      </c>
      <c r="D9" s="69" t="s">
        <v>6</v>
      </c>
      <c r="E9" s="57" t="s">
        <v>248</v>
      </c>
      <c r="F9" s="57" t="s">
        <v>116</v>
      </c>
    </row>
    <row r="10" spans="2:6" ht="104.25" customHeight="1" x14ac:dyDescent="0.25">
      <c r="B10" s="43" t="s">
        <v>32</v>
      </c>
      <c r="C10" s="76" t="s">
        <v>235</v>
      </c>
      <c r="D10" s="70" t="s">
        <v>4</v>
      </c>
      <c r="E10" s="57" t="s">
        <v>236</v>
      </c>
      <c r="F10" s="57" t="s">
        <v>193</v>
      </c>
    </row>
    <row r="11" spans="2:6" ht="71.25" customHeight="1" x14ac:dyDescent="0.25">
      <c r="B11" s="43" t="s">
        <v>32</v>
      </c>
      <c r="C11" s="57" t="s">
        <v>117</v>
      </c>
      <c r="D11" s="69" t="s">
        <v>6</v>
      </c>
      <c r="E11" s="57" t="s">
        <v>237</v>
      </c>
      <c r="F11" s="57" t="s">
        <v>170</v>
      </c>
    </row>
    <row r="12" spans="2:6" ht="84.75" customHeight="1" x14ac:dyDescent="0.25">
      <c r="B12" s="43" t="s">
        <v>47</v>
      </c>
      <c r="C12" s="57" t="s">
        <v>171</v>
      </c>
      <c r="D12" s="70" t="s">
        <v>4</v>
      </c>
      <c r="E12" s="57" t="s">
        <v>238</v>
      </c>
      <c r="F12" s="57" t="s">
        <v>118</v>
      </c>
    </row>
    <row r="13" spans="2:6" ht="75.75" customHeight="1" x14ac:dyDescent="0.25">
      <c r="B13" s="43" t="s">
        <v>34</v>
      </c>
      <c r="C13" s="57" t="s">
        <v>35</v>
      </c>
      <c r="D13" s="70" t="s">
        <v>4</v>
      </c>
      <c r="E13" s="57" t="s">
        <v>274</v>
      </c>
      <c r="F13" s="57" t="s">
        <v>119</v>
      </c>
    </row>
    <row r="14" spans="2:6" ht="54" customHeight="1" x14ac:dyDescent="0.25">
      <c r="B14" s="43" t="s">
        <v>36</v>
      </c>
      <c r="C14" s="57" t="s">
        <v>153</v>
      </c>
      <c r="D14" s="70" t="s">
        <v>4</v>
      </c>
      <c r="E14" s="57" t="s">
        <v>239</v>
      </c>
      <c r="F14" s="57" t="s">
        <v>120</v>
      </c>
    </row>
    <row r="15" spans="2:6" ht="67.5" customHeight="1" x14ac:dyDescent="0.25">
      <c r="B15" s="43" t="s">
        <v>36</v>
      </c>
      <c r="C15" s="57" t="s">
        <v>121</v>
      </c>
      <c r="D15" s="70" t="s">
        <v>4</v>
      </c>
      <c r="E15" s="57" t="s">
        <v>275</v>
      </c>
      <c r="F15" s="57" t="s">
        <v>122</v>
      </c>
    </row>
    <row r="16" spans="2:6" ht="56.25" customHeight="1" x14ac:dyDescent="0.25">
      <c r="B16" s="43" t="s">
        <v>36</v>
      </c>
      <c r="C16" s="57" t="s">
        <v>123</v>
      </c>
      <c r="D16" s="70" t="s">
        <v>4</v>
      </c>
      <c r="E16" s="57" t="s">
        <v>276</v>
      </c>
      <c r="F16" s="57" t="s">
        <v>124</v>
      </c>
    </row>
    <row r="17" spans="2:6" ht="25.5" x14ac:dyDescent="0.25">
      <c r="B17" s="43" t="s">
        <v>36</v>
      </c>
      <c r="C17" s="57" t="s">
        <v>125</v>
      </c>
      <c r="D17" s="70" t="s">
        <v>4</v>
      </c>
      <c r="E17" s="57" t="s">
        <v>277</v>
      </c>
      <c r="F17" s="57" t="s">
        <v>124</v>
      </c>
    </row>
    <row r="18" spans="2:6" ht="25.5" x14ac:dyDescent="0.25">
      <c r="B18" s="43" t="s">
        <v>36</v>
      </c>
      <c r="C18" s="57" t="s">
        <v>126</v>
      </c>
      <c r="D18" s="70" t="s">
        <v>4</v>
      </c>
      <c r="E18" s="57" t="s">
        <v>278</v>
      </c>
      <c r="F18" s="57" t="s">
        <v>118</v>
      </c>
    </row>
    <row r="19" spans="2:6" ht="25.5" x14ac:dyDescent="0.25">
      <c r="B19" s="43" t="s">
        <v>36</v>
      </c>
      <c r="C19" s="57" t="s">
        <v>127</v>
      </c>
      <c r="D19" s="70" t="s">
        <v>4</v>
      </c>
      <c r="E19" s="57" t="s">
        <v>279</v>
      </c>
      <c r="F19" s="57" t="s">
        <v>128</v>
      </c>
    </row>
    <row r="20" spans="2:6" ht="38.25" x14ac:dyDescent="0.25">
      <c r="B20" s="43" t="s">
        <v>129</v>
      </c>
      <c r="C20" s="57" t="s">
        <v>130</v>
      </c>
      <c r="D20" s="70" t="s">
        <v>4</v>
      </c>
      <c r="E20" s="57" t="s">
        <v>240</v>
      </c>
      <c r="F20" s="57" t="s">
        <v>120</v>
      </c>
    </row>
    <row r="21" spans="2:6" ht="57.75" customHeight="1" x14ac:dyDescent="0.25">
      <c r="B21" s="43" t="s">
        <v>36</v>
      </c>
      <c r="C21" s="57" t="s">
        <v>131</v>
      </c>
      <c r="D21" s="70" t="s">
        <v>4</v>
      </c>
      <c r="E21" s="57" t="s">
        <v>280</v>
      </c>
      <c r="F21" s="57" t="s">
        <v>132</v>
      </c>
    </row>
    <row r="22" spans="2:6" ht="43.5" customHeight="1" x14ac:dyDescent="0.25">
      <c r="B22" s="43" t="s">
        <v>36</v>
      </c>
      <c r="C22" s="57" t="s">
        <v>133</v>
      </c>
      <c r="D22" s="70" t="s">
        <v>4</v>
      </c>
      <c r="E22" s="57" t="s">
        <v>241</v>
      </c>
      <c r="F22" s="57" t="s">
        <v>118</v>
      </c>
    </row>
    <row r="23" spans="2:6" ht="48" customHeight="1" x14ac:dyDescent="0.25">
      <c r="B23" s="43" t="s">
        <v>36</v>
      </c>
      <c r="C23" s="57" t="s">
        <v>134</v>
      </c>
      <c r="D23" s="70" t="s">
        <v>4</v>
      </c>
      <c r="E23" s="43" t="s">
        <v>242</v>
      </c>
      <c r="F23" s="43" t="s">
        <v>135</v>
      </c>
    </row>
    <row r="24" spans="2:6" ht="67.5" customHeight="1" x14ac:dyDescent="0.25">
      <c r="B24" s="43" t="s">
        <v>36</v>
      </c>
      <c r="C24" s="57" t="s">
        <v>136</v>
      </c>
      <c r="D24" s="70" t="s">
        <v>4</v>
      </c>
      <c r="E24" s="43" t="s">
        <v>281</v>
      </c>
      <c r="F24" s="43" t="s">
        <v>137</v>
      </c>
    </row>
    <row r="25" spans="2:6" ht="45" customHeight="1" x14ac:dyDescent="0.25">
      <c r="B25" s="43" t="s">
        <v>36</v>
      </c>
      <c r="C25" s="57" t="s">
        <v>138</v>
      </c>
      <c r="D25" s="70" t="s">
        <v>4</v>
      </c>
      <c r="E25" s="43" t="s">
        <v>251</v>
      </c>
      <c r="F25" s="43" t="s">
        <v>139</v>
      </c>
    </row>
    <row r="26" spans="2:6" ht="42" customHeight="1" x14ac:dyDescent="0.25">
      <c r="B26" s="43" t="s">
        <v>36</v>
      </c>
      <c r="C26" s="57" t="s">
        <v>140</v>
      </c>
      <c r="D26" s="70" t="s">
        <v>4</v>
      </c>
      <c r="E26" s="43" t="s">
        <v>252</v>
      </c>
      <c r="F26" s="43" t="s">
        <v>141</v>
      </c>
    </row>
    <row r="27" spans="2:6" ht="96" customHeight="1" x14ac:dyDescent="0.25">
      <c r="B27" s="43" t="s">
        <v>36</v>
      </c>
      <c r="C27" s="57" t="s">
        <v>142</v>
      </c>
      <c r="D27" s="70" t="s">
        <v>4</v>
      </c>
      <c r="E27" s="57" t="s">
        <v>243</v>
      </c>
      <c r="F27" s="43" t="s">
        <v>143</v>
      </c>
    </row>
    <row r="28" spans="2:6" ht="58.5" customHeight="1" x14ac:dyDescent="0.25">
      <c r="B28" s="43" t="s">
        <v>36</v>
      </c>
      <c r="C28" s="57" t="s">
        <v>144</v>
      </c>
      <c r="D28" s="70" t="s">
        <v>4</v>
      </c>
      <c r="E28" s="43" t="s">
        <v>208</v>
      </c>
      <c r="F28" s="43" t="s">
        <v>145</v>
      </c>
    </row>
    <row r="29" spans="2:6" ht="63.75" customHeight="1" x14ac:dyDescent="0.25">
      <c r="B29" s="43" t="s">
        <v>36</v>
      </c>
      <c r="C29" s="57" t="s">
        <v>146</v>
      </c>
      <c r="D29" s="70" t="s">
        <v>4</v>
      </c>
      <c r="E29" s="75" t="s">
        <v>244</v>
      </c>
      <c r="F29" s="43" t="s">
        <v>148</v>
      </c>
    </row>
    <row r="30" spans="2:6" ht="54.6" customHeight="1" x14ac:dyDescent="0.25">
      <c r="B30" s="43" t="s">
        <v>36</v>
      </c>
      <c r="C30" s="57" t="s">
        <v>147</v>
      </c>
      <c r="D30" s="70" t="s">
        <v>4</v>
      </c>
      <c r="E30" s="57" t="s">
        <v>245</v>
      </c>
      <c r="F30" s="43" t="s">
        <v>149</v>
      </c>
    </row>
    <row r="31" spans="2:6" ht="58.5" customHeight="1" x14ac:dyDescent="0.25">
      <c r="B31" s="43" t="s">
        <v>38</v>
      </c>
      <c r="C31" s="57" t="s">
        <v>37</v>
      </c>
      <c r="D31" s="70" t="s">
        <v>4</v>
      </c>
      <c r="E31" s="43" t="s">
        <v>282</v>
      </c>
      <c r="F31" s="43" t="s">
        <v>184</v>
      </c>
    </row>
    <row r="32" spans="2:6" ht="40.5" customHeight="1" x14ac:dyDescent="0.25">
      <c r="B32" s="43" t="s">
        <v>150</v>
      </c>
      <c r="C32" s="76" t="s">
        <v>151</v>
      </c>
      <c r="D32" s="70" t="s">
        <v>4</v>
      </c>
      <c r="E32" s="43" t="s">
        <v>283</v>
      </c>
      <c r="F32" s="43" t="s">
        <v>183</v>
      </c>
    </row>
    <row r="33" spans="2:6" ht="119.25" customHeight="1" x14ac:dyDescent="0.25">
      <c r="B33" s="128" t="s">
        <v>160</v>
      </c>
      <c r="C33" s="129"/>
      <c r="D33" s="129"/>
      <c r="E33" s="129"/>
      <c r="F33" s="129"/>
    </row>
    <row r="35" spans="2:6" x14ac:dyDescent="0.25">
      <c r="C35" s="13" t="s">
        <v>49</v>
      </c>
      <c r="D35" s="14">
        <v>29</v>
      </c>
    </row>
  </sheetData>
  <mergeCells count="3">
    <mergeCell ref="B1:F1"/>
    <mergeCell ref="B2:F2"/>
    <mergeCell ref="B33:F33"/>
  </mergeCells>
  <pageMargins left="0.7" right="0.7" top="0.75" bottom="0.75" header="0.3" footer="0.3"/>
  <pageSetup scale="34"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G7"/>
  <sheetViews>
    <sheetView showGridLines="0" view="pageBreakPreview" topLeftCell="B4" zoomScale="120" zoomScaleNormal="85" zoomScaleSheetLayoutView="120" workbookViewId="0">
      <selection activeCell="D4" sqref="D4"/>
    </sheetView>
  </sheetViews>
  <sheetFormatPr baseColWidth="10" defaultColWidth="11.42578125" defaultRowHeight="16.5" x14ac:dyDescent="0.3"/>
  <cols>
    <col min="1" max="1" width="5.5703125" style="8" customWidth="1"/>
    <col min="2" max="2" width="28.5703125" style="8" customWidth="1"/>
    <col min="3" max="3" width="28.28515625" style="8" bestFit="1" customWidth="1"/>
    <col min="4" max="4" width="17.5703125" style="8" customWidth="1"/>
    <col min="5" max="5" width="64.28515625" style="8" customWidth="1"/>
    <col min="6" max="6" width="20.5703125" style="8" customWidth="1"/>
    <col min="7" max="16384" width="11.42578125" style="8"/>
  </cols>
  <sheetData>
    <row r="1" spans="2:7" s="1" customFormat="1" ht="80.25" customHeight="1" x14ac:dyDescent="0.3">
      <c r="B1" s="120" t="s">
        <v>203</v>
      </c>
      <c r="C1" s="114"/>
      <c r="D1" s="114"/>
      <c r="E1" s="114"/>
      <c r="F1" s="133"/>
    </row>
    <row r="2" spans="2:7" s="1" customFormat="1" ht="21" customHeight="1" x14ac:dyDescent="0.3">
      <c r="B2" s="130" t="s">
        <v>178</v>
      </c>
      <c r="C2" s="131"/>
      <c r="D2" s="131"/>
      <c r="E2" s="131"/>
      <c r="F2" s="132"/>
    </row>
    <row r="3" spans="2:7" s="11" customFormat="1" ht="45" customHeight="1" x14ac:dyDescent="0.3">
      <c r="B3" s="33" t="s">
        <v>0</v>
      </c>
      <c r="C3" s="33" t="s">
        <v>1</v>
      </c>
      <c r="D3" s="33" t="s">
        <v>2</v>
      </c>
      <c r="E3" s="39" t="s">
        <v>175</v>
      </c>
      <c r="F3" s="40" t="s">
        <v>60</v>
      </c>
    </row>
    <row r="4" spans="2:7" s="1" customFormat="1" ht="246.6" customHeight="1" x14ac:dyDescent="0.3">
      <c r="B4" s="65" t="s">
        <v>39</v>
      </c>
      <c r="C4" s="65" t="s">
        <v>155</v>
      </c>
      <c r="D4" s="71" t="s">
        <v>4</v>
      </c>
      <c r="E4" s="66" t="s">
        <v>205</v>
      </c>
      <c r="F4" s="52" t="s">
        <v>152</v>
      </c>
      <c r="G4" s="11"/>
    </row>
    <row r="5" spans="2:7" s="1" customFormat="1" ht="100.5" customHeight="1" x14ac:dyDescent="0.3">
      <c r="B5" s="134" t="s">
        <v>159</v>
      </c>
      <c r="C5" s="134"/>
      <c r="D5" s="134"/>
      <c r="E5" s="134"/>
      <c r="F5" s="134"/>
    </row>
    <row r="6" spans="2:7" x14ac:dyDescent="0.3">
      <c r="B6" s="72"/>
      <c r="C6" s="72"/>
      <c r="D6" s="72"/>
      <c r="E6" s="72"/>
      <c r="F6" s="72"/>
    </row>
    <row r="7" spans="2:7" x14ac:dyDescent="0.3">
      <c r="B7" s="72"/>
      <c r="C7" s="72" t="s">
        <v>49</v>
      </c>
      <c r="D7" s="72">
        <v>1</v>
      </c>
      <c r="E7" s="72"/>
      <c r="F7" s="72"/>
    </row>
  </sheetData>
  <mergeCells count="3">
    <mergeCell ref="B2:F2"/>
    <mergeCell ref="B1:F1"/>
    <mergeCell ref="B5:F5"/>
  </mergeCells>
  <pageMargins left="0.7" right="0.7" top="0.75" bottom="0.75" header="0.3" footer="0.3"/>
  <pageSetup scale="56"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J15"/>
  <sheetViews>
    <sheetView showGridLines="0" view="pageBreakPreview" zoomScale="115" zoomScaleNormal="100" zoomScaleSheetLayoutView="115" workbookViewId="0">
      <selection activeCell="A4" sqref="A4"/>
    </sheetView>
  </sheetViews>
  <sheetFormatPr baseColWidth="10" defaultColWidth="11.42578125" defaultRowHeight="16.5" x14ac:dyDescent="0.3"/>
  <cols>
    <col min="1" max="1" width="3.28515625" style="1" customWidth="1"/>
    <col min="2" max="2" width="41.28515625" style="17" customWidth="1"/>
    <col min="3" max="3" width="13.5703125" style="1" customWidth="1"/>
    <col min="4" max="4" width="21" style="1" customWidth="1"/>
    <col min="5" max="7" width="13.42578125" style="1" customWidth="1"/>
    <col min="8" max="8" width="15.28515625" style="1" customWidth="1"/>
    <col min="9" max="9" width="4.140625" style="1" customWidth="1"/>
    <col min="10" max="10" width="17" style="1" customWidth="1"/>
    <col min="11" max="16384" width="11.42578125" style="1"/>
  </cols>
  <sheetData>
    <row r="2" spans="2:10" x14ac:dyDescent="0.3">
      <c r="B2" s="135" t="s">
        <v>50</v>
      </c>
      <c r="C2" s="135"/>
      <c r="D2" s="135"/>
      <c r="E2" s="135"/>
      <c r="F2" s="135"/>
      <c r="G2" s="135"/>
      <c r="H2" s="135"/>
    </row>
    <row r="3" spans="2:10" x14ac:dyDescent="0.3">
      <c r="B3" s="135" t="s">
        <v>204</v>
      </c>
      <c r="C3" s="135"/>
      <c r="D3" s="135"/>
      <c r="E3" s="135"/>
      <c r="F3" s="135"/>
      <c r="G3" s="135"/>
      <c r="H3" s="135"/>
    </row>
    <row r="4" spans="2:10" ht="17.25" thickBot="1" x14ac:dyDescent="0.35"/>
    <row r="5" spans="2:10" s="21" customFormat="1" ht="55.5" customHeight="1" thickTop="1" thickBot="1" x14ac:dyDescent="0.35">
      <c r="B5" s="18" t="s">
        <v>51</v>
      </c>
      <c r="C5" s="19" t="s">
        <v>52</v>
      </c>
      <c r="D5" s="19" t="s">
        <v>53</v>
      </c>
      <c r="E5" s="19" t="s">
        <v>179</v>
      </c>
      <c r="F5" s="19" t="s">
        <v>54</v>
      </c>
      <c r="G5" s="19" t="s">
        <v>55</v>
      </c>
      <c r="H5" s="20" t="s">
        <v>56</v>
      </c>
      <c r="I5" s="93"/>
    </row>
    <row r="6" spans="2:10" ht="33.75" thickTop="1" x14ac:dyDescent="0.3">
      <c r="B6" s="102" t="s">
        <v>180</v>
      </c>
      <c r="C6" s="73">
        <v>14</v>
      </c>
      <c r="D6" s="73">
        <v>0</v>
      </c>
      <c r="E6" s="73">
        <v>14</v>
      </c>
      <c r="F6" s="73">
        <v>14</v>
      </c>
      <c r="G6" s="73">
        <v>0</v>
      </c>
      <c r="H6" s="77">
        <f>(F6/E6)</f>
        <v>1</v>
      </c>
    </row>
    <row r="7" spans="2:10" x14ac:dyDescent="0.3">
      <c r="B7" s="22" t="s">
        <v>57</v>
      </c>
      <c r="C7" s="23">
        <v>6</v>
      </c>
      <c r="D7" s="23">
        <v>0</v>
      </c>
      <c r="E7" s="23">
        <v>6</v>
      </c>
      <c r="F7" s="23">
        <v>0</v>
      </c>
      <c r="G7" s="23">
        <v>6</v>
      </c>
      <c r="H7" s="78">
        <f>(F7/E7)</f>
        <v>0</v>
      </c>
    </row>
    <row r="8" spans="2:10" x14ac:dyDescent="0.3">
      <c r="B8" s="22" t="s">
        <v>58</v>
      </c>
      <c r="C8" s="23">
        <v>13</v>
      </c>
      <c r="D8" s="23">
        <v>0</v>
      </c>
      <c r="E8" s="23">
        <v>13</v>
      </c>
      <c r="F8" s="23">
        <v>13</v>
      </c>
      <c r="G8" s="23">
        <v>0</v>
      </c>
      <c r="H8" s="78">
        <f>F8/E8</f>
        <v>1</v>
      </c>
    </row>
    <row r="9" spans="2:10" ht="33" x14ac:dyDescent="0.3">
      <c r="B9" s="102" t="s">
        <v>181</v>
      </c>
      <c r="C9" s="23">
        <v>13</v>
      </c>
      <c r="D9" s="23">
        <v>0</v>
      </c>
      <c r="E9" s="23">
        <v>13</v>
      </c>
      <c r="F9" s="23">
        <v>13</v>
      </c>
      <c r="G9" s="23">
        <v>0</v>
      </c>
      <c r="H9" s="78">
        <f>(F9/E9)</f>
        <v>1</v>
      </c>
    </row>
    <row r="10" spans="2:10" ht="33" x14ac:dyDescent="0.3">
      <c r="B10" s="102" t="s">
        <v>182</v>
      </c>
      <c r="C10" s="23">
        <v>29</v>
      </c>
      <c r="D10" s="23">
        <v>0</v>
      </c>
      <c r="E10" s="23">
        <v>29</v>
      </c>
      <c r="F10" s="23">
        <v>23</v>
      </c>
      <c r="G10" s="23">
        <v>6</v>
      </c>
      <c r="H10" s="78">
        <f>(F10/E10)</f>
        <v>0.7931034482758621</v>
      </c>
    </row>
    <row r="11" spans="2:10" ht="17.25" thickBot="1" x14ac:dyDescent="0.35">
      <c r="B11" s="24" t="s">
        <v>59</v>
      </c>
      <c r="C11" s="25">
        <v>1</v>
      </c>
      <c r="D11" s="25">
        <v>0</v>
      </c>
      <c r="E11" s="25">
        <v>1</v>
      </c>
      <c r="F11" s="25">
        <v>1</v>
      </c>
      <c r="G11" s="25">
        <v>0</v>
      </c>
      <c r="H11" s="79">
        <f>(F11/E11)</f>
        <v>1</v>
      </c>
    </row>
    <row r="12" spans="2:10" ht="17.25" thickTop="1" x14ac:dyDescent="0.3">
      <c r="G12" s="80"/>
      <c r="H12" s="80"/>
      <c r="J12" s="93"/>
    </row>
    <row r="13" spans="2:10" x14ac:dyDescent="0.3">
      <c r="B13" s="30" t="s">
        <v>64</v>
      </c>
      <c r="C13" s="23">
        <v>76</v>
      </c>
      <c r="D13" s="23">
        <v>0</v>
      </c>
      <c r="E13" s="23">
        <f>(E6+E7+E8+E9+E10+E11)</f>
        <v>76</v>
      </c>
      <c r="F13" s="23">
        <f>(F6+F7+F8+F9+F10+F11)</f>
        <v>64</v>
      </c>
      <c r="G13" s="23">
        <f>(G6+G7+G8+G9+G10+G11)</f>
        <v>12</v>
      </c>
      <c r="H13" s="81">
        <f>(F13/E13)</f>
        <v>0.84210526315789469</v>
      </c>
      <c r="J13" s="80"/>
    </row>
    <row r="14" spans="2:10" x14ac:dyDescent="0.3">
      <c r="E14" s="26"/>
      <c r="F14" s="26"/>
    </row>
    <row r="15" spans="2:10" x14ac:dyDescent="0.3">
      <c r="H15" s="80"/>
    </row>
  </sheetData>
  <mergeCells count="2">
    <mergeCell ref="B2:H2"/>
    <mergeCell ref="B3:H3"/>
  </mergeCells>
  <pageMargins left="0.7" right="0.7" top="0.75" bottom="0.75" header="0.3" footer="0.3"/>
  <pageSetup paperSize="9" scale="50" orientation="portrait" horizontalDpi="300" verticalDpi="300" r:id="rId1"/>
  <colBreaks count="1" manualBreakCount="1">
    <brk id="9" max="14"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G28"/>
  <sheetViews>
    <sheetView showGridLines="0" view="pageBreakPreview" zoomScale="85" zoomScaleNormal="85" zoomScaleSheetLayoutView="85" workbookViewId="0">
      <selection activeCell="E2" sqref="E2"/>
    </sheetView>
  </sheetViews>
  <sheetFormatPr baseColWidth="10" defaultColWidth="11.42578125" defaultRowHeight="16.5" x14ac:dyDescent="0.3"/>
  <cols>
    <col min="1" max="1" width="7.28515625" style="1" customWidth="1"/>
    <col min="2" max="2" width="26.7109375" style="1" customWidth="1"/>
    <col min="3" max="3" width="24" style="1" customWidth="1"/>
    <col min="4" max="4" width="19.140625" style="1" customWidth="1"/>
    <col min="5" max="5" width="26.5703125" style="1" customWidth="1"/>
    <col min="6" max="6" width="20.140625" style="1" bestFit="1" customWidth="1"/>
    <col min="7" max="7" width="19.140625" style="1" customWidth="1"/>
    <col min="8" max="8" width="5.140625" style="1" customWidth="1"/>
    <col min="9" max="16384" width="11.42578125" style="1"/>
  </cols>
  <sheetData>
    <row r="1" spans="2:7" ht="17.25" thickBot="1" x14ac:dyDescent="0.35"/>
    <row r="2" spans="2:7" s="27" customFormat="1" ht="81.75" customHeight="1" thickBot="1" x14ac:dyDescent="0.35">
      <c r="B2" s="88" t="s">
        <v>180</v>
      </c>
      <c r="C2" s="89" t="s">
        <v>57</v>
      </c>
      <c r="D2" s="90" t="s">
        <v>58</v>
      </c>
      <c r="E2" s="89" t="s">
        <v>181</v>
      </c>
      <c r="F2" s="90" t="s">
        <v>182</v>
      </c>
      <c r="G2" s="89" t="s">
        <v>59</v>
      </c>
    </row>
    <row r="3" spans="2:7" s="26" customFormat="1" ht="17.25" thickBot="1" x14ac:dyDescent="0.35">
      <c r="B3" s="87">
        <f>+COMPARATIVO!H6</f>
        <v>1</v>
      </c>
      <c r="C3" s="85">
        <f>+COMPARATIVO!H7</f>
        <v>0</v>
      </c>
      <c r="D3" s="86">
        <f>+COMPARATIVO!H8</f>
        <v>1</v>
      </c>
      <c r="E3" s="85">
        <f>+COMPARATIVO!H9</f>
        <v>1</v>
      </c>
      <c r="F3" s="86">
        <f>+COMPARATIVO!H10</f>
        <v>0.7931034482758621</v>
      </c>
      <c r="G3" s="85">
        <f>+COMPARATIVO!H11</f>
        <v>1</v>
      </c>
    </row>
    <row r="24" spans="3:6" x14ac:dyDescent="0.3">
      <c r="C24" s="82" t="s">
        <v>253</v>
      </c>
      <c r="D24" s="82"/>
      <c r="E24" s="82"/>
    </row>
    <row r="25" spans="3:6" x14ac:dyDescent="0.3">
      <c r="D25" s="83"/>
      <c r="E25" s="83"/>
      <c r="F25" s="83"/>
    </row>
    <row r="26" spans="3:6" x14ac:dyDescent="0.3">
      <c r="C26" s="84" t="s">
        <v>254</v>
      </c>
      <c r="D26" s="84"/>
      <c r="E26" s="84"/>
      <c r="F26" s="83"/>
    </row>
    <row r="27" spans="3:6" x14ac:dyDescent="0.3">
      <c r="C27" s="31"/>
      <c r="D27" s="31"/>
      <c r="E27" s="31"/>
      <c r="F27" s="83"/>
    </row>
    <row r="28" spans="3:6" x14ac:dyDescent="0.3">
      <c r="F28" s="83"/>
    </row>
  </sheetData>
  <pageMargins left="0.7" right="0.7" top="0.75" bottom="0.75" header="0.3" footer="0.3"/>
  <pageSetup paperSize="9" scale="51" orientation="portrait" horizontalDpi="300" verticalDpi="30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C158"/>
  <sheetViews>
    <sheetView workbookViewId="0">
      <selection activeCell="I42" sqref="I42"/>
    </sheetView>
  </sheetViews>
  <sheetFormatPr baseColWidth="10" defaultColWidth="11.5703125" defaultRowHeight="16.5" x14ac:dyDescent="0.3"/>
  <cols>
    <col min="1" max="1" width="12.85546875" style="1" customWidth="1"/>
    <col min="2" max="2" width="10.7109375" style="2" customWidth="1"/>
    <col min="3" max="3" width="18.7109375" style="1" customWidth="1"/>
    <col min="4" max="16384" width="11.5703125" style="1"/>
  </cols>
  <sheetData>
    <row r="1" spans="1:3" x14ac:dyDescent="0.3">
      <c r="B1" s="10"/>
    </row>
    <row r="2" spans="1:3" x14ac:dyDescent="0.3">
      <c r="B2" s="10"/>
    </row>
    <row r="3" spans="1:3" ht="49.5" x14ac:dyDescent="0.3">
      <c r="A3" s="94" t="s">
        <v>195</v>
      </c>
      <c r="B3" s="138" t="s">
        <v>196</v>
      </c>
      <c r="C3" s="138"/>
    </row>
    <row r="4" spans="1:3" x14ac:dyDescent="0.3">
      <c r="A4" s="23">
        <v>1</v>
      </c>
      <c r="B4" s="95">
        <v>1</v>
      </c>
      <c r="C4" s="139" t="s">
        <v>180</v>
      </c>
    </row>
    <row r="5" spans="1:3" x14ac:dyDescent="0.3">
      <c r="A5" s="23">
        <f>1+A4</f>
        <v>2</v>
      </c>
      <c r="B5" s="95">
        <v>1</v>
      </c>
      <c r="C5" s="140"/>
    </row>
    <row r="6" spans="1:3" x14ac:dyDescent="0.3">
      <c r="A6" s="23">
        <f t="shared" ref="A6:A79" si="0">1+A5</f>
        <v>3</v>
      </c>
      <c r="B6" s="95">
        <v>1</v>
      </c>
      <c r="C6" s="140"/>
    </row>
    <row r="7" spans="1:3" x14ac:dyDescent="0.3">
      <c r="A7" s="23">
        <f t="shared" si="0"/>
        <v>4</v>
      </c>
      <c r="B7" s="95">
        <v>1</v>
      </c>
      <c r="C7" s="140"/>
    </row>
    <row r="8" spans="1:3" x14ac:dyDescent="0.3">
      <c r="A8" s="23">
        <f t="shared" si="0"/>
        <v>5</v>
      </c>
      <c r="B8" s="95">
        <v>1</v>
      </c>
      <c r="C8" s="140"/>
    </row>
    <row r="9" spans="1:3" x14ac:dyDescent="0.3">
      <c r="A9" s="23">
        <f t="shared" si="0"/>
        <v>6</v>
      </c>
      <c r="B9" s="95">
        <v>1</v>
      </c>
      <c r="C9" s="140"/>
    </row>
    <row r="10" spans="1:3" x14ac:dyDescent="0.3">
      <c r="A10" s="23">
        <f t="shared" si="0"/>
        <v>7</v>
      </c>
      <c r="B10" s="95">
        <v>1</v>
      </c>
      <c r="C10" s="140"/>
    </row>
    <row r="11" spans="1:3" x14ac:dyDescent="0.3">
      <c r="A11" s="23">
        <f t="shared" si="0"/>
        <v>8</v>
      </c>
      <c r="B11" s="95">
        <v>1</v>
      </c>
      <c r="C11" s="140"/>
    </row>
    <row r="12" spans="1:3" x14ac:dyDescent="0.3">
      <c r="A12" s="23">
        <f t="shared" si="0"/>
        <v>9</v>
      </c>
      <c r="B12" s="95">
        <v>1</v>
      </c>
      <c r="C12" s="140"/>
    </row>
    <row r="13" spans="1:3" x14ac:dyDescent="0.3">
      <c r="A13" s="23">
        <f t="shared" si="0"/>
        <v>10</v>
      </c>
      <c r="B13" s="95">
        <v>1</v>
      </c>
      <c r="C13" s="140"/>
    </row>
    <row r="14" spans="1:3" x14ac:dyDescent="0.3">
      <c r="A14" s="23">
        <f t="shared" si="0"/>
        <v>11</v>
      </c>
      <c r="B14" s="95">
        <v>1</v>
      </c>
      <c r="C14" s="140"/>
    </row>
    <row r="15" spans="1:3" x14ac:dyDescent="0.3">
      <c r="A15" s="23">
        <f t="shared" si="0"/>
        <v>12</v>
      </c>
      <c r="B15" s="95">
        <v>1</v>
      </c>
      <c r="C15" s="140"/>
    </row>
    <row r="16" spans="1:3" x14ac:dyDescent="0.3">
      <c r="A16" s="23">
        <f t="shared" si="0"/>
        <v>13</v>
      </c>
      <c r="B16" s="95">
        <v>1</v>
      </c>
      <c r="C16" s="140"/>
    </row>
    <row r="17" spans="1:3" x14ac:dyDescent="0.3">
      <c r="A17" s="23">
        <f t="shared" si="0"/>
        <v>14</v>
      </c>
      <c r="B17" s="95">
        <v>1</v>
      </c>
      <c r="C17" s="140"/>
    </row>
    <row r="18" spans="1:3" ht="15.6" customHeight="1" x14ac:dyDescent="0.3">
      <c r="A18" s="23">
        <f t="shared" si="0"/>
        <v>15</v>
      </c>
      <c r="B18" s="96">
        <v>0</v>
      </c>
      <c r="C18" s="143" t="s">
        <v>197</v>
      </c>
    </row>
    <row r="19" spans="1:3" ht="15.6" customHeight="1" x14ac:dyDescent="0.3">
      <c r="A19" s="23">
        <f t="shared" si="0"/>
        <v>16</v>
      </c>
      <c r="B19" s="96">
        <v>0</v>
      </c>
      <c r="C19" s="144"/>
    </row>
    <row r="20" spans="1:3" ht="15.6" customHeight="1" x14ac:dyDescent="0.3">
      <c r="A20" s="23">
        <f t="shared" si="0"/>
        <v>17</v>
      </c>
      <c r="B20" s="96">
        <v>0</v>
      </c>
      <c r="C20" s="144"/>
    </row>
    <row r="21" spans="1:3" ht="15.6" customHeight="1" x14ac:dyDescent="0.3">
      <c r="A21" s="23">
        <f t="shared" si="0"/>
        <v>18</v>
      </c>
      <c r="B21" s="96">
        <v>0</v>
      </c>
      <c r="C21" s="144"/>
    </row>
    <row r="22" spans="1:3" ht="15.6" customHeight="1" x14ac:dyDescent="0.3">
      <c r="A22" s="23">
        <f t="shared" si="0"/>
        <v>19</v>
      </c>
      <c r="B22" s="96">
        <v>0</v>
      </c>
      <c r="C22" s="144"/>
    </row>
    <row r="23" spans="1:3" ht="15.6" customHeight="1" x14ac:dyDescent="0.3">
      <c r="A23" s="23">
        <f t="shared" si="0"/>
        <v>20</v>
      </c>
      <c r="B23" s="96">
        <v>0</v>
      </c>
      <c r="C23" s="145"/>
    </row>
    <row r="24" spans="1:3" ht="15.6" customHeight="1" x14ac:dyDescent="0.3">
      <c r="A24" s="23">
        <f t="shared" si="0"/>
        <v>21</v>
      </c>
      <c r="B24" s="96">
        <v>1</v>
      </c>
      <c r="C24" s="141" t="s">
        <v>58</v>
      </c>
    </row>
    <row r="25" spans="1:3" ht="15.6" customHeight="1" x14ac:dyDescent="0.3">
      <c r="A25" s="23">
        <f t="shared" si="0"/>
        <v>22</v>
      </c>
      <c r="B25" s="96">
        <v>1</v>
      </c>
      <c r="C25" s="141"/>
    </row>
    <row r="26" spans="1:3" ht="15.6" customHeight="1" x14ac:dyDescent="0.3">
      <c r="A26" s="23">
        <f t="shared" si="0"/>
        <v>23</v>
      </c>
      <c r="B26" s="96">
        <v>1</v>
      </c>
      <c r="C26" s="141"/>
    </row>
    <row r="27" spans="1:3" ht="15.6" customHeight="1" x14ac:dyDescent="0.3">
      <c r="A27" s="23">
        <f t="shared" si="0"/>
        <v>24</v>
      </c>
      <c r="B27" s="96">
        <v>1</v>
      </c>
      <c r="C27" s="141"/>
    </row>
    <row r="28" spans="1:3" ht="15.6" customHeight="1" x14ac:dyDescent="0.3">
      <c r="A28" s="23">
        <f t="shared" si="0"/>
        <v>25</v>
      </c>
      <c r="B28" s="96">
        <v>1</v>
      </c>
      <c r="C28" s="141"/>
    </row>
    <row r="29" spans="1:3" ht="15.6" customHeight="1" x14ac:dyDescent="0.3">
      <c r="A29" s="23">
        <f t="shared" si="0"/>
        <v>26</v>
      </c>
      <c r="B29" s="96">
        <v>1</v>
      </c>
      <c r="C29" s="141"/>
    </row>
    <row r="30" spans="1:3" ht="15.6" customHeight="1" x14ac:dyDescent="0.3">
      <c r="A30" s="23">
        <f t="shared" si="0"/>
        <v>27</v>
      </c>
      <c r="B30" s="96">
        <v>1</v>
      </c>
      <c r="C30" s="141"/>
    </row>
    <row r="31" spans="1:3" ht="15.6" customHeight="1" x14ac:dyDescent="0.3">
      <c r="A31" s="23">
        <f t="shared" si="0"/>
        <v>28</v>
      </c>
      <c r="B31" s="96">
        <v>1</v>
      </c>
      <c r="C31" s="141"/>
    </row>
    <row r="32" spans="1:3" ht="15.6" customHeight="1" x14ac:dyDescent="0.3">
      <c r="A32" s="23">
        <f t="shared" si="0"/>
        <v>29</v>
      </c>
      <c r="B32" s="96">
        <v>1</v>
      </c>
      <c r="C32" s="141"/>
    </row>
    <row r="33" spans="1:3" ht="15.6" customHeight="1" x14ac:dyDescent="0.3">
      <c r="A33" s="23">
        <f t="shared" si="0"/>
        <v>30</v>
      </c>
      <c r="B33" s="96">
        <v>1</v>
      </c>
      <c r="C33" s="141"/>
    </row>
    <row r="34" spans="1:3" ht="15.6" customHeight="1" x14ac:dyDescent="0.3">
      <c r="A34" s="23">
        <f t="shared" si="0"/>
        <v>31</v>
      </c>
      <c r="B34" s="96">
        <v>1</v>
      </c>
      <c r="C34" s="141"/>
    </row>
    <row r="35" spans="1:3" ht="15.6" customHeight="1" x14ac:dyDescent="0.3">
      <c r="A35" s="23">
        <f t="shared" si="0"/>
        <v>32</v>
      </c>
      <c r="B35" s="96">
        <v>1</v>
      </c>
      <c r="C35" s="141"/>
    </row>
    <row r="36" spans="1:3" ht="15.6" customHeight="1" x14ac:dyDescent="0.3">
      <c r="A36" s="23">
        <f t="shared" si="0"/>
        <v>33</v>
      </c>
      <c r="B36" s="96">
        <v>1</v>
      </c>
      <c r="C36" s="141"/>
    </row>
    <row r="37" spans="1:3" x14ac:dyDescent="0.3">
      <c r="A37" s="23">
        <f t="shared" si="0"/>
        <v>34</v>
      </c>
      <c r="B37" s="96">
        <v>1</v>
      </c>
      <c r="C37" s="142" t="s">
        <v>181</v>
      </c>
    </row>
    <row r="38" spans="1:3" x14ac:dyDescent="0.3">
      <c r="A38" s="23">
        <f t="shared" si="0"/>
        <v>35</v>
      </c>
      <c r="B38" s="96">
        <v>1</v>
      </c>
      <c r="C38" s="142"/>
    </row>
    <row r="39" spans="1:3" x14ac:dyDescent="0.3">
      <c r="A39" s="23">
        <f t="shared" si="0"/>
        <v>36</v>
      </c>
      <c r="B39" s="96">
        <v>1</v>
      </c>
      <c r="C39" s="142"/>
    </row>
    <row r="40" spans="1:3" x14ac:dyDescent="0.3">
      <c r="A40" s="23">
        <f t="shared" si="0"/>
        <v>37</v>
      </c>
      <c r="B40" s="96">
        <v>1</v>
      </c>
      <c r="C40" s="142"/>
    </row>
    <row r="41" spans="1:3" x14ac:dyDescent="0.3">
      <c r="A41" s="23">
        <f t="shared" si="0"/>
        <v>38</v>
      </c>
      <c r="B41" s="96">
        <v>1</v>
      </c>
      <c r="C41" s="142"/>
    </row>
    <row r="42" spans="1:3" x14ac:dyDescent="0.3">
      <c r="A42" s="23">
        <f t="shared" si="0"/>
        <v>39</v>
      </c>
      <c r="B42" s="96">
        <v>1</v>
      </c>
      <c r="C42" s="142"/>
    </row>
    <row r="43" spans="1:3" x14ac:dyDescent="0.3">
      <c r="A43" s="23">
        <f t="shared" si="0"/>
        <v>40</v>
      </c>
      <c r="B43" s="96">
        <v>1</v>
      </c>
      <c r="C43" s="142"/>
    </row>
    <row r="44" spans="1:3" x14ac:dyDescent="0.3">
      <c r="A44" s="23">
        <f t="shared" si="0"/>
        <v>41</v>
      </c>
      <c r="B44" s="96">
        <v>1</v>
      </c>
      <c r="C44" s="142"/>
    </row>
    <row r="45" spans="1:3" x14ac:dyDescent="0.3">
      <c r="A45" s="23">
        <f t="shared" si="0"/>
        <v>42</v>
      </c>
      <c r="B45" s="96">
        <v>1</v>
      </c>
      <c r="C45" s="142"/>
    </row>
    <row r="46" spans="1:3" x14ac:dyDescent="0.3">
      <c r="A46" s="23">
        <f t="shared" si="0"/>
        <v>43</v>
      </c>
      <c r="B46" s="96">
        <v>1</v>
      </c>
      <c r="C46" s="142"/>
    </row>
    <row r="47" spans="1:3" x14ac:dyDescent="0.3">
      <c r="A47" s="23">
        <f t="shared" si="0"/>
        <v>44</v>
      </c>
      <c r="B47" s="96">
        <v>1</v>
      </c>
      <c r="C47" s="142"/>
    </row>
    <row r="48" spans="1:3" x14ac:dyDescent="0.3">
      <c r="A48" s="23">
        <f t="shared" si="0"/>
        <v>45</v>
      </c>
      <c r="B48" s="96">
        <v>1</v>
      </c>
      <c r="C48" s="142"/>
    </row>
    <row r="49" spans="1:3" x14ac:dyDescent="0.3">
      <c r="A49" s="23">
        <f t="shared" si="0"/>
        <v>46</v>
      </c>
      <c r="B49" s="96">
        <v>1</v>
      </c>
      <c r="C49" s="142"/>
    </row>
    <row r="50" spans="1:3" ht="33" x14ac:dyDescent="0.3">
      <c r="A50" s="23">
        <f t="shared" si="0"/>
        <v>47</v>
      </c>
      <c r="B50" s="97">
        <v>1</v>
      </c>
      <c r="C50" s="98" t="s">
        <v>198</v>
      </c>
    </row>
    <row r="51" spans="1:3" x14ac:dyDescent="0.3">
      <c r="A51" s="23">
        <f t="shared" si="0"/>
        <v>48</v>
      </c>
      <c r="B51" s="97">
        <v>0</v>
      </c>
      <c r="C51" s="136" t="s">
        <v>182</v>
      </c>
    </row>
    <row r="52" spans="1:3" x14ac:dyDescent="0.3">
      <c r="A52" s="23">
        <f t="shared" si="0"/>
        <v>49</v>
      </c>
      <c r="B52" s="97">
        <v>0</v>
      </c>
      <c r="C52" s="137"/>
    </row>
    <row r="53" spans="1:3" x14ac:dyDescent="0.3">
      <c r="A53" s="23">
        <f t="shared" si="0"/>
        <v>50</v>
      </c>
      <c r="B53" s="97">
        <v>0</v>
      </c>
      <c r="C53" s="137"/>
    </row>
    <row r="54" spans="1:3" x14ac:dyDescent="0.3">
      <c r="A54" s="23">
        <f t="shared" si="0"/>
        <v>51</v>
      </c>
      <c r="B54" s="97">
        <v>1</v>
      </c>
      <c r="C54" s="137"/>
    </row>
    <row r="55" spans="1:3" x14ac:dyDescent="0.3">
      <c r="A55" s="23">
        <f t="shared" si="0"/>
        <v>52</v>
      </c>
      <c r="B55" s="97">
        <v>0</v>
      </c>
      <c r="C55" s="137"/>
    </row>
    <row r="56" spans="1:3" x14ac:dyDescent="0.3">
      <c r="A56" s="23">
        <f t="shared" si="0"/>
        <v>53</v>
      </c>
      <c r="B56" s="97">
        <v>0</v>
      </c>
      <c r="C56" s="137"/>
    </row>
    <row r="57" spans="1:3" x14ac:dyDescent="0.3">
      <c r="A57" s="23">
        <f t="shared" si="0"/>
        <v>54</v>
      </c>
      <c r="B57" s="97">
        <v>1</v>
      </c>
      <c r="C57" s="137"/>
    </row>
    <row r="58" spans="1:3" x14ac:dyDescent="0.3">
      <c r="A58" s="23">
        <f t="shared" si="0"/>
        <v>55</v>
      </c>
      <c r="B58" s="97">
        <v>0</v>
      </c>
      <c r="C58" s="137"/>
    </row>
    <row r="59" spans="1:3" x14ac:dyDescent="0.3">
      <c r="A59" s="23">
        <f t="shared" si="0"/>
        <v>56</v>
      </c>
      <c r="B59" s="97">
        <v>1</v>
      </c>
      <c r="C59" s="137"/>
    </row>
    <row r="60" spans="1:3" x14ac:dyDescent="0.3">
      <c r="A60" s="23">
        <f t="shared" si="0"/>
        <v>57</v>
      </c>
      <c r="B60" s="97">
        <v>1</v>
      </c>
      <c r="C60" s="137"/>
    </row>
    <row r="61" spans="1:3" x14ac:dyDescent="0.3">
      <c r="A61" s="23">
        <f t="shared" si="0"/>
        <v>58</v>
      </c>
      <c r="B61" s="97">
        <v>1</v>
      </c>
      <c r="C61" s="137"/>
    </row>
    <row r="62" spans="1:3" x14ac:dyDescent="0.3">
      <c r="A62" s="23">
        <f t="shared" si="0"/>
        <v>59</v>
      </c>
      <c r="B62" s="97">
        <v>1</v>
      </c>
      <c r="C62" s="137"/>
    </row>
    <row r="63" spans="1:3" x14ac:dyDescent="0.3">
      <c r="A63" s="23">
        <f t="shared" si="0"/>
        <v>60</v>
      </c>
      <c r="B63" s="97">
        <v>1</v>
      </c>
      <c r="C63" s="137"/>
    </row>
    <row r="64" spans="1:3" x14ac:dyDescent="0.3">
      <c r="A64" s="23">
        <f t="shared" si="0"/>
        <v>61</v>
      </c>
      <c r="B64" s="97">
        <v>1</v>
      </c>
      <c r="C64" s="137"/>
    </row>
    <row r="65" spans="1:3" x14ac:dyDescent="0.3">
      <c r="A65" s="23">
        <f t="shared" si="0"/>
        <v>62</v>
      </c>
      <c r="B65" s="97">
        <v>1</v>
      </c>
      <c r="C65" s="137"/>
    </row>
    <row r="66" spans="1:3" x14ac:dyDescent="0.3">
      <c r="A66" s="23">
        <f t="shared" si="0"/>
        <v>63</v>
      </c>
      <c r="B66" s="97">
        <v>1</v>
      </c>
      <c r="C66" s="137"/>
    </row>
    <row r="67" spans="1:3" x14ac:dyDescent="0.3">
      <c r="A67" s="23">
        <f t="shared" si="0"/>
        <v>64</v>
      </c>
      <c r="B67" s="97">
        <v>1</v>
      </c>
      <c r="C67" s="137"/>
    </row>
    <row r="68" spans="1:3" x14ac:dyDescent="0.3">
      <c r="A68" s="23">
        <f t="shared" si="0"/>
        <v>65</v>
      </c>
      <c r="B68" s="97">
        <v>1</v>
      </c>
      <c r="C68" s="137"/>
    </row>
    <row r="69" spans="1:3" x14ac:dyDescent="0.3">
      <c r="A69" s="23">
        <f t="shared" si="0"/>
        <v>66</v>
      </c>
      <c r="B69" s="97">
        <v>1</v>
      </c>
      <c r="C69" s="137"/>
    </row>
    <row r="70" spans="1:3" x14ac:dyDescent="0.3">
      <c r="A70" s="23">
        <f t="shared" si="0"/>
        <v>67</v>
      </c>
      <c r="B70" s="97">
        <v>1</v>
      </c>
      <c r="C70" s="137"/>
    </row>
    <row r="71" spans="1:3" ht="15.6" customHeight="1" x14ac:dyDescent="0.3">
      <c r="A71" s="23">
        <f t="shared" si="0"/>
        <v>68</v>
      </c>
      <c r="B71" s="97">
        <v>1</v>
      </c>
      <c r="C71" s="137"/>
    </row>
    <row r="72" spans="1:3" ht="15.6" customHeight="1" x14ac:dyDescent="0.3">
      <c r="A72" s="23">
        <f t="shared" si="0"/>
        <v>69</v>
      </c>
      <c r="B72" s="97">
        <v>1</v>
      </c>
      <c r="C72" s="137"/>
    </row>
    <row r="73" spans="1:3" ht="15.6" customHeight="1" x14ac:dyDescent="0.3">
      <c r="A73" s="23">
        <f t="shared" si="0"/>
        <v>70</v>
      </c>
      <c r="B73" s="97">
        <v>1</v>
      </c>
      <c r="C73" s="137"/>
    </row>
    <row r="74" spans="1:3" ht="15.6" customHeight="1" x14ac:dyDescent="0.3">
      <c r="A74" s="23">
        <f t="shared" si="0"/>
        <v>71</v>
      </c>
      <c r="B74" s="96">
        <v>1</v>
      </c>
      <c r="C74" s="137"/>
    </row>
    <row r="75" spans="1:3" ht="15.6" customHeight="1" x14ac:dyDescent="0.3">
      <c r="A75" s="23">
        <f t="shared" si="0"/>
        <v>72</v>
      </c>
      <c r="B75" s="96">
        <v>1</v>
      </c>
      <c r="C75" s="137"/>
    </row>
    <row r="76" spans="1:3" ht="15.6" customHeight="1" x14ac:dyDescent="0.3">
      <c r="A76" s="23">
        <f t="shared" si="0"/>
        <v>73</v>
      </c>
      <c r="B76" s="96">
        <v>1</v>
      </c>
      <c r="C76" s="137"/>
    </row>
    <row r="77" spans="1:3" ht="15.6" customHeight="1" x14ac:dyDescent="0.3">
      <c r="A77" s="23">
        <f t="shared" si="0"/>
        <v>74</v>
      </c>
      <c r="B77" s="96">
        <v>1</v>
      </c>
      <c r="C77" s="137"/>
    </row>
    <row r="78" spans="1:3" ht="15.6" customHeight="1" x14ac:dyDescent="0.3">
      <c r="A78" s="23">
        <f t="shared" si="0"/>
        <v>75</v>
      </c>
      <c r="B78" s="96">
        <v>1</v>
      </c>
      <c r="C78" s="137"/>
    </row>
    <row r="79" spans="1:3" ht="17.25" customHeight="1" x14ac:dyDescent="0.3">
      <c r="A79" s="23">
        <f t="shared" si="0"/>
        <v>76</v>
      </c>
      <c r="B79" s="96">
        <v>1</v>
      </c>
      <c r="C79" s="137"/>
    </row>
    <row r="80" spans="1:3" x14ac:dyDescent="0.3">
      <c r="B80" s="100">
        <f>SUM(B4:B79)/76</f>
        <v>0.84210526315789469</v>
      </c>
    </row>
    <row r="81" spans="2:2" x14ac:dyDescent="0.3">
      <c r="B81" s="99"/>
    </row>
    <row r="82" spans="2:2" x14ac:dyDescent="0.3">
      <c r="B82" s="99"/>
    </row>
    <row r="83" spans="2:2" x14ac:dyDescent="0.3">
      <c r="B83" s="99"/>
    </row>
    <row r="84" spans="2:2" x14ac:dyDescent="0.3">
      <c r="B84" s="99"/>
    </row>
    <row r="85" spans="2:2" x14ac:dyDescent="0.3">
      <c r="B85" s="99"/>
    </row>
    <row r="86" spans="2:2" x14ac:dyDescent="0.3">
      <c r="B86" s="99"/>
    </row>
    <row r="87" spans="2:2" x14ac:dyDescent="0.3">
      <c r="B87" s="99"/>
    </row>
    <row r="88" spans="2:2" x14ac:dyDescent="0.3">
      <c r="B88" s="99"/>
    </row>
    <row r="89" spans="2:2" x14ac:dyDescent="0.3">
      <c r="B89" s="99"/>
    </row>
    <row r="90" spans="2:2" x14ac:dyDescent="0.3">
      <c r="B90" s="99"/>
    </row>
    <row r="91" spans="2:2" x14ac:dyDescent="0.3">
      <c r="B91" s="99"/>
    </row>
    <row r="92" spans="2:2" x14ac:dyDescent="0.3">
      <c r="B92" s="99"/>
    </row>
    <row r="93" spans="2:2" x14ac:dyDescent="0.3">
      <c r="B93" s="99"/>
    </row>
    <row r="94" spans="2:2" x14ac:dyDescent="0.3">
      <c r="B94" s="99"/>
    </row>
    <row r="95" spans="2:2" x14ac:dyDescent="0.3">
      <c r="B95" s="99"/>
    </row>
    <row r="96" spans="2:2" x14ac:dyDescent="0.3">
      <c r="B96" s="99"/>
    </row>
    <row r="97" spans="2:2" x14ac:dyDescent="0.3">
      <c r="B97" s="99"/>
    </row>
    <row r="98" spans="2:2" x14ac:dyDescent="0.3">
      <c r="B98" s="99"/>
    </row>
    <row r="99" spans="2:2" x14ac:dyDescent="0.3">
      <c r="B99" s="99"/>
    </row>
    <row r="100" spans="2:2" x14ac:dyDescent="0.3">
      <c r="B100" s="99"/>
    </row>
    <row r="101" spans="2:2" x14ac:dyDescent="0.3">
      <c r="B101" s="99"/>
    </row>
    <row r="102" spans="2:2" x14ac:dyDescent="0.3">
      <c r="B102" s="99"/>
    </row>
    <row r="103" spans="2:2" x14ac:dyDescent="0.3">
      <c r="B103" s="99"/>
    </row>
    <row r="104" spans="2:2" x14ac:dyDescent="0.3">
      <c r="B104" s="99"/>
    </row>
    <row r="105" spans="2:2" x14ac:dyDescent="0.3">
      <c r="B105" s="99"/>
    </row>
    <row r="106" spans="2:2" x14ac:dyDescent="0.3">
      <c r="B106" s="99"/>
    </row>
    <row r="107" spans="2:2" x14ac:dyDescent="0.3">
      <c r="B107" s="99"/>
    </row>
    <row r="108" spans="2:2" x14ac:dyDescent="0.3">
      <c r="B108" s="99"/>
    </row>
    <row r="109" spans="2:2" x14ac:dyDescent="0.3">
      <c r="B109" s="99"/>
    </row>
    <row r="110" spans="2:2" x14ac:dyDescent="0.3">
      <c r="B110" s="99"/>
    </row>
    <row r="111" spans="2:2" x14ac:dyDescent="0.3">
      <c r="B111" s="99"/>
    </row>
    <row r="112" spans="2:2" x14ac:dyDescent="0.3">
      <c r="B112" s="99"/>
    </row>
    <row r="113" spans="2:2" x14ac:dyDescent="0.3">
      <c r="B113" s="99"/>
    </row>
    <row r="114" spans="2:2" x14ac:dyDescent="0.3">
      <c r="B114" s="99"/>
    </row>
    <row r="115" spans="2:2" x14ac:dyDescent="0.3">
      <c r="B115" s="99"/>
    </row>
    <row r="116" spans="2:2" x14ac:dyDescent="0.3">
      <c r="B116" s="99"/>
    </row>
    <row r="117" spans="2:2" x14ac:dyDescent="0.3">
      <c r="B117" s="99"/>
    </row>
    <row r="118" spans="2:2" x14ac:dyDescent="0.3">
      <c r="B118" s="99"/>
    </row>
    <row r="119" spans="2:2" x14ac:dyDescent="0.3">
      <c r="B119" s="99"/>
    </row>
    <row r="120" spans="2:2" x14ac:dyDescent="0.3">
      <c r="B120" s="99"/>
    </row>
    <row r="121" spans="2:2" x14ac:dyDescent="0.3">
      <c r="B121" s="99"/>
    </row>
    <row r="122" spans="2:2" x14ac:dyDescent="0.3">
      <c r="B122" s="99"/>
    </row>
    <row r="123" spans="2:2" x14ac:dyDescent="0.3">
      <c r="B123" s="99"/>
    </row>
    <row r="124" spans="2:2" x14ac:dyDescent="0.3">
      <c r="B124" s="99"/>
    </row>
    <row r="125" spans="2:2" x14ac:dyDescent="0.3">
      <c r="B125" s="99"/>
    </row>
    <row r="126" spans="2:2" x14ac:dyDescent="0.3">
      <c r="B126" s="99"/>
    </row>
    <row r="127" spans="2:2" x14ac:dyDescent="0.3">
      <c r="B127" s="99"/>
    </row>
    <row r="128" spans="2:2" x14ac:dyDescent="0.3">
      <c r="B128" s="99"/>
    </row>
    <row r="129" spans="2:2" x14ac:dyDescent="0.3">
      <c r="B129" s="99"/>
    </row>
    <row r="130" spans="2:2" x14ac:dyDescent="0.3">
      <c r="B130" s="99"/>
    </row>
    <row r="131" spans="2:2" x14ac:dyDescent="0.3">
      <c r="B131" s="99"/>
    </row>
    <row r="132" spans="2:2" x14ac:dyDescent="0.3">
      <c r="B132" s="99"/>
    </row>
    <row r="133" spans="2:2" x14ac:dyDescent="0.3">
      <c r="B133" s="99"/>
    </row>
    <row r="134" spans="2:2" x14ac:dyDescent="0.3">
      <c r="B134" s="99"/>
    </row>
    <row r="135" spans="2:2" x14ac:dyDescent="0.3">
      <c r="B135" s="99"/>
    </row>
    <row r="136" spans="2:2" x14ac:dyDescent="0.3">
      <c r="B136" s="99"/>
    </row>
    <row r="137" spans="2:2" x14ac:dyDescent="0.3">
      <c r="B137" s="99"/>
    </row>
    <row r="138" spans="2:2" x14ac:dyDescent="0.3">
      <c r="B138" s="99"/>
    </row>
    <row r="139" spans="2:2" x14ac:dyDescent="0.3">
      <c r="B139" s="99"/>
    </row>
    <row r="140" spans="2:2" x14ac:dyDescent="0.3">
      <c r="B140" s="99"/>
    </row>
    <row r="141" spans="2:2" x14ac:dyDescent="0.3">
      <c r="B141" s="99"/>
    </row>
    <row r="142" spans="2:2" x14ac:dyDescent="0.3">
      <c r="B142" s="99"/>
    </row>
    <row r="143" spans="2:2" x14ac:dyDescent="0.3">
      <c r="B143" s="99"/>
    </row>
    <row r="144" spans="2:2" x14ac:dyDescent="0.3">
      <c r="B144" s="99"/>
    </row>
    <row r="145" spans="2:2" x14ac:dyDescent="0.3">
      <c r="B145" s="99"/>
    </row>
    <row r="146" spans="2:2" x14ac:dyDescent="0.3">
      <c r="B146" s="99"/>
    </row>
    <row r="147" spans="2:2" x14ac:dyDescent="0.3">
      <c r="B147" s="99"/>
    </row>
    <row r="148" spans="2:2" x14ac:dyDescent="0.3">
      <c r="B148" s="99"/>
    </row>
    <row r="149" spans="2:2" x14ac:dyDescent="0.3">
      <c r="B149" s="99"/>
    </row>
    <row r="150" spans="2:2" x14ac:dyDescent="0.3">
      <c r="B150" s="99"/>
    </row>
    <row r="151" spans="2:2" x14ac:dyDescent="0.3">
      <c r="B151" s="99"/>
    </row>
    <row r="152" spans="2:2" x14ac:dyDescent="0.3">
      <c r="B152" s="99"/>
    </row>
    <row r="153" spans="2:2" x14ac:dyDescent="0.3">
      <c r="B153" s="99"/>
    </row>
    <row r="154" spans="2:2" x14ac:dyDescent="0.3">
      <c r="B154" s="99"/>
    </row>
    <row r="155" spans="2:2" x14ac:dyDescent="0.3">
      <c r="B155" s="99"/>
    </row>
    <row r="156" spans="2:2" x14ac:dyDescent="0.3">
      <c r="B156" s="99"/>
    </row>
    <row r="157" spans="2:2" x14ac:dyDescent="0.3">
      <c r="B157" s="99"/>
    </row>
    <row r="158" spans="2:2" x14ac:dyDescent="0.3">
      <c r="B158" s="99"/>
    </row>
  </sheetData>
  <autoFilter ref="A3:C80" xr:uid="{00000000-0009-0000-0000-000008000000}">
    <filterColumn colId="1" showButton="0"/>
  </autoFilter>
  <mergeCells count="6">
    <mergeCell ref="C51:C79"/>
    <mergeCell ref="B3:C3"/>
    <mergeCell ref="C4:C17"/>
    <mergeCell ref="C24:C36"/>
    <mergeCell ref="C37:C49"/>
    <mergeCell ref="C18:C23"/>
  </mergeCells>
  <pageMargins left="0.7" right="0.7" top="0.75" bottom="0.75" header="0.3" footer="0.3"/>
  <pageSetup paperSize="41"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435a11ef-c2bf-4d1e-b58b-639ade20a33f">
      <UserInfo>
        <DisplayName>Maria Camila Silva Vega</DisplayName>
        <AccountId>17</AccountId>
        <AccountType/>
      </UserInfo>
    </SharedWithUser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5C2F567BCB3F894BB38A7994DA83BBF8" ma:contentTypeVersion="12" ma:contentTypeDescription="Crear nuevo documento." ma:contentTypeScope="" ma:versionID="47af4268cda98bd6a5f80beb9889697a">
  <xsd:schema xmlns:xsd="http://www.w3.org/2001/XMLSchema" xmlns:xs="http://www.w3.org/2001/XMLSchema" xmlns:p="http://schemas.microsoft.com/office/2006/metadata/properties" xmlns:ns2="4a79346c-a6ad-4da9-9296-d52f41bdf88e" xmlns:ns3="435a11ef-c2bf-4d1e-b58b-639ade20a33f" targetNamespace="http://schemas.microsoft.com/office/2006/metadata/properties" ma:root="true" ma:fieldsID="d55b2696444056c86c704917e591cc1d" ns2:_="" ns3:_="">
    <xsd:import namespace="4a79346c-a6ad-4da9-9296-d52f41bdf88e"/>
    <xsd:import namespace="435a11ef-c2bf-4d1e-b58b-639ade20a33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a79346c-a6ad-4da9-9296-d52f41bdf88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35a11ef-c2bf-4d1e-b58b-639ade20a33f"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CC304A1-3954-46D9-A923-56341BE15513}">
  <ds:schemaRefs>
    <ds:schemaRef ds:uri="http://purl.org/dc/dcmitype/"/>
    <ds:schemaRef ds:uri="4a79346c-a6ad-4da9-9296-d52f41bdf88e"/>
    <ds:schemaRef ds:uri="http://schemas.microsoft.com/office/2006/documentManagement/types"/>
    <ds:schemaRef ds:uri="http://schemas.microsoft.com/office/2006/metadata/properties"/>
    <ds:schemaRef ds:uri="http://schemas.microsoft.com/office/infopath/2007/PartnerControls"/>
    <ds:schemaRef ds:uri="http://purl.org/dc/terms/"/>
    <ds:schemaRef ds:uri="http://schemas.openxmlformats.org/package/2006/metadata/core-properties"/>
    <ds:schemaRef ds:uri="435a11ef-c2bf-4d1e-b58b-639ade20a33f"/>
    <ds:schemaRef ds:uri="http://www.w3.org/XML/1998/namespace"/>
    <ds:schemaRef ds:uri="http://purl.org/dc/elements/1.1/"/>
  </ds:schemaRefs>
</ds:datastoreItem>
</file>

<file path=customXml/itemProps2.xml><?xml version="1.0" encoding="utf-8"?>
<ds:datastoreItem xmlns:ds="http://schemas.openxmlformats.org/officeDocument/2006/customXml" ds:itemID="{B1AEB2CD-2F03-4B54-ACFB-283B5A1F3215}">
  <ds:schemaRefs>
    <ds:schemaRef ds:uri="http://schemas.microsoft.com/sharepoint/v3/contenttype/forms"/>
  </ds:schemaRefs>
</ds:datastoreItem>
</file>

<file path=customXml/itemProps3.xml><?xml version="1.0" encoding="utf-8"?>
<ds:datastoreItem xmlns:ds="http://schemas.openxmlformats.org/officeDocument/2006/customXml" ds:itemID="{A7FE4751-729E-46E4-865A-83595D9E010C}">
  <ds:schemaRefs>
    <ds:schemaRef ds:uri="http://schemas.microsoft.com/office/2006/metadata/contentType"/>
    <ds:schemaRef ds:uri="http://schemas.microsoft.com/office/2006/metadata/properties/metaAttributes"/>
    <ds:schemaRef ds:uri="http://www.w3.org/2000/xmlns/"/>
    <ds:schemaRef ds:uri="http://www.w3.org/2001/XMLSchema"/>
    <ds:schemaRef ds:uri="4a79346c-a6ad-4da9-9296-d52f41bdf88e"/>
    <ds:schemaRef ds:uri="435a11ef-c2bf-4d1e-b58b-639ade20a33f"/>
    <ds:schemaRef ds:uri="http://schemas.microsoft.com/office/2006/metadata/propertie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5</vt:i4>
      </vt:variant>
    </vt:vector>
  </HeadingPairs>
  <TitlesOfParts>
    <vt:vector size="14" baseType="lpstr">
      <vt:lpstr>GES RIE CORR</vt:lpstr>
      <vt:lpstr>RACIO DE TRAMI</vt:lpstr>
      <vt:lpstr>RENDI CUENT</vt:lpstr>
      <vt:lpstr>MEJORA ATEN AL CIU</vt:lpstr>
      <vt:lpstr>TRANSPARENCIA</vt:lpstr>
      <vt:lpstr>INICIATIVA ADICIONAL </vt:lpstr>
      <vt:lpstr>COMPARATIVO</vt:lpstr>
      <vt:lpstr>AVANCE III CUATRIMESTRE</vt:lpstr>
      <vt:lpstr>CUMPLIMIENTO PAAC</vt:lpstr>
      <vt:lpstr>'AVANCE III CUATRIMESTRE'!Área_de_impresión</vt:lpstr>
      <vt:lpstr>COMPARATIVO!Área_de_impresión</vt:lpstr>
      <vt:lpstr>'GES RIE CORR'!Área_de_impresión</vt:lpstr>
      <vt:lpstr>'INICIATIVA ADICIONAL '!Área_de_impresión</vt:lpstr>
      <vt:lpstr>'RACIO DE TRAMI'!Área_de_impresión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Camila Silva Vega</dc:creator>
  <cp:lastModifiedBy>Fabian Alexander Hernandez Castellanos</cp:lastModifiedBy>
  <cp:lastPrinted>2020-09-30T21:33:22Z</cp:lastPrinted>
  <dcterms:created xsi:type="dcterms:W3CDTF">2019-05-16T19:20:01Z</dcterms:created>
  <dcterms:modified xsi:type="dcterms:W3CDTF">2022-01-14T20:46:29Z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0x0101005C2F567BCB3F894BB38A7994DA83BBF8</vt:lpwstr>
  </property>
</Properties>
</file>