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unproteccion-my.sharepoint.com/personal/gloria_parada_unp_gov_co/Documents/DOCUMENTOS/INFORMES DE LEY/PAAC/I CUATRIMESTRE 2022/"/>
    </mc:Choice>
  </mc:AlternateContent>
  <xr:revisionPtr revIDLastSave="3" documentId="8_{E90D0C63-57F9-4CD5-B64C-9B9019516101}" xr6:coauthVersionLast="47" xr6:coauthVersionMax="47" xr10:uidLastSave="{9F722CD3-9E6C-40B6-9B3B-F590B702216B}"/>
  <bookViews>
    <workbookView xWindow="-120" yWindow="-120" windowWidth="29040" windowHeight="15840" xr2:uid="{00000000-000D-0000-FFFF-FFFF00000000}"/>
  </bookViews>
  <sheets>
    <sheet name="GES RIE CORR" sheetId="2" r:id="rId1"/>
    <sheet name="RACIO DE TRAMI" sheetId="3" r:id="rId2"/>
    <sheet name="RENDI CUENT" sheetId="4" r:id="rId3"/>
    <sheet name="MEJORA ATEN AL CIU" sheetId="5" r:id="rId4"/>
    <sheet name="TRANSPARENCIA" sheetId="7" r:id="rId5"/>
    <sheet name="INICIATIVA ADICIONAL " sheetId="6" r:id="rId6"/>
    <sheet name="COMPARATIVO" sheetId="8" r:id="rId7"/>
    <sheet name="AVANCE I CUATRIMESTRE" sheetId="10" r:id="rId8"/>
    <sheet name="CUMPLIMIENTO PAAC" sheetId="12" r:id="rId9"/>
  </sheets>
  <definedNames>
    <definedName name="_xlnm._FilterDatabase" localSheetId="8" hidden="1">'CUMPLIMIENTO PAAC'!$A$3:$C$75</definedName>
    <definedName name="_xlnm._FilterDatabase" localSheetId="0" hidden="1">'GES RIE CORR'!$B$3:$F$15</definedName>
    <definedName name="_xlnm._FilterDatabase" localSheetId="3" hidden="1">'MEJORA ATEN AL CIU'!$B$3:$F$15</definedName>
    <definedName name="_xlnm._FilterDatabase" localSheetId="1" hidden="1">'RACIO DE TRAMI'!$A$3:$AB$3</definedName>
    <definedName name="_xlnm._FilterDatabase" localSheetId="2" hidden="1">'RENDI CUENT'!$A$3:$F$17</definedName>
    <definedName name="_xlnm._FilterDatabase" localSheetId="4" hidden="1">TRANSPARENCIA!$B$1:$F$33</definedName>
    <definedName name="_xlnm.Print_Area" localSheetId="7">'AVANCE I CUATRIMESTRE'!$A$1:$H$27</definedName>
    <definedName name="_xlnm.Print_Area" localSheetId="6">COMPARATIVO!$A$1:$I$15</definedName>
    <definedName name="_xlnm.Print_Area" localSheetId="0">'GES RIE CORR'!$A$1:$F$19</definedName>
    <definedName name="_xlnm.Print_Area" localSheetId="5">'INICIATIVA ADICIONAL '!$B$1:$F$6</definedName>
    <definedName name="_xlnm.Print_Area" localSheetId="1">'RACIO DE TRAMI'!$A$1:$J$30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3" i="8" l="1"/>
  <c r="H13" i="8" s="1"/>
  <c r="E13" i="8"/>
  <c r="C13" i="8"/>
  <c r="G13" i="8"/>
  <c r="H10" i="8"/>
  <c r="H9" i="8"/>
  <c r="H8" i="8"/>
  <c r="D3" i="10" s="1"/>
  <c r="H7" i="8"/>
  <c r="C3" i="10" s="1"/>
  <c r="H6" i="8"/>
  <c r="B3" i="10" s="1"/>
  <c r="A5" i="12" l="1"/>
  <c r="A6" i="12" s="1"/>
  <c r="A7" i="12" s="1"/>
  <c r="A8" i="12" s="1"/>
  <c r="A9" i="12" s="1"/>
  <c r="A10" i="12" s="1"/>
  <c r="A11" i="12" s="1"/>
  <c r="A12" i="12" s="1"/>
  <c r="A13" i="12" s="1"/>
  <c r="A14" i="12" s="1"/>
  <c r="A15" i="12" l="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l="1"/>
  <c r="A43" i="12" s="1"/>
  <c r="A44" i="12" s="1"/>
  <c r="A45" i="12" s="1"/>
  <c r="A46" i="12" s="1"/>
  <c r="A47" i="12" s="1"/>
  <c r="A48" i="12" s="1"/>
  <c r="A49" i="12" s="1"/>
  <c r="A50" i="12" s="1"/>
  <c r="A51" i="12" s="1"/>
  <c r="A52" i="12" s="1"/>
  <c r="A53" i="12" s="1"/>
  <c r="A54" i="12" s="1"/>
  <c r="A55" i="12" s="1"/>
  <c r="A56" i="12" s="1"/>
  <c r="A57" i="12" s="1"/>
  <c r="A58" i="12" s="1"/>
  <c r="A59" i="12" s="1"/>
  <c r="A60" i="12" s="1"/>
  <c r="A61" i="12" s="1"/>
  <c r="A62" i="12" s="1"/>
  <c r="A63" i="12" s="1"/>
  <c r="A64" i="12" s="1"/>
  <c r="A65" i="12" s="1"/>
  <c r="A66" i="12" s="1"/>
  <c r="A67" i="12" s="1"/>
  <c r="A68" i="12" s="1"/>
  <c r="A69" i="12" s="1"/>
  <c r="A70" i="12" s="1"/>
  <c r="A71" i="12" s="1"/>
  <c r="A72" i="12" s="1"/>
  <c r="A73" i="12" s="1"/>
  <c r="A74" i="12" s="1"/>
  <c r="A75" i="12" s="1"/>
  <c r="B76" i="12" s="1"/>
  <c r="F3" i="10" l="1"/>
  <c r="G3" i="10"/>
  <c r="E3" i="10"/>
</calcChain>
</file>

<file path=xl/sharedStrings.xml><?xml version="1.0" encoding="utf-8"?>
<sst xmlns="http://schemas.openxmlformats.org/spreadsheetml/2006/main" count="447" uniqueCount="235">
  <si>
    <t>SUBCOMPONENTE</t>
  </si>
  <si>
    <t xml:space="preserve">ACTIVIDADES PROGRAMADAS </t>
  </si>
  <si>
    <t>ACTIVIDAD CUMPLIDA</t>
  </si>
  <si>
    <t>SI</t>
  </si>
  <si>
    <t xml:space="preserve">SI </t>
  </si>
  <si>
    <t xml:space="preserve">NO </t>
  </si>
  <si>
    <t>Medidas de protección Individual</t>
  </si>
  <si>
    <t>Evaluación y retroalimentación a la gestión institucional</t>
  </si>
  <si>
    <t>Realizar evaluación de la Estrategia de Rendición de Cuentas</t>
  </si>
  <si>
    <t>Publicar en pagina web el seguimiento a la ejecución de los planes de acción.</t>
  </si>
  <si>
    <t>Realizar  una (1) encuesta a través de diferentes canales sobre los temas de interés a considerar en la jornada de rendición de cuentas.</t>
  </si>
  <si>
    <t>Realizar la convocatoria para Rendición de Cuentas a la ciudadanía por página web,  redes sociales y demás canales de la entidad.</t>
  </si>
  <si>
    <t>Diseñar, aplicar y publicar los resultados de la encuesta de evaluación sobre los ejercicios de rendición de cuentas y la Audiencia de Rendición de Cuentas</t>
  </si>
  <si>
    <t>Normativo y procedimental</t>
  </si>
  <si>
    <t>Promover la participación de los grupos  de  valor para el mejoramiento  continuo de la atención a la ciudadanía.</t>
  </si>
  <si>
    <t>Realizar mesas de trabajo con los procesos para fortalecer la apropiación de la Ley de Transparencia y acceso a la Información Pública (Ley 1712 de 2014).</t>
  </si>
  <si>
    <t>Realizar campaña de promoción y divulgación de la Ley de Transparencia y acceso a la Información Pública (Ley 1712 de 2014)  a través de diferentes canales.</t>
  </si>
  <si>
    <t>Realizar la reorganización de la información publicada en  página Web alineándola  con el esquema de publicación (una vez se cuente con el esquema de publicación)</t>
  </si>
  <si>
    <t>Criterio diferencial de accesibilidad</t>
  </si>
  <si>
    <t xml:space="preserve">Construcción de los Mapas Integrales de Riesgos  </t>
  </si>
  <si>
    <t>Información</t>
  </si>
  <si>
    <t>Incentivos para motivar la cultura de la rendición de cuentas</t>
  </si>
  <si>
    <t>Estructura administrativa y direccionamiento estratégico</t>
  </si>
  <si>
    <t>Relacionamiento con el Ciudadano</t>
  </si>
  <si>
    <t>Número de Actividades</t>
  </si>
  <si>
    <t>Número de actividades</t>
  </si>
  <si>
    <t>SEGUIMIENTO PLAN ANTICORRUPCIÓN Y ATENCIÓN AL CIUDADANO</t>
  </si>
  <si>
    <t>COMPONENTES</t>
  </si>
  <si>
    <t>NUMERO DE ACTIVIDADES</t>
  </si>
  <si>
    <t>ACTIVIDADES QUE NO APLICAN PARA EL PERIODO EVALUADO</t>
  </si>
  <si>
    <t>ACTIVIDADES CUMPLIDAS</t>
  </si>
  <si>
    <t>ACTIVIDADES NO CUMPLIDAS</t>
  </si>
  <si>
    <t>PORCENTAJE DE CUMPLIMIENTO</t>
  </si>
  <si>
    <t>RACIONALIZACIÓN DE TRAMITES</t>
  </si>
  <si>
    <t>RENDICIÓN DE CUENTAS</t>
  </si>
  <si>
    <t>INICIATIVAS ADICIONALES</t>
  </si>
  <si>
    <t>RESPONSABLE</t>
  </si>
  <si>
    <t>Tercera línea de defensa: Oficina de
Control Interno</t>
  </si>
  <si>
    <t>TOTAL ACTIVIDADES PAAC</t>
  </si>
  <si>
    <t>Fortalecer mediante el uso de diferentes herramientas el acercamiento de la entidad con las comunidades o poblaciones receptoras de sus productos y servicios</t>
  </si>
  <si>
    <t>NO</t>
  </si>
  <si>
    <t xml:space="preserve">Consulta y divulgación </t>
  </si>
  <si>
    <t>2da Linea de defensa
Oficina Asesora de Planeación e Información</t>
  </si>
  <si>
    <t>2da Linea de defensa Oficina Asesora de Planeación e Información</t>
  </si>
  <si>
    <t xml:space="preserve">Monitoreo y Revisión </t>
  </si>
  <si>
    <t xml:space="preserve">Realizar el monitoreo  cuatrimestral de los mapas integrales de riesgos </t>
  </si>
  <si>
    <t>Optimización del
Trámite Medidas de
protección individual
para que sea
diligenciado en línea</t>
  </si>
  <si>
    <t>Revisión y ajuste normativo para habilitar el trámite por medio de canales digitales</t>
  </si>
  <si>
    <t>Medidas de protección colectiva</t>
  </si>
  <si>
    <t>Optimización del
Trámite Medidas de
protección colectiva
para que sea
diligenciado en línea</t>
  </si>
  <si>
    <t>Publicar en la página Web y en las redes sociales boletines y/o piezas informativas con información relevante producida por la UNP</t>
  </si>
  <si>
    <t>Líderes de procesos
Gestión de las Comunicaciones
Gestión Tecnológica</t>
  </si>
  <si>
    <t>2da Línea de defensa
Oficina Asesora de Planeación e Información</t>
  </si>
  <si>
    <t>Gestión Estratégica del Talento Humano
Gestión de las Comunicaciones.</t>
  </si>
  <si>
    <t>Proponer iniciativas para mejorar el servicio al ciudadano.</t>
  </si>
  <si>
    <t>Gestión Estratégica del Talento Humano</t>
  </si>
  <si>
    <t>Socializar  Política Institucional de Atención al Ciudadano</t>
  </si>
  <si>
    <t xml:space="preserve">Gestión de las Comunicaciones </t>
  </si>
  <si>
    <t>Realizar una campaña educativa interna en  temas de datos Abiertos</t>
  </si>
  <si>
    <t xml:space="preserve"> Monitoreo del Acceso a la Información Pública</t>
  </si>
  <si>
    <t>Grupo de Capacitación, Bienestar y Seguridad y Salud en el Trabajo</t>
  </si>
  <si>
    <r>
      <rPr>
        <b/>
        <sz val="10"/>
        <color theme="1"/>
        <rFont val="Arial Narrow"/>
        <family val="2"/>
      </rPr>
      <t xml:space="preserve">ORIGINAL FIRMADO </t>
    </r>
    <r>
      <rPr>
        <sz val="10"/>
        <color theme="1"/>
        <rFont val="Arial Narrow"/>
        <family val="2"/>
      </rPr>
      <t xml:space="preserve">
Gloria Inés Muñoz Parada
Jefe Oficina de Control Interno </t>
    </r>
  </si>
  <si>
    <r>
      <rPr>
        <b/>
        <sz val="11"/>
        <color theme="1"/>
        <rFont val="Arial Narrow"/>
        <family val="2"/>
      </rPr>
      <t>ORIGINAL FIRMADO</t>
    </r>
    <r>
      <rPr>
        <sz val="11"/>
        <color theme="1"/>
        <rFont val="Arial Narrow"/>
        <family val="2"/>
      </rPr>
      <t xml:space="preserve">
Gloria Inés Muñoz Parada
Jefe Oficina de Control Interno </t>
    </r>
  </si>
  <si>
    <t>Capacitar en formación relacionada específicamente con el servicio al ciudadano (PQRSD, transparencia, MIPG, habilidades blandas, comunicación asertiva, lenguaje claro, accesibilidad, etc) en la entidad.</t>
  </si>
  <si>
    <r>
      <rPr>
        <b/>
        <sz val="11"/>
        <color theme="1"/>
        <rFont val="Arial Narrow"/>
        <family val="2"/>
      </rPr>
      <t xml:space="preserve">ORIGINAL FIRMADO </t>
    </r>
    <r>
      <rPr>
        <sz val="11"/>
        <color theme="1"/>
        <rFont val="Arial Narrow"/>
        <family val="2"/>
      </rPr>
      <t xml:space="preserve">
Gloria Inés Muñoz Parada
Jefe Oficina de Control Interno </t>
    </r>
  </si>
  <si>
    <r>
      <rPr>
        <b/>
        <sz val="12"/>
        <color theme="1"/>
        <rFont val="Arial Narrow"/>
        <family val="2"/>
      </rPr>
      <t xml:space="preserve">ORIGINAL FIRMADO </t>
    </r>
    <r>
      <rPr>
        <sz val="12"/>
        <color theme="1"/>
        <rFont val="Arial Narrow"/>
        <family val="2"/>
      </rPr>
      <t xml:space="preserve">
Gloria Inés Muñoz Parada
Jefe Oficina de Control Interno </t>
    </r>
  </si>
  <si>
    <t>COMPONENTE: GESTIÓN DEL RIESGO DE CORRUPCIÓN - MAPA DE RIESGOS DE CORRUPCIÓN</t>
  </si>
  <si>
    <t>2da Linea de defensa
 Oficina Asesora de Planeación e Información</t>
  </si>
  <si>
    <t xml:space="preserve">Comunicar ante la Alta Dirección los resultados del Informe de evaluación. </t>
  </si>
  <si>
    <t>COMPONENTE: RENDICIÓN DE CUENTAS</t>
  </si>
  <si>
    <t>OBSERVACIÓN</t>
  </si>
  <si>
    <t>COMPONENTE:  MECANISMOS PARA LA TRANSPARENCIA Y ACCESO A LA INFORMACIÓN</t>
  </si>
  <si>
    <t>COMPONENTE: MECANISMOS PARA MEJORAR LA ATENCIÓN AL CIUDADANO</t>
  </si>
  <si>
    <t>COMPONENTE:  INICIATIVAS ADICIONALES</t>
  </si>
  <si>
    <t>TOTAL ACTIVIDADES EVALUADAS</t>
  </si>
  <si>
    <t xml:space="preserve">GESTIÓN DEL RIESGO DE CORRUPCIÓN – MAPA DE RIESGO DE CORRUPCIÓN </t>
  </si>
  <si>
    <t>MECANISMOS PARA MEJORAR LA ATENCIÓN AL CIUDADANO</t>
  </si>
  <si>
    <t>MECANISMOS PARA LA TRANSPARENCIA Y ACCESO A LA INFORMACIÓN</t>
  </si>
  <si>
    <t>Grupo de Servicio al Ciudadano</t>
  </si>
  <si>
    <t>Grupo de Servicio al Ciudadano
Gestión de las Comunicaciones</t>
  </si>
  <si>
    <t>Grupo de Servicio al Ciudadano
Gestión de las Comunicaciones 
Lideres de los procesos</t>
  </si>
  <si>
    <t>No. ACTIVIDADES</t>
  </si>
  <si>
    <t>(%) AVANCE</t>
  </si>
  <si>
    <t>RACIONALIZACIÓN DE TRÁMITES</t>
  </si>
  <si>
    <t>INICIATIVA ADICIONAL</t>
  </si>
  <si>
    <t xml:space="preserve">COMPONENTE: RACIONALIZACIÓN DE TRÁMITES </t>
  </si>
  <si>
    <t xml:space="preserve">FORMATO DE SEGUIMIENTO PLAN ANTICORRUPCIÓN Y DE ATENCIÓN AL CIUDADANO            
OFICINA DE CONTROL INTERNO 
VIGENCIA 2022
SEGUIMIENTO: I CUATRIMESTRE DE 2022
 </t>
  </si>
  <si>
    <t>Política de Administración de Riesgos</t>
  </si>
  <si>
    <t>Revisar ,Actualizar, Aprobar, Publicar  y  Socializar la Política de Gestión del Riesgo de la UNP</t>
  </si>
  <si>
    <t>Realizar mesas de trabajo con los diferentes procesos para revisión validación y actualización de los mapas integrales de riesgos vigencia 2023.</t>
  </si>
  <si>
    <t>Publicar los mapas integrales de riesgos (vigencia 2022) aprobados y validados internamente (borrador), en la pág. web para consulta a la ciudadanía</t>
  </si>
  <si>
    <t>Revisar las observaciones recibidas y de ser pertinente ajustar el mapa integral de riesgos vigencia 2022 incluyendo las mismas, una vez el proceso lo haya avalado</t>
  </si>
  <si>
    <t xml:space="preserve">Publicar los  mapas  integrales  de riesgos aprobados y validados (vigencia 2022 versión final) </t>
  </si>
  <si>
    <t>1ra Línea de defensa
Lideres de proceso/ equipos de trabajo</t>
  </si>
  <si>
    <t xml:space="preserve">Seguimiento </t>
  </si>
  <si>
    <t xml:space="preserve">Realizar la evaluación cuatrimestral del Mapa Integral de Riesgos, reportando y publicando el resultado de la evaluación efectuada, en los plazos establecidos por ley. </t>
  </si>
  <si>
    <t>3ra Línea de defensa
Oficina de Control Interno</t>
  </si>
  <si>
    <t xml:space="preserve">3ra Línea de defensa
Oficina de Control Interno </t>
  </si>
  <si>
    <t>3ra Línea de defensa
Oficina de Control Interno 
2da línea de defensa OAPI (acompaña)</t>
  </si>
  <si>
    <t xml:space="preserve">Actualizar los procedimientos  alineados con las herramientas tecnológicas de formulario web de solicitudes de protección </t>
  </si>
  <si>
    <t xml:space="preserve">Todos  los  procesos  </t>
  </si>
  <si>
    <t xml:space="preserve">Todos  los  procesos                               </t>
  </si>
  <si>
    <t>Elaborar los informes de rendición de cuentas y audiencias públicas .(Rendición de Cuentas Institucional)(Rendición de Cuentas de Paz)</t>
  </si>
  <si>
    <t xml:space="preserve">Elaborar y publicar los Informes de Gestión de la UNP en la página Web </t>
  </si>
  <si>
    <t>1ra línea de defensa suministra Información
2da Línea de defensa
Oficina Asesora de Planeación e Información                                                        elabora informe consolida</t>
  </si>
  <si>
    <t>Gestión de las Comunicaciones
Gestión Tecnológica</t>
  </si>
  <si>
    <t>Diálogo de doble vía con la ciudadanía y sus organizaciones</t>
  </si>
  <si>
    <t xml:space="preserve">Participar en las ferias acércate en las cuales se identifique la necesidad de intervención por parte de la UNP, a fin de sensibilizar acerca de las competencias de la entidad en  marco de la ruta de protección. </t>
  </si>
  <si>
    <t>Participar  en eventos sectoriales organizados por el Gobierno Nacional, gremios, organizaciones sociales etc., y  la participación en las Ferias Acércate y documentar estos ejercicios</t>
  </si>
  <si>
    <t>Direccionamiento Estratégico
Gestion de las Comunicaciones
Grupo de Servicio al Ciudadano</t>
  </si>
  <si>
    <t>Fortalecer mediante actividades de capacitación la cultura organizacional y la responsabilidad de la entidad frente a sus grupos de valor .
(Realizar Capacitaciones y sensibilizaciones a servidores públicos y contratistas sobre Rendición de cuentas)</t>
  </si>
  <si>
    <t>Oficina  Asesora de  Planeación e  Información
Grupo de Servicio al Ciudadano
Gestión de las Comunicaciones</t>
  </si>
  <si>
    <t xml:space="preserve">Elaborar y publicar en la página Web el informe final de la Audiencia de Rendición de Cuentas. </t>
  </si>
  <si>
    <t xml:space="preserve">FORMATO DE SEGUIMIENTO PLAN ANTICORRUPCIÓN Y DE ATENCIÓN AL CIUDADANO            
OFICINA DE CONTROL INTERNO 
VIGENCIA 2022
SEGUIMIENTO: I CUATRIMESTRE DE 2022     </t>
  </si>
  <si>
    <t>FORMATO DE SEGUIMIENTO PLAN ANTICORRUPCIÓN Y DE ATENCIÓN AL CIUDADANO            
OFICINA DE CONTROL INTERNO 
VIGENCIA 2022
SEGUIMIENTO: I CUATRIMESTRE DE 2022</t>
  </si>
  <si>
    <t xml:space="preserve">Grupo de Servicio al Ciudadano </t>
  </si>
  <si>
    <t xml:space="preserve">Fortalecimiento de los canales de atención </t>
  </si>
  <si>
    <t xml:space="preserve">Evaluar la implementación de los protocolos de atención al ciudadano (personalizada, telefónica y virtual) </t>
  </si>
  <si>
    <t>Diseñar e implementar campañas de promoción  de las facilidades de acceso y uso de la página web de la UNP a población con algún tipo de discapacidad ( visual, auditiva entre otras)</t>
  </si>
  <si>
    <t>Talento Humano</t>
  </si>
  <si>
    <t>Realizar campaña de apropiación del Reglamento de trámite interno de PQRSD</t>
  </si>
  <si>
    <t>Actualizar, y socializar la Carta de Trato Digno  al Ciudadano.</t>
  </si>
  <si>
    <t>Actualizar la Caracterización de los grupos de valor de la UNP.</t>
  </si>
  <si>
    <t>Lineamientos Transparencia Activa</t>
  </si>
  <si>
    <t>Realizar el diagnóstico del estado actual de cumplimiento de publicación de información en la pagina web en relación con la matriz de cumplimiento de la Procuraduría General de la Nación</t>
  </si>
  <si>
    <t>Actualizar la información obligatoria Ley 1712 publicada en la página web de conformidad con los resultados del diagnóstico</t>
  </si>
  <si>
    <t>Lineamientos de Transparencia Pasiva</t>
  </si>
  <si>
    <t xml:space="preserve">Diseñar mecanismos para que la respuesta a las PQRSD presentadas por los ciudadanos, se den dentro de los términos de ley </t>
  </si>
  <si>
    <t xml:space="preserve">Implementar  las   herramientas  tecnológicas  para   la  gestión  integrada de    las  PQRSD    </t>
  </si>
  <si>
    <t>Gestionar la traducción a lengua nativa étnica de la información atinente a requisitos para solicitud de protección</t>
  </si>
  <si>
    <t>Realizar monitoreo y seguimiento a las PQRSD que son elevadas ante la entidad</t>
  </si>
  <si>
    <t>Código de Integridad y Buen Gobierno</t>
  </si>
  <si>
    <t>Realizar estrategias de  comunicación y  sensibilización relacionadas   con  código  de  integridad</t>
  </si>
  <si>
    <t>Implementar acciones de capacitación sobre  declaración y tramite de  los  impedimentos y recusaciones</t>
  </si>
  <si>
    <t xml:space="preserve">FORMATO DE SEGUIMIENTO PLAN ANTICORRUPCIÓN Y DE ATENCIÓN AL CIUDADANO            
OFICINA DE CONTROL INTERNO 
VIGENCIA 2022
SEGUIMIENTO: I CUATRIMESTRE DE 2022 </t>
  </si>
  <si>
    <t xml:space="preserve">2da Linea de defensa
 Oficina Asesora de Planeación e Informacion 
3ra linea de defensa
OCI
</t>
  </si>
  <si>
    <t>Línea Estratégica
Dirección
Oficina Asesora de Planeación e
Información
Todas las dependencias
Gestión de las Comunicaciones
Gestión Tecnológica</t>
  </si>
  <si>
    <t>Elaboración de
Instrumentos de
Gestión de la
Información</t>
  </si>
  <si>
    <t>Sensibilizar a los procesos acerca de los instrumentos de gestión
documental y de la normativa asociada mesas de trabajo con
todos los procesos</t>
  </si>
  <si>
    <t>Gestión Documental</t>
  </si>
  <si>
    <t xml:space="preserve">Actualizar la matriz de activos de información
Identificar los elementos básicos que conforman los instrumentos
de gestión de la Información </t>
  </si>
  <si>
    <t>Gestión Documental
Todos los procesos</t>
  </si>
  <si>
    <t xml:space="preserve">Actualizar y publicar el índice de información clasificada y
reservada:
- Clasificar los activos de información de acuerdo a su nivel de
importancia conforme a la Ley 1712 de 2014 </t>
  </si>
  <si>
    <t>Todos los procesos</t>
  </si>
  <si>
    <t>Consolidar los activos de información de acuerdo a su nivel de
importancia</t>
  </si>
  <si>
    <t xml:space="preserve">Validar la información clasificada y reservada del instrumento de
gestión de la información de acuerdo a lo remitido </t>
  </si>
  <si>
    <t>Oficina Asesora Jurídica</t>
  </si>
  <si>
    <t>Oficina Asesora jurídica</t>
  </si>
  <si>
    <t>Remisión del índice de información clasificada y reservada al
Grupo de Gestión Documental</t>
  </si>
  <si>
    <t>Remisión del índice de información clasificada y reservada a la
Oficina de Comunicaciones</t>
  </si>
  <si>
    <t>Publicación del índice de información clasificada y reservada</t>
  </si>
  <si>
    <t>Actualizar y publicar el registro de activos de información pública:
- Clasificar los activos de información públicos conforme a la Ley
1712 de 2014</t>
  </si>
  <si>
    <t xml:space="preserve">Consolidar los activos de información públicos conforme a la ley
1712 de 2014 </t>
  </si>
  <si>
    <t xml:space="preserve">Remisión del registro de activos de información pública a la
oficina de comunicaciones </t>
  </si>
  <si>
    <t>Publicación del registro de activos de información pública</t>
  </si>
  <si>
    <t>Actualizar y publicar el esquema de publicación de la información:
 - Diligenciar la matriz del esquema de publicación de la información
actualización y seguimiento</t>
  </si>
  <si>
    <t>Revisar y actualizar el esquema de publicación de la información</t>
  </si>
  <si>
    <t xml:space="preserve"> Publicar y actualizar el esquema de publicación de la
información</t>
  </si>
  <si>
    <t>Revisar el acto administrativo y las normas vigentes para
establecer la necesidad o no de expedir nuevo acto
administrativo por la entidad</t>
  </si>
  <si>
    <t xml:space="preserve">Revisar el acto administrativo de adopción de los instrumentos
de gestión de información </t>
  </si>
  <si>
    <t>Aprobar el acto administrativo de adopción de los instrumentos
de gestión de información</t>
  </si>
  <si>
    <t>Dirección General</t>
  </si>
  <si>
    <t xml:space="preserve">Publicar el acto administrativo de adopción de los instrumentos
de gestión de información </t>
  </si>
  <si>
    <t xml:space="preserve">La política de gestión del riesgo de la Unidad Nacional de Protección, fue revisada, actualizada, aprobada, publicada y socializada durante los meses de febrero a abril, de igual manera se realizó la respectiva capacitación de la misma con todos los enlaces de MIPG_SIG </t>
  </si>
  <si>
    <t>La presente actividad no se evalua para el I Cuatrimestre, ya que se tiene previsto su fecha de ejecución para el mes de octubre del presente año.</t>
  </si>
  <si>
    <t>N/A</t>
  </si>
  <si>
    <t>Consolidar los mapas integrales de riesgos vigencia 2023</t>
  </si>
  <si>
    <t>La presente actividad no se evalua para el I Cuatrimestre, ya que se tiene previsto su fecha de ejecución para el mes de noviembre del presente año.</t>
  </si>
  <si>
    <t xml:space="preserve">Se publicaron los mapas integrales de riesgo vigencia 2022 (borrador), los cuales fueron validados, aprobados internamente y publicados en la página web de la entidad para consulta de la ciudadanía. </t>
  </si>
  <si>
    <t xml:space="preserve">Para el I Cuatrimestre del 2022, no se recibieron observaciones producto de la participación ciudadana, con respecto a los Mapas Integrales de Riesgos de la presente vigencia </t>
  </si>
  <si>
    <t>Los Mapas Integrales de Riesgo vigencia 2022, se publicaron en la página Web de la entidad, y se divulgaron a través de comunicación interna MEM22-00003552 del 1 de febrero del presente año</t>
  </si>
  <si>
    <t>Se realizó el reporte y monitoreo correspondiente al I Cuatrimestre del 2022 de los Mapas Intergrales de Riesgo de los procesos de la entidad</t>
  </si>
  <si>
    <t xml:space="preserve">A la fecha de elaboración de este informe no se evidenció el monitoreo correspondiente al I Cuatrimestre de los Mapas Integrales de Riesgo. El proceso indicó que el informe se encuentra en elaboración </t>
  </si>
  <si>
    <t>La Oficina de Control Interno, mediante MEM22-00016362, informó el cronograma de las mesas de trabajo a los diferentes procesos para realizar vía teams del 26 de abril al 5 de mayo del año en curso.</t>
  </si>
  <si>
    <t>Realizar  mesas de trabajo, con los procesos lideradas por la Oficina de Control Interno (Tercera línea de defensa) y con el acompañamiento de la OAPI (segunda línea de defensa), para retroalimentar el resultado de la evaluación cuatrimestral y proponer ajustes y mejoras.</t>
  </si>
  <si>
    <t>Esta actividad presentó un avance para el I Cuatrimestre de la vigencia del 91%, sin embargo a la fecha no cumple con todos los requisitos, ya que se continuan haciendo pruebas de tipo funcional de la herramienta</t>
  </si>
  <si>
    <t xml:space="preserve">Se pudo evidenciar que para el periodo en evaluación, se presentó una adecuación y un cronograma de trabajo para la entrega y su posterior puesta en producción de la  herramienta tecnologica AVRIL, sin embargo  los procedimientos no se encuentran alineados con las herramientas tecnológicas de formulario web de solicitudes de protección </t>
  </si>
  <si>
    <t>Para el periodo en evaluación, se pudo evidenciar que no hubo avance alguno, a pesar de que la presente activbidad estaba programada desde el mes de enero del presente año.</t>
  </si>
  <si>
    <t>Para la presente actividad se pudo evidencias  que no hay cumplimiento, puesto que el formulario de solicitudes de protección no ha sido implmenetado para ser diligenciado en línea.</t>
  </si>
  <si>
    <t xml:space="preserve">Se evidencia la recolección de requerimientos para el levantamiento de la plataforma tecnológica, de acuerdo con lo estipulado en el Decreto 1139 de 2021, el cual modifica la forma de operar de los grupos internos de trabajo de la Subidirección de Evaluación del Riesgo, sin embargo, no se observa avance total para el cumplimiento de esta actividad. </t>
  </si>
  <si>
    <t>La presente actividad se encuentra programada para el II Cuatrimestre de la vigencia</t>
  </si>
  <si>
    <t>Para el I Cuatrimestre del 2022, se evidenció que se realizaron 272 publicaciones requeridas por las diferentes áreas de la entidad a través del WEB master referentes a información relevante producida por la entidad</t>
  </si>
  <si>
    <t>Se elaboró y publicó el informe de gestión vigencia 2021, el cual se encuentra debidamente publicado en la página web de la entidad</t>
  </si>
  <si>
    <t>Se evidenció la publicación y el seguimiento a la ejecución de los planes de acción, los cuales se encuentran publicados en la página de la entidad.</t>
  </si>
  <si>
    <t>La Unidad Nacional de Protección fue priorozada por el Departamento Administrativo de la Función Pública, para participar en la primera feria "ACÉRCATE", adelantada en el municipio de la Jagua del Ibírico César, entre el 31 de marzo al 2 de abril del presente año. Se efectuó una presentación sobre todos los programas liderados por la UNP.</t>
  </si>
  <si>
    <t>Durante el I Cuatrimestre del 2022, el Grupo de Servicio al Ciudadano, consultó a los ciudadanos que aceptaron participar de la encuesta sobre los temas de interés, preguntas y/o propuestas para tratar en la rendición de cuentas, actividad que contó con la participación de nueve personas a la fecha de este informe.</t>
  </si>
  <si>
    <t xml:space="preserve">Se evidenció que a la fecha, se realizaron en los meses de febrero, marzo y abril, una capacitación de rendición de cuentas, una infografía sobre el procedimiento de rendición de cuentas y una infografía sobre qué es una rendición de cuentas. </t>
  </si>
  <si>
    <t>Oficina  Asesora de  Planeación e  Información
Grupo de Servicio al Ciudadano
 Gestión de las Comunicaciones</t>
  </si>
  <si>
    <t>Desde finales del mes de febrero en adelante, se dio continuidad a las campañas de leguaje claro, Resolución 1074 de 2017, y tu eres la imagen de la UNP, en donde esta recuerda los atributos del servidor de acuerdo con la Política de Servicio al Ciudadano.</t>
  </si>
  <si>
    <t xml:space="preserve">Grupo de Servicio al  Ciudadano </t>
  </si>
  <si>
    <t>El día 31 de marzo del 2022, se socializó a través de redes sociales UNP Facebook, informando sobre la disponibilidad del ícono del Centro de Relevo en la página web de la entidad, el mismo consiste en que las personas con discapacidad auditiva puedan solicitar el servicio de interpretación cuando necesiten ser atendidas por las diferentes instituciones o entidades del país.</t>
  </si>
  <si>
    <t xml:space="preserve">Durante el I Cuatrimestre se desarrollaron seis capacitaciones, que consistieron en orientar la formación de socialización vigente para respuestas PQRSD, trabajos en equipos (2) y habilidades blandas, comunicación asertiva, liderazgo a coordinadores, jefes y MIPG </t>
  </si>
  <si>
    <t>Grupo de  Servicio  al   Ciudadano</t>
  </si>
  <si>
    <t>El Grupo de Servicio al Ciudadano sociliazó la Política Institucional de Atención al Ciudadano, a través de las redes sociales Facebook UNP, el día 21 de abril del 2022</t>
  </si>
  <si>
    <t>Se realizaron las campañas de apropiación del Reglamento de trámite interno de PQRSD, a través del personaje Clarita, el cual fue compartido mediante correos informativos a los funcionarios de la entidad, durante el I Cuatrimestre.</t>
  </si>
  <si>
    <t>No se eviddenció la actualización, como tampoco la socialibilización o el avance de la Carta de Trato Digno al Ciudadano.</t>
  </si>
  <si>
    <t>No se evidenció la actualización de la caracterización de los grupos de valor de la UNP para el I Cuatrimestre del 2022.</t>
  </si>
  <si>
    <t xml:space="preserve">El Grupo de Servicio al Ciudadano, continuó adelantando campaña de recepción de sugerencias para mejorar la atención al ciudadano, la cual se ha socializado a través  de piezas gráficas en redes sociales,  correo informativo y publicación de slider en la página web de la UNP </t>
  </si>
  <si>
    <t xml:space="preserve">El Grupo de Servicio al Ciudadano, participó en la Primera Feria "ACÉRCATE", organizada por el Departamento Administrativo de Función Pública que se llevó a cabo en el municipio de la Jagua del Ibírico César, en la cual se realizó la presentación de las Rutas de Protección Individual y Colectiva, junto con la oferta institucional y accesibilidad a los programas de protección con los que cuenta la entidad </t>
  </si>
  <si>
    <t>A fin de continuar fortaleciendo el acercamiento de la entidad con las comunidades o poblaciones receptoras de los productos y servicios de la Unidad Nacional de Protección, se socializaron diferentes piezas gráficas teniendo como objetivo concientizar al ciudadano que todos los trámites y servicios de la UNP son gratuitos, sesibilizar al ciudadano que es sujeto de derechos ante la entidad, e informar las líneas gratuitas de atención en las cuales se pueden elevar PQRSD y/o tener otientación frente a los trámites y/o servicios a los que puede acceder.</t>
  </si>
  <si>
    <t>La presente actividad se encuentra programada para el III Cuatrimestre de la vigencia</t>
  </si>
  <si>
    <t>Para el periodo evaluado no se evidenció realización de mesas de trabajo con los procesos para fortalecer la apropiación de la Ley de Transparencia y acceso a la Información Pública (Ley 1712 de 2014).</t>
  </si>
  <si>
    <t>Se evidenció que para el periodo en evaluación no se realizó ninguna campaña interna en temas de datos abiertos.</t>
  </si>
  <si>
    <t>Para el primer cuatrimestre del  2022, el Grupo de Servicio al Ciudadano  adelantó mesas de trabajo, con los enlaces de los procesos  que presentaron incumplimiento en los términos de respuesta a las PQRSD, a fin de fortalecerlos en manejo adecuado de la herramienta tecnológica SIGOB, identificar los factores que causaron el incumplimiento en la respuesta, y solicitar la identificación de acciones, que permitan establecer las actividades necesarias para  cumplir con los términos de respuesta a PQRSD.</t>
  </si>
  <si>
    <t>Esta actividad, no se ejecutó en su totalidad en el I Cuatrimestre de la vigencia, sin embargo, reportó un avance del 39%, el cual corresponde a los flujos de centro de mensajeria y a radicación</t>
  </si>
  <si>
    <t>Se evidenció que el índice de información clasificada y reservada de acuerdo con la clasificación de los activos de información que contempla la Ley 1712 de 2014 no fue actualizada, ni publicada, los procesos responsables indicaron que hubo una revisión preliminar de los activos consolidados.</t>
  </si>
  <si>
    <t>No se evidenció la consolidación de los activos de información de acuerdo a su nivel de
importancia</t>
  </si>
  <si>
    <t>Para el I Cuatrimestre no se evidencia cumplimineto de esta actividad, sin embargo los responsables indican que no se desarrolló por cambio de cronograma</t>
  </si>
  <si>
    <t>El Grupo de Servicio al Ciudadano, realizó el seguimientoy monitoreo mensual durante el I Cuatrimestre a las PQRSD que son elevadas ante la entidad</t>
  </si>
  <si>
    <t xml:space="preserve">No se realizó la actualización completa que obliga la Ley 1712, sin embargo, se pudo evidenciar que se ha venido avanzando en las publicaciones que solicitan algunos grupos internos de trabajo. </t>
  </si>
  <si>
    <t xml:space="preserve">A través de las redes sociales, el proceso de Comunicaciones estratégicas, ha venido trabajando en la promoción y divulgación de la Ley de Transparencia y acceso a la Información Pública (Ley 1712 de 2014) </t>
  </si>
  <si>
    <t>GestiónTecnológica</t>
  </si>
  <si>
    <t xml:space="preserve">GestiónTecnológica
</t>
  </si>
  <si>
    <t>Dirección General
Oficina  Asesora  de  Planeación e  Información                                              
GestiónTecnológica
Grupo de  servicio  al  Ciudadano  
Subdirección de  Evaluación de  Riesgo
Oficina Jurídica</t>
  </si>
  <si>
    <t>Dirección General
Oficina  Asesora  de  Planeación e  Información                                               GestiónTecnológica
Grupo de  Servicio  al  Ciudadano  
Subdirección de  Evaluación de  Riesgo
Oficina Jurídica</t>
  </si>
  <si>
    <t>Realizar la Audiencia Pública de
Rendición de Cuentas y presentación
de resultados de la gestión realizada
durante la vigencia anterior en la
UNP. Medio: Presencial, redes sociales -
Streaming</t>
  </si>
  <si>
    <t>Grupo de Servicio al Ciudadano
GestiónTecnológica
Gestión de las Comunicaciones</t>
  </si>
  <si>
    <t>Gestión de las Comunicaciones
GestiónTecnológica</t>
  </si>
  <si>
    <t>Todos los Procesos
Gestión de las Comunicaciones 
GestiónTecnológica</t>
  </si>
  <si>
    <t>Gestión de las Comunicaciones 
GestiónTecnológica</t>
  </si>
  <si>
    <t>Gestion Documental 
GestiónTecnológica</t>
  </si>
  <si>
    <t>Gestión Documental
 Oficial de seguridad -
GestiónTecnológica</t>
  </si>
  <si>
    <t>Gestión Documental -
Oficial de Seguridad -
GestiónTecnológica</t>
  </si>
  <si>
    <t>Gestión de las Comunicaciones -
 GestiónTecnológica</t>
  </si>
  <si>
    <t>Gestión de las
Comunicaciones 
Gestión Tecnológica Todos
los procesos</t>
  </si>
  <si>
    <t>Gestión Documental
Gestión de las
Comunicaciones 
Oficina Jurídica</t>
  </si>
  <si>
    <t>Gestión de las
Comunicaciones  -
GestiónTecnológica</t>
  </si>
  <si>
    <t>Gestión de las
Comunicaciones -
GestiónTecnológica</t>
  </si>
  <si>
    <t xml:space="preserve">Gestión de las
Comunicaciones </t>
  </si>
  <si>
    <t>Direccionamiento Estratégico
Gestión de las Comunicaciones
Gestión Tecnológica</t>
  </si>
  <si>
    <t>I CUATRIMESTRE 2022</t>
  </si>
  <si>
    <t>EL AVANCE Y CUMPLIMIENTO DEL PAAC PARA EL I CUATRIMESTRE ES DEL 45 %</t>
  </si>
  <si>
    <t>EL AVANCE Y CUMPLIMIENTO DEL PAAC PARA LA VIGENCIA 2022 ES DEL 36%</t>
  </si>
  <si>
    <t>La Oficina de Control Interno comunicó mediante MEM22-00020558, a la Alta Dirección el informe del resultado de evaluación de los Mapas Integrales de Riesgo del I Cuatrimestre 2022</t>
  </si>
  <si>
    <t>La Oficina de Control Interno comunicó mediante MEM22-00020561, el resultado de la evaluación a los Líderes de los procesos de la UNP.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</si>
</sst>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Arial Narrow"/>
      <family val="2"/>
    </font>
    <font>
      <sz val="10"/>
      <name val="Arial Narrow"/>
      <family val="2"/>
    </font>
    <font>
      <sz val="10"/>
      <color theme="1"/>
      <name val="Arial Narrow"/>
      <family val="2"/>
    </font>
    <font>
      <sz val="10"/>
      <color theme="1" tint="4.9989318521683403E-2"/>
      <name val="Arial Narrow"/>
      <family val="2"/>
    </font>
    <font>
      <b/>
      <sz val="11"/>
      <color theme="1"/>
      <name val="Arial Narrow"/>
      <family val="2"/>
    </font>
    <font>
      <b/>
      <sz val="12"/>
      <color theme="1"/>
      <name val="Arial Narrow"/>
      <family val="2"/>
    </font>
    <font>
      <sz val="12"/>
      <color theme="1"/>
      <name val="Arial Narrow"/>
      <family val="2"/>
    </font>
    <font>
      <sz val="11"/>
      <color theme="1"/>
      <name val="Calibri"/>
      <family val="2"/>
      <scheme val="minor"/>
    </font>
    <font>
      <b/>
      <sz val="10"/>
      <color theme="1"/>
      <name val="Arial Narrow"/>
      <family val="2"/>
    </font>
    <font>
      <sz val="10"/>
      <name val="Arial"/>
      <family val="2"/>
    </font>
    <font>
      <b/>
      <sz val="12"/>
      <color theme="1"/>
      <name val="Calibri"/>
      <family val="2"/>
      <scheme val="minor"/>
    </font>
    <font>
      <sz val="12"/>
      <name val="Arial Narrow"/>
      <family val="2"/>
    </font>
  </fonts>
  <fills count="18">
    <fill>
      <patternFill patternType="none"/>
    </fill>
    <fill>
      <patternFill patternType="gray125"/>
    </fill>
    <fill>
      <patternFill patternType="solid">
        <fgColor theme="0"/>
        <bgColor indexed="64"/>
      </patternFill>
    </fill>
    <fill>
      <patternFill patternType="solid">
        <fgColor theme="9" tint="0.59999389629810485"/>
        <bgColor indexed="65"/>
      </patternFill>
    </fill>
    <fill>
      <patternFill patternType="solid">
        <fgColor theme="9"/>
        <bgColor indexed="64"/>
      </patternFill>
    </fill>
    <fill>
      <patternFill patternType="solid">
        <fgColor rgb="FFFF000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indexed="9"/>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theme="9" tint="-0.249977111117893"/>
        <bgColor indexed="64"/>
      </patternFill>
    </fill>
    <fill>
      <patternFill patternType="solid">
        <fgColor theme="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FCCFF"/>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rgb="FF505050"/>
      </left>
      <right style="thin">
        <color rgb="FF505050"/>
      </right>
      <top style="thin">
        <color rgb="FF505050"/>
      </top>
      <bottom style="thin">
        <color rgb="FF505050"/>
      </bottom>
      <diagonal/>
    </border>
    <border>
      <left style="thin">
        <color rgb="FF505050"/>
      </left>
      <right/>
      <top style="thin">
        <color rgb="FF505050"/>
      </top>
      <bottom style="thin">
        <color rgb="FF505050"/>
      </bottom>
      <diagonal/>
    </border>
    <border>
      <left/>
      <right/>
      <top style="thin">
        <color rgb="FF505050"/>
      </top>
      <bottom style="thin">
        <color rgb="FF505050"/>
      </bottom>
      <diagonal/>
    </border>
    <border>
      <left style="thin">
        <color indexed="64"/>
      </left>
      <right/>
      <top/>
      <bottom style="thin">
        <color indexed="64"/>
      </bottom>
      <diagonal/>
    </border>
    <border>
      <left style="thin">
        <color rgb="FF505050"/>
      </left>
      <right style="thin">
        <color rgb="FF505050"/>
      </right>
      <top/>
      <bottom style="thin">
        <color rgb="FF505050"/>
      </bottom>
      <diagonal/>
    </border>
    <border>
      <left style="thin">
        <color indexed="64"/>
      </left>
      <right/>
      <top style="thin">
        <color indexed="64"/>
      </top>
      <bottom/>
      <diagonal/>
    </border>
    <border>
      <left style="thin">
        <color rgb="FF505050"/>
      </left>
      <right style="thin">
        <color rgb="FF505050"/>
      </right>
      <top style="thin">
        <color rgb="FF505050"/>
      </top>
      <bottom/>
      <diagonal/>
    </border>
    <border>
      <left/>
      <right style="thin">
        <color rgb="FF505050"/>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rgb="FF505050"/>
      </left>
      <right/>
      <top style="thin">
        <color rgb="FF505050"/>
      </top>
      <bottom/>
      <diagonal/>
    </border>
    <border>
      <left/>
      <right/>
      <top style="thin">
        <color rgb="FF505050"/>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505050"/>
      </left>
      <right style="thin">
        <color rgb="FF505050"/>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rgb="FF505050"/>
      </bottom>
      <diagonal/>
    </border>
    <border>
      <left/>
      <right style="thin">
        <color rgb="FF505050"/>
      </right>
      <top/>
      <bottom style="thin">
        <color rgb="FF505050"/>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rgb="FF505050"/>
      </left>
      <right/>
      <top/>
      <bottom style="thin">
        <color rgb="FF505050"/>
      </bottom>
      <diagonal/>
    </border>
    <border>
      <left/>
      <right style="thin">
        <color indexed="64"/>
      </right>
      <top style="thin">
        <color indexed="64"/>
      </top>
      <bottom style="thin">
        <color indexed="64"/>
      </bottom>
      <diagonal/>
    </border>
  </borders>
  <cellStyleXfs count="4">
    <xf numFmtId="0" fontId="0" fillId="0" borderId="0"/>
    <xf numFmtId="0" fontId="8" fillId="3" borderId="0" applyNumberFormat="0" applyBorder="0" applyAlignment="0" applyProtection="0"/>
    <xf numFmtId="0" fontId="10" fillId="0" borderId="0"/>
    <xf numFmtId="9" fontId="8" fillId="0" borderId="0" applyFont="0" applyFill="0" applyBorder="0" applyAlignment="0" applyProtection="0"/>
  </cellStyleXfs>
  <cellXfs count="153">
    <xf numFmtId="0" fontId="0" fillId="0" borderId="0" xfId="0"/>
    <xf numFmtId="0" fontId="1" fillId="0" borderId="0" xfId="0" applyFont="1"/>
    <xf numFmtId="0" fontId="1" fillId="0" borderId="0" xfId="0" applyFont="1" applyAlignment="1">
      <alignment horizontal="center" vertical="center" wrapText="1"/>
    </xf>
    <xf numFmtId="0" fontId="2"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3" fillId="0" borderId="0" xfId="0" applyFont="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Border="1"/>
    <xf numFmtId="0" fontId="1" fillId="0" borderId="0"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wrapText="1"/>
    </xf>
    <xf numFmtId="0" fontId="3" fillId="4" borderId="1" xfId="0" applyFont="1" applyFill="1" applyBorder="1" applyAlignment="1">
      <alignment horizontal="center" vertical="center" wrapText="1"/>
    </xf>
    <xf numFmtId="0" fontId="7" fillId="0" borderId="0" xfId="0" applyFont="1" applyBorder="1" applyAlignment="1">
      <alignment wrapText="1"/>
    </xf>
    <xf numFmtId="0" fontId="7" fillId="0" borderId="0" xfId="0" applyFont="1" applyBorder="1" applyAlignment="1">
      <alignment horizontal="center" vertical="center" wrapText="1"/>
    </xf>
    <xf numFmtId="0" fontId="1" fillId="2" borderId="0" xfId="0" applyFont="1" applyFill="1" applyBorder="1" applyAlignment="1">
      <alignment horizontal="center" vertical="center" wrapText="1"/>
    </xf>
    <xf numFmtId="0" fontId="1" fillId="0" borderId="0" xfId="0" applyFont="1" applyBorder="1" applyAlignment="1">
      <alignment wrapText="1"/>
    </xf>
    <xf numFmtId="0" fontId="1" fillId="0" borderId="0" xfId="0" applyFont="1" applyAlignment="1">
      <alignment horizontal="left"/>
    </xf>
    <xf numFmtId="0" fontId="6" fillId="6" borderId="15"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6" fillId="6" borderId="17" xfId="0" applyFont="1" applyFill="1" applyBorder="1" applyAlignment="1">
      <alignment horizontal="center" vertical="center" wrapText="1"/>
    </xf>
    <xf numFmtId="0" fontId="6" fillId="0" borderId="0" xfId="0" applyFont="1" applyAlignment="1">
      <alignment horizontal="center" vertical="center" wrapText="1"/>
    </xf>
    <xf numFmtId="0" fontId="1" fillId="6" borderId="20" xfId="0" applyFont="1" applyFill="1" applyBorder="1"/>
    <xf numFmtId="0" fontId="1" fillId="0" borderId="1" xfId="0" applyFont="1" applyBorder="1" applyAlignment="1">
      <alignment horizontal="center"/>
    </xf>
    <xf numFmtId="0" fontId="1" fillId="6" borderId="22" xfId="0" applyFont="1" applyFill="1" applyBorder="1"/>
    <xf numFmtId="0" fontId="1" fillId="0" borderId="23" xfId="0" applyFont="1" applyBorder="1" applyAlignment="1">
      <alignment horizontal="center"/>
    </xf>
    <xf numFmtId="0" fontId="1" fillId="0" borderId="0" xfId="0" applyFont="1" applyAlignment="1">
      <alignment horizontal="center"/>
    </xf>
    <xf numFmtId="0" fontId="5" fillId="0" borderId="0" xfId="0" applyFont="1" applyAlignment="1">
      <alignment horizontal="center"/>
    </xf>
    <xf numFmtId="0" fontId="2" fillId="0" borderId="1" xfId="0" applyFont="1" applyBorder="1" applyAlignment="1">
      <alignment horizontal="center" vertical="center" wrapText="1"/>
    </xf>
    <xf numFmtId="0" fontId="1" fillId="9" borderId="0" xfId="0" applyFont="1" applyFill="1" applyBorder="1"/>
    <xf numFmtId="0" fontId="1" fillId="6" borderId="1" xfId="0" applyFont="1" applyFill="1" applyBorder="1"/>
    <xf numFmtId="0" fontId="1" fillId="0" borderId="0" xfId="0" applyFont="1" applyFill="1"/>
    <xf numFmtId="0" fontId="1" fillId="7"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11" fillId="7" borderId="1" xfId="1" applyFont="1" applyFill="1" applyBorder="1" applyAlignment="1">
      <alignment horizontal="center" vertical="center"/>
    </xf>
    <xf numFmtId="0" fontId="5" fillId="7" borderId="5" xfId="0" applyFont="1" applyFill="1" applyBorder="1" applyAlignment="1">
      <alignment horizontal="center" vertical="center" wrapText="1"/>
    </xf>
    <xf numFmtId="0" fontId="5" fillId="7" borderId="10" xfId="0" applyFont="1" applyFill="1" applyBorder="1" applyAlignment="1">
      <alignment horizontal="center" vertical="center" wrapText="1"/>
    </xf>
    <xf numFmtId="0" fontId="5" fillId="7" borderId="34" xfId="0" applyFont="1" applyFill="1" applyBorder="1" applyAlignment="1">
      <alignment horizontal="center" vertical="center"/>
    </xf>
    <xf numFmtId="0" fontId="1" fillId="7" borderId="7" xfId="0" applyFont="1" applyFill="1" applyBorder="1"/>
    <xf numFmtId="0" fontId="5" fillId="7" borderId="2" xfId="0" applyFont="1" applyFill="1" applyBorder="1" applyAlignment="1">
      <alignment horizontal="center" vertical="center" wrapText="1"/>
    </xf>
    <xf numFmtId="0" fontId="5" fillId="7" borderId="7" xfId="0" applyFont="1" applyFill="1" applyBorder="1" applyAlignment="1">
      <alignment horizontal="center" vertical="center" wrapText="1"/>
    </xf>
    <xf numFmtId="0" fontId="5" fillId="7" borderId="8"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0" borderId="1" xfId="0" applyFont="1" applyFill="1" applyBorder="1" applyAlignment="1" applyProtection="1">
      <alignment horizontal="center" vertical="top" wrapText="1"/>
      <protection locked="0"/>
    </xf>
    <xf numFmtId="0" fontId="3" fillId="0" borderId="0" xfId="0" applyFont="1"/>
    <xf numFmtId="0" fontId="3" fillId="5" borderId="1" xfId="0" applyFont="1" applyFill="1" applyBorder="1" applyAlignment="1">
      <alignment horizontal="center" vertical="center"/>
    </xf>
    <xf numFmtId="0" fontId="2" fillId="8" borderId="39" xfId="2" applyFont="1" applyFill="1" applyBorder="1" applyAlignment="1" applyProtection="1">
      <alignment horizontal="center" vertical="center" wrapText="1"/>
    </xf>
    <xf numFmtId="0" fontId="4" fillId="0" borderId="36" xfId="0" applyFont="1" applyFill="1" applyBorder="1" applyAlignment="1" applyProtection="1">
      <alignment horizontal="center" vertical="center" wrapText="1"/>
      <protection locked="0"/>
    </xf>
    <xf numFmtId="0" fontId="3" fillId="0" borderId="35" xfId="0" applyFont="1" applyBorder="1" applyAlignment="1">
      <alignment horizontal="center" vertical="center"/>
    </xf>
    <xf numFmtId="0" fontId="3" fillId="5" borderId="4" xfId="0" applyFont="1" applyFill="1" applyBorder="1" applyAlignment="1">
      <alignment horizontal="center" vertical="center"/>
    </xf>
    <xf numFmtId="0" fontId="3" fillId="0" borderId="7" xfId="0" applyFont="1" applyBorder="1" applyAlignment="1">
      <alignment horizontal="center" vertical="center" wrapText="1"/>
    </xf>
    <xf numFmtId="0" fontId="3" fillId="0" borderId="2" xfId="0" applyFont="1" applyBorder="1" applyAlignment="1">
      <alignment horizontal="center" vertical="center" wrapText="1"/>
    </xf>
    <xf numFmtId="0" fontId="2" fillId="0" borderId="2" xfId="0" applyFont="1" applyFill="1" applyBorder="1" applyAlignment="1" applyProtection="1">
      <alignment horizontal="center" vertical="center" wrapText="1"/>
      <protection locked="0"/>
    </xf>
    <xf numFmtId="0" fontId="3" fillId="0" borderId="11" xfId="0" applyFont="1" applyBorder="1" applyAlignment="1">
      <alignment horizontal="center" vertical="center" wrapText="1"/>
    </xf>
    <xf numFmtId="0" fontId="3" fillId="0" borderId="1" xfId="0" applyFont="1" applyFill="1" applyBorder="1" applyAlignment="1">
      <alignment horizontal="center" vertical="center" wrapText="1"/>
    </xf>
    <xf numFmtId="0" fontId="2" fillId="0" borderId="5" xfId="0"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wrapText="1"/>
      <protection locked="0"/>
    </xf>
    <xf numFmtId="0" fontId="2" fillId="2" borderId="10" xfId="0" applyFont="1" applyFill="1" applyBorder="1" applyAlignment="1" applyProtection="1">
      <alignment horizontal="center" vertical="center" wrapText="1"/>
      <protection locked="0"/>
    </xf>
    <xf numFmtId="3" fontId="2" fillId="0" borderId="2" xfId="0" applyNumberFormat="1" applyFont="1" applyFill="1" applyBorder="1" applyAlignment="1" applyProtection="1">
      <alignment horizontal="center" vertical="center" wrapText="1"/>
      <protection locked="0"/>
    </xf>
    <xf numFmtId="0" fontId="3" fillId="11" borderId="1" xfId="0" applyFont="1" applyFill="1" applyBorder="1" applyAlignment="1">
      <alignment horizontal="center" vertical="center"/>
    </xf>
    <xf numFmtId="0" fontId="3" fillId="11" borderId="5" xfId="0" applyFont="1" applyFill="1" applyBorder="1" applyAlignment="1">
      <alignment horizontal="center" vertical="center" wrapText="1"/>
    </xf>
    <xf numFmtId="0" fontId="7" fillId="11" borderId="1" xfId="0" applyFont="1" applyFill="1" applyBorder="1" applyAlignment="1">
      <alignment horizontal="center" vertical="center" wrapText="1"/>
    </xf>
    <xf numFmtId="0" fontId="1" fillId="12" borderId="1" xfId="0" applyFont="1" applyFill="1" applyBorder="1" applyAlignment="1">
      <alignment horizontal="center" vertical="center"/>
    </xf>
    <xf numFmtId="0" fontId="1" fillId="0" borderId="18" xfId="0" applyFont="1" applyFill="1" applyBorder="1" applyAlignment="1">
      <alignment horizontal="center"/>
    </xf>
    <xf numFmtId="0" fontId="4" fillId="2" borderId="1" xfId="0" applyFont="1" applyFill="1" applyBorder="1" applyAlignment="1" applyProtection="1">
      <alignment horizontal="center" vertical="center" wrapText="1"/>
      <protection locked="0"/>
    </xf>
    <xf numFmtId="0" fontId="3" fillId="2" borderId="1" xfId="0" applyFont="1" applyFill="1" applyBorder="1" applyAlignment="1">
      <alignment horizontal="center" vertical="center" wrapText="1"/>
    </xf>
    <xf numFmtId="9" fontId="1" fillId="0" borderId="19" xfId="3" applyFont="1" applyFill="1" applyBorder="1" applyAlignment="1">
      <alignment horizontal="center"/>
    </xf>
    <xf numFmtId="9" fontId="1" fillId="0" borderId="21" xfId="3" applyFont="1" applyBorder="1" applyAlignment="1">
      <alignment horizontal="center"/>
    </xf>
    <xf numFmtId="9" fontId="1" fillId="0" borderId="24" xfId="3" applyFont="1" applyBorder="1" applyAlignment="1">
      <alignment horizontal="center"/>
    </xf>
    <xf numFmtId="9" fontId="1" fillId="0" borderId="0" xfId="3" applyFont="1"/>
    <xf numFmtId="9" fontId="1" fillId="0" borderId="1" xfId="3" applyFont="1" applyBorder="1" applyAlignment="1">
      <alignment horizontal="center"/>
    </xf>
    <xf numFmtId="0" fontId="1" fillId="13" borderId="0" xfId="0" applyFont="1" applyFill="1"/>
    <xf numFmtId="0" fontId="1" fillId="2" borderId="0" xfId="0" applyFont="1" applyFill="1"/>
    <xf numFmtId="0" fontId="1" fillId="10" borderId="0" xfId="0" applyFont="1" applyFill="1"/>
    <xf numFmtId="9" fontId="7" fillId="0" borderId="30" xfId="0" applyNumberFormat="1" applyFont="1" applyBorder="1" applyAlignment="1">
      <alignment horizontal="center"/>
    </xf>
    <xf numFmtId="9" fontId="7" fillId="0" borderId="31" xfId="0" applyNumberFormat="1" applyFont="1" applyBorder="1" applyAlignment="1">
      <alignment horizontal="center"/>
    </xf>
    <xf numFmtId="9" fontId="7" fillId="0" borderId="29" xfId="0" applyNumberFormat="1" applyFont="1" applyBorder="1" applyAlignment="1">
      <alignment horizontal="center"/>
    </xf>
    <xf numFmtId="0" fontId="6" fillId="6" borderId="32" xfId="0" applyFont="1" applyFill="1" applyBorder="1" applyAlignment="1">
      <alignment horizontal="center" vertical="center" wrapText="1"/>
    </xf>
    <xf numFmtId="0" fontId="6" fillId="6" borderId="28" xfId="0" applyFont="1" applyFill="1" applyBorder="1" applyAlignment="1">
      <alignment horizontal="center" vertical="center" wrapText="1"/>
    </xf>
    <xf numFmtId="0" fontId="6" fillId="6" borderId="33" xfId="0" applyFont="1" applyFill="1" applyBorder="1" applyAlignment="1">
      <alignment horizontal="center" vertical="center" wrapText="1"/>
    </xf>
    <xf numFmtId="0" fontId="3" fillId="5" borderId="4" xfId="0" applyFont="1" applyFill="1" applyBorder="1" applyAlignment="1">
      <alignment horizontal="center" vertical="center" wrapText="1"/>
    </xf>
    <xf numFmtId="9" fontId="1" fillId="0" borderId="0" xfId="0" applyNumberFormat="1" applyFont="1"/>
    <xf numFmtId="0" fontId="5" fillId="14" borderId="1" xfId="0" applyFont="1" applyFill="1" applyBorder="1" applyAlignment="1">
      <alignment horizontal="center" wrapText="1"/>
    </xf>
    <xf numFmtId="9" fontId="12" fillId="0" borderId="5" xfId="0" applyNumberFormat="1" applyFont="1" applyBorder="1" applyAlignment="1">
      <alignment horizontal="center" vertical="center" wrapText="1"/>
    </xf>
    <xf numFmtId="9" fontId="1" fillId="0" borderId="1" xfId="0" applyNumberFormat="1" applyFont="1" applyBorder="1" applyAlignment="1">
      <alignment horizontal="center" vertical="center"/>
    </xf>
    <xf numFmtId="9" fontId="7" fillId="0" borderId="1" xfId="0" applyNumberFormat="1" applyFont="1" applyBorder="1" applyAlignment="1">
      <alignment horizontal="center" vertical="center"/>
    </xf>
    <xf numFmtId="0" fontId="3" fillId="0" borderId="0" xfId="0" applyFont="1" applyAlignment="1">
      <alignment horizontal="center" vertical="center" wrapText="1"/>
    </xf>
    <xf numFmtId="0" fontId="2" fillId="0" borderId="1" xfId="0" applyFont="1" applyFill="1" applyBorder="1" applyAlignment="1">
      <alignment horizontal="center" vertical="center" wrapText="1"/>
    </xf>
    <xf numFmtId="0" fontId="1" fillId="6" borderId="20" xfId="0" applyFont="1" applyFill="1" applyBorder="1" applyAlignment="1">
      <alignment wrapText="1"/>
    </xf>
    <xf numFmtId="0" fontId="2" fillId="0" borderId="25" xfId="0" applyFont="1" applyBorder="1" applyAlignment="1">
      <alignment horizontal="center" vertical="center" wrapText="1"/>
    </xf>
    <xf numFmtId="0" fontId="3" fillId="0" borderId="8"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 fillId="0" borderId="0" xfId="0" applyFont="1" applyFill="1" applyAlignment="1">
      <alignment horizontal="center" vertical="center" wrapText="1"/>
    </xf>
    <xf numFmtId="0" fontId="3" fillId="0" borderId="1" xfId="0" applyFont="1" applyBorder="1" applyAlignment="1">
      <alignment horizontal="center" vertical="center" wrapText="1"/>
    </xf>
    <xf numFmtId="0" fontId="5" fillId="7" borderId="4" xfId="0" applyFont="1" applyFill="1" applyBorder="1" applyAlignment="1">
      <alignment horizontal="center" vertical="center" wrapText="1"/>
    </xf>
    <xf numFmtId="0" fontId="5" fillId="7" borderId="12" xfId="0" applyFont="1" applyFill="1" applyBorder="1" applyAlignment="1">
      <alignment horizontal="center" vertical="center" wrapText="1"/>
    </xf>
    <xf numFmtId="0" fontId="5" fillId="7" borderId="13"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14" borderId="1" xfId="0" applyFont="1" applyFill="1" applyBorder="1" applyAlignment="1" applyProtection="1">
      <alignment horizontal="center" vertical="center" wrapText="1"/>
      <protection locked="0"/>
    </xf>
    <xf numFmtId="0" fontId="3" fillId="10"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10" borderId="1" xfId="0" applyFont="1" applyFill="1" applyBorder="1" applyAlignment="1">
      <alignment horizontal="center" vertical="center"/>
    </xf>
    <xf numFmtId="0" fontId="3" fillId="14" borderId="2"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3" fillId="0" borderId="1" xfId="0" applyFont="1" applyBorder="1" applyAlignment="1">
      <alignment horizontal="center" vertical="center" wrapText="1"/>
    </xf>
    <xf numFmtId="9" fontId="3" fillId="14" borderId="0" xfId="0" applyNumberFormat="1" applyFont="1" applyFill="1" applyAlignment="1">
      <alignment horizontal="center" vertical="center" wrapText="1"/>
    </xf>
    <xf numFmtId="0" fontId="5" fillId="7" borderId="1" xfId="0" applyFont="1" applyFill="1" applyBorder="1" applyAlignment="1">
      <alignment horizontal="center"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3" fillId="0" borderId="1" xfId="0" applyFont="1" applyBorder="1" applyAlignment="1">
      <alignment horizontal="center" vertical="center" wrapText="1"/>
    </xf>
    <xf numFmtId="0" fontId="5" fillId="0" borderId="0" xfId="0" applyFont="1" applyBorder="1" applyAlignment="1">
      <alignment horizontal="center" vertical="center" wrapText="1"/>
    </xf>
    <xf numFmtId="0" fontId="1" fillId="0" borderId="8" xfId="0" applyFont="1" applyBorder="1" applyAlignment="1">
      <alignment horizontal="center" wrapText="1"/>
    </xf>
    <xf numFmtId="0" fontId="1" fillId="0" borderId="9" xfId="0" applyFont="1" applyBorder="1" applyAlignment="1">
      <alignment horizontal="center" wrapText="1"/>
    </xf>
    <xf numFmtId="0" fontId="1" fillId="0" borderId="37" xfId="0" applyFont="1" applyBorder="1" applyAlignment="1">
      <alignment horizontal="center" wrapText="1"/>
    </xf>
    <xf numFmtId="0" fontId="1" fillId="0" borderId="38" xfId="0" applyFont="1" applyBorder="1" applyAlignment="1">
      <alignment horizontal="center" wrapText="1"/>
    </xf>
    <xf numFmtId="0" fontId="5" fillId="7" borderId="2" xfId="0" applyFont="1" applyFill="1" applyBorder="1" applyAlignment="1">
      <alignment horizontal="center" vertical="center" wrapText="1"/>
    </xf>
    <xf numFmtId="0" fontId="5" fillId="0" borderId="6" xfId="0" applyFont="1" applyBorder="1" applyAlignment="1">
      <alignment horizontal="center" vertical="center" wrapText="1"/>
    </xf>
    <xf numFmtId="0" fontId="3" fillId="0" borderId="5" xfId="0" applyFont="1" applyBorder="1" applyAlignment="1">
      <alignment horizontal="center" wrapText="1"/>
    </xf>
    <xf numFmtId="0" fontId="5" fillId="7" borderId="13" xfId="0" applyFont="1" applyFill="1" applyBorder="1" applyAlignment="1">
      <alignment horizontal="center" vertical="center"/>
    </xf>
    <xf numFmtId="0" fontId="1" fillId="0" borderId="2" xfId="0" applyFont="1" applyBorder="1" applyAlignment="1">
      <alignment horizontal="center" wrapText="1"/>
    </xf>
    <xf numFmtId="0" fontId="1" fillId="0" borderId="3" xfId="0" applyFont="1" applyBorder="1" applyAlignment="1">
      <alignment horizontal="center" wrapText="1"/>
    </xf>
    <xf numFmtId="0" fontId="1" fillId="0" borderId="42" xfId="0" applyFont="1" applyBorder="1" applyAlignment="1">
      <alignment horizont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7" borderId="2"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6" fillId="7" borderId="42" xfId="0" applyFont="1" applyFill="1" applyBorder="1" applyAlignment="1">
      <alignment horizontal="center" vertical="center" wrapText="1"/>
    </xf>
    <xf numFmtId="0" fontId="7" fillId="0" borderId="12" xfId="0" applyFont="1" applyBorder="1" applyAlignment="1">
      <alignment horizontal="center" wrapText="1"/>
    </xf>
    <xf numFmtId="0" fontId="7" fillId="0" borderId="27" xfId="0" applyFont="1" applyBorder="1" applyAlignment="1">
      <alignment horizontal="center" wrapText="1"/>
    </xf>
    <xf numFmtId="0" fontId="5" fillId="7" borderId="6" xfId="0" applyFont="1" applyFill="1" applyBorder="1" applyAlignment="1">
      <alignment horizontal="center" vertical="center" wrapText="1"/>
    </xf>
    <xf numFmtId="0" fontId="5" fillId="7" borderId="0" xfId="0" applyFont="1" applyFill="1" applyBorder="1" applyAlignment="1">
      <alignment horizontal="center" vertical="center" wrapText="1"/>
    </xf>
    <xf numFmtId="0" fontId="5" fillId="7" borderId="14" xfId="0" applyFont="1" applyFill="1" applyBorder="1" applyAlignment="1">
      <alignment horizontal="center" vertical="center" wrapText="1"/>
    </xf>
    <xf numFmtId="0" fontId="5" fillId="0" borderId="14" xfId="0" applyFont="1" applyBorder="1" applyAlignment="1">
      <alignment horizontal="center" vertical="center" wrapText="1"/>
    </xf>
    <xf numFmtId="0" fontId="1" fillId="0" borderId="1" xfId="0" applyFont="1" applyBorder="1" applyAlignment="1">
      <alignment horizontal="center" wrapText="1"/>
    </xf>
    <xf numFmtId="0" fontId="6" fillId="0" borderId="0" xfId="0" applyFont="1" applyAlignment="1">
      <alignment horizontal="center"/>
    </xf>
    <xf numFmtId="0" fontId="5" fillId="17" borderId="1" xfId="0" applyFont="1" applyFill="1" applyBorder="1" applyAlignment="1">
      <alignment horizontal="center" vertical="center" wrapText="1"/>
    </xf>
    <xf numFmtId="0" fontId="5" fillId="15" borderId="40" xfId="0" applyFont="1" applyFill="1" applyBorder="1" applyAlignment="1">
      <alignment horizontal="center" vertical="center" wrapText="1"/>
    </xf>
    <xf numFmtId="0" fontId="5" fillId="15" borderId="5" xfId="0" applyFont="1" applyFill="1" applyBorder="1" applyAlignment="1">
      <alignment horizontal="center" vertical="center" wrapText="1"/>
    </xf>
    <xf numFmtId="0" fontId="5" fillId="14" borderId="1" xfId="0" applyFont="1" applyFill="1" applyBorder="1" applyAlignment="1">
      <alignment horizontal="center" vertical="center" wrapText="1"/>
    </xf>
    <xf numFmtId="0" fontId="5" fillId="15" borderId="1" xfId="0" applyFont="1" applyFill="1" applyBorder="1" applyAlignment="1">
      <alignment horizontal="center" vertical="center" wrapText="1"/>
    </xf>
    <xf numFmtId="0" fontId="5" fillId="10" borderId="4" xfId="0" applyFont="1" applyFill="1" applyBorder="1" applyAlignment="1">
      <alignment horizontal="center" vertical="center" wrapText="1"/>
    </xf>
    <xf numFmtId="0" fontId="5" fillId="10" borderId="40" xfId="0" applyFont="1" applyFill="1" applyBorder="1" applyAlignment="1">
      <alignment horizontal="center" vertical="center" wrapText="1"/>
    </xf>
    <xf numFmtId="0" fontId="5" fillId="10" borderId="5" xfId="0" applyFont="1" applyFill="1" applyBorder="1" applyAlignment="1">
      <alignment horizontal="center" vertical="center" wrapText="1"/>
    </xf>
    <xf numFmtId="0" fontId="5" fillId="13" borderId="4" xfId="0" applyFont="1" applyFill="1" applyBorder="1" applyAlignment="1">
      <alignment horizontal="center" vertical="center" wrapText="1"/>
    </xf>
    <xf numFmtId="0" fontId="5" fillId="13" borderId="40" xfId="0" applyFont="1" applyFill="1" applyBorder="1" applyAlignment="1">
      <alignment horizontal="center" vertical="center" wrapText="1"/>
    </xf>
    <xf numFmtId="0" fontId="5" fillId="16" borderId="4" xfId="0" applyFont="1" applyFill="1" applyBorder="1" applyAlignment="1">
      <alignment horizontal="center" vertical="center" wrapText="1"/>
    </xf>
    <xf numFmtId="0" fontId="5" fillId="16" borderId="40" xfId="0" applyFont="1" applyFill="1" applyBorder="1" applyAlignment="1">
      <alignment horizontal="center" vertical="center" wrapText="1"/>
    </xf>
    <xf numFmtId="0" fontId="5" fillId="16" borderId="5" xfId="0" applyFont="1" applyFill="1" applyBorder="1" applyAlignment="1">
      <alignment horizontal="center" vertical="center" wrapText="1"/>
    </xf>
  </cellXfs>
  <cellStyles count="4">
    <cellStyle name="40% - Énfasis6" xfId="1" builtinId="51"/>
    <cellStyle name="Normal" xfId="0" builtinId="0"/>
    <cellStyle name="Normal 3" xfId="2" xr:uid="{00000000-0005-0000-0000-000002000000}"/>
    <cellStyle name="Porcentaje" xfId="3" builtinId="5"/>
  </cellStyles>
  <dxfs count="0"/>
  <tableStyles count="0" defaultTableStyle="TableStyleMedium2" defaultPivotStyle="PivotStyleLight16"/>
  <colors>
    <mruColors>
      <color rgb="FFABE763"/>
      <color rgb="FFDEA4EA"/>
      <color rgb="FFCBF09E"/>
      <color rgb="FFCC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CO" b="1"/>
              <a:t>AVANCE I CUATRIMESTRE 2022</a:t>
            </a:r>
          </a:p>
        </c:rich>
      </c:tx>
      <c:layout>
        <c:manualLayout>
          <c:xMode val="edge"/>
          <c:yMode val="edge"/>
          <c:x val="0.36638324542977896"/>
          <c:y val="3.065713447039921E-3"/>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4.4674256563406817E-2"/>
          <c:y val="0.11370731175071067"/>
          <c:w val="0.92849372365152505"/>
          <c:h val="0.64617490691818069"/>
        </c:manualLayout>
      </c:layout>
      <c:barChart>
        <c:barDir val="col"/>
        <c:grouping val="clustered"/>
        <c:varyColors val="0"/>
        <c:ser>
          <c:idx val="0"/>
          <c:order val="0"/>
          <c:tx>
            <c:strRef>
              <c:f>'AVANCE I CUATRIMESTRE'!$B$2</c:f>
              <c:strCache>
                <c:ptCount val="1"/>
                <c:pt idx="0">
                  <c:v>GESTIÓN DEL RIESGO DE CORRUPCIÓN – MAPA DE RIESGO DE CORRUPCIÓN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'AVANCE I CUATRIMESTRE'!$B$3</c:f>
              <c:numCache>
                <c:formatCode>0%</c:formatCode>
                <c:ptCount val="1"/>
                <c:pt idx="0">
                  <c:v>0.88888888888888884</c:v>
                </c:pt>
              </c:numCache>
            </c:numRef>
          </c:val>
          <c:extLst>
            <c:ext xmlns:c16="http://schemas.microsoft.com/office/drawing/2014/chart" uri="{C3380CC4-5D6E-409C-BE32-E72D297353CC}">
              <c16:uniqueId val="{00000000-40B4-4DD9-8405-3065E08ECAD4}"/>
            </c:ext>
          </c:extLst>
        </c:ser>
        <c:ser>
          <c:idx val="1"/>
          <c:order val="1"/>
          <c:tx>
            <c:strRef>
              <c:f>'AVANCE I CUATRIMESTRE'!$C$2</c:f>
              <c:strCache>
                <c:ptCount val="1"/>
                <c:pt idx="0">
                  <c:v>RACIONALIZACIÓN DE TRAMITES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'AVANCE I CUATRIMESTRE'!$C$3</c:f>
              <c:numCache>
                <c:formatCode>0%</c:formatCode>
                <c:ptCount val="1"/>
                <c:pt idx="0">
                  <c:v>0</c:v>
                </c:pt>
              </c:numCache>
            </c:numRef>
          </c:val>
          <c:extLst>
            <c:ext xmlns:c16="http://schemas.microsoft.com/office/drawing/2014/chart" uri="{C3380CC4-5D6E-409C-BE32-E72D297353CC}">
              <c16:uniqueId val="{00000001-40B4-4DD9-8405-3065E08ECAD4}"/>
            </c:ext>
          </c:extLst>
        </c:ser>
        <c:ser>
          <c:idx val="2"/>
          <c:order val="2"/>
          <c:tx>
            <c:strRef>
              <c:f>'AVANCE I CUATRIMESTRE'!$D$2</c:f>
              <c:strCache>
                <c:ptCount val="1"/>
                <c:pt idx="0">
                  <c:v>RENDICIÓN DE CUENTAS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'AVANCE I CUATRIMESTRE'!$D$3</c:f>
              <c:numCache>
                <c:formatCode>0%</c:formatCode>
                <c:ptCount val="1"/>
                <c:pt idx="0">
                  <c:v>1</c:v>
                </c:pt>
              </c:numCache>
            </c:numRef>
          </c:val>
          <c:extLst>
            <c:ext xmlns:c16="http://schemas.microsoft.com/office/drawing/2014/chart" uri="{C3380CC4-5D6E-409C-BE32-E72D297353CC}">
              <c16:uniqueId val="{00000002-40B4-4DD9-8405-3065E08ECAD4}"/>
            </c:ext>
          </c:extLst>
        </c:ser>
        <c:ser>
          <c:idx val="3"/>
          <c:order val="3"/>
          <c:tx>
            <c:strRef>
              <c:f>'AVANCE I CUATRIMESTRE'!$E$2</c:f>
              <c:strCache>
                <c:ptCount val="1"/>
                <c:pt idx="0">
                  <c:v>MECANISMOS PARA MEJORAR LA ATENCIÓN AL CIUDADANO</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'AVANCE I CUATRIMESTRE'!$E$3</c:f>
              <c:numCache>
                <c:formatCode>0%</c:formatCode>
                <c:ptCount val="1"/>
                <c:pt idx="0">
                  <c:v>0.8</c:v>
                </c:pt>
              </c:numCache>
            </c:numRef>
          </c:val>
          <c:extLst>
            <c:ext xmlns:c16="http://schemas.microsoft.com/office/drawing/2014/chart" uri="{C3380CC4-5D6E-409C-BE32-E72D297353CC}">
              <c16:uniqueId val="{00000003-40B4-4DD9-8405-3065E08ECAD4}"/>
            </c:ext>
          </c:extLst>
        </c:ser>
        <c:ser>
          <c:idx val="4"/>
          <c:order val="4"/>
          <c:tx>
            <c:strRef>
              <c:f>'AVANCE I CUATRIMESTRE'!$F$2</c:f>
              <c:strCache>
                <c:ptCount val="1"/>
                <c:pt idx="0">
                  <c:v>MECANISMOS PARA LA TRANSPARENCIA Y ACCESO A LA INFORMACIÓN</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'AVANCE I CUATRIMESTRE'!$F$3</c:f>
              <c:numCache>
                <c:formatCode>0%</c:formatCode>
                <c:ptCount val="1"/>
                <c:pt idx="0">
                  <c:v>0.11538461538461539</c:v>
                </c:pt>
              </c:numCache>
            </c:numRef>
          </c:val>
          <c:extLst>
            <c:ext xmlns:c16="http://schemas.microsoft.com/office/drawing/2014/chart" uri="{C3380CC4-5D6E-409C-BE32-E72D297353CC}">
              <c16:uniqueId val="{00000004-40B4-4DD9-8405-3065E08ECAD4}"/>
            </c:ext>
          </c:extLst>
        </c:ser>
        <c:ser>
          <c:idx val="5"/>
          <c:order val="5"/>
          <c:tx>
            <c:strRef>
              <c:f>'AVANCE I CUATRIMESTRE'!$G$2</c:f>
              <c:strCache>
                <c:ptCount val="1"/>
                <c:pt idx="0">
                  <c:v>INICIATIVAS ADICIONALES</c:v>
                </c:pt>
              </c:strCache>
            </c:strRef>
          </c:tx>
          <c:spPr>
            <a:solidFill>
              <a:schemeClr val="accent6"/>
            </a:solidFill>
            <a:ln>
              <a:noFill/>
            </a:ln>
            <a:effectLst/>
          </c:spPr>
          <c:invertIfNegative val="0"/>
          <c:dLbls>
            <c:delete val="1"/>
          </c:dLbls>
          <c:val>
            <c:numRef>
              <c:f>'AVANCE I CUATRIMESTRE'!$G$3</c:f>
              <c:numCache>
                <c:formatCode>0%</c:formatCode>
                <c:ptCount val="1"/>
                <c:pt idx="0">
                  <c:v>0</c:v>
                </c:pt>
              </c:numCache>
            </c:numRef>
          </c:val>
          <c:extLst>
            <c:ext xmlns:c16="http://schemas.microsoft.com/office/drawing/2014/chart" uri="{C3380CC4-5D6E-409C-BE32-E72D297353CC}">
              <c16:uniqueId val="{00000005-40B4-4DD9-8405-3065E08ECAD4}"/>
            </c:ext>
          </c:extLst>
        </c:ser>
        <c:dLbls>
          <c:dLblPos val="outEnd"/>
          <c:showLegendKey val="0"/>
          <c:showVal val="1"/>
          <c:showCatName val="0"/>
          <c:showSerName val="0"/>
          <c:showPercent val="0"/>
          <c:showBubbleSize val="0"/>
        </c:dLbls>
        <c:gapWidth val="219"/>
        <c:overlap val="-27"/>
        <c:axId val="1265108560"/>
        <c:axId val="1265092752"/>
      </c:barChart>
      <c:catAx>
        <c:axId val="12651085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265092752"/>
        <c:crosses val="autoZero"/>
        <c:auto val="1"/>
        <c:lblAlgn val="ctr"/>
        <c:lblOffset val="100"/>
        <c:noMultiLvlLbl val="0"/>
      </c:catAx>
      <c:valAx>
        <c:axId val="1265092752"/>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ES"/>
          </a:p>
        </c:txPr>
        <c:crossAx val="1265108560"/>
        <c:crosses val="autoZero"/>
        <c:crossBetween val="between"/>
      </c:valAx>
      <c:spPr>
        <a:noFill/>
        <a:ln>
          <a:noFill/>
        </a:ln>
        <a:effectLst/>
      </c:spPr>
    </c:plotArea>
    <c:legend>
      <c:legendPos val="b"/>
      <c:legendEntry>
        <c:idx val="5"/>
        <c:delete val="1"/>
      </c:legendEntry>
      <c:layout>
        <c:manualLayout>
          <c:xMode val="edge"/>
          <c:yMode val="edge"/>
          <c:x val="9.5427656138451413E-3"/>
          <c:y val="0.83100145995550612"/>
          <c:w val="0.98379826844859752"/>
          <c:h val="0.16593286665277843"/>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267898</xdr:colOff>
      <xdr:row>0</xdr:row>
      <xdr:rowOff>28575</xdr:rowOff>
    </xdr:from>
    <xdr:to>
      <xdr:col>1</xdr:col>
      <xdr:colOff>1371370</xdr:colOff>
      <xdr:row>0</xdr:row>
      <xdr:rowOff>1104900</xdr:rowOff>
    </xdr:to>
    <xdr:pic>
      <xdr:nvPicPr>
        <xdr:cNvPr id="5" name="Imagen 4">
          <a:extLst>
            <a:ext uri="{FF2B5EF4-FFF2-40B4-BE49-F238E27FC236}">
              <a16:creationId xmlns:a16="http://schemas.microsoft.com/office/drawing/2014/main" id="{C69C19E7-6404-4F89-9FA6-6C95EB3AE119}"/>
            </a:ext>
            <a:ext uri="{147F2762-F138-4A5C-976F-8EAC2B608ADB}">
              <a16:predDERef xmlns:a16="http://schemas.microsoft.com/office/drawing/2014/main" pred="{9AA80C6E-1448-428F-8370-65B2DCC22B21}"/>
            </a:ext>
          </a:extLst>
        </xdr:cNvPr>
        <xdr:cNvPicPr>
          <a:picLocks noChangeAspect="1"/>
        </xdr:cNvPicPr>
      </xdr:nvPicPr>
      <xdr:blipFill>
        <a:blip xmlns:r="http://schemas.openxmlformats.org/officeDocument/2006/relationships" r:embed="rId1"/>
        <a:stretch>
          <a:fillRect/>
        </a:stretch>
      </xdr:blipFill>
      <xdr:spPr>
        <a:xfrm>
          <a:off x="439348" y="28575"/>
          <a:ext cx="1103472" cy="1076325"/>
        </a:xfrm>
        <a:prstGeom prst="rect">
          <a:avLst/>
        </a:prstGeom>
      </xdr:spPr>
    </xdr:pic>
    <xdr:clientData/>
  </xdr:twoCellAnchor>
  <xdr:twoCellAnchor>
    <xdr:from>
      <xdr:col>5</xdr:col>
      <xdr:colOff>352426</xdr:colOff>
      <xdr:row>0</xdr:row>
      <xdr:rowOff>57150</xdr:rowOff>
    </xdr:from>
    <xdr:to>
      <xdr:col>5</xdr:col>
      <xdr:colOff>1400176</xdr:colOff>
      <xdr:row>0</xdr:row>
      <xdr:rowOff>1095375</xdr:rowOff>
    </xdr:to>
    <xdr:pic>
      <xdr:nvPicPr>
        <xdr:cNvPr id="4" name="Imagen 4">
          <a:extLst>
            <a:ext uri="{FF2B5EF4-FFF2-40B4-BE49-F238E27FC236}">
              <a16:creationId xmlns:a16="http://schemas.microsoft.com/office/drawing/2014/main" id="{FA6D9121-FA68-49A8-8B2F-BC27B3D7C3C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67776" y="57150"/>
          <a:ext cx="1047750"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1704975</xdr:colOff>
      <xdr:row>0</xdr:row>
      <xdr:rowOff>123825</xdr:rowOff>
    </xdr:from>
    <xdr:to>
      <xdr:col>5</xdr:col>
      <xdr:colOff>2752725</xdr:colOff>
      <xdr:row>0</xdr:row>
      <xdr:rowOff>1162050</xdr:rowOff>
    </xdr:to>
    <xdr:pic>
      <xdr:nvPicPr>
        <xdr:cNvPr id="6" name="Imagen 4">
          <a:extLst>
            <a:ext uri="{FF2B5EF4-FFF2-40B4-BE49-F238E27FC236}">
              <a16:creationId xmlns:a16="http://schemas.microsoft.com/office/drawing/2014/main" id="{8B6143CC-AB45-48FA-9D80-A0E2279932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887325" y="123825"/>
          <a:ext cx="1047750"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285750</xdr:colOff>
      <xdr:row>0</xdr:row>
      <xdr:rowOff>161925</xdr:rowOff>
    </xdr:from>
    <xdr:to>
      <xdr:col>1</xdr:col>
      <xdr:colOff>1389222</xdr:colOff>
      <xdr:row>0</xdr:row>
      <xdr:rowOff>1238250</xdr:rowOff>
    </xdr:to>
    <xdr:pic>
      <xdr:nvPicPr>
        <xdr:cNvPr id="7" name="Imagen 6">
          <a:extLst>
            <a:ext uri="{FF2B5EF4-FFF2-40B4-BE49-F238E27FC236}">
              <a16:creationId xmlns:a16="http://schemas.microsoft.com/office/drawing/2014/main" id="{620FB727-78FC-4314-B339-5A00DB711AB0}"/>
            </a:ext>
            <a:ext uri="{147F2762-F138-4A5C-976F-8EAC2B608ADB}">
              <a16:predDERef xmlns:a16="http://schemas.microsoft.com/office/drawing/2014/main" pred="{9AA80C6E-1448-428F-8370-65B2DCC22B21}"/>
            </a:ext>
          </a:extLst>
        </xdr:cNvPr>
        <xdr:cNvPicPr>
          <a:picLocks noChangeAspect="1"/>
        </xdr:cNvPicPr>
      </xdr:nvPicPr>
      <xdr:blipFill>
        <a:blip xmlns:r="http://schemas.openxmlformats.org/officeDocument/2006/relationships" r:embed="rId2"/>
        <a:stretch>
          <a:fillRect/>
        </a:stretch>
      </xdr:blipFill>
      <xdr:spPr>
        <a:xfrm>
          <a:off x="666750" y="161925"/>
          <a:ext cx="1103472" cy="10763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231914</xdr:colOff>
      <xdr:row>0</xdr:row>
      <xdr:rowOff>124240</xdr:rowOff>
    </xdr:from>
    <xdr:to>
      <xdr:col>1</xdr:col>
      <xdr:colOff>1335386</xdr:colOff>
      <xdr:row>0</xdr:row>
      <xdr:rowOff>1200565</xdr:rowOff>
    </xdr:to>
    <xdr:pic>
      <xdr:nvPicPr>
        <xdr:cNvPr id="6" name="Imagen 5">
          <a:extLst>
            <a:ext uri="{FF2B5EF4-FFF2-40B4-BE49-F238E27FC236}">
              <a16:creationId xmlns:a16="http://schemas.microsoft.com/office/drawing/2014/main" id="{27B1DE88-DD24-4BAA-8603-2D36DB6D2E4F}"/>
            </a:ext>
            <a:ext uri="{147F2762-F138-4A5C-976F-8EAC2B608ADB}">
              <a16:predDERef xmlns:a16="http://schemas.microsoft.com/office/drawing/2014/main" pred="{9AA80C6E-1448-428F-8370-65B2DCC22B21}"/>
            </a:ext>
          </a:extLst>
        </xdr:cNvPr>
        <xdr:cNvPicPr>
          <a:picLocks noChangeAspect="1"/>
        </xdr:cNvPicPr>
      </xdr:nvPicPr>
      <xdr:blipFill>
        <a:blip xmlns:r="http://schemas.openxmlformats.org/officeDocument/2006/relationships" r:embed="rId1"/>
        <a:stretch>
          <a:fillRect/>
        </a:stretch>
      </xdr:blipFill>
      <xdr:spPr>
        <a:xfrm>
          <a:off x="521805" y="124240"/>
          <a:ext cx="1103472" cy="1076325"/>
        </a:xfrm>
        <a:prstGeom prst="rect">
          <a:avLst/>
        </a:prstGeom>
      </xdr:spPr>
    </xdr:pic>
    <xdr:clientData/>
  </xdr:twoCellAnchor>
  <xdr:twoCellAnchor>
    <xdr:from>
      <xdr:col>4</xdr:col>
      <xdr:colOff>2551045</xdr:colOff>
      <xdr:row>0</xdr:row>
      <xdr:rowOff>157370</xdr:rowOff>
    </xdr:from>
    <xdr:to>
      <xdr:col>5</xdr:col>
      <xdr:colOff>409990</xdr:colOff>
      <xdr:row>0</xdr:row>
      <xdr:rowOff>1195595</xdr:rowOff>
    </xdr:to>
    <xdr:pic>
      <xdr:nvPicPr>
        <xdr:cNvPr id="7" name="Imagen 4">
          <a:extLst>
            <a:ext uri="{FF2B5EF4-FFF2-40B4-BE49-F238E27FC236}">
              <a16:creationId xmlns:a16="http://schemas.microsoft.com/office/drawing/2014/main" id="{47A37C81-B956-4CA9-B5E9-A2D5C6D715C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698936" y="157370"/>
          <a:ext cx="1047750"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466725</xdr:colOff>
      <xdr:row>0</xdr:row>
      <xdr:rowOff>108585</xdr:rowOff>
    </xdr:from>
    <xdr:to>
      <xdr:col>1</xdr:col>
      <xdr:colOff>1678304</xdr:colOff>
      <xdr:row>0</xdr:row>
      <xdr:rowOff>1213485</xdr:rowOff>
    </xdr:to>
    <xdr:pic>
      <xdr:nvPicPr>
        <xdr:cNvPr id="5" name="Imagen 4">
          <a:extLst>
            <a:ext uri="{FF2B5EF4-FFF2-40B4-BE49-F238E27FC236}">
              <a16:creationId xmlns:a16="http://schemas.microsoft.com/office/drawing/2014/main" id="{7F1A4B80-21F1-4D66-AA84-5481C443EE23}"/>
            </a:ext>
            <a:ext uri="{147F2762-F138-4A5C-976F-8EAC2B608ADB}">
              <a16:predDERef xmlns:a16="http://schemas.microsoft.com/office/drawing/2014/main" pred="{AB1EA3FD-1EE3-4AC1-B0FE-F245F07F97ED}"/>
            </a:ext>
          </a:extLst>
        </xdr:cNvPr>
        <xdr:cNvPicPr>
          <a:picLocks noChangeAspect="1"/>
        </xdr:cNvPicPr>
      </xdr:nvPicPr>
      <xdr:blipFill>
        <a:blip xmlns:r="http://schemas.openxmlformats.org/officeDocument/2006/relationships" r:embed="rId1"/>
        <a:stretch>
          <a:fillRect/>
        </a:stretch>
      </xdr:blipFill>
      <xdr:spPr>
        <a:xfrm>
          <a:off x="790575" y="108585"/>
          <a:ext cx="1211579" cy="1104900"/>
        </a:xfrm>
        <a:prstGeom prst="rect">
          <a:avLst/>
        </a:prstGeom>
      </xdr:spPr>
    </xdr:pic>
    <xdr:clientData/>
  </xdr:twoCellAnchor>
  <xdr:twoCellAnchor>
    <xdr:from>
      <xdr:col>4</xdr:col>
      <xdr:colOff>4810125</xdr:colOff>
      <xdr:row>0</xdr:row>
      <xdr:rowOff>142875</xdr:rowOff>
    </xdr:from>
    <xdr:to>
      <xdr:col>5</xdr:col>
      <xdr:colOff>1000125</xdr:colOff>
      <xdr:row>0</xdr:row>
      <xdr:rowOff>1181100</xdr:rowOff>
    </xdr:to>
    <xdr:pic>
      <xdr:nvPicPr>
        <xdr:cNvPr id="6" name="Imagen 4">
          <a:extLst>
            <a:ext uri="{FF2B5EF4-FFF2-40B4-BE49-F238E27FC236}">
              <a16:creationId xmlns:a16="http://schemas.microsoft.com/office/drawing/2014/main" id="{042DAA96-636C-4976-8A4D-344F2002235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848975" y="142875"/>
          <a:ext cx="1047750"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508000</xdr:colOff>
      <xdr:row>0</xdr:row>
      <xdr:rowOff>42334</xdr:rowOff>
    </xdr:from>
    <xdr:to>
      <xdr:col>2</xdr:col>
      <xdr:colOff>56839</xdr:colOff>
      <xdr:row>0</xdr:row>
      <xdr:rowOff>1301750</xdr:rowOff>
    </xdr:to>
    <xdr:pic>
      <xdr:nvPicPr>
        <xdr:cNvPr id="5" name="Imagen 4">
          <a:extLst>
            <a:ext uri="{FF2B5EF4-FFF2-40B4-BE49-F238E27FC236}">
              <a16:creationId xmlns:a16="http://schemas.microsoft.com/office/drawing/2014/main" id="{72DA09EA-8AD6-45AC-8C94-E98C0049A1D1}"/>
            </a:ext>
            <a:ext uri="{147F2762-F138-4A5C-976F-8EAC2B608ADB}">
              <a16:predDERef xmlns:a16="http://schemas.microsoft.com/office/drawing/2014/main" pred="{0DBC3B01-E612-46B9-B78C-E58B05A8959E}"/>
            </a:ext>
          </a:extLst>
        </xdr:cNvPr>
        <xdr:cNvPicPr>
          <a:picLocks noChangeAspect="1"/>
        </xdr:cNvPicPr>
      </xdr:nvPicPr>
      <xdr:blipFill>
        <a:blip xmlns:r="http://schemas.openxmlformats.org/officeDocument/2006/relationships" r:embed="rId1"/>
        <a:stretch>
          <a:fillRect/>
        </a:stretch>
      </xdr:blipFill>
      <xdr:spPr>
        <a:xfrm>
          <a:off x="825500" y="42334"/>
          <a:ext cx="1295089" cy="1259416"/>
        </a:xfrm>
        <a:prstGeom prst="rect">
          <a:avLst/>
        </a:prstGeom>
      </xdr:spPr>
    </xdr:pic>
    <xdr:clientData/>
  </xdr:twoCellAnchor>
  <xdr:twoCellAnchor>
    <xdr:from>
      <xdr:col>5</xdr:col>
      <xdr:colOff>306917</xdr:colOff>
      <xdr:row>0</xdr:row>
      <xdr:rowOff>105833</xdr:rowOff>
    </xdr:from>
    <xdr:to>
      <xdr:col>5</xdr:col>
      <xdr:colOff>1513416</xdr:colOff>
      <xdr:row>0</xdr:row>
      <xdr:rowOff>1322916</xdr:rowOff>
    </xdr:to>
    <xdr:pic>
      <xdr:nvPicPr>
        <xdr:cNvPr id="6" name="Imagen 4">
          <a:extLst>
            <a:ext uri="{FF2B5EF4-FFF2-40B4-BE49-F238E27FC236}">
              <a16:creationId xmlns:a16="http://schemas.microsoft.com/office/drawing/2014/main" id="{224BE8BA-91CB-4E16-BEE5-0FD2412E248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705417" y="105833"/>
          <a:ext cx="1206499" cy="12170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210446</xdr:colOff>
      <xdr:row>0</xdr:row>
      <xdr:rowOff>45430</xdr:rowOff>
    </xdr:from>
    <xdr:to>
      <xdr:col>1</xdr:col>
      <xdr:colOff>1176618</xdr:colOff>
      <xdr:row>0</xdr:row>
      <xdr:rowOff>986118</xdr:rowOff>
    </xdr:to>
    <xdr:pic>
      <xdr:nvPicPr>
        <xdr:cNvPr id="5" name="Imagen 4">
          <a:extLst>
            <a:ext uri="{FF2B5EF4-FFF2-40B4-BE49-F238E27FC236}">
              <a16:creationId xmlns:a16="http://schemas.microsoft.com/office/drawing/2014/main" id="{45DBD29E-AF44-4D93-A6ED-00A7EEE26A1D}"/>
            </a:ext>
            <a:ext uri="{147F2762-F138-4A5C-976F-8EAC2B608ADB}">
              <a16:predDERef xmlns:a16="http://schemas.microsoft.com/office/drawing/2014/main" pred="{B0C50F76-D8CC-4EF7-A73C-878BBB910680}"/>
            </a:ext>
          </a:extLst>
        </xdr:cNvPr>
        <xdr:cNvPicPr>
          <a:picLocks noChangeAspect="1"/>
        </xdr:cNvPicPr>
      </xdr:nvPicPr>
      <xdr:blipFill>
        <a:blip xmlns:r="http://schemas.openxmlformats.org/officeDocument/2006/relationships" r:embed="rId1"/>
        <a:stretch>
          <a:fillRect/>
        </a:stretch>
      </xdr:blipFill>
      <xdr:spPr>
        <a:xfrm>
          <a:off x="580240" y="45430"/>
          <a:ext cx="966172" cy="940688"/>
        </a:xfrm>
        <a:prstGeom prst="rect">
          <a:avLst/>
        </a:prstGeom>
      </xdr:spPr>
    </xdr:pic>
    <xdr:clientData/>
  </xdr:twoCellAnchor>
  <xdr:twoCellAnchor>
    <xdr:from>
      <xdr:col>4</xdr:col>
      <xdr:colOff>4224617</xdr:colOff>
      <xdr:row>0</xdr:row>
      <xdr:rowOff>49559</xdr:rowOff>
    </xdr:from>
    <xdr:to>
      <xdr:col>5</xdr:col>
      <xdr:colOff>885265</xdr:colOff>
      <xdr:row>0</xdr:row>
      <xdr:rowOff>993401</xdr:rowOff>
    </xdr:to>
    <xdr:pic>
      <xdr:nvPicPr>
        <xdr:cNvPr id="6" name="Imagen 4">
          <a:extLst>
            <a:ext uri="{FF2B5EF4-FFF2-40B4-BE49-F238E27FC236}">
              <a16:creationId xmlns:a16="http://schemas.microsoft.com/office/drawing/2014/main" id="{C0554B47-B38E-4738-AACB-0AFADB6168E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58617" y="49559"/>
          <a:ext cx="952501" cy="943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459441</xdr:colOff>
      <xdr:row>3</xdr:row>
      <xdr:rowOff>99955</xdr:rowOff>
    </xdr:from>
    <xdr:to>
      <xdr:col>7</xdr:col>
      <xdr:colOff>22412</xdr:colOff>
      <xdr:row>22</xdr:row>
      <xdr:rowOff>197223</xdr:rowOff>
    </xdr:to>
    <xdr:graphicFrame macro="">
      <xdr:nvGraphicFramePr>
        <xdr:cNvPr id="5" name="Gráfico 4">
          <a:extLst>
            <a:ext uri="{FF2B5EF4-FFF2-40B4-BE49-F238E27FC236}">
              <a16:creationId xmlns:a16="http://schemas.microsoft.com/office/drawing/2014/main" id="{773BB731-4969-4B66-AB6B-073874DFE03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G32"/>
  <sheetViews>
    <sheetView showGridLines="0" tabSelected="1" view="pageBreakPreview" topLeftCell="B12" zoomScale="120" zoomScaleNormal="70" zoomScaleSheetLayoutView="120" workbookViewId="0">
      <selection activeCell="B15" sqref="B15:F15"/>
    </sheetView>
  </sheetViews>
  <sheetFormatPr baseColWidth="10" defaultColWidth="11.42578125" defaultRowHeight="16.5" x14ac:dyDescent="0.25"/>
  <cols>
    <col min="1" max="1" width="2.5703125" style="14" customWidth="1"/>
    <col min="2" max="2" width="23.28515625" style="14" customWidth="1"/>
    <col min="3" max="3" width="38.85546875" style="14" customWidth="1"/>
    <col min="4" max="4" width="30.28515625" style="14" customWidth="1"/>
    <col min="5" max="5" width="34" style="14" customWidth="1"/>
    <col min="6" max="6" width="28.7109375" style="14" customWidth="1"/>
    <col min="7" max="7" width="23.42578125" style="14" customWidth="1"/>
    <col min="8" max="16384" width="11.42578125" style="14"/>
  </cols>
  <sheetData>
    <row r="1" spans="2:7" s="6" customFormat="1" ht="88.15" customHeight="1" x14ac:dyDescent="0.25">
      <c r="B1" s="112" t="s">
        <v>86</v>
      </c>
      <c r="C1" s="113"/>
      <c r="D1" s="113"/>
      <c r="E1" s="113"/>
      <c r="F1" s="113"/>
    </row>
    <row r="2" spans="2:7" s="6" customFormat="1" ht="28.15" customHeight="1" x14ac:dyDescent="0.25">
      <c r="B2" s="111" t="s">
        <v>66</v>
      </c>
      <c r="C2" s="111"/>
      <c r="D2" s="111"/>
      <c r="E2" s="111"/>
      <c r="F2" s="31"/>
    </row>
    <row r="3" spans="2:7" s="6" customFormat="1" x14ac:dyDescent="0.25">
      <c r="B3" s="32" t="s">
        <v>0</v>
      </c>
      <c r="C3" s="32" t="s">
        <v>1</v>
      </c>
      <c r="D3" s="32" t="s">
        <v>2</v>
      </c>
      <c r="E3" s="32" t="s">
        <v>70</v>
      </c>
      <c r="F3" s="33" t="s">
        <v>36</v>
      </c>
    </row>
    <row r="4" spans="2:7" s="5" customFormat="1" ht="90.75" customHeight="1" x14ac:dyDescent="0.25">
      <c r="B4" s="42" t="s">
        <v>87</v>
      </c>
      <c r="C4" s="42" t="s">
        <v>88</v>
      </c>
      <c r="D4" s="11" t="s">
        <v>3</v>
      </c>
      <c r="E4" s="3" t="s">
        <v>163</v>
      </c>
      <c r="F4" s="3" t="s">
        <v>135</v>
      </c>
      <c r="G4" s="95"/>
    </row>
    <row r="5" spans="2:7" s="5" customFormat="1" ht="78" customHeight="1" x14ac:dyDescent="0.25">
      <c r="B5" s="42" t="s">
        <v>19</v>
      </c>
      <c r="C5" s="42" t="s">
        <v>89</v>
      </c>
      <c r="D5" s="103" t="s">
        <v>165</v>
      </c>
      <c r="E5" s="3" t="s">
        <v>164</v>
      </c>
      <c r="F5" s="27" t="s">
        <v>42</v>
      </c>
      <c r="G5" s="95"/>
    </row>
    <row r="6" spans="2:7" s="5" customFormat="1" ht="60" customHeight="1" x14ac:dyDescent="0.25">
      <c r="B6" s="97" t="s">
        <v>19</v>
      </c>
      <c r="C6" s="42" t="s">
        <v>166</v>
      </c>
      <c r="D6" s="103" t="s">
        <v>165</v>
      </c>
      <c r="E6" s="3" t="s">
        <v>167</v>
      </c>
      <c r="F6" s="27" t="s">
        <v>42</v>
      </c>
      <c r="G6" s="95"/>
    </row>
    <row r="7" spans="2:7" s="5" customFormat="1" ht="78.75" customHeight="1" x14ac:dyDescent="0.25">
      <c r="B7" s="42" t="s">
        <v>41</v>
      </c>
      <c r="C7" s="42" t="s">
        <v>90</v>
      </c>
      <c r="D7" s="11" t="s">
        <v>3</v>
      </c>
      <c r="E7" s="3" t="s">
        <v>168</v>
      </c>
      <c r="F7" s="27" t="s">
        <v>42</v>
      </c>
      <c r="G7" s="95"/>
    </row>
    <row r="8" spans="2:7" s="5" customFormat="1" ht="71.25" customHeight="1" x14ac:dyDescent="0.25">
      <c r="B8" s="97" t="s">
        <v>41</v>
      </c>
      <c r="C8" s="4" t="s">
        <v>91</v>
      </c>
      <c r="D8" s="11" t="s">
        <v>3</v>
      </c>
      <c r="E8" s="3" t="s">
        <v>169</v>
      </c>
      <c r="F8" s="27" t="s">
        <v>67</v>
      </c>
      <c r="G8" s="95"/>
    </row>
    <row r="9" spans="2:7" s="5" customFormat="1" ht="69" customHeight="1" x14ac:dyDescent="0.25">
      <c r="B9" s="97" t="s">
        <v>41</v>
      </c>
      <c r="C9" s="4" t="s">
        <v>92</v>
      </c>
      <c r="D9" s="11" t="s">
        <v>3</v>
      </c>
      <c r="E9" s="3" t="s">
        <v>170</v>
      </c>
      <c r="F9" s="27" t="s">
        <v>67</v>
      </c>
      <c r="G9" s="95"/>
    </row>
    <row r="10" spans="2:7" s="5" customFormat="1" ht="67.150000000000006" customHeight="1" x14ac:dyDescent="0.25">
      <c r="B10" s="3" t="s">
        <v>44</v>
      </c>
      <c r="C10" s="44" t="s">
        <v>45</v>
      </c>
      <c r="D10" s="11" t="s">
        <v>3</v>
      </c>
      <c r="E10" s="42" t="s">
        <v>171</v>
      </c>
      <c r="F10" s="43" t="s">
        <v>93</v>
      </c>
      <c r="G10" s="95"/>
    </row>
    <row r="11" spans="2:7" s="5" customFormat="1" ht="74.25" customHeight="1" x14ac:dyDescent="0.25">
      <c r="B11" s="3" t="s">
        <v>44</v>
      </c>
      <c r="C11" s="44" t="s">
        <v>45</v>
      </c>
      <c r="D11" s="104" t="s">
        <v>40</v>
      </c>
      <c r="E11" s="43" t="s">
        <v>172</v>
      </c>
      <c r="F11" s="43" t="s">
        <v>43</v>
      </c>
      <c r="G11" s="95"/>
    </row>
    <row r="12" spans="2:7" s="5" customFormat="1" ht="71.25" customHeight="1" x14ac:dyDescent="0.25">
      <c r="B12" s="3" t="s">
        <v>94</v>
      </c>
      <c r="C12" s="44" t="s">
        <v>95</v>
      </c>
      <c r="D12" s="11" t="s">
        <v>3</v>
      </c>
      <c r="E12" s="43" t="s">
        <v>173</v>
      </c>
      <c r="F12" s="43" t="s">
        <v>96</v>
      </c>
      <c r="G12" s="95"/>
    </row>
    <row r="13" spans="2:7" s="5" customFormat="1" ht="66" customHeight="1" x14ac:dyDescent="0.25">
      <c r="B13" s="3" t="s">
        <v>94</v>
      </c>
      <c r="C13" s="3" t="s">
        <v>68</v>
      </c>
      <c r="D13" s="11" t="s">
        <v>3</v>
      </c>
      <c r="E13" s="43" t="s">
        <v>233</v>
      </c>
      <c r="F13" s="88" t="s">
        <v>97</v>
      </c>
      <c r="G13" s="95"/>
    </row>
    <row r="14" spans="2:7" s="5" customFormat="1" ht="84" customHeight="1" x14ac:dyDescent="0.25">
      <c r="B14" s="3" t="s">
        <v>94</v>
      </c>
      <c r="C14" s="42" t="s">
        <v>174</v>
      </c>
      <c r="D14" s="11" t="s">
        <v>3</v>
      </c>
      <c r="E14" s="43" t="s">
        <v>234</v>
      </c>
      <c r="F14" s="42" t="s">
        <v>98</v>
      </c>
      <c r="G14" s="95"/>
    </row>
    <row r="15" spans="2:7" s="5" customFormat="1" ht="62.25" customHeight="1" x14ac:dyDescent="0.25">
      <c r="B15" s="114" t="s">
        <v>61</v>
      </c>
      <c r="C15" s="114"/>
      <c r="D15" s="114"/>
      <c r="E15" s="114"/>
      <c r="F15" s="114"/>
    </row>
    <row r="16" spans="2:7" s="5" customFormat="1" ht="12.75" x14ac:dyDescent="0.25"/>
    <row r="17" spans="3:4" s="5" customFormat="1" ht="12.75" x14ac:dyDescent="0.25">
      <c r="C17" s="5" t="s">
        <v>24</v>
      </c>
      <c r="D17" s="5">
        <v>11</v>
      </c>
    </row>
    <row r="18" spans="3:4" s="5" customFormat="1" ht="12.75" x14ac:dyDescent="0.25"/>
    <row r="19" spans="3:4" s="5" customFormat="1" ht="12.75" x14ac:dyDescent="0.25"/>
    <row r="20" spans="3:4" s="5" customFormat="1" ht="12.75" x14ac:dyDescent="0.25"/>
    <row r="21" spans="3:4" s="5" customFormat="1" ht="12.75" x14ac:dyDescent="0.25"/>
    <row r="22" spans="3:4" s="5" customFormat="1" ht="12.75" x14ac:dyDescent="0.25"/>
    <row r="23" spans="3:4" s="5" customFormat="1" ht="12.75" x14ac:dyDescent="0.25"/>
    <row r="24" spans="3:4" s="5" customFormat="1" ht="12.75" x14ac:dyDescent="0.25"/>
    <row r="25" spans="3:4" s="5" customFormat="1" ht="12.75" x14ac:dyDescent="0.25"/>
    <row r="26" spans="3:4" s="5" customFormat="1" ht="12.75" x14ac:dyDescent="0.25"/>
    <row r="27" spans="3:4" s="5" customFormat="1" ht="12.75" x14ac:dyDescent="0.25"/>
    <row r="28" spans="3:4" s="5" customFormat="1" ht="12.75" x14ac:dyDescent="0.25"/>
    <row r="29" spans="3:4" s="5" customFormat="1" ht="12.75" x14ac:dyDescent="0.25"/>
    <row r="30" spans="3:4" s="5" customFormat="1" ht="12.75" x14ac:dyDescent="0.25"/>
    <row r="31" spans="3:4" s="5" customFormat="1" ht="12.75" x14ac:dyDescent="0.25"/>
    <row r="32" spans="3:4" s="5" customFormat="1" ht="12.75" x14ac:dyDescent="0.25"/>
  </sheetData>
  <mergeCells count="3">
    <mergeCell ref="B2:E2"/>
    <mergeCell ref="B1:F1"/>
    <mergeCell ref="B15:F15"/>
  </mergeCells>
  <pageMargins left="0.25" right="0.25" top="0.75" bottom="0.75" header="0.3" footer="0.3"/>
  <pageSetup scale="5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12"/>
  <sheetViews>
    <sheetView showGridLines="0" view="pageBreakPreview" topLeftCell="A7" zoomScale="115" zoomScaleNormal="55" zoomScaleSheetLayoutView="115" workbookViewId="0">
      <selection activeCell="C4" sqref="C4:C9"/>
    </sheetView>
  </sheetViews>
  <sheetFormatPr baseColWidth="10" defaultColWidth="11.42578125" defaultRowHeight="16.5" x14ac:dyDescent="0.3"/>
  <cols>
    <col min="1" max="1" width="5.7109375" style="1" customWidth="1"/>
    <col min="2" max="2" width="23.28515625" style="1" customWidth="1"/>
    <col min="3" max="3" width="40.28515625" style="1" customWidth="1"/>
    <col min="4" max="4" width="24.140625" style="1" customWidth="1"/>
    <col min="5" max="5" width="74.28515625" style="1" customWidth="1"/>
    <col min="6" max="6" width="57.42578125" style="1" customWidth="1"/>
    <col min="7" max="7" width="21.5703125" style="1" customWidth="1"/>
    <col min="8" max="28" width="11.42578125" style="1"/>
    <col min="29" max="16384" width="11.42578125" style="7"/>
  </cols>
  <sheetData>
    <row r="1" spans="1:28" ht="103.5" customHeight="1" x14ac:dyDescent="0.3">
      <c r="A1" s="7"/>
      <c r="B1" s="115" t="s">
        <v>86</v>
      </c>
      <c r="C1" s="115"/>
      <c r="D1" s="115"/>
      <c r="E1" s="115"/>
      <c r="F1" s="115"/>
    </row>
    <row r="2" spans="1:28" ht="34.5" customHeight="1" x14ac:dyDescent="0.3">
      <c r="B2" s="111" t="s">
        <v>85</v>
      </c>
      <c r="C2" s="111"/>
      <c r="D2" s="111"/>
      <c r="E2" s="111"/>
      <c r="F2" s="111"/>
    </row>
    <row r="3" spans="1:28" ht="29.25" customHeight="1" x14ac:dyDescent="0.3">
      <c r="B3" s="34" t="s">
        <v>0</v>
      </c>
      <c r="C3" s="34" t="s">
        <v>1</v>
      </c>
      <c r="D3" s="34" t="s">
        <v>2</v>
      </c>
      <c r="E3" s="35" t="s">
        <v>70</v>
      </c>
      <c r="F3" s="36" t="s">
        <v>36</v>
      </c>
    </row>
    <row r="4" spans="1:28" ht="84" customHeight="1" x14ac:dyDescent="0.3">
      <c r="B4" s="42" t="s">
        <v>6</v>
      </c>
      <c r="C4" s="97" t="s">
        <v>46</v>
      </c>
      <c r="D4" s="46" t="s">
        <v>5</v>
      </c>
      <c r="E4" s="4" t="s">
        <v>175</v>
      </c>
      <c r="F4" s="3" t="s">
        <v>212</v>
      </c>
      <c r="G4" s="96"/>
    </row>
    <row r="5" spans="1:28" ht="89.25" customHeight="1" x14ac:dyDescent="0.3">
      <c r="A5" s="45"/>
      <c r="B5" s="42" t="s">
        <v>6</v>
      </c>
      <c r="C5" s="4" t="s">
        <v>47</v>
      </c>
      <c r="D5" s="81" t="s">
        <v>40</v>
      </c>
      <c r="E5" s="4" t="s">
        <v>178</v>
      </c>
      <c r="F5" s="3" t="s">
        <v>213</v>
      </c>
      <c r="G5" s="96"/>
    </row>
    <row r="6" spans="1:28" ht="76.5" customHeight="1" x14ac:dyDescent="0.3">
      <c r="A6" s="45"/>
      <c r="B6" s="42" t="s">
        <v>6</v>
      </c>
      <c r="C6" s="4" t="s">
        <v>99</v>
      </c>
      <c r="D6" s="46" t="s">
        <v>5</v>
      </c>
      <c r="E6" s="4" t="s">
        <v>176</v>
      </c>
      <c r="F6" s="4" t="s">
        <v>100</v>
      </c>
      <c r="G6" s="96"/>
      <c r="H6" s="7"/>
      <c r="I6" s="7"/>
      <c r="J6" s="7"/>
      <c r="K6" s="7"/>
      <c r="L6" s="7"/>
      <c r="M6" s="7"/>
      <c r="N6" s="7"/>
      <c r="O6" s="7"/>
      <c r="P6" s="7"/>
      <c r="Q6" s="7"/>
      <c r="R6" s="7"/>
      <c r="S6" s="7"/>
      <c r="T6" s="7"/>
      <c r="U6" s="7"/>
      <c r="V6" s="7"/>
      <c r="W6" s="7"/>
      <c r="X6" s="7"/>
      <c r="Y6" s="7"/>
      <c r="Z6" s="7"/>
      <c r="AA6" s="7"/>
      <c r="AB6" s="7"/>
    </row>
    <row r="7" spans="1:28" ht="89.25" customHeight="1" x14ac:dyDescent="0.3">
      <c r="A7" s="45"/>
      <c r="B7" s="49" t="s">
        <v>48</v>
      </c>
      <c r="C7" s="4" t="s">
        <v>49</v>
      </c>
      <c r="D7" s="50" t="s">
        <v>5</v>
      </c>
      <c r="E7" s="3" t="s">
        <v>177</v>
      </c>
      <c r="F7" s="47" t="s">
        <v>211</v>
      </c>
      <c r="G7" s="96"/>
      <c r="H7" s="7"/>
      <c r="I7" s="7"/>
      <c r="J7" s="7"/>
      <c r="K7" s="7"/>
      <c r="L7" s="7"/>
      <c r="M7" s="7"/>
      <c r="N7" s="7"/>
      <c r="O7" s="7"/>
      <c r="P7" s="7"/>
      <c r="Q7" s="7"/>
      <c r="R7" s="7"/>
      <c r="S7" s="7"/>
      <c r="T7" s="7"/>
      <c r="U7" s="7"/>
      <c r="V7" s="7"/>
      <c r="W7" s="7"/>
      <c r="X7" s="7"/>
      <c r="Y7" s="7"/>
      <c r="Z7" s="7"/>
      <c r="AA7" s="7"/>
      <c r="AB7" s="7"/>
    </row>
    <row r="8" spans="1:28" ht="104.25" customHeight="1" x14ac:dyDescent="0.3">
      <c r="A8" s="45"/>
      <c r="B8" s="49" t="s">
        <v>48</v>
      </c>
      <c r="C8" s="4" t="s">
        <v>47</v>
      </c>
      <c r="D8" s="81" t="s">
        <v>40</v>
      </c>
      <c r="E8" s="4" t="s">
        <v>178</v>
      </c>
      <c r="F8" s="47" t="s">
        <v>214</v>
      </c>
      <c r="G8" s="96"/>
      <c r="H8" s="7"/>
      <c r="I8" s="7"/>
      <c r="J8" s="7"/>
      <c r="K8" s="7"/>
      <c r="L8" s="7"/>
      <c r="M8" s="7"/>
      <c r="N8" s="7"/>
      <c r="O8" s="7"/>
      <c r="P8" s="7"/>
      <c r="Q8" s="7"/>
      <c r="R8" s="7"/>
      <c r="S8" s="7"/>
      <c r="T8" s="7"/>
      <c r="U8" s="7"/>
      <c r="V8" s="7"/>
      <c r="W8" s="7"/>
      <c r="X8" s="7"/>
      <c r="Y8" s="7"/>
      <c r="Z8" s="7"/>
      <c r="AA8" s="7"/>
      <c r="AB8" s="7"/>
    </row>
    <row r="9" spans="1:28" ht="93" customHeight="1" thickBot="1" x14ac:dyDescent="0.35">
      <c r="A9" s="45"/>
      <c r="B9" s="49" t="s">
        <v>48</v>
      </c>
      <c r="C9" s="48" t="s">
        <v>99</v>
      </c>
      <c r="D9" s="50" t="s">
        <v>40</v>
      </c>
      <c r="E9" s="3" t="s">
        <v>179</v>
      </c>
      <c r="F9" s="47" t="s">
        <v>101</v>
      </c>
      <c r="G9" s="96"/>
      <c r="H9" s="7"/>
      <c r="I9" s="7"/>
      <c r="J9" s="7"/>
      <c r="K9" s="7"/>
      <c r="L9" s="7"/>
      <c r="M9" s="7"/>
      <c r="N9" s="7"/>
      <c r="O9" s="7"/>
      <c r="P9" s="7"/>
      <c r="Q9" s="7"/>
      <c r="R9" s="7"/>
      <c r="S9" s="7"/>
      <c r="T9" s="7"/>
      <c r="U9" s="7"/>
      <c r="V9" s="7"/>
      <c r="W9" s="7"/>
      <c r="X9" s="7"/>
      <c r="Y9" s="7"/>
      <c r="Z9" s="7"/>
      <c r="AA9" s="7"/>
      <c r="AB9" s="7"/>
    </row>
    <row r="10" spans="1:28" ht="93" customHeight="1" x14ac:dyDescent="0.3">
      <c r="A10" s="7"/>
      <c r="B10" s="116" t="s">
        <v>62</v>
      </c>
      <c r="C10" s="117"/>
      <c r="D10" s="117"/>
      <c r="E10" s="118"/>
      <c r="F10" s="119"/>
      <c r="G10" s="7"/>
      <c r="H10" s="7"/>
      <c r="I10" s="7"/>
      <c r="J10" s="7"/>
      <c r="K10" s="7"/>
      <c r="L10" s="7"/>
      <c r="M10" s="7"/>
      <c r="N10" s="7"/>
      <c r="O10" s="7"/>
      <c r="P10" s="7"/>
      <c r="Q10" s="7"/>
      <c r="R10" s="7"/>
      <c r="S10" s="7"/>
      <c r="T10" s="7"/>
      <c r="U10" s="7"/>
      <c r="V10" s="7"/>
      <c r="W10" s="7"/>
      <c r="X10" s="7"/>
      <c r="Y10" s="7"/>
      <c r="Z10" s="7"/>
      <c r="AA10" s="7"/>
      <c r="AB10" s="7"/>
    </row>
    <row r="12" spans="1:28" x14ac:dyDescent="0.3">
      <c r="C12" s="1" t="s">
        <v>24</v>
      </c>
      <c r="D12" s="9">
        <v>6</v>
      </c>
    </row>
  </sheetData>
  <mergeCells count="3">
    <mergeCell ref="B1:F1"/>
    <mergeCell ref="B2:F2"/>
    <mergeCell ref="B10:F10"/>
  </mergeCells>
  <pageMargins left="0.7" right="0.7" top="0.75" bottom="0.75" header="0.3" footer="0.3"/>
  <pageSetup scale="1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5"/>
  <sheetViews>
    <sheetView showGridLines="0" view="pageBreakPreview" topLeftCell="B14" zoomScale="110" zoomScaleNormal="70" zoomScaleSheetLayoutView="110" workbookViewId="0">
      <selection activeCell="E4" sqref="E4:E16"/>
    </sheetView>
  </sheetViews>
  <sheetFormatPr baseColWidth="10" defaultColWidth="11.42578125" defaultRowHeight="16.5" x14ac:dyDescent="0.3"/>
  <cols>
    <col min="1" max="1" width="4.28515625" style="7" customWidth="1"/>
    <col min="2" max="2" width="22.28515625" style="7" customWidth="1"/>
    <col min="3" max="3" width="48.42578125" style="7" customWidth="1"/>
    <col min="4" max="4" width="32.140625" style="8" customWidth="1"/>
    <col min="5" max="5" width="44.85546875" style="7" customWidth="1"/>
    <col min="6" max="6" width="17.7109375" style="7" customWidth="1"/>
    <col min="7" max="16384" width="11.42578125" style="7"/>
  </cols>
  <sheetData>
    <row r="1" spans="1:6" ht="102" customHeight="1" x14ac:dyDescent="0.3">
      <c r="A1" s="1"/>
      <c r="B1" s="121" t="s">
        <v>113</v>
      </c>
      <c r="C1" s="115"/>
      <c r="D1" s="115"/>
      <c r="E1" s="115"/>
      <c r="F1" s="115"/>
    </row>
    <row r="2" spans="1:6" x14ac:dyDescent="0.3">
      <c r="A2" s="1"/>
      <c r="B2" s="111" t="s">
        <v>69</v>
      </c>
      <c r="C2" s="111"/>
      <c r="D2" s="111"/>
      <c r="E2" s="120"/>
      <c r="F2" s="37"/>
    </row>
    <row r="3" spans="1:6" x14ac:dyDescent="0.3">
      <c r="A3" s="1"/>
      <c r="B3" s="32" t="s">
        <v>0</v>
      </c>
      <c r="C3" s="32" t="s">
        <v>1</v>
      </c>
      <c r="D3" s="32" t="s">
        <v>2</v>
      </c>
      <c r="E3" s="38" t="s">
        <v>70</v>
      </c>
      <c r="F3" s="39" t="s">
        <v>36</v>
      </c>
    </row>
    <row r="4" spans="1:6" ht="117.75" customHeight="1" x14ac:dyDescent="0.3">
      <c r="A4" s="1"/>
      <c r="B4" s="3" t="s">
        <v>20</v>
      </c>
      <c r="C4" s="4" t="s">
        <v>102</v>
      </c>
      <c r="D4" s="105" t="s">
        <v>165</v>
      </c>
      <c r="E4" s="53" t="s">
        <v>180</v>
      </c>
      <c r="F4" s="90" t="s">
        <v>104</v>
      </c>
    </row>
    <row r="5" spans="1:6" ht="78.75" customHeight="1" x14ac:dyDescent="0.3">
      <c r="A5" s="1"/>
      <c r="B5" s="3" t="s">
        <v>20</v>
      </c>
      <c r="C5" s="4" t="s">
        <v>50</v>
      </c>
      <c r="D5" s="60" t="s">
        <v>4</v>
      </c>
      <c r="E5" s="53" t="s">
        <v>181</v>
      </c>
      <c r="F5" s="91" t="s">
        <v>105</v>
      </c>
    </row>
    <row r="6" spans="1:6" ht="81.75" customHeight="1" x14ac:dyDescent="0.3">
      <c r="A6" s="1"/>
      <c r="B6" s="3" t="s">
        <v>20</v>
      </c>
      <c r="C6" s="4" t="s">
        <v>103</v>
      </c>
      <c r="D6" s="60" t="s">
        <v>4</v>
      </c>
      <c r="E6" s="54" t="s">
        <v>182</v>
      </c>
      <c r="F6" s="92" t="s">
        <v>51</v>
      </c>
    </row>
    <row r="7" spans="1:6" ht="79.5" customHeight="1" x14ac:dyDescent="0.3">
      <c r="A7" s="1"/>
      <c r="B7" s="3" t="s">
        <v>20</v>
      </c>
      <c r="C7" s="4" t="s">
        <v>9</v>
      </c>
      <c r="D7" s="60" t="s">
        <v>4</v>
      </c>
      <c r="E7" s="51" t="s">
        <v>183</v>
      </c>
      <c r="F7" s="93" t="s">
        <v>52</v>
      </c>
    </row>
    <row r="8" spans="1:6" ht="75.75" customHeight="1" x14ac:dyDescent="0.3">
      <c r="A8" s="1"/>
      <c r="B8" s="3" t="s">
        <v>106</v>
      </c>
      <c r="C8" s="65" t="s">
        <v>107</v>
      </c>
      <c r="D8" s="60" t="s">
        <v>4</v>
      </c>
      <c r="E8" s="51" t="s">
        <v>184</v>
      </c>
      <c r="F8" s="91" t="s">
        <v>80</v>
      </c>
    </row>
    <row r="9" spans="1:6" ht="111.75" customHeight="1" x14ac:dyDescent="0.3">
      <c r="A9" s="1"/>
      <c r="B9" s="3" t="s">
        <v>106</v>
      </c>
      <c r="C9" s="4" t="s">
        <v>108</v>
      </c>
      <c r="D9" s="60" t="s">
        <v>4</v>
      </c>
      <c r="E9" s="51" t="s">
        <v>184</v>
      </c>
      <c r="F9" s="91" t="s">
        <v>109</v>
      </c>
    </row>
    <row r="10" spans="1:6" ht="127.5" customHeight="1" x14ac:dyDescent="0.3">
      <c r="A10" s="1"/>
      <c r="B10" s="3" t="s">
        <v>106</v>
      </c>
      <c r="C10" s="102" t="s">
        <v>215</v>
      </c>
      <c r="D10" s="105" t="s">
        <v>165</v>
      </c>
      <c r="E10" s="53" t="s">
        <v>180</v>
      </c>
      <c r="F10" s="91" t="s">
        <v>136</v>
      </c>
    </row>
    <row r="11" spans="1:6" ht="89.25" x14ac:dyDescent="0.3">
      <c r="A11" s="1"/>
      <c r="B11" s="3" t="s">
        <v>21</v>
      </c>
      <c r="C11" s="4" t="s">
        <v>10</v>
      </c>
      <c r="D11" s="60" t="s">
        <v>4</v>
      </c>
      <c r="E11" s="52" t="s">
        <v>185</v>
      </c>
      <c r="F11" s="91" t="s">
        <v>111</v>
      </c>
    </row>
    <row r="12" spans="1:6" ht="63.75" x14ac:dyDescent="0.3">
      <c r="A12" s="1"/>
      <c r="B12" s="3" t="s">
        <v>21</v>
      </c>
      <c r="C12" s="4" t="s">
        <v>110</v>
      </c>
      <c r="D12" s="60" t="s">
        <v>4</v>
      </c>
      <c r="E12" s="106" t="s">
        <v>186</v>
      </c>
      <c r="F12" s="91" t="s">
        <v>53</v>
      </c>
    </row>
    <row r="13" spans="1:6" ht="85.5" customHeight="1" x14ac:dyDescent="0.3">
      <c r="A13" s="1"/>
      <c r="B13" s="3" t="s">
        <v>21</v>
      </c>
      <c r="C13" s="4" t="s">
        <v>11</v>
      </c>
      <c r="D13" s="105" t="s">
        <v>165</v>
      </c>
      <c r="E13" s="53" t="s">
        <v>180</v>
      </c>
      <c r="F13" s="94" t="s">
        <v>229</v>
      </c>
    </row>
    <row r="14" spans="1:6" ht="102.75" customHeight="1" x14ac:dyDescent="0.3">
      <c r="A14" s="1"/>
      <c r="B14" s="3" t="s">
        <v>7</v>
      </c>
      <c r="C14" s="4" t="s">
        <v>12</v>
      </c>
      <c r="D14" s="105" t="s">
        <v>165</v>
      </c>
      <c r="E14" s="53" t="s">
        <v>180</v>
      </c>
      <c r="F14" s="94" t="s">
        <v>187</v>
      </c>
    </row>
    <row r="15" spans="1:6" ht="62.25" customHeight="1" x14ac:dyDescent="0.3">
      <c r="A15" s="1"/>
      <c r="B15" s="3" t="s">
        <v>7</v>
      </c>
      <c r="C15" s="4" t="s">
        <v>112</v>
      </c>
      <c r="D15" s="105" t="s">
        <v>165</v>
      </c>
      <c r="E15" s="53" t="s">
        <v>180</v>
      </c>
      <c r="F15" s="94" t="s">
        <v>52</v>
      </c>
    </row>
    <row r="16" spans="1:6" s="28" customFormat="1" ht="71.25" customHeight="1" x14ac:dyDescent="0.3">
      <c r="A16" s="30"/>
      <c r="B16" s="3" t="s">
        <v>7</v>
      </c>
      <c r="C16" s="4" t="s">
        <v>8</v>
      </c>
      <c r="D16" s="105" t="s">
        <v>165</v>
      </c>
      <c r="E16" s="53" t="s">
        <v>180</v>
      </c>
      <c r="F16" s="94" t="s">
        <v>37</v>
      </c>
    </row>
    <row r="17" spans="1:6" ht="88.5" customHeight="1" x14ac:dyDescent="0.3">
      <c r="A17" s="1"/>
      <c r="B17" s="122" t="s">
        <v>61</v>
      </c>
      <c r="C17" s="122"/>
      <c r="D17" s="122"/>
      <c r="E17" s="122"/>
      <c r="F17" s="122"/>
    </row>
    <row r="18" spans="1:6" x14ac:dyDescent="0.3">
      <c r="A18" s="1"/>
    </row>
    <row r="19" spans="1:6" x14ac:dyDescent="0.3">
      <c r="A19" s="1"/>
      <c r="C19" s="7" t="s">
        <v>25</v>
      </c>
      <c r="D19" s="8">
        <v>13</v>
      </c>
    </row>
    <row r="20" spans="1:6" x14ac:dyDescent="0.3">
      <c r="A20" s="1"/>
    </row>
    <row r="21" spans="1:6" x14ac:dyDescent="0.3">
      <c r="A21" s="1"/>
    </row>
    <row r="22" spans="1:6" x14ac:dyDescent="0.3">
      <c r="A22" s="1"/>
    </row>
    <row r="23" spans="1:6" x14ac:dyDescent="0.3">
      <c r="A23" s="1"/>
    </row>
    <row r="24" spans="1:6" x14ac:dyDescent="0.3">
      <c r="A24" s="1"/>
    </row>
    <row r="25" spans="1:6" x14ac:dyDescent="0.3">
      <c r="A25" s="1"/>
    </row>
  </sheetData>
  <mergeCells count="3">
    <mergeCell ref="B2:E2"/>
    <mergeCell ref="B1:F1"/>
    <mergeCell ref="B17:F17"/>
  </mergeCells>
  <pageMargins left="0.7" right="0.7" top="0.75" bottom="0.75" header="0.3" footer="0.3"/>
  <pageSetup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F27"/>
  <sheetViews>
    <sheetView showGridLines="0" view="pageBreakPreview" topLeftCell="A9" zoomScaleNormal="85" zoomScaleSheetLayoutView="100" workbookViewId="0">
      <selection activeCell="D10" sqref="D10"/>
    </sheetView>
  </sheetViews>
  <sheetFormatPr baseColWidth="10" defaultColWidth="11.42578125" defaultRowHeight="16.5" x14ac:dyDescent="0.3"/>
  <cols>
    <col min="1" max="1" width="4.85546875" style="15" customWidth="1"/>
    <col min="2" max="2" width="30.140625" style="15" customWidth="1"/>
    <col min="3" max="3" width="38.85546875" style="15" customWidth="1"/>
    <col min="4" max="4" width="16.7109375" style="6" customWidth="1"/>
    <col min="5" max="5" width="72.85546875" style="15" customWidth="1"/>
    <col min="6" max="6" width="21.5703125" style="6" customWidth="1"/>
    <col min="7" max="16384" width="11.42578125" style="15"/>
  </cols>
  <sheetData>
    <row r="1" spans="2:6" ht="99.75" customHeight="1" x14ac:dyDescent="0.3">
      <c r="B1" s="121" t="s">
        <v>114</v>
      </c>
      <c r="C1" s="115"/>
      <c r="D1" s="115"/>
      <c r="E1" s="115"/>
      <c r="F1" s="115"/>
    </row>
    <row r="2" spans="2:6" ht="32.25" customHeight="1" x14ac:dyDescent="0.3">
      <c r="B2" s="123" t="s">
        <v>72</v>
      </c>
      <c r="C2" s="123"/>
      <c r="D2" s="123"/>
      <c r="E2" s="123"/>
      <c r="F2" s="123"/>
    </row>
    <row r="3" spans="2:6" s="6" customFormat="1" ht="46.5" customHeight="1" x14ac:dyDescent="0.25">
      <c r="B3" s="39" t="s">
        <v>0</v>
      </c>
      <c r="C3" s="39" t="s">
        <v>1</v>
      </c>
      <c r="D3" s="39" t="s">
        <v>2</v>
      </c>
      <c r="E3" s="40" t="s">
        <v>70</v>
      </c>
      <c r="F3" s="32" t="s">
        <v>36</v>
      </c>
    </row>
    <row r="4" spans="2:6" ht="42" customHeight="1" x14ac:dyDescent="0.3">
      <c r="B4" s="56" t="s">
        <v>22</v>
      </c>
      <c r="C4" s="57" t="s">
        <v>54</v>
      </c>
      <c r="D4" s="61" t="s">
        <v>3</v>
      </c>
      <c r="E4" s="58" t="s">
        <v>188</v>
      </c>
      <c r="F4" s="27" t="s">
        <v>115</v>
      </c>
    </row>
    <row r="5" spans="2:6" ht="43.5" customHeight="1" x14ac:dyDescent="0.3">
      <c r="B5" s="56" t="s">
        <v>116</v>
      </c>
      <c r="C5" s="57" t="s">
        <v>117</v>
      </c>
      <c r="D5" s="105" t="s">
        <v>165</v>
      </c>
      <c r="E5" s="53" t="s">
        <v>180</v>
      </c>
      <c r="F5" s="88" t="s">
        <v>189</v>
      </c>
    </row>
    <row r="6" spans="2:6" ht="75.75" customHeight="1" x14ac:dyDescent="0.3">
      <c r="B6" s="3" t="s">
        <v>116</v>
      </c>
      <c r="C6" s="4" t="s">
        <v>118</v>
      </c>
      <c r="D6" s="61" t="s">
        <v>3</v>
      </c>
      <c r="E6" s="109" t="s">
        <v>190</v>
      </c>
      <c r="F6" s="27" t="s">
        <v>216</v>
      </c>
    </row>
    <row r="7" spans="2:6" ht="71.25" customHeight="1" x14ac:dyDescent="0.3">
      <c r="B7" s="3" t="s">
        <v>119</v>
      </c>
      <c r="C7" s="4" t="s">
        <v>63</v>
      </c>
      <c r="D7" s="61" t="s">
        <v>3</v>
      </c>
      <c r="E7" s="53" t="s">
        <v>191</v>
      </c>
      <c r="F7" s="27" t="s">
        <v>55</v>
      </c>
    </row>
    <row r="8" spans="2:6" ht="60.75" customHeight="1" x14ac:dyDescent="0.3">
      <c r="B8" s="3" t="s">
        <v>13</v>
      </c>
      <c r="C8" s="4" t="s">
        <v>120</v>
      </c>
      <c r="D8" s="61" t="s">
        <v>3</v>
      </c>
      <c r="E8" s="53" t="s">
        <v>194</v>
      </c>
      <c r="F8" s="27" t="s">
        <v>192</v>
      </c>
    </row>
    <row r="9" spans="2:6" ht="58.5" customHeight="1" x14ac:dyDescent="0.3">
      <c r="B9" s="3" t="s">
        <v>13</v>
      </c>
      <c r="C9" s="4" t="s">
        <v>56</v>
      </c>
      <c r="D9" s="61" t="s">
        <v>3</v>
      </c>
      <c r="E9" s="53" t="s">
        <v>193</v>
      </c>
      <c r="F9" s="27" t="s">
        <v>192</v>
      </c>
    </row>
    <row r="10" spans="2:6" ht="72" customHeight="1" x14ac:dyDescent="0.3">
      <c r="B10" s="3" t="s">
        <v>13</v>
      </c>
      <c r="C10" s="4" t="s">
        <v>121</v>
      </c>
      <c r="D10" s="107" t="s">
        <v>40</v>
      </c>
      <c r="E10" s="53" t="s">
        <v>195</v>
      </c>
      <c r="F10" s="88" t="s">
        <v>216</v>
      </c>
    </row>
    <row r="11" spans="2:6" ht="51.75" customHeight="1" x14ac:dyDescent="0.3">
      <c r="B11" s="3" t="s">
        <v>13</v>
      </c>
      <c r="C11" s="4" t="s">
        <v>122</v>
      </c>
      <c r="D11" s="107" t="s">
        <v>40</v>
      </c>
      <c r="E11" s="53" t="s">
        <v>196</v>
      </c>
      <c r="F11" s="27" t="s">
        <v>192</v>
      </c>
    </row>
    <row r="12" spans="2:6" ht="62.25" customHeight="1" x14ac:dyDescent="0.3">
      <c r="B12" s="3" t="s">
        <v>23</v>
      </c>
      <c r="C12" s="4" t="s">
        <v>14</v>
      </c>
      <c r="D12" s="61" t="s">
        <v>3</v>
      </c>
      <c r="E12" s="59" t="s">
        <v>197</v>
      </c>
      <c r="F12" s="27" t="s">
        <v>78</v>
      </c>
    </row>
    <row r="13" spans="2:6" ht="65.25" customHeight="1" x14ac:dyDescent="0.3">
      <c r="B13" s="3" t="s">
        <v>23</v>
      </c>
      <c r="C13" s="4" t="s">
        <v>107</v>
      </c>
      <c r="D13" s="61" t="s">
        <v>3</v>
      </c>
      <c r="E13" s="59" t="s">
        <v>198</v>
      </c>
      <c r="F13" s="27" t="s">
        <v>78</v>
      </c>
    </row>
    <row r="14" spans="2:6" ht="99" customHeight="1" x14ac:dyDescent="0.3">
      <c r="B14" s="3" t="s">
        <v>23</v>
      </c>
      <c r="C14" s="65" t="s">
        <v>39</v>
      </c>
      <c r="D14" s="61" t="s">
        <v>3</v>
      </c>
      <c r="E14" s="53" t="s">
        <v>199</v>
      </c>
      <c r="F14" s="27" t="s">
        <v>79</v>
      </c>
    </row>
    <row r="15" spans="2:6" ht="65.25" customHeight="1" x14ac:dyDescent="0.3">
      <c r="B15" s="124" t="s">
        <v>64</v>
      </c>
      <c r="C15" s="125"/>
      <c r="D15" s="125"/>
      <c r="E15" s="125"/>
      <c r="F15" s="126"/>
    </row>
    <row r="16" spans="2:6" ht="120" customHeight="1" x14ac:dyDescent="0.3">
      <c r="B16" s="10"/>
      <c r="C16" s="10"/>
      <c r="D16" s="2"/>
      <c r="E16" s="10"/>
    </row>
    <row r="17" spans="2:5" x14ac:dyDescent="0.3">
      <c r="B17" s="10"/>
      <c r="C17" s="10" t="s">
        <v>25</v>
      </c>
      <c r="D17" s="2">
        <v>11</v>
      </c>
      <c r="E17" s="10"/>
    </row>
    <row r="18" spans="2:5" x14ac:dyDescent="0.3">
      <c r="B18" s="10"/>
      <c r="C18" s="10"/>
      <c r="D18" s="2"/>
      <c r="E18" s="10"/>
    </row>
    <row r="19" spans="2:5" x14ac:dyDescent="0.3">
      <c r="B19" s="10"/>
      <c r="C19" s="10"/>
      <c r="D19" s="2"/>
      <c r="E19" s="10"/>
    </row>
    <row r="20" spans="2:5" x14ac:dyDescent="0.3">
      <c r="B20" s="10"/>
      <c r="C20" s="10"/>
      <c r="D20" s="2"/>
      <c r="E20" s="10"/>
    </row>
    <row r="21" spans="2:5" x14ac:dyDescent="0.3">
      <c r="B21" s="10"/>
      <c r="C21" s="10"/>
      <c r="D21" s="2"/>
      <c r="E21" s="10"/>
    </row>
    <row r="22" spans="2:5" x14ac:dyDescent="0.3">
      <c r="B22" s="10"/>
      <c r="C22" s="10"/>
      <c r="D22" s="2"/>
      <c r="E22" s="10"/>
    </row>
    <row r="23" spans="2:5" x14ac:dyDescent="0.3">
      <c r="B23" s="10"/>
      <c r="C23" s="10"/>
      <c r="D23" s="2"/>
      <c r="E23" s="10"/>
    </row>
    <row r="24" spans="2:5" x14ac:dyDescent="0.3">
      <c r="B24" s="10"/>
      <c r="C24" s="10"/>
      <c r="D24" s="2"/>
      <c r="E24" s="10"/>
    </row>
    <row r="25" spans="2:5" x14ac:dyDescent="0.3">
      <c r="B25" s="10"/>
      <c r="C25" s="10"/>
      <c r="D25" s="2"/>
      <c r="E25" s="10"/>
    </row>
    <row r="26" spans="2:5" x14ac:dyDescent="0.3">
      <c r="B26" s="10"/>
      <c r="C26" s="10"/>
      <c r="D26" s="2"/>
      <c r="E26" s="10"/>
    </row>
    <row r="27" spans="2:5" x14ac:dyDescent="0.3">
      <c r="B27" s="10"/>
      <c r="C27" s="10"/>
      <c r="D27" s="2"/>
      <c r="E27" s="10"/>
    </row>
  </sheetData>
  <mergeCells count="3">
    <mergeCell ref="B2:F2"/>
    <mergeCell ref="B1:F1"/>
    <mergeCell ref="B15:F15"/>
  </mergeCells>
  <pageMargins left="0.7" right="0.7" top="0.75" bottom="0.75" header="0.3" footer="0.3"/>
  <pageSetup scale="4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35"/>
  <sheetViews>
    <sheetView showGridLines="0" view="pageBreakPreview" topLeftCell="A27" zoomScale="90" zoomScaleNormal="70" zoomScaleSheetLayoutView="90" workbookViewId="0">
      <selection activeCell="B33" sqref="B33:F33"/>
    </sheetView>
  </sheetViews>
  <sheetFormatPr baseColWidth="10" defaultColWidth="11.42578125" defaultRowHeight="15.75" x14ac:dyDescent="0.25"/>
  <cols>
    <col min="1" max="1" width="4.7109375" style="12" customWidth="1"/>
    <col min="2" max="2" width="26.140625" style="12" customWidth="1"/>
    <col min="3" max="3" width="67" style="12" customWidth="1"/>
    <col min="4" max="4" width="27.42578125" style="12" customWidth="1"/>
    <col min="5" max="5" width="75.5703125" style="12" customWidth="1"/>
    <col min="6" max="6" width="37.28515625" style="13" customWidth="1"/>
    <col min="7" max="16384" width="11.42578125" style="12"/>
  </cols>
  <sheetData>
    <row r="1" spans="2:6" ht="107.25" customHeight="1" x14ac:dyDescent="0.25">
      <c r="B1" s="127" t="s">
        <v>114</v>
      </c>
      <c r="C1" s="128"/>
      <c r="D1" s="128"/>
      <c r="E1" s="128"/>
      <c r="F1" s="128"/>
    </row>
    <row r="2" spans="2:6" ht="30.75" customHeight="1" x14ac:dyDescent="0.25">
      <c r="B2" s="129" t="s">
        <v>71</v>
      </c>
      <c r="C2" s="130"/>
      <c r="D2" s="130"/>
      <c r="E2" s="130"/>
      <c r="F2" s="131"/>
    </row>
    <row r="3" spans="2:6" ht="34.5" customHeight="1" x14ac:dyDescent="0.25">
      <c r="B3" s="41" t="s">
        <v>0</v>
      </c>
      <c r="C3" s="41" t="s">
        <v>1</v>
      </c>
      <c r="D3" s="41" t="s">
        <v>2</v>
      </c>
      <c r="E3" s="41" t="s">
        <v>70</v>
      </c>
      <c r="F3" s="41" t="s">
        <v>36</v>
      </c>
    </row>
    <row r="4" spans="2:6" ht="51.6" customHeight="1" x14ac:dyDescent="0.25">
      <c r="B4" s="42" t="s">
        <v>123</v>
      </c>
      <c r="C4" s="55" t="s">
        <v>124</v>
      </c>
      <c r="D4" s="105" t="s">
        <v>165</v>
      </c>
      <c r="E4" s="53" t="s">
        <v>200</v>
      </c>
      <c r="F4" s="55" t="s">
        <v>217</v>
      </c>
    </row>
    <row r="5" spans="2:6" ht="38.25" x14ac:dyDescent="0.25">
      <c r="B5" s="97" t="s">
        <v>123</v>
      </c>
      <c r="C5" s="55" t="s">
        <v>125</v>
      </c>
      <c r="D5" s="108" t="s">
        <v>40</v>
      </c>
      <c r="E5" s="55" t="s">
        <v>209</v>
      </c>
      <c r="F5" s="55" t="s">
        <v>218</v>
      </c>
    </row>
    <row r="6" spans="2:6" ht="53.25" customHeight="1" x14ac:dyDescent="0.25">
      <c r="B6" s="97" t="s">
        <v>123</v>
      </c>
      <c r="C6" s="55" t="s">
        <v>15</v>
      </c>
      <c r="D6" s="108" t="s">
        <v>40</v>
      </c>
      <c r="E6" s="55" t="s">
        <v>201</v>
      </c>
      <c r="F6" s="55" t="s">
        <v>219</v>
      </c>
    </row>
    <row r="7" spans="2:6" ht="55.5" customHeight="1" x14ac:dyDescent="0.25">
      <c r="B7" s="97" t="s">
        <v>123</v>
      </c>
      <c r="C7" s="55" t="s">
        <v>16</v>
      </c>
      <c r="D7" s="62" t="s">
        <v>3</v>
      </c>
      <c r="E7" s="55" t="s">
        <v>210</v>
      </c>
      <c r="F7" s="55" t="s">
        <v>57</v>
      </c>
    </row>
    <row r="8" spans="2:6" ht="66.75" customHeight="1" x14ac:dyDescent="0.25">
      <c r="B8" s="97" t="s">
        <v>123</v>
      </c>
      <c r="C8" s="55" t="s">
        <v>17</v>
      </c>
      <c r="D8" s="105" t="s">
        <v>165</v>
      </c>
      <c r="E8" s="53" t="s">
        <v>200</v>
      </c>
      <c r="F8" s="55" t="s">
        <v>219</v>
      </c>
    </row>
    <row r="9" spans="2:6" ht="57.75" customHeight="1" x14ac:dyDescent="0.25">
      <c r="B9" s="97" t="s">
        <v>123</v>
      </c>
      <c r="C9" s="55" t="s">
        <v>58</v>
      </c>
      <c r="D9" s="108" t="s">
        <v>5</v>
      </c>
      <c r="E9" s="55" t="s">
        <v>202</v>
      </c>
      <c r="F9" s="55" t="s">
        <v>211</v>
      </c>
    </row>
    <row r="10" spans="2:6" ht="73.5" customHeight="1" x14ac:dyDescent="0.25">
      <c r="B10" s="42" t="s">
        <v>126</v>
      </c>
      <c r="C10" s="66" t="s">
        <v>127</v>
      </c>
      <c r="D10" s="62" t="s">
        <v>3</v>
      </c>
      <c r="E10" s="55" t="s">
        <v>203</v>
      </c>
      <c r="F10" s="55" t="s">
        <v>78</v>
      </c>
    </row>
    <row r="11" spans="2:6" ht="45" customHeight="1" x14ac:dyDescent="0.25">
      <c r="B11" s="42" t="s">
        <v>126</v>
      </c>
      <c r="C11" s="55" t="s">
        <v>128</v>
      </c>
      <c r="D11" s="108" t="s">
        <v>40</v>
      </c>
      <c r="E11" s="55" t="s">
        <v>204</v>
      </c>
      <c r="F11" s="55" t="s">
        <v>220</v>
      </c>
    </row>
    <row r="12" spans="2:6" ht="54.75" customHeight="1" x14ac:dyDescent="0.25">
      <c r="B12" s="101" t="s">
        <v>137</v>
      </c>
      <c r="C12" s="55" t="s">
        <v>138</v>
      </c>
      <c r="D12" s="108" t="s">
        <v>40</v>
      </c>
      <c r="E12" s="55" t="s">
        <v>207</v>
      </c>
      <c r="F12" s="55" t="s">
        <v>139</v>
      </c>
    </row>
    <row r="13" spans="2:6" ht="45" customHeight="1" x14ac:dyDescent="0.25">
      <c r="B13" s="101" t="s">
        <v>137</v>
      </c>
      <c r="C13" s="55" t="s">
        <v>140</v>
      </c>
      <c r="D13" s="108" t="s">
        <v>40</v>
      </c>
      <c r="E13" s="55" t="s">
        <v>207</v>
      </c>
      <c r="F13" s="55" t="s">
        <v>141</v>
      </c>
    </row>
    <row r="14" spans="2:6" ht="69.75" customHeight="1" x14ac:dyDescent="0.25">
      <c r="B14" s="101" t="s">
        <v>137</v>
      </c>
      <c r="C14" s="55" t="s">
        <v>142</v>
      </c>
      <c r="D14" s="108" t="s">
        <v>40</v>
      </c>
      <c r="E14" s="55" t="s">
        <v>205</v>
      </c>
      <c r="F14" s="55" t="s">
        <v>143</v>
      </c>
    </row>
    <row r="15" spans="2:6" ht="45" customHeight="1" x14ac:dyDescent="0.25">
      <c r="B15" s="101" t="s">
        <v>137</v>
      </c>
      <c r="C15" s="55" t="s">
        <v>144</v>
      </c>
      <c r="D15" s="108" t="s">
        <v>5</v>
      </c>
      <c r="E15" s="55" t="s">
        <v>206</v>
      </c>
      <c r="F15" s="55" t="s">
        <v>221</v>
      </c>
    </row>
    <row r="16" spans="2:6" ht="45" customHeight="1" x14ac:dyDescent="0.25">
      <c r="B16" s="101" t="s">
        <v>137</v>
      </c>
      <c r="C16" s="55" t="s">
        <v>145</v>
      </c>
      <c r="D16" s="108" t="s">
        <v>40</v>
      </c>
      <c r="E16" s="55" t="s">
        <v>207</v>
      </c>
      <c r="F16" s="55" t="s">
        <v>146</v>
      </c>
    </row>
    <row r="17" spans="2:6" ht="45" customHeight="1" x14ac:dyDescent="0.25">
      <c r="B17" s="101" t="s">
        <v>137</v>
      </c>
      <c r="C17" s="55" t="s">
        <v>148</v>
      </c>
      <c r="D17" s="108" t="s">
        <v>40</v>
      </c>
      <c r="E17" s="55" t="s">
        <v>207</v>
      </c>
      <c r="F17" s="55" t="s">
        <v>147</v>
      </c>
    </row>
    <row r="18" spans="2:6" ht="45" customHeight="1" x14ac:dyDescent="0.25">
      <c r="B18" s="101" t="s">
        <v>137</v>
      </c>
      <c r="C18" s="55" t="s">
        <v>149</v>
      </c>
      <c r="D18" s="108" t="s">
        <v>40</v>
      </c>
      <c r="E18" s="55" t="s">
        <v>207</v>
      </c>
      <c r="F18" s="55" t="s">
        <v>139</v>
      </c>
    </row>
    <row r="19" spans="2:6" ht="45" customHeight="1" x14ac:dyDescent="0.25">
      <c r="B19" s="101" t="s">
        <v>137</v>
      </c>
      <c r="C19" s="55" t="s">
        <v>150</v>
      </c>
      <c r="D19" s="108" t="s">
        <v>40</v>
      </c>
      <c r="E19" s="55" t="s">
        <v>207</v>
      </c>
      <c r="F19" s="55" t="s">
        <v>226</v>
      </c>
    </row>
    <row r="20" spans="2:6" ht="45" customHeight="1" x14ac:dyDescent="0.25">
      <c r="B20" s="101" t="s">
        <v>137</v>
      </c>
      <c r="C20" s="55" t="s">
        <v>151</v>
      </c>
      <c r="D20" s="108" t="s">
        <v>40</v>
      </c>
      <c r="E20" s="55" t="s">
        <v>207</v>
      </c>
      <c r="F20" s="55" t="s">
        <v>143</v>
      </c>
    </row>
    <row r="21" spans="2:6" ht="45" customHeight="1" x14ac:dyDescent="0.25">
      <c r="B21" s="101" t="s">
        <v>137</v>
      </c>
      <c r="C21" s="55" t="s">
        <v>152</v>
      </c>
      <c r="D21" s="108" t="s">
        <v>40</v>
      </c>
      <c r="E21" s="55" t="s">
        <v>207</v>
      </c>
      <c r="F21" s="55" t="s">
        <v>222</v>
      </c>
    </row>
    <row r="22" spans="2:6" ht="45" customHeight="1" x14ac:dyDescent="0.25">
      <c r="B22" s="101" t="s">
        <v>137</v>
      </c>
      <c r="C22" s="55" t="s">
        <v>153</v>
      </c>
      <c r="D22" s="108" t="s">
        <v>40</v>
      </c>
      <c r="E22" s="55" t="s">
        <v>207</v>
      </c>
      <c r="F22" s="55" t="s">
        <v>139</v>
      </c>
    </row>
    <row r="23" spans="2:6" ht="45" customHeight="1" x14ac:dyDescent="0.25">
      <c r="B23" s="101" t="s">
        <v>137</v>
      </c>
      <c r="C23" s="55" t="s">
        <v>154</v>
      </c>
      <c r="D23" s="108" t="s">
        <v>40</v>
      </c>
      <c r="E23" s="55" t="s">
        <v>207</v>
      </c>
      <c r="F23" s="55" t="s">
        <v>227</v>
      </c>
    </row>
    <row r="24" spans="2:6" ht="45" customHeight="1" x14ac:dyDescent="0.25">
      <c r="B24" s="101" t="s">
        <v>137</v>
      </c>
      <c r="C24" s="55" t="s">
        <v>155</v>
      </c>
      <c r="D24" s="108" t="s">
        <v>40</v>
      </c>
      <c r="E24" s="55" t="s">
        <v>207</v>
      </c>
      <c r="F24" s="55" t="s">
        <v>143</v>
      </c>
    </row>
    <row r="25" spans="2:6" ht="69" customHeight="1" x14ac:dyDescent="0.25">
      <c r="B25" s="101" t="s">
        <v>137</v>
      </c>
      <c r="C25" s="55" t="s">
        <v>156</v>
      </c>
      <c r="D25" s="108" t="s">
        <v>40</v>
      </c>
      <c r="E25" s="55" t="s">
        <v>207</v>
      </c>
      <c r="F25" s="55" t="s">
        <v>228</v>
      </c>
    </row>
    <row r="26" spans="2:6" ht="51.75" customHeight="1" x14ac:dyDescent="0.25">
      <c r="B26" s="101" t="s">
        <v>137</v>
      </c>
      <c r="C26" s="55" t="s">
        <v>157</v>
      </c>
      <c r="D26" s="108" t="s">
        <v>40</v>
      </c>
      <c r="E26" s="55" t="s">
        <v>207</v>
      </c>
      <c r="F26" s="66" t="s">
        <v>224</v>
      </c>
    </row>
    <row r="27" spans="2:6" ht="54" customHeight="1" x14ac:dyDescent="0.25">
      <c r="B27" s="101" t="s">
        <v>137</v>
      </c>
      <c r="C27" s="55" t="s">
        <v>158</v>
      </c>
      <c r="D27" s="108" t="s">
        <v>40</v>
      </c>
      <c r="E27" s="55" t="s">
        <v>207</v>
      </c>
      <c r="F27" s="66" t="s">
        <v>225</v>
      </c>
    </row>
    <row r="28" spans="2:6" ht="45" customHeight="1" x14ac:dyDescent="0.25">
      <c r="B28" s="101" t="s">
        <v>137</v>
      </c>
      <c r="C28" s="55" t="s">
        <v>159</v>
      </c>
      <c r="D28" s="108" t="s">
        <v>40</v>
      </c>
      <c r="E28" s="55" t="s">
        <v>207</v>
      </c>
      <c r="F28" s="55" t="s">
        <v>225</v>
      </c>
    </row>
    <row r="29" spans="2:6" ht="68.25" customHeight="1" x14ac:dyDescent="0.25">
      <c r="B29" s="101" t="s">
        <v>137</v>
      </c>
      <c r="C29" s="55" t="s">
        <v>160</v>
      </c>
      <c r="D29" s="108" t="s">
        <v>40</v>
      </c>
      <c r="E29" s="55" t="s">
        <v>207</v>
      </c>
      <c r="F29" s="55" t="s">
        <v>161</v>
      </c>
    </row>
    <row r="30" spans="2:6" ht="44.25" customHeight="1" x14ac:dyDescent="0.25">
      <c r="B30" s="101" t="s">
        <v>137</v>
      </c>
      <c r="C30" s="55" t="s">
        <v>162</v>
      </c>
      <c r="D30" s="108" t="s">
        <v>40</v>
      </c>
      <c r="E30" s="55" t="s">
        <v>207</v>
      </c>
      <c r="F30" s="55" t="s">
        <v>223</v>
      </c>
    </row>
    <row r="31" spans="2:6" ht="25.5" x14ac:dyDescent="0.25">
      <c r="B31" s="42" t="s">
        <v>18</v>
      </c>
      <c r="C31" s="55" t="s">
        <v>129</v>
      </c>
      <c r="D31" s="105" t="s">
        <v>165</v>
      </c>
      <c r="E31" s="53" t="s">
        <v>180</v>
      </c>
      <c r="F31" s="55" t="s">
        <v>79</v>
      </c>
    </row>
    <row r="32" spans="2:6" ht="25.5" x14ac:dyDescent="0.25">
      <c r="B32" s="42" t="s">
        <v>59</v>
      </c>
      <c r="C32" s="55" t="s">
        <v>130</v>
      </c>
      <c r="D32" s="62" t="s">
        <v>3</v>
      </c>
      <c r="E32" s="55" t="s">
        <v>208</v>
      </c>
      <c r="F32" s="55" t="s">
        <v>78</v>
      </c>
    </row>
    <row r="33" spans="2:6" ht="119.25" customHeight="1" x14ac:dyDescent="0.25">
      <c r="B33" s="132" t="s">
        <v>65</v>
      </c>
      <c r="C33" s="133"/>
      <c r="D33" s="133"/>
      <c r="E33" s="133"/>
      <c r="F33" s="133"/>
    </row>
    <row r="35" spans="2:6" x14ac:dyDescent="0.25">
      <c r="C35" s="12" t="s">
        <v>25</v>
      </c>
      <c r="D35" s="13">
        <v>29</v>
      </c>
    </row>
  </sheetData>
  <autoFilter ref="B1:F33" xr:uid="{00000000-0009-0000-0000-000004000000}">
    <filterColumn colId="0" showButton="0"/>
    <filterColumn colId="1" showButton="0"/>
    <filterColumn colId="2" showButton="0"/>
    <filterColumn colId="3" showButton="0"/>
  </autoFilter>
  <mergeCells count="3">
    <mergeCell ref="B1:F1"/>
    <mergeCell ref="B2:F2"/>
    <mergeCell ref="B33:F33"/>
  </mergeCells>
  <pageMargins left="0.7" right="0.7" top="0.75" bottom="0.75" header="0.3" footer="0.3"/>
  <pageSetup scale="3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G8"/>
  <sheetViews>
    <sheetView showGridLines="0" view="pageBreakPreview" zoomScale="85" zoomScaleNormal="85" zoomScaleSheetLayoutView="85" workbookViewId="0">
      <selection activeCell="H5" sqref="H5"/>
    </sheetView>
  </sheetViews>
  <sheetFormatPr baseColWidth="10" defaultColWidth="11.42578125" defaultRowHeight="16.5" x14ac:dyDescent="0.3"/>
  <cols>
    <col min="1" max="1" width="5.5703125" style="7" customWidth="1"/>
    <col min="2" max="2" width="28.5703125" style="7" customWidth="1"/>
    <col min="3" max="3" width="28.28515625" style="7" bestFit="1" customWidth="1"/>
    <col min="4" max="4" width="17.5703125" style="7" customWidth="1"/>
    <col min="5" max="5" width="64.28515625" style="7" customWidth="1"/>
    <col min="6" max="6" width="20.5703125" style="7" customWidth="1"/>
    <col min="7" max="16384" width="11.42578125" style="7"/>
  </cols>
  <sheetData>
    <row r="1" spans="2:7" s="1" customFormat="1" ht="80.25" customHeight="1" x14ac:dyDescent="0.3">
      <c r="B1" s="121" t="s">
        <v>134</v>
      </c>
      <c r="C1" s="115"/>
      <c r="D1" s="115"/>
      <c r="E1" s="115"/>
      <c r="F1" s="137"/>
    </row>
    <row r="2" spans="2:7" s="1" customFormat="1" ht="21" customHeight="1" x14ac:dyDescent="0.3">
      <c r="B2" s="134" t="s">
        <v>73</v>
      </c>
      <c r="C2" s="135"/>
      <c r="D2" s="135"/>
      <c r="E2" s="135"/>
      <c r="F2" s="136"/>
    </row>
    <row r="3" spans="2:7" s="10" customFormat="1" ht="45" customHeight="1" x14ac:dyDescent="0.3">
      <c r="B3" s="98" t="s">
        <v>0</v>
      </c>
      <c r="C3" s="98" t="s">
        <v>1</v>
      </c>
      <c r="D3" s="98" t="s">
        <v>2</v>
      </c>
      <c r="E3" s="99" t="s">
        <v>70</v>
      </c>
      <c r="F3" s="100" t="s">
        <v>36</v>
      </c>
    </row>
    <row r="4" spans="2:7" s="1" customFormat="1" ht="89.25" customHeight="1" x14ac:dyDescent="0.3">
      <c r="B4" s="27" t="s">
        <v>131</v>
      </c>
      <c r="C4" s="27" t="s">
        <v>132</v>
      </c>
      <c r="D4" s="105" t="s">
        <v>165</v>
      </c>
      <c r="E4" s="53" t="s">
        <v>180</v>
      </c>
      <c r="F4" s="27" t="s">
        <v>60</v>
      </c>
      <c r="G4" s="10"/>
    </row>
    <row r="5" spans="2:7" s="1" customFormat="1" ht="90" customHeight="1" x14ac:dyDescent="0.3">
      <c r="B5" s="27" t="s">
        <v>131</v>
      </c>
      <c r="C5" s="27" t="s">
        <v>133</v>
      </c>
      <c r="D5" s="105" t="s">
        <v>165</v>
      </c>
      <c r="E5" s="53" t="s">
        <v>180</v>
      </c>
      <c r="F5" s="27" t="s">
        <v>60</v>
      </c>
      <c r="G5" s="10"/>
    </row>
    <row r="6" spans="2:7" s="1" customFormat="1" ht="100.5" customHeight="1" x14ac:dyDescent="0.3">
      <c r="B6" s="138" t="s">
        <v>64</v>
      </c>
      <c r="C6" s="138"/>
      <c r="D6" s="138"/>
      <c r="E6" s="138"/>
      <c r="F6" s="138"/>
    </row>
    <row r="7" spans="2:7" x14ac:dyDescent="0.3">
      <c r="B7" s="63"/>
      <c r="C7" s="63"/>
      <c r="D7" s="63"/>
      <c r="E7" s="63"/>
      <c r="F7" s="63"/>
    </row>
    <row r="8" spans="2:7" x14ac:dyDescent="0.3">
      <c r="B8" s="63"/>
      <c r="C8" s="63" t="s">
        <v>25</v>
      </c>
      <c r="D8" s="63">
        <v>2</v>
      </c>
      <c r="E8" s="63"/>
      <c r="F8" s="63"/>
    </row>
  </sheetData>
  <mergeCells count="3">
    <mergeCell ref="B2:F2"/>
    <mergeCell ref="B1:F1"/>
    <mergeCell ref="B6:F6"/>
  </mergeCells>
  <pageMargins left="0.7" right="0.7" top="0.75" bottom="0.75" header="0.3" footer="0.3"/>
  <pageSetup scale="5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J15"/>
  <sheetViews>
    <sheetView showGridLines="0" view="pageBreakPreview" zoomScale="115" zoomScaleNormal="100" zoomScaleSheetLayoutView="115" workbookViewId="0">
      <selection activeCell="F6" sqref="F6"/>
    </sheetView>
  </sheetViews>
  <sheetFormatPr baseColWidth="10" defaultColWidth="11.42578125" defaultRowHeight="16.5" x14ac:dyDescent="0.3"/>
  <cols>
    <col min="1" max="1" width="3.28515625" style="1" customWidth="1"/>
    <col min="2" max="2" width="41.28515625" style="16" customWidth="1"/>
    <col min="3" max="3" width="13.5703125" style="1" customWidth="1"/>
    <col min="4" max="4" width="21" style="1" customWidth="1"/>
    <col min="5" max="7" width="13.42578125" style="1" customWidth="1"/>
    <col min="8" max="8" width="15.28515625" style="1" customWidth="1"/>
    <col min="9" max="9" width="4.140625" style="1" customWidth="1"/>
    <col min="10" max="10" width="17" style="1" customWidth="1"/>
    <col min="11" max="16384" width="11.42578125" style="1"/>
  </cols>
  <sheetData>
    <row r="2" spans="2:10" x14ac:dyDescent="0.3">
      <c r="B2" s="139" t="s">
        <v>26</v>
      </c>
      <c r="C2" s="139"/>
      <c r="D2" s="139"/>
      <c r="E2" s="139"/>
      <c r="F2" s="139"/>
      <c r="G2" s="139"/>
      <c r="H2" s="139"/>
    </row>
    <row r="3" spans="2:10" x14ac:dyDescent="0.3">
      <c r="B3" s="139" t="s">
        <v>230</v>
      </c>
      <c r="C3" s="139"/>
      <c r="D3" s="139"/>
      <c r="E3" s="139"/>
      <c r="F3" s="139"/>
      <c r="G3" s="139"/>
      <c r="H3" s="139"/>
    </row>
    <row r="4" spans="2:10" ht="17.25" thickBot="1" x14ac:dyDescent="0.35"/>
    <row r="5" spans="2:10" s="20" customFormat="1" ht="55.5" customHeight="1" thickTop="1" thickBot="1" x14ac:dyDescent="0.35">
      <c r="B5" s="17" t="s">
        <v>27</v>
      </c>
      <c r="C5" s="18" t="s">
        <v>28</v>
      </c>
      <c r="D5" s="18" t="s">
        <v>29</v>
      </c>
      <c r="E5" s="18" t="s">
        <v>74</v>
      </c>
      <c r="F5" s="18" t="s">
        <v>30</v>
      </c>
      <c r="G5" s="18" t="s">
        <v>31</v>
      </c>
      <c r="H5" s="19" t="s">
        <v>32</v>
      </c>
      <c r="I5" s="82"/>
    </row>
    <row r="6" spans="2:10" ht="33.75" thickTop="1" x14ac:dyDescent="0.3">
      <c r="B6" s="89" t="s">
        <v>75</v>
      </c>
      <c r="C6" s="64">
        <v>11</v>
      </c>
      <c r="D6" s="64">
        <v>2</v>
      </c>
      <c r="E6" s="64">
        <v>9</v>
      </c>
      <c r="F6" s="64">
        <v>8</v>
      </c>
      <c r="G6" s="64">
        <v>1</v>
      </c>
      <c r="H6" s="67">
        <f>(F6/E6)</f>
        <v>0.88888888888888884</v>
      </c>
    </row>
    <row r="7" spans="2:10" x14ac:dyDescent="0.3">
      <c r="B7" s="21" t="s">
        <v>33</v>
      </c>
      <c r="C7" s="22">
        <v>6</v>
      </c>
      <c r="D7" s="22">
        <v>0</v>
      </c>
      <c r="E7" s="22">
        <v>6</v>
      </c>
      <c r="F7" s="22">
        <v>0</v>
      </c>
      <c r="G7" s="22">
        <v>6</v>
      </c>
      <c r="H7" s="68">
        <f>(F7/E7)</f>
        <v>0</v>
      </c>
    </row>
    <row r="8" spans="2:10" x14ac:dyDescent="0.3">
      <c r="B8" s="21" t="s">
        <v>34</v>
      </c>
      <c r="C8" s="22">
        <v>13</v>
      </c>
      <c r="D8" s="22">
        <v>6</v>
      </c>
      <c r="E8" s="22">
        <v>7</v>
      </c>
      <c r="F8" s="22">
        <v>7</v>
      </c>
      <c r="G8" s="22">
        <v>0</v>
      </c>
      <c r="H8" s="68">
        <f>F8/E8</f>
        <v>1</v>
      </c>
    </row>
    <row r="9" spans="2:10" ht="33" x14ac:dyDescent="0.3">
      <c r="B9" s="89" t="s">
        <v>76</v>
      </c>
      <c r="C9" s="22">
        <v>11</v>
      </c>
      <c r="D9" s="22">
        <v>1</v>
      </c>
      <c r="E9" s="22">
        <v>10</v>
      </c>
      <c r="F9" s="22">
        <v>8</v>
      </c>
      <c r="G9" s="22">
        <v>2</v>
      </c>
      <c r="H9" s="68">
        <f>(F9/E9)</f>
        <v>0.8</v>
      </c>
    </row>
    <row r="10" spans="2:10" ht="33" x14ac:dyDescent="0.3">
      <c r="B10" s="89" t="s">
        <v>77</v>
      </c>
      <c r="C10" s="22">
        <v>29</v>
      </c>
      <c r="D10" s="22">
        <v>3</v>
      </c>
      <c r="E10" s="22">
        <v>26</v>
      </c>
      <c r="F10" s="22">
        <v>3</v>
      </c>
      <c r="G10" s="22">
        <v>23</v>
      </c>
      <c r="H10" s="68">
        <f>(F10/E10)</f>
        <v>0.11538461538461539</v>
      </c>
    </row>
    <row r="11" spans="2:10" ht="17.25" thickBot="1" x14ac:dyDescent="0.35">
      <c r="B11" s="23" t="s">
        <v>35</v>
      </c>
      <c r="C11" s="24">
        <v>2</v>
      </c>
      <c r="D11" s="24">
        <v>2</v>
      </c>
      <c r="E11" s="24">
        <v>0</v>
      </c>
      <c r="F11" s="24">
        <v>0</v>
      </c>
      <c r="G11" s="24">
        <v>0</v>
      </c>
      <c r="H11" s="69" t="s">
        <v>165</v>
      </c>
    </row>
    <row r="12" spans="2:10" ht="17.25" thickTop="1" x14ac:dyDescent="0.3">
      <c r="G12" s="70"/>
      <c r="H12" s="70"/>
      <c r="J12" s="82"/>
    </row>
    <row r="13" spans="2:10" x14ac:dyDescent="0.3">
      <c r="B13" s="29" t="s">
        <v>38</v>
      </c>
      <c r="C13" s="22">
        <f>SUM(C6:C12)</f>
        <v>72</v>
      </c>
      <c r="D13" s="22">
        <v>14</v>
      </c>
      <c r="E13" s="22">
        <f>(E6+E7+E8+E9+E10)</f>
        <v>58</v>
      </c>
      <c r="F13" s="22">
        <f>(F6+F7+F8+F9+F10)</f>
        <v>26</v>
      </c>
      <c r="G13" s="22">
        <f>(G6+G7+G8+G9+G10+G11)</f>
        <v>32</v>
      </c>
      <c r="H13" s="71">
        <f>(F13/E13)</f>
        <v>0.44827586206896552</v>
      </c>
      <c r="J13" s="70"/>
    </row>
    <row r="14" spans="2:10" x14ac:dyDescent="0.3">
      <c r="E14" s="25"/>
      <c r="F14" s="25"/>
    </row>
    <row r="15" spans="2:10" x14ac:dyDescent="0.3">
      <c r="H15" s="70"/>
    </row>
  </sheetData>
  <mergeCells count="2">
    <mergeCell ref="B2:H2"/>
    <mergeCell ref="B3:H3"/>
  </mergeCells>
  <pageMargins left="0.7" right="0.7" top="0.75" bottom="0.75" header="0.3" footer="0.3"/>
  <pageSetup paperSize="9" scale="50" orientation="portrait" horizontalDpi="300" verticalDpi="300" r:id="rId1"/>
  <colBreaks count="1" manualBreakCount="1">
    <brk id="9" max="14"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28"/>
  <sheetViews>
    <sheetView showGridLines="0" view="pageBreakPreview" topLeftCell="A6" zoomScale="85" zoomScaleNormal="85" zoomScaleSheetLayoutView="85" workbookViewId="0">
      <selection activeCell="B2" sqref="B2:G27"/>
    </sheetView>
  </sheetViews>
  <sheetFormatPr baseColWidth="10" defaultColWidth="11.42578125" defaultRowHeight="16.5" x14ac:dyDescent="0.3"/>
  <cols>
    <col min="1" max="1" width="7.28515625" style="1" customWidth="1"/>
    <col min="2" max="2" width="26.7109375" style="1" customWidth="1"/>
    <col min="3" max="3" width="24" style="1" customWidth="1"/>
    <col min="4" max="4" width="19.140625" style="1" customWidth="1"/>
    <col min="5" max="5" width="26.5703125" style="1" customWidth="1"/>
    <col min="6" max="6" width="20.140625" style="1" bestFit="1" customWidth="1"/>
    <col min="7" max="7" width="19.140625" style="1" customWidth="1"/>
    <col min="8" max="8" width="5.140625" style="1" customWidth="1"/>
    <col min="9" max="16384" width="11.42578125" style="1"/>
  </cols>
  <sheetData>
    <row r="1" spans="2:7" ht="17.25" thickBot="1" x14ac:dyDescent="0.35"/>
    <row r="2" spans="2:7" s="26" customFormat="1" ht="81.75" customHeight="1" thickBot="1" x14ac:dyDescent="0.35">
      <c r="B2" s="78" t="s">
        <v>75</v>
      </c>
      <c r="C2" s="79" t="s">
        <v>33</v>
      </c>
      <c r="D2" s="80" t="s">
        <v>34</v>
      </c>
      <c r="E2" s="79" t="s">
        <v>76</v>
      </c>
      <c r="F2" s="80" t="s">
        <v>77</v>
      </c>
      <c r="G2" s="79" t="s">
        <v>35</v>
      </c>
    </row>
    <row r="3" spans="2:7" s="25" customFormat="1" ht="17.25" thickBot="1" x14ac:dyDescent="0.35">
      <c r="B3" s="77">
        <f>+COMPARATIVO!H6</f>
        <v>0.88888888888888884</v>
      </c>
      <c r="C3" s="75">
        <f>+COMPARATIVO!H7</f>
        <v>0</v>
      </c>
      <c r="D3" s="76">
        <f>+COMPARATIVO!H8</f>
        <v>1</v>
      </c>
      <c r="E3" s="75">
        <f>+COMPARATIVO!H9</f>
        <v>0.8</v>
      </c>
      <c r="F3" s="76">
        <f>+COMPARATIVO!H10</f>
        <v>0.11538461538461539</v>
      </c>
      <c r="G3" s="75" t="str">
        <f>+COMPARATIVO!H11</f>
        <v>N/A</v>
      </c>
    </row>
    <row r="24" spans="3:6" x14ac:dyDescent="0.3">
      <c r="C24" s="72" t="s">
        <v>231</v>
      </c>
      <c r="D24" s="72"/>
      <c r="E24" s="72"/>
    </row>
    <row r="25" spans="3:6" x14ac:dyDescent="0.3">
      <c r="D25" s="73"/>
      <c r="E25" s="73"/>
      <c r="F25" s="73"/>
    </row>
    <row r="26" spans="3:6" x14ac:dyDescent="0.3">
      <c r="C26" s="74" t="s">
        <v>232</v>
      </c>
      <c r="D26" s="74"/>
      <c r="E26" s="74"/>
      <c r="F26" s="73"/>
    </row>
    <row r="27" spans="3:6" x14ac:dyDescent="0.3">
      <c r="C27" s="30"/>
      <c r="D27" s="30"/>
      <c r="E27" s="30"/>
      <c r="F27" s="73"/>
    </row>
    <row r="28" spans="3:6" x14ac:dyDescent="0.3">
      <c r="F28" s="73"/>
    </row>
  </sheetData>
  <pageMargins left="0.7" right="0.7" top="0.75" bottom="0.75" header="0.3" footer="0.3"/>
  <pageSetup paperSize="9" scale="51"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148"/>
  <sheetViews>
    <sheetView topLeftCell="A27" workbookViewId="0">
      <selection activeCell="E73" sqref="E73"/>
    </sheetView>
  </sheetViews>
  <sheetFormatPr baseColWidth="10" defaultColWidth="11.5703125" defaultRowHeight="16.5" x14ac:dyDescent="0.3"/>
  <cols>
    <col min="1" max="1" width="12.85546875" style="1" customWidth="1"/>
    <col min="2" max="2" width="10.7109375" style="2" customWidth="1"/>
    <col min="3" max="3" width="18.7109375" style="1" customWidth="1"/>
    <col min="4" max="16384" width="11.5703125" style="1"/>
  </cols>
  <sheetData>
    <row r="1" spans="1:3" x14ac:dyDescent="0.3">
      <c r="B1" s="9"/>
    </row>
    <row r="2" spans="1:3" x14ac:dyDescent="0.3">
      <c r="B2" s="9"/>
    </row>
    <row r="3" spans="1:3" ht="49.5" x14ac:dyDescent="0.3">
      <c r="A3" s="83" t="s">
        <v>81</v>
      </c>
      <c r="B3" s="143" t="s">
        <v>82</v>
      </c>
      <c r="C3" s="143"/>
    </row>
    <row r="4" spans="1:3" ht="16.5" customHeight="1" x14ac:dyDescent="0.3">
      <c r="A4" s="22">
        <v>1</v>
      </c>
      <c r="B4" s="84">
        <v>1</v>
      </c>
      <c r="C4" s="145" t="s">
        <v>75</v>
      </c>
    </row>
    <row r="5" spans="1:3" x14ac:dyDescent="0.3">
      <c r="A5" s="22">
        <f>1+A4</f>
        <v>2</v>
      </c>
      <c r="B5" s="84">
        <v>1</v>
      </c>
      <c r="C5" s="146"/>
    </row>
    <row r="6" spans="1:3" x14ac:dyDescent="0.3">
      <c r="A6" s="22">
        <f t="shared" ref="A6:A70" si="0">1+A5</f>
        <v>3</v>
      </c>
      <c r="B6" s="84">
        <v>1</v>
      </c>
      <c r="C6" s="146"/>
    </row>
    <row r="7" spans="1:3" x14ac:dyDescent="0.3">
      <c r="A7" s="22">
        <f t="shared" si="0"/>
        <v>4</v>
      </c>
      <c r="B7" s="84">
        <v>1</v>
      </c>
      <c r="C7" s="146"/>
    </row>
    <row r="8" spans="1:3" x14ac:dyDescent="0.3">
      <c r="A8" s="22">
        <f t="shared" si="0"/>
        <v>5</v>
      </c>
      <c r="B8" s="84">
        <v>1</v>
      </c>
      <c r="C8" s="146"/>
    </row>
    <row r="9" spans="1:3" x14ac:dyDescent="0.3">
      <c r="A9" s="22">
        <f t="shared" si="0"/>
        <v>6</v>
      </c>
      <c r="B9" s="84">
        <v>1</v>
      </c>
      <c r="C9" s="146"/>
    </row>
    <row r="10" spans="1:3" x14ac:dyDescent="0.3">
      <c r="A10" s="22">
        <f t="shared" si="0"/>
        <v>7</v>
      </c>
      <c r="B10" s="84">
        <v>1</v>
      </c>
      <c r="C10" s="146"/>
    </row>
    <row r="11" spans="1:3" x14ac:dyDescent="0.3">
      <c r="A11" s="22">
        <f t="shared" si="0"/>
        <v>8</v>
      </c>
      <c r="B11" s="84">
        <v>1</v>
      </c>
      <c r="C11" s="146"/>
    </row>
    <row r="12" spans="1:3" x14ac:dyDescent="0.3">
      <c r="A12" s="22">
        <f t="shared" si="0"/>
        <v>9</v>
      </c>
      <c r="B12" s="84">
        <v>0</v>
      </c>
      <c r="C12" s="146"/>
    </row>
    <row r="13" spans="1:3" x14ac:dyDescent="0.3">
      <c r="A13" s="22">
        <f t="shared" si="0"/>
        <v>10</v>
      </c>
      <c r="B13" s="84">
        <v>0</v>
      </c>
      <c r="C13" s="146"/>
    </row>
    <row r="14" spans="1:3" x14ac:dyDescent="0.3">
      <c r="A14" s="22">
        <f t="shared" si="0"/>
        <v>11</v>
      </c>
      <c r="B14" s="84">
        <v>0</v>
      </c>
      <c r="C14" s="147"/>
    </row>
    <row r="15" spans="1:3" ht="16.5" customHeight="1" x14ac:dyDescent="0.3">
      <c r="A15" s="22">
        <f t="shared" si="0"/>
        <v>12</v>
      </c>
      <c r="B15" s="85">
        <v>0</v>
      </c>
      <c r="C15" s="148" t="s">
        <v>83</v>
      </c>
    </row>
    <row r="16" spans="1:3" x14ac:dyDescent="0.3">
      <c r="A16" s="22">
        <f t="shared" si="0"/>
        <v>13</v>
      </c>
      <c r="B16" s="85">
        <v>0</v>
      </c>
      <c r="C16" s="149"/>
    </row>
    <row r="17" spans="1:3" x14ac:dyDescent="0.3">
      <c r="A17" s="22">
        <f t="shared" si="0"/>
        <v>14</v>
      </c>
      <c r="B17" s="85">
        <v>0</v>
      </c>
      <c r="C17" s="149"/>
    </row>
    <row r="18" spans="1:3" ht="15.6" customHeight="1" x14ac:dyDescent="0.3">
      <c r="A18" s="22">
        <f t="shared" si="0"/>
        <v>15</v>
      </c>
      <c r="B18" s="85">
        <v>0</v>
      </c>
      <c r="C18" s="149"/>
    </row>
    <row r="19" spans="1:3" ht="15.6" customHeight="1" x14ac:dyDescent="0.3">
      <c r="A19" s="22">
        <f t="shared" si="0"/>
        <v>16</v>
      </c>
      <c r="B19" s="85">
        <v>0</v>
      </c>
      <c r="C19" s="149"/>
    </row>
    <row r="20" spans="1:3" ht="15.6" customHeight="1" x14ac:dyDescent="0.3">
      <c r="A20" s="22">
        <f t="shared" si="0"/>
        <v>17</v>
      </c>
      <c r="B20" s="85">
        <v>0</v>
      </c>
      <c r="C20" s="149"/>
    </row>
    <row r="21" spans="1:3" ht="15.6" customHeight="1" x14ac:dyDescent="0.3">
      <c r="A21" s="22">
        <f t="shared" si="0"/>
        <v>18</v>
      </c>
      <c r="B21" s="85">
        <v>1</v>
      </c>
      <c r="C21" s="144" t="s">
        <v>34</v>
      </c>
    </row>
    <row r="22" spans="1:3" ht="15.6" customHeight="1" x14ac:dyDescent="0.3">
      <c r="A22" s="22">
        <f t="shared" si="0"/>
        <v>19</v>
      </c>
      <c r="B22" s="85">
        <v>1</v>
      </c>
      <c r="C22" s="144"/>
    </row>
    <row r="23" spans="1:3" ht="15.6" customHeight="1" x14ac:dyDescent="0.3">
      <c r="A23" s="22">
        <f t="shared" si="0"/>
        <v>20</v>
      </c>
      <c r="B23" s="85">
        <v>1</v>
      </c>
      <c r="C23" s="144"/>
    </row>
    <row r="24" spans="1:3" ht="15.6" customHeight="1" x14ac:dyDescent="0.3">
      <c r="A24" s="22">
        <f t="shared" si="0"/>
        <v>21</v>
      </c>
      <c r="B24" s="85">
        <v>1</v>
      </c>
      <c r="C24" s="144"/>
    </row>
    <row r="25" spans="1:3" ht="15.6" customHeight="1" x14ac:dyDescent="0.3">
      <c r="A25" s="22">
        <f t="shared" si="0"/>
        <v>22</v>
      </c>
      <c r="B25" s="85">
        <v>1</v>
      </c>
      <c r="C25" s="144"/>
    </row>
    <row r="26" spans="1:3" ht="15.6" customHeight="1" x14ac:dyDescent="0.3">
      <c r="A26" s="22">
        <f t="shared" si="0"/>
        <v>23</v>
      </c>
      <c r="B26" s="85">
        <v>1</v>
      </c>
      <c r="C26" s="144"/>
    </row>
    <row r="27" spans="1:3" ht="15.6" customHeight="1" x14ac:dyDescent="0.3">
      <c r="A27" s="22">
        <f t="shared" si="0"/>
        <v>24</v>
      </c>
      <c r="B27" s="85">
        <v>1</v>
      </c>
      <c r="C27" s="144"/>
    </row>
    <row r="28" spans="1:3" ht="15.6" customHeight="1" x14ac:dyDescent="0.3">
      <c r="A28" s="22">
        <f t="shared" si="0"/>
        <v>25</v>
      </c>
      <c r="B28" s="85">
        <v>0</v>
      </c>
      <c r="C28" s="144"/>
    </row>
    <row r="29" spans="1:3" ht="15.6" customHeight="1" x14ac:dyDescent="0.3">
      <c r="A29" s="22">
        <f t="shared" si="0"/>
        <v>26</v>
      </c>
      <c r="B29" s="85">
        <v>0</v>
      </c>
      <c r="C29" s="144"/>
    </row>
    <row r="30" spans="1:3" ht="15.6" customHeight="1" x14ac:dyDescent="0.3">
      <c r="A30" s="22">
        <f t="shared" si="0"/>
        <v>27</v>
      </c>
      <c r="B30" s="85">
        <v>0</v>
      </c>
      <c r="C30" s="144"/>
    </row>
    <row r="31" spans="1:3" ht="15.6" customHeight="1" x14ac:dyDescent="0.3">
      <c r="A31" s="22">
        <f t="shared" si="0"/>
        <v>28</v>
      </c>
      <c r="B31" s="85">
        <v>0</v>
      </c>
      <c r="C31" s="144"/>
    </row>
    <row r="32" spans="1:3" ht="15.6" customHeight="1" x14ac:dyDescent="0.3">
      <c r="A32" s="22">
        <f t="shared" si="0"/>
        <v>29</v>
      </c>
      <c r="B32" s="85">
        <v>0</v>
      </c>
      <c r="C32" s="144"/>
    </row>
    <row r="33" spans="1:3" ht="15.6" customHeight="1" x14ac:dyDescent="0.3">
      <c r="A33" s="22">
        <f t="shared" si="0"/>
        <v>30</v>
      </c>
      <c r="B33" s="85">
        <v>0</v>
      </c>
      <c r="C33" s="144"/>
    </row>
    <row r="34" spans="1:3" ht="15.6" customHeight="1" x14ac:dyDescent="0.3">
      <c r="A34" s="22">
        <f t="shared" si="0"/>
        <v>31</v>
      </c>
      <c r="B34" s="85">
        <v>1</v>
      </c>
      <c r="C34" s="150" t="s">
        <v>76</v>
      </c>
    </row>
    <row r="35" spans="1:3" ht="15.6" customHeight="1" x14ac:dyDescent="0.3">
      <c r="A35" s="22">
        <f t="shared" si="0"/>
        <v>32</v>
      </c>
      <c r="B35" s="85">
        <v>1</v>
      </c>
      <c r="C35" s="151"/>
    </row>
    <row r="36" spans="1:3" ht="15.6" customHeight="1" x14ac:dyDescent="0.3">
      <c r="A36" s="22">
        <f t="shared" si="0"/>
        <v>33</v>
      </c>
      <c r="B36" s="85">
        <v>1</v>
      </c>
      <c r="C36" s="151"/>
    </row>
    <row r="37" spans="1:3" x14ac:dyDescent="0.3">
      <c r="A37" s="22">
        <f t="shared" si="0"/>
        <v>34</v>
      </c>
      <c r="B37" s="85">
        <v>1</v>
      </c>
      <c r="C37" s="151"/>
    </row>
    <row r="38" spans="1:3" x14ac:dyDescent="0.3">
      <c r="A38" s="22">
        <f t="shared" si="0"/>
        <v>35</v>
      </c>
      <c r="B38" s="85">
        <v>1</v>
      </c>
      <c r="C38" s="151"/>
    </row>
    <row r="39" spans="1:3" x14ac:dyDescent="0.3">
      <c r="A39" s="22">
        <f t="shared" si="0"/>
        <v>36</v>
      </c>
      <c r="B39" s="85">
        <v>1</v>
      </c>
      <c r="C39" s="151"/>
    </row>
    <row r="40" spans="1:3" x14ac:dyDescent="0.3">
      <c r="A40" s="22">
        <f t="shared" si="0"/>
        <v>37</v>
      </c>
      <c r="B40" s="85">
        <v>1</v>
      </c>
      <c r="C40" s="151"/>
    </row>
    <row r="41" spans="1:3" x14ac:dyDescent="0.3">
      <c r="A41" s="22">
        <f t="shared" si="0"/>
        <v>38</v>
      </c>
      <c r="B41" s="85">
        <v>1</v>
      </c>
      <c r="C41" s="151"/>
    </row>
    <row r="42" spans="1:3" x14ac:dyDescent="0.3">
      <c r="A42" s="22">
        <f t="shared" si="0"/>
        <v>39</v>
      </c>
      <c r="B42" s="85">
        <v>0</v>
      </c>
      <c r="C42" s="151"/>
    </row>
    <row r="43" spans="1:3" x14ac:dyDescent="0.3">
      <c r="A43" s="22">
        <f t="shared" si="0"/>
        <v>40</v>
      </c>
      <c r="B43" s="85">
        <v>0</v>
      </c>
      <c r="C43" s="151"/>
    </row>
    <row r="44" spans="1:3" x14ac:dyDescent="0.3">
      <c r="A44" s="22">
        <f t="shared" si="0"/>
        <v>41</v>
      </c>
      <c r="B44" s="85">
        <v>0</v>
      </c>
      <c r="C44" s="152"/>
    </row>
    <row r="45" spans="1:3" ht="20.25" customHeight="1" x14ac:dyDescent="0.3">
      <c r="A45" s="22">
        <f t="shared" si="0"/>
        <v>42</v>
      </c>
      <c r="B45" s="86">
        <v>1</v>
      </c>
      <c r="C45" s="140" t="s">
        <v>77</v>
      </c>
    </row>
    <row r="46" spans="1:3" ht="16.5" customHeight="1" x14ac:dyDescent="0.3">
      <c r="A46" s="22">
        <f t="shared" si="0"/>
        <v>43</v>
      </c>
      <c r="B46" s="86">
        <v>1</v>
      </c>
      <c r="C46" s="140"/>
    </row>
    <row r="47" spans="1:3" x14ac:dyDescent="0.3">
      <c r="A47" s="22">
        <f t="shared" si="0"/>
        <v>44</v>
      </c>
      <c r="B47" s="86">
        <v>1</v>
      </c>
      <c r="C47" s="140"/>
    </row>
    <row r="48" spans="1:3" x14ac:dyDescent="0.3">
      <c r="A48" s="22">
        <f t="shared" si="0"/>
        <v>45</v>
      </c>
      <c r="B48" s="86">
        <v>0</v>
      </c>
      <c r="C48" s="140"/>
    </row>
    <row r="49" spans="1:3" x14ac:dyDescent="0.3">
      <c r="A49" s="22">
        <f t="shared" si="0"/>
        <v>46</v>
      </c>
      <c r="B49" s="86">
        <v>0</v>
      </c>
      <c r="C49" s="140"/>
    </row>
    <row r="50" spans="1:3" x14ac:dyDescent="0.3">
      <c r="A50" s="22">
        <f t="shared" si="0"/>
        <v>47</v>
      </c>
      <c r="B50" s="86">
        <v>0</v>
      </c>
      <c r="C50" s="140"/>
    </row>
    <row r="51" spans="1:3" x14ac:dyDescent="0.3">
      <c r="A51" s="22">
        <f t="shared" si="0"/>
        <v>48</v>
      </c>
      <c r="B51" s="86">
        <v>0</v>
      </c>
      <c r="C51" s="140"/>
    </row>
    <row r="52" spans="1:3" x14ac:dyDescent="0.3">
      <c r="A52" s="22">
        <f t="shared" si="0"/>
        <v>49</v>
      </c>
      <c r="B52" s="86">
        <v>0</v>
      </c>
      <c r="C52" s="140"/>
    </row>
    <row r="53" spans="1:3" x14ac:dyDescent="0.3">
      <c r="A53" s="22">
        <f t="shared" si="0"/>
        <v>50</v>
      </c>
      <c r="B53" s="86">
        <v>0</v>
      </c>
      <c r="C53" s="140"/>
    </row>
    <row r="54" spans="1:3" x14ac:dyDescent="0.3">
      <c r="A54" s="22">
        <f t="shared" si="0"/>
        <v>51</v>
      </c>
      <c r="B54" s="86">
        <v>0</v>
      </c>
      <c r="C54" s="140"/>
    </row>
    <row r="55" spans="1:3" x14ac:dyDescent="0.3">
      <c r="A55" s="22">
        <f t="shared" si="0"/>
        <v>52</v>
      </c>
      <c r="B55" s="86">
        <v>0</v>
      </c>
      <c r="C55" s="140"/>
    </row>
    <row r="56" spans="1:3" x14ac:dyDescent="0.3">
      <c r="A56" s="22">
        <f t="shared" si="0"/>
        <v>53</v>
      </c>
      <c r="B56" s="86">
        <v>0</v>
      </c>
      <c r="C56" s="140"/>
    </row>
    <row r="57" spans="1:3" x14ac:dyDescent="0.3">
      <c r="A57" s="22">
        <f t="shared" si="0"/>
        <v>54</v>
      </c>
      <c r="B57" s="86">
        <v>0</v>
      </c>
      <c r="C57" s="140"/>
    </row>
    <row r="58" spans="1:3" x14ac:dyDescent="0.3">
      <c r="A58" s="22">
        <f t="shared" si="0"/>
        <v>55</v>
      </c>
      <c r="B58" s="86">
        <v>0</v>
      </c>
      <c r="C58" s="140"/>
    </row>
    <row r="59" spans="1:3" x14ac:dyDescent="0.3">
      <c r="A59" s="22">
        <f t="shared" si="0"/>
        <v>56</v>
      </c>
      <c r="B59" s="86">
        <v>0</v>
      </c>
      <c r="C59" s="140"/>
    </row>
    <row r="60" spans="1:3" x14ac:dyDescent="0.3">
      <c r="A60" s="22">
        <f t="shared" si="0"/>
        <v>57</v>
      </c>
      <c r="B60" s="86">
        <v>0</v>
      </c>
      <c r="C60" s="140"/>
    </row>
    <row r="61" spans="1:3" x14ac:dyDescent="0.3">
      <c r="A61" s="22">
        <f t="shared" si="0"/>
        <v>58</v>
      </c>
      <c r="B61" s="86">
        <v>0</v>
      </c>
      <c r="C61" s="140"/>
    </row>
    <row r="62" spans="1:3" x14ac:dyDescent="0.3">
      <c r="A62" s="22">
        <f t="shared" si="0"/>
        <v>59</v>
      </c>
      <c r="B62" s="86">
        <v>0</v>
      </c>
      <c r="C62" s="140"/>
    </row>
    <row r="63" spans="1:3" x14ac:dyDescent="0.3">
      <c r="A63" s="22">
        <f t="shared" si="0"/>
        <v>60</v>
      </c>
      <c r="B63" s="86">
        <v>0</v>
      </c>
      <c r="C63" s="140"/>
    </row>
    <row r="64" spans="1:3" x14ac:dyDescent="0.3">
      <c r="A64" s="22">
        <f t="shared" si="0"/>
        <v>61</v>
      </c>
      <c r="B64" s="86">
        <v>0</v>
      </c>
      <c r="C64" s="140"/>
    </row>
    <row r="65" spans="1:3" x14ac:dyDescent="0.3">
      <c r="A65" s="22">
        <f t="shared" si="0"/>
        <v>62</v>
      </c>
      <c r="B65" s="86">
        <v>0</v>
      </c>
      <c r="C65" s="140"/>
    </row>
    <row r="66" spans="1:3" x14ac:dyDescent="0.3">
      <c r="A66" s="22">
        <f t="shared" si="0"/>
        <v>63</v>
      </c>
      <c r="B66" s="86">
        <v>0</v>
      </c>
      <c r="C66" s="140"/>
    </row>
    <row r="67" spans="1:3" x14ac:dyDescent="0.3">
      <c r="A67" s="22">
        <f t="shared" si="0"/>
        <v>64</v>
      </c>
      <c r="B67" s="86">
        <v>0</v>
      </c>
      <c r="C67" s="140"/>
    </row>
    <row r="68" spans="1:3" x14ac:dyDescent="0.3">
      <c r="A68" s="22">
        <f t="shared" si="0"/>
        <v>65</v>
      </c>
      <c r="B68" s="86">
        <v>0</v>
      </c>
      <c r="C68" s="140"/>
    </row>
    <row r="69" spans="1:3" x14ac:dyDescent="0.3">
      <c r="A69" s="22">
        <f t="shared" si="0"/>
        <v>66</v>
      </c>
      <c r="B69" s="86">
        <v>0</v>
      </c>
      <c r="C69" s="140"/>
    </row>
    <row r="70" spans="1:3" x14ac:dyDescent="0.3">
      <c r="A70" s="22">
        <f t="shared" si="0"/>
        <v>67</v>
      </c>
      <c r="B70" s="86">
        <v>0</v>
      </c>
      <c r="C70" s="140"/>
    </row>
    <row r="71" spans="1:3" ht="15.6" customHeight="1" x14ac:dyDescent="0.3">
      <c r="A71" s="22">
        <f t="shared" ref="A71:A75" si="1">1+A70</f>
        <v>68</v>
      </c>
      <c r="B71" s="86">
        <v>0</v>
      </c>
      <c r="C71" s="140"/>
    </row>
    <row r="72" spans="1:3" ht="15.6" customHeight="1" x14ac:dyDescent="0.3">
      <c r="A72" s="22">
        <f t="shared" si="1"/>
        <v>69</v>
      </c>
      <c r="B72" s="86">
        <v>0</v>
      </c>
      <c r="C72" s="140"/>
    </row>
    <row r="73" spans="1:3" ht="15.6" customHeight="1" x14ac:dyDescent="0.3">
      <c r="A73" s="22">
        <f t="shared" si="1"/>
        <v>70</v>
      </c>
      <c r="B73" s="86">
        <v>0</v>
      </c>
      <c r="C73" s="140"/>
    </row>
    <row r="74" spans="1:3" ht="15.6" customHeight="1" x14ac:dyDescent="0.3">
      <c r="A74" s="22">
        <f t="shared" si="1"/>
        <v>71</v>
      </c>
      <c r="B74" s="85">
        <v>0</v>
      </c>
      <c r="C74" s="141" t="s">
        <v>84</v>
      </c>
    </row>
    <row r="75" spans="1:3" ht="15.6" customHeight="1" x14ac:dyDescent="0.3">
      <c r="A75" s="22">
        <f t="shared" si="1"/>
        <v>72</v>
      </c>
      <c r="B75" s="85">
        <v>0</v>
      </c>
      <c r="C75" s="142"/>
    </row>
    <row r="76" spans="1:3" ht="15.6" customHeight="1" x14ac:dyDescent="0.3">
      <c r="B76" s="110">
        <f>SUM(B4:B75)/A75</f>
        <v>0.3611111111111111</v>
      </c>
    </row>
    <row r="77" spans="1:3" ht="15.6" customHeight="1" x14ac:dyDescent="0.3">
      <c r="B77" s="87"/>
    </row>
    <row r="78" spans="1:3" ht="15.6" customHeight="1" x14ac:dyDescent="0.3">
      <c r="B78" s="87"/>
    </row>
    <row r="79" spans="1:3" ht="17.25" customHeight="1" x14ac:dyDescent="0.3">
      <c r="B79" s="87"/>
    </row>
    <row r="80" spans="1:3" x14ac:dyDescent="0.3">
      <c r="B80" s="87"/>
    </row>
    <row r="81" spans="2:2" x14ac:dyDescent="0.3">
      <c r="B81" s="87"/>
    </row>
    <row r="82" spans="2:2" x14ac:dyDescent="0.3">
      <c r="B82" s="87"/>
    </row>
    <row r="83" spans="2:2" x14ac:dyDescent="0.3">
      <c r="B83" s="87"/>
    </row>
    <row r="84" spans="2:2" x14ac:dyDescent="0.3">
      <c r="B84" s="87"/>
    </row>
    <row r="85" spans="2:2" x14ac:dyDescent="0.3">
      <c r="B85" s="87"/>
    </row>
    <row r="86" spans="2:2" x14ac:dyDescent="0.3">
      <c r="B86" s="87"/>
    </row>
    <row r="87" spans="2:2" x14ac:dyDescent="0.3">
      <c r="B87" s="87"/>
    </row>
    <row r="88" spans="2:2" x14ac:dyDescent="0.3">
      <c r="B88" s="87"/>
    </row>
    <row r="89" spans="2:2" x14ac:dyDescent="0.3">
      <c r="B89" s="87"/>
    </row>
    <row r="90" spans="2:2" x14ac:dyDescent="0.3">
      <c r="B90" s="87"/>
    </row>
    <row r="91" spans="2:2" x14ac:dyDescent="0.3">
      <c r="B91" s="87"/>
    </row>
    <row r="92" spans="2:2" x14ac:dyDescent="0.3">
      <c r="B92" s="87"/>
    </row>
    <row r="93" spans="2:2" x14ac:dyDescent="0.3">
      <c r="B93" s="87"/>
    </row>
    <row r="94" spans="2:2" x14ac:dyDescent="0.3">
      <c r="B94" s="87"/>
    </row>
    <row r="95" spans="2:2" x14ac:dyDescent="0.3">
      <c r="B95" s="87"/>
    </row>
    <row r="96" spans="2:2" x14ac:dyDescent="0.3">
      <c r="B96" s="87"/>
    </row>
    <row r="97" spans="2:2" x14ac:dyDescent="0.3">
      <c r="B97" s="87"/>
    </row>
    <row r="98" spans="2:2" x14ac:dyDescent="0.3">
      <c r="B98" s="87"/>
    </row>
    <row r="99" spans="2:2" x14ac:dyDescent="0.3">
      <c r="B99" s="87"/>
    </row>
    <row r="100" spans="2:2" x14ac:dyDescent="0.3">
      <c r="B100" s="87"/>
    </row>
    <row r="101" spans="2:2" x14ac:dyDescent="0.3">
      <c r="B101" s="87"/>
    </row>
    <row r="102" spans="2:2" x14ac:dyDescent="0.3">
      <c r="B102" s="87"/>
    </row>
    <row r="103" spans="2:2" x14ac:dyDescent="0.3">
      <c r="B103" s="87"/>
    </row>
    <row r="104" spans="2:2" x14ac:dyDescent="0.3">
      <c r="B104" s="87"/>
    </row>
    <row r="105" spans="2:2" x14ac:dyDescent="0.3">
      <c r="B105" s="87"/>
    </row>
    <row r="106" spans="2:2" x14ac:dyDescent="0.3">
      <c r="B106" s="87"/>
    </row>
    <row r="107" spans="2:2" x14ac:dyDescent="0.3">
      <c r="B107" s="87"/>
    </row>
    <row r="108" spans="2:2" x14ac:dyDescent="0.3">
      <c r="B108" s="87"/>
    </row>
    <row r="109" spans="2:2" x14ac:dyDescent="0.3">
      <c r="B109" s="87"/>
    </row>
    <row r="110" spans="2:2" x14ac:dyDescent="0.3">
      <c r="B110" s="87"/>
    </row>
    <row r="111" spans="2:2" x14ac:dyDescent="0.3">
      <c r="B111" s="87"/>
    </row>
    <row r="112" spans="2:2" x14ac:dyDescent="0.3">
      <c r="B112" s="87"/>
    </row>
    <row r="113" spans="2:2" x14ac:dyDescent="0.3">
      <c r="B113" s="87"/>
    </row>
    <row r="114" spans="2:2" x14ac:dyDescent="0.3">
      <c r="B114" s="87"/>
    </row>
    <row r="115" spans="2:2" x14ac:dyDescent="0.3">
      <c r="B115" s="87"/>
    </row>
    <row r="116" spans="2:2" x14ac:dyDescent="0.3">
      <c r="B116" s="87"/>
    </row>
    <row r="117" spans="2:2" x14ac:dyDescent="0.3">
      <c r="B117" s="87"/>
    </row>
    <row r="118" spans="2:2" x14ac:dyDescent="0.3">
      <c r="B118" s="87"/>
    </row>
    <row r="119" spans="2:2" x14ac:dyDescent="0.3">
      <c r="B119" s="87"/>
    </row>
    <row r="120" spans="2:2" x14ac:dyDescent="0.3">
      <c r="B120" s="87"/>
    </row>
    <row r="121" spans="2:2" x14ac:dyDescent="0.3">
      <c r="B121" s="87"/>
    </row>
    <row r="122" spans="2:2" x14ac:dyDescent="0.3">
      <c r="B122" s="87"/>
    </row>
    <row r="123" spans="2:2" x14ac:dyDescent="0.3">
      <c r="B123" s="87"/>
    </row>
    <row r="124" spans="2:2" x14ac:dyDescent="0.3">
      <c r="B124" s="87"/>
    </row>
    <row r="125" spans="2:2" x14ac:dyDescent="0.3">
      <c r="B125" s="87"/>
    </row>
    <row r="126" spans="2:2" x14ac:dyDescent="0.3">
      <c r="B126" s="87"/>
    </row>
    <row r="127" spans="2:2" x14ac:dyDescent="0.3">
      <c r="B127" s="87"/>
    </row>
    <row r="128" spans="2:2" x14ac:dyDescent="0.3">
      <c r="B128" s="87"/>
    </row>
    <row r="129" spans="2:2" x14ac:dyDescent="0.3">
      <c r="B129" s="87"/>
    </row>
    <row r="130" spans="2:2" x14ac:dyDescent="0.3">
      <c r="B130" s="87"/>
    </row>
    <row r="131" spans="2:2" x14ac:dyDescent="0.3">
      <c r="B131" s="87"/>
    </row>
    <row r="132" spans="2:2" x14ac:dyDescent="0.3">
      <c r="B132" s="87"/>
    </row>
    <row r="133" spans="2:2" x14ac:dyDescent="0.3">
      <c r="B133" s="87"/>
    </row>
    <row r="134" spans="2:2" x14ac:dyDescent="0.3">
      <c r="B134" s="87"/>
    </row>
    <row r="135" spans="2:2" x14ac:dyDescent="0.3">
      <c r="B135" s="87"/>
    </row>
    <row r="136" spans="2:2" x14ac:dyDescent="0.3">
      <c r="B136" s="87"/>
    </row>
    <row r="137" spans="2:2" x14ac:dyDescent="0.3">
      <c r="B137" s="87"/>
    </row>
    <row r="138" spans="2:2" x14ac:dyDescent="0.3">
      <c r="B138" s="87"/>
    </row>
    <row r="139" spans="2:2" x14ac:dyDescent="0.3">
      <c r="B139" s="87"/>
    </row>
    <row r="140" spans="2:2" x14ac:dyDescent="0.3">
      <c r="B140" s="87"/>
    </row>
    <row r="141" spans="2:2" x14ac:dyDescent="0.3">
      <c r="B141" s="87"/>
    </row>
    <row r="142" spans="2:2" x14ac:dyDescent="0.3">
      <c r="B142" s="87"/>
    </row>
    <row r="143" spans="2:2" x14ac:dyDescent="0.3">
      <c r="B143" s="87"/>
    </row>
    <row r="144" spans="2:2" x14ac:dyDescent="0.3">
      <c r="B144" s="87"/>
    </row>
    <row r="145" spans="2:2" x14ac:dyDescent="0.3">
      <c r="B145" s="87"/>
    </row>
    <row r="146" spans="2:2" x14ac:dyDescent="0.3">
      <c r="B146" s="87"/>
    </row>
    <row r="147" spans="2:2" x14ac:dyDescent="0.3">
      <c r="B147" s="87"/>
    </row>
    <row r="148" spans="2:2" x14ac:dyDescent="0.3">
      <c r="B148" s="87"/>
    </row>
  </sheetData>
  <autoFilter ref="A3:C75" xr:uid="{00000000-0009-0000-0000-000008000000}">
    <filterColumn colId="1" showButton="0"/>
  </autoFilter>
  <mergeCells count="7">
    <mergeCell ref="C45:C73"/>
    <mergeCell ref="C74:C75"/>
    <mergeCell ref="B3:C3"/>
    <mergeCell ref="C21:C33"/>
    <mergeCell ref="C4:C14"/>
    <mergeCell ref="C15:C20"/>
    <mergeCell ref="C34:C44"/>
  </mergeCells>
  <pageMargins left="0.7" right="0.7" top="0.75" bottom="0.75" header="0.3" footer="0.3"/>
  <pageSetup paperSize="4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435a11ef-c2bf-4d1e-b58b-639ade20a33f">
      <UserInfo>
        <DisplayName>Maria Camila Silva Vega</DisplayName>
        <AccountId>17</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5C2F567BCB3F894BB38A7994DA83BBF8" ma:contentTypeVersion="12" ma:contentTypeDescription="Crear nuevo documento." ma:contentTypeScope="" ma:versionID="47af4268cda98bd6a5f80beb9889697a">
  <xsd:schema xmlns:xsd="http://www.w3.org/2001/XMLSchema" xmlns:xs="http://www.w3.org/2001/XMLSchema" xmlns:p="http://schemas.microsoft.com/office/2006/metadata/properties" xmlns:ns2="4a79346c-a6ad-4da9-9296-d52f41bdf88e" xmlns:ns3="435a11ef-c2bf-4d1e-b58b-639ade20a33f" targetNamespace="http://schemas.microsoft.com/office/2006/metadata/properties" ma:root="true" ma:fieldsID="d55b2696444056c86c704917e591cc1d" ns2:_="" ns3:_="">
    <xsd:import namespace="4a79346c-a6ad-4da9-9296-d52f41bdf88e"/>
    <xsd:import namespace="435a11ef-c2bf-4d1e-b58b-639ade20a3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79346c-a6ad-4da9-9296-d52f41bdf8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35a11ef-c2bf-4d1e-b58b-639ade20a33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AEB2CD-2F03-4B54-ACFB-283B5A1F3215}">
  <ds:schemaRefs>
    <ds:schemaRef ds:uri="http://schemas.microsoft.com/sharepoint/v3/contenttype/forms"/>
  </ds:schemaRefs>
</ds:datastoreItem>
</file>

<file path=customXml/itemProps2.xml><?xml version="1.0" encoding="utf-8"?>
<ds:datastoreItem xmlns:ds="http://schemas.openxmlformats.org/officeDocument/2006/customXml" ds:itemID="{7CC304A1-3954-46D9-A923-56341BE15513}">
  <ds:schemaRefs>
    <ds:schemaRef ds:uri="http://schemas.microsoft.com/office/2006/documentManagement/types"/>
    <ds:schemaRef ds:uri="http://purl.org/dc/dcmitype/"/>
    <ds:schemaRef ds:uri="http://schemas.microsoft.com/office/2006/metadata/properties"/>
    <ds:schemaRef ds:uri="http://schemas.microsoft.com/office/infopath/2007/PartnerControls"/>
    <ds:schemaRef ds:uri="http://purl.org/dc/elements/1.1/"/>
    <ds:schemaRef ds:uri="http://schemas.openxmlformats.org/package/2006/metadata/core-properties"/>
    <ds:schemaRef ds:uri="435a11ef-c2bf-4d1e-b58b-639ade20a33f"/>
    <ds:schemaRef ds:uri="http://purl.org/dc/terms/"/>
    <ds:schemaRef ds:uri="4a79346c-a6ad-4da9-9296-d52f41bdf88e"/>
    <ds:schemaRef ds:uri="http://www.w3.org/XML/1998/namespace"/>
  </ds:schemaRefs>
</ds:datastoreItem>
</file>

<file path=customXml/itemProps3.xml><?xml version="1.0" encoding="utf-8"?>
<ds:datastoreItem xmlns:ds="http://schemas.openxmlformats.org/officeDocument/2006/customXml" ds:itemID="{A7FE4751-729E-46E4-865A-83595D9E010C}">
  <ds:schemaRefs>
    <ds:schemaRef ds:uri="http://schemas.microsoft.com/office/2006/metadata/contentType"/>
    <ds:schemaRef ds:uri="http://schemas.microsoft.com/office/2006/metadata/properties/metaAttributes"/>
    <ds:schemaRef ds:uri="http://www.w3.org/2000/xmlns/"/>
    <ds:schemaRef ds:uri="http://www.w3.org/2001/XMLSchema"/>
    <ds:schemaRef ds:uri="4a79346c-a6ad-4da9-9296-d52f41bdf88e"/>
    <ds:schemaRef ds:uri="435a11ef-c2bf-4d1e-b58b-639ade20a33f"/>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5</vt:i4>
      </vt:variant>
    </vt:vector>
  </HeadingPairs>
  <TitlesOfParts>
    <vt:vector size="14" baseType="lpstr">
      <vt:lpstr>GES RIE CORR</vt:lpstr>
      <vt:lpstr>RACIO DE TRAMI</vt:lpstr>
      <vt:lpstr>RENDI CUENT</vt:lpstr>
      <vt:lpstr>MEJORA ATEN AL CIU</vt:lpstr>
      <vt:lpstr>TRANSPARENCIA</vt:lpstr>
      <vt:lpstr>INICIATIVA ADICIONAL </vt:lpstr>
      <vt:lpstr>COMPARATIVO</vt:lpstr>
      <vt:lpstr>AVANCE I CUATRIMESTRE</vt:lpstr>
      <vt:lpstr>CUMPLIMIENTO PAAC</vt:lpstr>
      <vt:lpstr>'AVANCE I CUATRIMESTRE'!Área_de_impresión</vt:lpstr>
      <vt:lpstr>COMPARATIVO!Área_de_impresión</vt:lpstr>
      <vt:lpstr>'GES RIE CORR'!Área_de_impresión</vt:lpstr>
      <vt:lpstr>'INICIATIVA ADICIONAL '!Área_de_impresión</vt:lpstr>
      <vt:lpstr>'RACIO DE TRAMI'!Área_de_impresión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Camila Silva Vega</dc:creator>
  <cp:lastModifiedBy>Gloria Ines Muñoz Parada</cp:lastModifiedBy>
  <cp:lastPrinted>2020-09-30T21:33:22Z</cp:lastPrinted>
  <dcterms:created xsi:type="dcterms:W3CDTF">2019-05-16T19:20:01Z</dcterms:created>
  <dcterms:modified xsi:type="dcterms:W3CDTF">2022-05-19T16:51:04Z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0x0101005C2F567BCB3F894BB38A7994DA83BBF8</vt:lpwstr>
  </property>
</Properties>
</file>