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UTADOR HP VANESSA\TRABAJO VIRTUAL VANESSA\CALIDAD\INDICADORES\2022\JUNIO 2022\"/>
    </mc:Choice>
  </mc:AlternateContent>
  <xr:revisionPtr revIDLastSave="0" documentId="8_{4829EC8E-2BB9-4E18-9D3B-EFD7268C0773}" xr6:coauthVersionLast="47" xr6:coauthVersionMax="47" xr10:uidLastSave="{00000000-0000-0000-0000-000000000000}"/>
  <bookViews>
    <workbookView xWindow="-120" yWindow="-120" windowWidth="20730" windowHeight="11160" xr2:uid="{6AF2FE57-D27B-44C8-80CD-E2984C9F97CF}"/>
  </bookViews>
  <sheets>
    <sheet name="RESUMEN A 30-JUNIO 2022" sheetId="1" r:id="rId1"/>
  </sheets>
  <externalReferences>
    <externalReference r:id="rId2"/>
    <externalReference r:id="rId3"/>
  </externalReferences>
  <definedNames>
    <definedName name="_xlnm.Print_Area" localSheetId="0">#REF!</definedName>
    <definedName name="_xlnm.Print_Area">#REF!</definedName>
    <definedName name="ccccc" localSheetId="0">#REF!</definedName>
    <definedName name="ccccc">#REF!</definedName>
    <definedName name="Comod_avantel08" localSheetId="0">Base [2]Avantel!$A$1:$Q$1075</definedName>
    <definedName name="Comod_avantel08">Base [2]Avantel!$A$1:$Q$1075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[2]Avantel!$A$1:$Q$1075</definedName>
    <definedName name="GGGG">Base [2]Avantel!$A$1:$Q$1075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I13" i="1" s="1"/>
  <c r="B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H5" i="1"/>
  <c r="G5" i="1"/>
  <c r="J5" i="1" s="1"/>
  <c r="F5" i="1"/>
  <c r="I5" i="1" s="1"/>
  <c r="E5" i="1"/>
  <c r="E13" i="1" s="1"/>
  <c r="H13" i="1" s="1"/>
  <c r="D5" i="1"/>
  <c r="D13" i="1" s="1"/>
  <c r="C5" i="1"/>
  <c r="C13" i="1" s="1"/>
  <c r="B5" i="1"/>
  <c r="G13" i="1" l="1"/>
  <c r="J13" i="1" s="1"/>
</calcChain>
</file>

<file path=xl/sharedStrings.xml><?xml version="1.0" encoding="utf-8"?>
<sst xmlns="http://schemas.openxmlformats.org/spreadsheetml/2006/main" count="25" uniqueCount="25">
  <si>
    <t>UNIDAD NACIONAL DE PROTECCION - UNP EJECUCION A JUNIO 30 DE 2022</t>
  </si>
  <si>
    <t>UNIDAD EJECUTORA: 37-08-00  MES: JUNIO 30 DE 2022</t>
  </si>
  <si>
    <t>DESCRIPCION</t>
  </si>
  <si>
    <t>EJECUCION VIGENCIA</t>
  </si>
  <si>
    <t>PORCENTAJES DE AVANCE</t>
  </si>
  <si>
    <t>CONCEPTO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</si>
  <si>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</si>
  <si>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</si>
  <si>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</si>
  <si>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</si>
  <si>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</si>
  <si>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</si>
  <si>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 xml:space="preserve">%Compromisos      </t>
  </si>
  <si>
    <t xml:space="preserve">%Obligaciones    </t>
  </si>
  <si>
    <t xml:space="preserve">%Pagos      </t>
  </si>
  <si>
    <t>TOTAL FUNCIONAMIENTO</t>
  </si>
  <si>
    <t>TOTAL GASTOS DE PERSONAL</t>
  </si>
  <si>
    <t>TOTAL ADQUISICIÓN DE BIENES  Y SERVICIOS</t>
  </si>
  <si>
    <t>TOTAL TRANSFERENCIAS</t>
  </si>
  <si>
    <t>TOTAL COMPRA DE BIENES Y SERVICIOS</t>
  </si>
  <si>
    <t>TOTAL GASTOS POR TRIBUTOS, MULTAS, SANCIONES E INTERESES DE MORA</t>
  </si>
  <si>
    <t>TOTAL SERVICIO DE LA DEUDA PÚBLICA</t>
  </si>
  <si>
    <t>INVERSION</t>
  </si>
  <si>
    <t xml:space="preserve">TOTAL </t>
  </si>
  <si>
    <t>** Cifras en millones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</si>
</sst>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name val="Calibri"/>
      <family val="2"/>
    </font>
    <font>
      <sz val="11"/>
      <name val="Calibri"/>
      <family val="2"/>
    </font>
    <font>
      <b/>
      <sz val="8"/>
      <color theme="0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4" fontId="3" fillId="2" borderId="0" xfId="2" applyNumberFormat="1" applyFont="1" applyFill="1" applyAlignment="1">
      <alignment horizontal="center" vertical="center" wrapText="1"/>
    </xf>
    <xf numFmtId="0" fontId="4" fillId="0" borderId="0" xfId="2" applyFont="1"/>
    <xf numFmtId="4" fontId="3" fillId="2" borderId="1" xfId="2" applyNumberFormat="1" applyFont="1" applyFill="1" applyBorder="1" applyAlignment="1">
      <alignment horizontal="center" vertical="top" wrapText="1"/>
    </xf>
    <xf numFmtId="4" fontId="5" fillId="3" borderId="2" xfId="2" applyNumberFormat="1" applyFont="1" applyFill="1" applyBorder="1" applyAlignment="1">
      <alignment horizontal="center" vertical="center" wrapText="1"/>
    </xf>
    <xf numFmtId="4" fontId="5" fillId="4" borderId="2" xfId="2" applyNumberFormat="1" applyFont="1" applyFill="1" applyBorder="1" applyAlignment="1">
      <alignment horizontal="center" vertical="center" wrapText="1" readingOrder="1"/>
    </xf>
    <xf numFmtId="4" fontId="5" fillId="4" borderId="3" xfId="2" applyNumberFormat="1" applyFont="1" applyFill="1" applyBorder="1" applyAlignment="1">
      <alignment horizontal="center" vertical="center" wrapText="1" readingOrder="1"/>
    </xf>
    <xf numFmtId="4" fontId="5" fillId="4" borderId="4" xfId="2" applyNumberFormat="1" applyFont="1" applyFill="1" applyBorder="1" applyAlignment="1">
      <alignment horizontal="center" vertical="center" wrapText="1" readingOrder="1"/>
    </xf>
    <xf numFmtId="4" fontId="5" fillId="5" borderId="2" xfId="2" applyNumberFormat="1" applyFont="1" applyFill="1" applyBorder="1" applyAlignment="1">
      <alignment horizontal="center" vertical="center" wrapText="1"/>
    </xf>
    <xf numFmtId="4" fontId="5" fillId="5" borderId="3" xfId="2" applyNumberFormat="1" applyFont="1" applyFill="1" applyBorder="1" applyAlignment="1">
      <alignment horizontal="center" vertical="center" wrapText="1"/>
    </xf>
    <xf numFmtId="4" fontId="5" fillId="5" borderId="4" xfId="2" applyNumberFormat="1" applyFont="1" applyFill="1" applyBorder="1" applyAlignment="1">
      <alignment horizontal="center" vertical="center" wrapText="1"/>
    </xf>
    <xf numFmtId="4" fontId="5" fillId="6" borderId="2" xfId="2" applyNumberFormat="1" applyFont="1" applyFill="1" applyBorder="1" applyAlignment="1">
      <alignment horizontal="center" vertical="center" wrapText="1" readingOrder="1"/>
    </xf>
    <xf numFmtId="4" fontId="5" fillId="6" borderId="5" xfId="2" applyNumberFormat="1" applyFont="1" applyFill="1" applyBorder="1" applyAlignment="1">
      <alignment horizontal="center" vertical="center" wrapText="1" readingOrder="1"/>
    </xf>
    <xf numFmtId="4" fontId="5" fillId="7" borderId="5" xfId="2" applyNumberFormat="1" applyFont="1" applyFill="1" applyBorder="1" applyAlignment="1">
      <alignment horizontal="center" vertical="center" wrapText="1"/>
    </xf>
    <xf numFmtId="4" fontId="6" fillId="8" borderId="5" xfId="2" applyNumberFormat="1" applyFont="1" applyFill="1" applyBorder="1" applyAlignment="1">
      <alignment horizontal="center" vertical="center" wrapText="1" readingOrder="1"/>
    </xf>
    <xf numFmtId="43" fontId="6" fillId="8" borderId="5" xfId="1" applyFont="1" applyFill="1" applyBorder="1" applyAlignment="1">
      <alignment vertical="center" wrapText="1" readingOrder="1"/>
    </xf>
    <xf numFmtId="10" fontId="7" fillId="8" borderId="5" xfId="3" applyNumberFormat="1" applyFont="1" applyFill="1" applyBorder="1" applyAlignment="1">
      <alignment horizontal="center" vertical="center" wrapText="1"/>
    </xf>
    <xf numFmtId="4" fontId="8" fillId="0" borderId="5" xfId="2" applyNumberFormat="1" applyFont="1" applyBorder="1" applyAlignment="1">
      <alignment horizontal="center" vertical="center" wrapText="1" readingOrder="1"/>
    </xf>
    <xf numFmtId="164" fontId="8" fillId="0" borderId="5" xfId="4" applyFont="1" applyFill="1" applyBorder="1" applyAlignment="1">
      <alignment vertical="center" wrapText="1" readingOrder="1"/>
    </xf>
    <xf numFmtId="10" fontId="7" fillId="0" borderId="5" xfId="3" applyNumberFormat="1" applyFont="1" applyFill="1" applyBorder="1" applyAlignment="1">
      <alignment horizontal="center" vertical="center" wrapText="1"/>
    </xf>
    <xf numFmtId="4" fontId="6" fillId="8" borderId="5" xfId="2" applyNumberFormat="1" applyFont="1" applyFill="1" applyBorder="1" applyAlignment="1">
      <alignment horizontal="center" vertical="top" wrapText="1" readingOrder="1"/>
    </xf>
    <xf numFmtId="43" fontId="6" fillId="8" borderId="5" xfId="1" applyFont="1" applyFill="1" applyBorder="1" applyAlignment="1">
      <alignment vertical="top" wrapText="1" readingOrder="1"/>
    </xf>
    <xf numFmtId="43" fontId="0" fillId="0" borderId="0" xfId="0" applyNumberFormat="1"/>
  </cellXfs>
  <cellStyles count="5">
    <cellStyle name="Millares" xfId="1" builtinId="3"/>
    <cellStyle name="Millares 4 7 2 7 5 2 2 2" xfId="4" xr:uid="{D556BC34-E8C6-4F91-92B5-EE2F5E89D889}"/>
    <cellStyle name="Normal" xfId="0" builtinId="0"/>
    <cellStyle name="Normal 2 4" xfId="2" xr:uid="{4272C0C4-6659-406F-A76C-10955DE74A9D}"/>
    <cellStyle name="Porcentaje 2" xfId="3" xr:uid="{C9C41352-3182-4890-8F6F-4858DAA89A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INFORME%20DE%20GESTION/2022/CUADROS%20INFORMES%20DE%20GESTION%202022-EJECUCIONES%202020-2021%20Y%20JUNI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 31-DICIEMBRE 2020"/>
      <sheetName val="RESUMEN A 31-DICIEMBRE 2021"/>
      <sheetName val="RESUMEN A 30-JUNIO 202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AAA85-5E94-4A2D-91D6-9634DF050402}">
  <dimension ref="A1:J16"/>
  <sheetViews>
    <sheetView tabSelected="1" workbookViewId="0">
      <selection activeCell="F19" sqref="F19"/>
    </sheetView>
  </sheetViews>
  <sheetFormatPr baseColWidth="10" defaultRowHeight="15" x14ac:dyDescent="0.25"/>
  <cols>
    <col min="1" max="1" width="35.7109375" bestFit="1" customWidth="1"/>
    <col min="2" max="3" width="10.5703125" bestFit="1" customWidth="1"/>
    <col min="4" max="4" width="10.28515625" bestFit="1" customWidth="1"/>
    <col min="5" max="5" width="11.5703125" bestFit="1" customWidth="1"/>
    <col min="6" max="6" width="10.7109375" bestFit="1" customWidth="1"/>
    <col min="7" max="7" width="9.28515625" bestFit="1" customWidth="1"/>
    <col min="8" max="8" width="11.140625" bestFit="1" customWidth="1"/>
    <col min="9" max="9" width="10.5703125" bestFit="1" customWidth="1"/>
    <col min="10" max="10" width="7.140625" bestFit="1" customWidth="1"/>
  </cols>
  <sheetData>
    <row r="1" spans="1:10" s="2" customFormat="1" ht="23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23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15.75" customHeight="1" x14ac:dyDescent="0.25">
      <c r="A3" s="4" t="s">
        <v>2</v>
      </c>
      <c r="B3" s="5" t="s">
        <v>3</v>
      </c>
      <c r="C3" s="6"/>
      <c r="D3" s="6"/>
      <c r="E3" s="6"/>
      <c r="F3" s="6"/>
      <c r="G3" s="7"/>
      <c r="H3" s="8" t="s">
        <v>4</v>
      </c>
      <c r="I3" s="9"/>
      <c r="J3" s="10"/>
    </row>
    <row r="4" spans="1:10" s="2" customFormat="1" ht="22.5" x14ac:dyDescent="0.25">
      <c r="A4" s="11" t="s">
        <v>5</v>
      </c>
      <c r="B4" s="12" t="s">
        <v>6</v>
      </c>
      <c r="C4" s="12" t="s">
        <v>7</v>
      </c>
      <c r="D4" s="12" t="s">
        <v>8</v>
      </c>
      <c r="E4" s="11" t="s">
        <v>9</v>
      </c>
      <c r="F4" s="11" t="s">
        <v>10</v>
      </c>
      <c r="G4" s="12" t="s">
        <v>11</v>
      </c>
      <c r="H4" s="13" t="s">
        <v>12</v>
      </c>
      <c r="I4" s="13" t="s">
        <v>13</v>
      </c>
      <c r="J4" s="13" t="s">
        <v>14</v>
      </c>
    </row>
    <row r="5" spans="1:10" s="2" customFormat="1" x14ac:dyDescent="0.25">
      <c r="A5" s="14" t="s">
        <v>15</v>
      </c>
      <c r="B5" s="15">
        <f>SUM(B6:B10)</f>
        <v>1318351</v>
      </c>
      <c r="C5" s="15">
        <f t="shared" ref="C5:G5" si="0">SUM(C6:C10)</f>
        <v>1251569</v>
      </c>
      <c r="D5" s="15">
        <f t="shared" si="0"/>
        <v>21136</v>
      </c>
      <c r="E5" s="15">
        <f t="shared" si="0"/>
        <v>1003135</v>
      </c>
      <c r="F5" s="15">
        <f t="shared" si="0"/>
        <v>488511</v>
      </c>
      <c r="G5" s="15">
        <f t="shared" si="0"/>
        <v>485624</v>
      </c>
      <c r="H5" s="16">
        <f>+E5/B5</f>
        <v>0.76090130777008547</v>
      </c>
      <c r="I5" s="16">
        <f>+F5/B5</f>
        <v>0.37054699393408885</v>
      </c>
      <c r="J5" s="16">
        <f>+G5/B5</f>
        <v>0.36835713705985734</v>
      </c>
    </row>
    <row r="6" spans="1:10" x14ac:dyDescent="0.25">
      <c r="A6" s="17" t="s">
        <v>16</v>
      </c>
      <c r="B6" s="18">
        <v>105238</v>
      </c>
      <c r="C6" s="18">
        <v>105238</v>
      </c>
      <c r="D6" s="18">
        <v>0</v>
      </c>
      <c r="E6" s="18">
        <v>45507</v>
      </c>
      <c r="F6" s="18">
        <v>45499</v>
      </c>
      <c r="G6" s="18">
        <v>45499</v>
      </c>
      <c r="H6" s="19">
        <f t="shared" ref="H6:H13" si="1">+E6/B6</f>
        <v>0.43241984834375413</v>
      </c>
      <c r="I6" s="19">
        <f t="shared" ref="I6:I13" si="2">+F6/B6</f>
        <v>0.43234383017541195</v>
      </c>
      <c r="J6" s="19">
        <f t="shared" ref="J6:J13" si="3">+G6/B6</f>
        <v>0.43234383017541195</v>
      </c>
    </row>
    <row r="7" spans="1:10" x14ac:dyDescent="0.25">
      <c r="A7" s="17" t="s">
        <v>17</v>
      </c>
      <c r="B7" s="18">
        <v>983674</v>
      </c>
      <c r="C7" s="18">
        <v>974313</v>
      </c>
      <c r="D7" s="18">
        <v>9361</v>
      </c>
      <c r="E7" s="18">
        <v>861936</v>
      </c>
      <c r="F7" s="18">
        <v>425583</v>
      </c>
      <c r="G7" s="18">
        <v>422745</v>
      </c>
      <c r="H7" s="19">
        <f t="shared" si="1"/>
        <v>0.87624151903984449</v>
      </c>
      <c r="I7" s="19">
        <f t="shared" si="2"/>
        <v>0.43264638487954343</v>
      </c>
      <c r="J7" s="19">
        <f t="shared" si="3"/>
        <v>0.42976128270138275</v>
      </c>
    </row>
    <row r="8" spans="1:10" x14ac:dyDescent="0.25">
      <c r="A8" s="17" t="s">
        <v>18</v>
      </c>
      <c r="B8" s="18">
        <v>87643</v>
      </c>
      <c r="C8" s="18">
        <v>32925</v>
      </c>
      <c r="D8" s="18">
        <v>9071</v>
      </c>
      <c r="E8" s="18">
        <v>16324</v>
      </c>
      <c r="F8" s="18">
        <v>6268</v>
      </c>
      <c r="G8" s="18">
        <v>6268</v>
      </c>
      <c r="H8" s="19">
        <f t="shared" si="1"/>
        <v>0.18625560512533801</v>
      </c>
      <c r="I8" s="19">
        <f t="shared" si="2"/>
        <v>7.1517405839599285E-2</v>
      </c>
      <c r="J8" s="19">
        <f t="shared" si="3"/>
        <v>7.1517405839599285E-2</v>
      </c>
    </row>
    <row r="9" spans="1:10" x14ac:dyDescent="0.25">
      <c r="A9" s="17" t="s">
        <v>19</v>
      </c>
      <c r="B9" s="18">
        <v>137742</v>
      </c>
      <c r="C9" s="18">
        <v>137742</v>
      </c>
      <c r="D9" s="18">
        <v>0</v>
      </c>
      <c r="E9" s="18">
        <v>78813</v>
      </c>
      <c r="F9" s="18">
        <v>10606</v>
      </c>
      <c r="G9" s="18">
        <v>10557</v>
      </c>
      <c r="H9" s="19">
        <f t="shared" si="1"/>
        <v>0.57217842052532997</v>
      </c>
      <c r="I9" s="19">
        <f t="shared" si="2"/>
        <v>7.6999027166732001E-2</v>
      </c>
      <c r="J9" s="19">
        <f t="shared" si="3"/>
        <v>7.6643289628435765E-2</v>
      </c>
    </row>
    <row r="10" spans="1:10" ht="25.5" customHeight="1" x14ac:dyDescent="0.25">
      <c r="A10" s="17" t="s">
        <v>20</v>
      </c>
      <c r="B10" s="18">
        <v>4054</v>
      </c>
      <c r="C10" s="18">
        <v>1351</v>
      </c>
      <c r="D10" s="18">
        <v>2704</v>
      </c>
      <c r="E10" s="18">
        <v>555</v>
      </c>
      <c r="F10" s="18">
        <v>555</v>
      </c>
      <c r="G10" s="18">
        <v>555</v>
      </c>
      <c r="H10" s="19">
        <f t="shared" si="1"/>
        <v>0.13690182535767143</v>
      </c>
      <c r="I10" s="19">
        <f t="shared" si="2"/>
        <v>0.13690182535767143</v>
      </c>
      <c r="J10" s="19">
        <f t="shared" si="3"/>
        <v>0.13690182535767143</v>
      </c>
    </row>
    <row r="11" spans="1:10" s="2" customFormat="1" x14ac:dyDescent="0.25">
      <c r="A11" s="14" t="s">
        <v>21</v>
      </c>
      <c r="B11" s="15">
        <v>11264</v>
      </c>
      <c r="C11" s="15">
        <v>0</v>
      </c>
      <c r="D11" s="15">
        <v>11264</v>
      </c>
      <c r="E11" s="15">
        <v>0</v>
      </c>
      <c r="F11" s="15">
        <v>0</v>
      </c>
      <c r="G11" s="15">
        <v>0</v>
      </c>
      <c r="H11" s="16">
        <f t="shared" si="1"/>
        <v>0</v>
      </c>
      <c r="I11" s="16">
        <f t="shared" si="2"/>
        <v>0</v>
      </c>
      <c r="J11" s="16">
        <f t="shared" si="3"/>
        <v>0</v>
      </c>
    </row>
    <row r="12" spans="1:10" s="2" customFormat="1" x14ac:dyDescent="0.25">
      <c r="A12" s="14" t="s">
        <v>22</v>
      </c>
      <c r="B12" s="15">
        <v>9000</v>
      </c>
      <c r="C12" s="15">
        <v>7831</v>
      </c>
      <c r="D12" s="15">
        <v>1169</v>
      </c>
      <c r="E12" s="15">
        <v>4553</v>
      </c>
      <c r="F12" s="15">
        <v>1806</v>
      </c>
      <c r="G12" s="15">
        <v>1806</v>
      </c>
      <c r="H12" s="16">
        <f t="shared" si="1"/>
        <v>0.50588888888888894</v>
      </c>
      <c r="I12" s="16">
        <f t="shared" si="2"/>
        <v>0.20066666666666666</v>
      </c>
      <c r="J12" s="16">
        <f t="shared" si="3"/>
        <v>0.20066666666666666</v>
      </c>
    </row>
    <row r="13" spans="1:10" s="2" customFormat="1" x14ac:dyDescent="0.25">
      <c r="A13" s="20" t="s">
        <v>23</v>
      </c>
      <c r="B13" s="21">
        <f>+B5+B11+B12</f>
        <v>1338615</v>
      </c>
      <c r="C13" s="21">
        <f t="shared" ref="C13:G13" si="4">+C5+C11+C12</f>
        <v>1259400</v>
      </c>
      <c r="D13" s="21">
        <f t="shared" si="4"/>
        <v>33569</v>
      </c>
      <c r="E13" s="21">
        <f t="shared" si="4"/>
        <v>1007688</v>
      </c>
      <c r="F13" s="21">
        <f t="shared" si="4"/>
        <v>490317</v>
      </c>
      <c r="G13" s="21">
        <f t="shared" si="4"/>
        <v>487430</v>
      </c>
      <c r="H13" s="16">
        <f t="shared" si="1"/>
        <v>0.75278403424434959</v>
      </c>
      <c r="I13" s="16">
        <f t="shared" si="2"/>
        <v>0.36628679642765094</v>
      </c>
      <c r="J13" s="16">
        <f t="shared" si="3"/>
        <v>0.36413008968224619</v>
      </c>
    </row>
    <row r="14" spans="1:10" x14ac:dyDescent="0.25">
      <c r="A14" s="2" t="s">
        <v>24</v>
      </c>
    </row>
    <row r="16" spans="1:10" x14ac:dyDescent="0.25">
      <c r="B16" s="22"/>
      <c r="C16" s="22"/>
      <c r="D16" s="22"/>
      <c r="E16" s="22"/>
      <c r="F16" s="22"/>
      <c r="G16" s="22"/>
    </row>
  </sheetData>
  <mergeCells count="4">
    <mergeCell ref="A1:J1"/>
    <mergeCell ref="A2:J2"/>
    <mergeCell ref="B3:G3"/>
    <mergeCell ref="H3:J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A 30-JUNIO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Hp Desktop</cp:lastModifiedBy>
  <dcterms:created xsi:type="dcterms:W3CDTF">2022-07-21T21:16:48Z</dcterms:created>
  <dcterms:modified xsi:type="dcterms:W3CDTF">2022-07-21T21:17:47Z</dcterms:modified>
</cp:coreProperties>
</file>