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lexander.hernandez\Desktop\PAAC FINAL II CUATRIM\"/>
    </mc:Choice>
  </mc:AlternateContent>
  <xr:revisionPtr revIDLastSave="0" documentId="13_ncr:1_{A6587172-8010-46DC-BD5B-98C54B941943}" xr6:coauthVersionLast="47" xr6:coauthVersionMax="47" xr10:uidLastSave="{00000000-0000-0000-0000-000000000000}"/>
  <bookViews>
    <workbookView xWindow="-120" yWindow="-120" windowWidth="29040" windowHeight="15840"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I CUATRIMESTRE" sheetId="10" r:id="rId8"/>
    <sheet name="CUMPLIMIENTO PAAC" sheetId="12" r:id="rId9"/>
  </sheets>
  <definedNames>
    <definedName name="_xlnm._FilterDatabase" localSheetId="8" hidden="1">'CUMPLIMIENTO PAAC'!$A$3:$C$66</definedName>
    <definedName name="_xlnm._FilterDatabase" localSheetId="0" hidden="1">'GES RIE CORR'!$A$3:$E$15</definedName>
    <definedName name="_xlnm._FilterDatabase" localSheetId="3" hidden="1">'MEJORA ATEN AL CIU'!$A$3:$E$16</definedName>
    <definedName name="_xlnm._FilterDatabase" localSheetId="1" hidden="1">'RACIO DE TRAMI'!$A$3:$AA$3</definedName>
    <definedName name="_xlnm._FilterDatabase" localSheetId="2" hidden="1">'RENDI CUENT'!$A$3:$E$19</definedName>
    <definedName name="_xlnm._FilterDatabase" localSheetId="4" hidden="1">TRANSPARENCIA!$A$3:$E$20</definedName>
    <definedName name="_xlnm.Print_Area" localSheetId="7">'AVANCE III CUATRIMESTRE'!$A$1:$H$27</definedName>
    <definedName name="_xlnm.Print_Area" localSheetId="6">COMPARATIVO!$A$1:$I$15</definedName>
    <definedName name="_xlnm.Print_Area" localSheetId="0">'GES RIE CORR'!$A$1:$E$19</definedName>
    <definedName name="_xlnm.Print_Area" localSheetId="5">'INICIATIVA ADICIONAL '!$A$1:$E$6</definedName>
    <definedName name="_xlnm.Print_Area" localSheetId="1">'RACIO DE TRAMI'!$A$1:$I$30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6" i="12" l="1"/>
  <c r="C13" i="8"/>
  <c r="E13" i="8"/>
  <c r="G13" i="8"/>
  <c r="F13" i="8"/>
  <c r="H11" i="8"/>
  <c r="H10" i="8"/>
  <c r="H9" i="8"/>
  <c r="H8" i="8"/>
  <c r="D3" i="10" s="1"/>
  <c r="H7" i="8"/>
  <c r="C3" i="10" s="1"/>
  <c r="H6" i="8"/>
  <c r="B3" i="10" s="1"/>
  <c r="H13" i="8" l="1"/>
  <c r="F3" i="10" l="1"/>
  <c r="G3" i="10"/>
  <c r="E3" i="10"/>
</calcChain>
</file>

<file path=xl/sharedStrings.xml><?xml version="1.0" encoding="utf-8"?>
<sst xmlns="http://schemas.openxmlformats.org/spreadsheetml/2006/main" count="396" uniqueCount="230">
  <si>
    <t>SUBCOMPONENTE</t>
  </si>
  <si>
    <t xml:space="preserve">ACTIVIDADES PROGRAMADAS </t>
  </si>
  <si>
    <t>ACTIVIDAD CUMPLIDA</t>
  </si>
  <si>
    <t>SI</t>
  </si>
  <si>
    <t xml:space="preserve">SI </t>
  </si>
  <si>
    <t xml:space="preserve">NO </t>
  </si>
  <si>
    <t>Medidas de protección Individual</t>
  </si>
  <si>
    <t>Evaluación y retroalimentación a la gestión institucional</t>
  </si>
  <si>
    <t>Realizar evaluación de la Estrategia de Rendición de Cuentas</t>
  </si>
  <si>
    <t>Realizar  una (1) encuesta a través de diferentes canales sobre los temas de interés a considerar en la jornada de rendición de cuentas.</t>
  </si>
  <si>
    <t>Realizar la convocatoria para Rendición de Cuentas a la ciudadanía por página web,  redes sociales y demás canales de la entidad.</t>
  </si>
  <si>
    <t>Normativo y procedimental</t>
  </si>
  <si>
    <t>Promover la participación de los grupos  de  valor para el mejoramiento  continuo de la atención a la ciudadanía.</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</si>
  <si>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</si>
  <si>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</si>
  <si>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Criterio diferencial de accesibilidad</t>
  </si>
  <si>
    <t xml:space="preserve">Construcción de los Mapas Integrales de Riesgos  </t>
  </si>
  <si>
    <t>Información</t>
  </si>
  <si>
    <t>Incentivos para motivar la cultura de la rendición de cuentas</t>
  </si>
  <si>
    <t>Estructura administrativa y direccionamiento estratégico</t>
  </si>
  <si>
    <t>Relacionamiento con el Ciudadano</t>
  </si>
  <si>
    <t>Número de Actividades</t>
  </si>
  <si>
    <t>Número de actividades</t>
  </si>
  <si>
    <t>SEGUIMIENTO PLAN ANTICORRUPCIÓN Y ATENCIÓN AL CIUDADANO</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</si>
  <si>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</si>
  <si>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</si>
  <si>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</si>
  <si>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</si>
  <si>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</si>
  <si>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</si>
  <si>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</si>
  <si>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</si>
  <si>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</si>
  <si>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</si>
  <si>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Tercera línea de defensa: Oficina de
Control Interno</t>
  </si>
  <si>
    <t>TOTAL ACTIVIDADES PAAC</t>
  </si>
  <si>
    <t>Fortalecer mediante el uso de diferentes herramientas el acercamiento de la entidad con las comunidades o poblaciones receptoras de sus productos y servicios</t>
  </si>
  <si>
    <t>NO</t>
  </si>
  <si>
    <t xml:space="preserve">Consulta y divulgación </t>
  </si>
  <si>
    <t>2da Linea de defensa
Oficina Asesora de Planeación e Información</t>
  </si>
  <si>
    <t>2da Linea de defensa Oficina Asesora de Planeación e Información</t>
  </si>
  <si>
    <t xml:space="preserve">Monitoreo y Revisión </t>
  </si>
  <si>
    <t xml:space="preserve">Realizar el monitoreo  cuatrimestral de los mapas integrales de riesgos </t>
  </si>
  <si>
    <t>Optimización del
Trámite Medidas de
protección individual
para que sea
diligenciado en línea</t>
  </si>
  <si>
    <t>Revisión y ajuste normativo para habilitar el trámite por medio de canales digitales</t>
  </si>
  <si>
    <t>Medidas de protección colectiva</t>
  </si>
  <si>
    <t>Optimización del
Trámite Medidas de
protección colectiva
para que sea
diligenciado en línea</t>
  </si>
  <si>
    <t>2da Línea de defensa
Oficina Asesora de Planeación e Información</t>
  </si>
  <si>
    <t>Gestión Estratégica del Talento Humano</t>
  </si>
  <si>
    <t>Gestión de  Servicio  al   Ciudadano</t>
  </si>
  <si>
    <t>Socializar  Política Institucional de Atención al Ciudadano</t>
  </si>
  <si>
    <t>Realizar una campaña educativa interna en  temas de datos Abiertos</t>
  </si>
  <si>
    <t xml:space="preserve"> Monitoreo del Acceso a la Información Pública</t>
  </si>
  <si>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</si>
  <si>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</si>
  <si>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t>COMPONENTE: GESTIÓN DEL RIESGO DE CORRUPCIÓN - MAPA DE RIESGOS DE CORRUPCIÓN</t>
  </si>
  <si>
    <t xml:space="preserve">2da Linea de defensa
 Oficina Asesora de Planeación e Informacion 3ra linea de defensa
OCI
</t>
  </si>
  <si>
    <t>2da Linea de defensa
 Oficina Asesora de Planeación e Información</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</si>
  <si>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</si>
  <si>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</si>
  <si>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</si>
  <si>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</si>
  <si>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</si>
  <si>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</si>
  <si>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</si>
  <si>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</si>
  <si>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</si>
  <si>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No. ACTIVIDADES</t>
  </si>
  <si>
    <t>(%) AVANCE</t>
  </si>
  <si>
    <t>RACIONALIZACIÓN DE TRÁMITES</t>
  </si>
  <si>
    <t>INICIATIVA ADICIONAL</t>
  </si>
  <si>
    <t xml:space="preserve">COMPONENTE: RACIONALIZACIÓN DE TRÁMITES </t>
  </si>
  <si>
    <t>Política de Administración de Riesgos</t>
  </si>
  <si>
    <t>Revisar ,Actualizar, Aprobar, Publicar  y  Socializar la Política de Gestión del Riesgo de la UNP</t>
  </si>
  <si>
    <t>1ra Línea de defensa
Lideres de proceso/ equipos de trabajo</t>
  </si>
  <si>
    <t xml:space="preserve">Seguimiento </t>
  </si>
  <si>
    <t>3ra Línea de defensa
Oficina de Control Interno</t>
  </si>
  <si>
    <t xml:space="preserve">3ra Línea de defensa
Oficina de Control Interno </t>
  </si>
  <si>
    <t>3ra Línea de defensa
Oficina de Control Interno 
2da línea de defensa OAPI (acompaña)</t>
  </si>
  <si>
    <t xml:space="preserve">Actualizar los procedimientos  alineados con las herramientas tecnológicas de formulario web de solicitudes de protección </t>
  </si>
  <si>
    <t xml:space="preserve">Todos  los  procesos  </t>
  </si>
  <si>
    <t xml:space="preserve">Todos  los  procesos                               </t>
  </si>
  <si>
    <t>Elaborar los informes de rendición de cuentas y audiencias públicas .(Rendición de Cuentas Institucional)(Rendición de Cuentas de Paz)</t>
  </si>
  <si>
    <t>1ra línea de defensa suministra Información
2da Línea de defensa
Oficina Asesora de Planeación e Información                                                        elabora informe consolida</t>
  </si>
  <si>
    <t>Diálogo de doble vía con la ciudadanía y sus organizaciones</t>
  </si>
  <si>
    <t xml:space="preserve">Participar en las ferias acércate en las cuales se identifique la necesidad de intervención por parte de la UNP, a fin de sensibilizar acerca de las competencias de la entidad en  marco de la ruta de protección. </t>
  </si>
  <si>
    <t>Fortalecer mediante actividades de capacitación la cultura organizacional y la responsabilidad de la entidad frente a sus grupos de valor .
(Realizar Capacitaciones y sensibilizaciones a servidores públicos y contratistas sobre Rendición de cuentas)</t>
  </si>
  <si>
    <t xml:space="preserve">Elaborar y publicar en la página Web el informe final de la Audiencia de Rendición de Cuentas. </t>
  </si>
  <si>
    <t xml:space="preserve">Fortalecimiento de los canales de atención </t>
  </si>
  <si>
    <t xml:space="preserve">Evaluar la implementación de los protocolos de atención al ciudadano (personalizada, telefónica y virtual) </t>
  </si>
  <si>
    <t>Diseñar e implementar campañas de promoción  de las facilidades de acceso y uso de la página web de la UNP a población con algún tipo de discapacidad ( visual, auditiva entre otras)</t>
  </si>
  <si>
    <t>Talento Humano</t>
  </si>
  <si>
    <t>Realizar campaña de apropiación del Reglamento de trámite interno de PQRSD</t>
  </si>
  <si>
    <t>Actualizar, y socializar la Carta de Trato Digno  al Ciudadano.</t>
  </si>
  <si>
    <t>Actualizar la Caracterización de los grupos de valor de la UNP.</t>
  </si>
  <si>
    <t>Conocimiento de Servicio al Ciudadano.</t>
  </si>
  <si>
    <t>Difundir y socializar en los diferentes espacios donde tenga participación la UNP el Programa de Prevención y Protección que lídera la Entidad, así como compartir lecciones aprendidas para mejorar el servicio al ciudadano.</t>
  </si>
  <si>
    <t>Lineamientos Transparencia Activa</t>
  </si>
  <si>
    <t>Realizar el diagnóstico del estado actual de cumplimiento de publicación de información en la pagina web en relación con la matriz de cumplimiento de la Procuraduría General de la Nación</t>
  </si>
  <si>
    <t>Actualizar la información obligatoria Ley 1712 publicada en la página web de conformidad con los resultados del diagnóstico</t>
  </si>
  <si>
    <t>Lineamientos de Transparencia Pasiva</t>
  </si>
  <si>
    <t xml:space="preserve">Diseñar mecanismos para que la respuesta a las PQRSD presentadas por los ciudadanos, se den dentro de los términos de ley </t>
  </si>
  <si>
    <t xml:space="preserve">Implementar  las   herramientas  tecnológicas  para   la  gestión  integrada de    las  PQRSD    </t>
  </si>
  <si>
    <t>Elaboración de Instrumentos de Gestión de la Información</t>
  </si>
  <si>
    <t xml:space="preserve">Revisar y/o  actualizar  la matriz  de  activos  de  información  junto  con el  indice  de  informacion clasificada  y reservada  de  conformidad  con  lo establecido  con la Ley  1712  de 2014 </t>
  </si>
  <si>
    <t xml:space="preserve"> Publicar el índice de información clasificada y reservada</t>
  </si>
  <si>
    <t xml:space="preserve"> Publicar el registro de activos de  información pública </t>
  </si>
  <si>
    <t xml:space="preserve"> Revisar y/o actualizar y  publicar el esquema de publicación de la información  </t>
  </si>
  <si>
    <t xml:space="preserve">Proyectar y  aprobar  el acto  administrativo de adopción de los instrumentos de gestión de información  </t>
  </si>
  <si>
    <t xml:space="preserve">Publicar  el acto  administrativo de adopción de los instrumentos de gestión de información  </t>
  </si>
  <si>
    <t>Gestionar la traducción a lengua nativa étnica de la información atinente a requisitos para solicitud de protección</t>
  </si>
  <si>
    <t>Realizar monitoreo y seguimiento a las PQRSD que son elevadas ante la entidad</t>
  </si>
  <si>
    <t>Código de Integridad y Buen Gobierno</t>
  </si>
  <si>
    <t>Realizar estrategias de  comunicación y  sensibilización relacionadas   con  código  de  integridad</t>
  </si>
  <si>
    <t>Implementar acciones de capacitación sobre  declaración y tramite de  los  impedimentos y recusaciones</t>
  </si>
  <si>
    <t>Realizar mesas de trabajo con los diferentes procesos para revisión validación y actualización de los mapas integrales de riesgos de la siguiente vigencia</t>
  </si>
  <si>
    <t>Consolidar los mapas integrales de riesgos de la siguiente vigencia</t>
  </si>
  <si>
    <t>Publicar borrador de los mapas integrales de riesgos de la siguiente vigencia aprobados y validados internamente en la página web para consulta a la ciudadanía</t>
  </si>
  <si>
    <t>Revisar las observaciones recibidas y de ser pertinente ajustar el mapa integral de riesgos de la siguiente vigencia incluyendo las mismas, una vez el proceso lo haya avalado</t>
  </si>
  <si>
    <t xml:space="preserve">Publicar los  mapas  integrales  de riesgos aprobados y validados para la vigencia de  acuerdo  con las  observaciones  de  la  ciudadanía </t>
  </si>
  <si>
    <t xml:space="preserve">Realizar cuatrimestralmente el monitoreo al cumplimiento de los mapas integrales de riesgos </t>
  </si>
  <si>
    <t xml:space="preserve">Realizar cuatrimestralmente  la evaluación de los Mapas Integrales de Riesgos y publicar el resultado en los plazos establecidos por ley.   </t>
  </si>
  <si>
    <t xml:space="preserve">Comunicar a la Alta Dirección los resultados del Informe de evaluación. </t>
  </si>
  <si>
    <t>Realizar  mesas de trabajo lideradas por la Oficina de Control Interno (Tercera línea de defensa) con los procesos   y con el acompañamiento de la OAPI (segunda línea de defensa), para retroalimentar el resultado de la evaluación cuatrimestral y proponer ajustes y mejoras.</t>
  </si>
  <si>
    <t>Gestión  Tecnológica</t>
  </si>
  <si>
    <t>Publicar en la página Web y en las redes sociales boletines y/o piezas informativas   producida por la UNP sobre rendicion de  cuentas.</t>
  </si>
  <si>
    <t>Gestión de las Comunicaciones  Estratégicas
Gestión Tecnológica</t>
  </si>
  <si>
    <t xml:space="preserve">Elaborar y publicar el Informe de Gestión de la UNP en la página Web </t>
  </si>
  <si>
    <t>Publicar en pagina web el seguimiento a la ejecución del plan de acción  institucional.</t>
  </si>
  <si>
    <t>Gestión de Servicio al Ciudadano
Gestión de las Comunicaciones  Estratégicas 
Lideres de los procesos</t>
  </si>
  <si>
    <t>Participar en los eventos a nivel nacional, sectorial organizados por el Gobierno Nacional, gremios, organizaciones sociales, etc. viabilizados por la UNP</t>
  </si>
  <si>
    <t>Direccionamiento Estratégico y  Planeación
Gestion de las Comunicaciones
Estratégicas</t>
  </si>
  <si>
    <t>Realizar  la  designación de  funcionarios  y/o  contratistas  para conformar  el  equipo  de  trabajo para la Audiencia  Publica  de  Rendición  de  Cuentas</t>
  </si>
  <si>
    <t xml:space="preserve">Todas  las  dependencias de  la  UNP  </t>
  </si>
  <si>
    <t>Efectuar el  autodignostico de  rendicion  de cuentas 2021  conforme  a los  lineamientos del  Manual Unico de Rendición  de  Cuentas de la  DAFP</t>
  </si>
  <si>
    <t>Realizar la Audiencia Pública de Rendición de Cuentas y presentación de resultados de la gestión realizada durante la vigencia del 2021   en la UNP. Medio: Presencial, redes sociales - Streaming</t>
  </si>
  <si>
    <t xml:space="preserve">Dirección  Estratégica y Planeación
2da Línea de defensa
Oficina Asesora de Planeación e Información
Todas las dependencias
Gestión de las Comunicaciones Estratégicas
Gestión Tecnológica </t>
  </si>
  <si>
    <t xml:space="preserve">2da Línea de defensa
Oficina Asesora de Planeación e Información
Gestión  de Servicio al Ciudadano
Gestión de las Comunicaciones  Estratégicas </t>
  </si>
  <si>
    <t xml:space="preserve">Direccionamiento Estratégico y  Planeación
Gestión de las Comunicaciones  Estrátegicas
Gestion de la Tecnologia </t>
  </si>
  <si>
    <t>Formular,  aplicar y publicar los resultados de la encuesta de evaluación sobre los ejercicios de rendición de cuentas</t>
  </si>
  <si>
    <t xml:space="preserve">2da Línea de defensa
Oficina Asesora de Planeación e Información
 Gestión de las Comunicaciones  Estratégicas </t>
  </si>
  <si>
    <t>Realizar iniciativas para mejorar el servicio al ciudadano.</t>
  </si>
  <si>
    <t xml:space="preserve"> Gestión  de Servicio al Ciudadano </t>
  </si>
  <si>
    <t xml:space="preserve"> Gestión  de Servicio al Ciudadano 
Gestión Tecnológica
Gestión de las Comunicaciones  Estratégicas</t>
  </si>
  <si>
    <t>Gestión  de  Servicio al Ciudadano
Gestión  Tecnológica
Gestión de las Comunicaciones  Estratégicas</t>
  </si>
  <si>
    <t xml:space="preserve">
Gestión  de  Servicio al Ciudadano
Gestión de las Comunicaciones  Estratégicas</t>
  </si>
  <si>
    <t>Gestión de las  Comunicaciones  Estratégicas                         Gestión  Tecnológica</t>
  </si>
  <si>
    <t>Todos los Procesos
Gestión de las  Comunicaciones  Estratégicas   
Gestión Tecnológica</t>
  </si>
  <si>
    <t xml:space="preserve">
Gestión Tecnológica</t>
  </si>
  <si>
    <t xml:space="preserve">Gestión de las  Comunicaciones  Estratégicas   </t>
  </si>
  <si>
    <t>Publicar  la  información en la página  web  alineándola  con el esquema de publicación de  acuerdo  con las  solicitudes  realizadas  por  gestión de  las  comunicaciones  estratégicas</t>
  </si>
  <si>
    <t>Gestión de las  Comunicaciones  Estratégicas   
Gestión  Tecnológica</t>
  </si>
  <si>
    <t>Gestión de Servicio al Ciudadano</t>
  </si>
  <si>
    <t>Gestión Documental 
Gestión Tecnológica</t>
  </si>
  <si>
    <t xml:space="preserve">
Todos los  procesos  Gestión Tecnológica </t>
  </si>
  <si>
    <t>Gestión  de  las Comunicaciones  Estratégicas
Gestión Tecnológica</t>
  </si>
  <si>
    <t>Gestión  de  las Comunicaciones  Estratégicas</t>
  </si>
  <si>
    <t>Gestión  Documental 
Gestión de  Comunicaciones  Estratégicas                          Gestión Juridica                  Direccionamiento  Estratégico y  Planeación</t>
  </si>
  <si>
    <t>Gestión  de  las Comunicaciones  Estratégicas                     Gestión Tecnológica</t>
  </si>
  <si>
    <t>Gestión  de Servicio al Ciudadano
Gestión de las Comunicaciones  Estratégcias</t>
  </si>
  <si>
    <t>Gestión  Estratégica  de  Talento Humano        Grupo  de Bienestar y Seguridad y Salud en el Trabajo</t>
  </si>
  <si>
    <t xml:space="preserve">FORMATO DE SEGUIMIENTO PLAN ANTICORRUPCIÓN Y DE ATENCIÓN AL CIUDADANO            
OFICINA DE CONTROL INTERNO 
VIGENCIA 2022
SEGUIMIENTO: II CUATRIMESTRE DE 2022
 </t>
  </si>
  <si>
    <t xml:space="preserve">FORMATO DE SEGUIMIENTO PLAN ANTICORRUPCIÓN Y DE ATENCIÓN AL CIUDADANO            
OFICINA DE CONTROL INTERNO 
VIGENCIA 2022
SEGUIMIENTO: II CUATRIMESTRE DE 2022     </t>
  </si>
  <si>
    <t>FORMATO DE SEGUIMIENTO PLAN ANTICORRUPCIÓN Y DE ATENCIÓN AL CIUDADANO            
OFICINA DE CONTROL INTERNO 
VIGENCIA 2022
SEGUIMIENTO: II CUATRIMESTRE DE 2022</t>
  </si>
  <si>
    <t xml:space="preserve">FORMATO DE SEGUIMIENTO PLAN ANTICORRUPCIÓN Y DE ATENCIÓN AL CIUDADANO            
OFICINA DE CONTROL INTERNO 
VIGENCIA 2022
SEGUIMIENTO: II CUATRIMESTRE DE 2022 </t>
  </si>
  <si>
    <t>La presente actividad se ejecutó en su totalidad en el I Cuatrimestre del 2022</t>
  </si>
  <si>
    <t>La presente actividad no se evalúa para el II Cuatrimestre, ya que se tiene previsto su fecha de ejecución para el III Cuatrimestres de la vigencia</t>
  </si>
  <si>
    <t xml:space="preserve">A la fecha de la elaboración de este informe, no se evidenció el monitoreo correspondiente al II Cuatrimestre de los Mapas Integrales de Riesgo. El proceso indicó que el informe se elaborará con posterioridad al informe de los resultados de la Evaluación de Efectividad. </t>
  </si>
  <si>
    <t>Para la presente actividad se pudo evidenciar que no hay cumplimiento, toda vez que la Oficina Asesora Jurídica informó que las dependencias encargadas no han realizado la solicitud de revisión normativa  para formalizar los trámites por medio de canales digitales</t>
  </si>
  <si>
    <t xml:space="preserve">Se pudo evidenciar que para el periodo en evaluación, no se ha realizado la actualización documental, por cuanto los procedimientos no se encuentran alineados con las  herramientas tecnológicas GEDOC y AVRIL  </t>
  </si>
  <si>
    <t xml:space="preserve">Para el periodo en evaluación, se pudo observar que el proveedor realizó ajustes y/o desarrollos para el formulario y flujo, no obstante a la fecha no se cumple con todos los requisitos, y se continuan haciendo pruebas de tipo funcional de la herramienta  </t>
  </si>
  <si>
    <t xml:space="preserve">Para el II Cuatrimestre Cuatrimestre de acuerdo con los soportes presentados por el proceso, el proveedor realizó ajustes y/o desarrollos para el formulario y flujo, no obstante a la fecha no se cumple con todos los requisitos, y  se continuan haciendo pruebas de tipo funcional de la herramienta  </t>
  </si>
  <si>
    <t xml:space="preserve">Se pudo constatar que a la fecha no se ha realizado la actualización de los procedimientos alineados con las herramientas tecnológicas de formulario web de solicitudes de protección </t>
  </si>
  <si>
    <t xml:space="preserve">Para el II Cuatrimestre de la presente vigencia,  se realizó el Informe de Rendición de Cuentas Institucional y Rendición de Cuentas de Paz  de la vigencia 2021 </t>
  </si>
  <si>
    <t>Para la presente actividad se pudo evidenciar que se realizaron las debidas publicaciones en la página web y redes sociales sobre piezas informativas   producida por la UNP correspondiente a la rendicion de  cuentas.</t>
  </si>
  <si>
    <t>Se elaboró y publicó el informe de gestión vigencia 2021, el cual se encuentra debidamente publicado en la página web de la entidad</t>
  </si>
  <si>
    <t>Líderes de procesos
Gestión de las Comunicaciones Estratégicas
Gestión Tecnológica</t>
  </si>
  <si>
    <t xml:space="preserve">Se evidenció la publicación y seguimiento a la ejecución de los planes de acción correspondientes al I y II Trimestre de 2022, los cuales se encuentran publicados en la pagina de la entidad </t>
  </si>
  <si>
    <t>La Unidad Nacional de Protección participó en las Ferias "ACÉRCATE" de forma presencial y con el acompañamiento de sus oficinas territoriales, donde presentaron todos los programas que lidera la entidad . Estas ferias se llevaron a cabo en Montelíbano departamento de Córdoba entre el 6 y 7 de mayo y  en el municipio de Riosucio de partamento de Caldas en el 1 y 2 de julio</t>
  </si>
  <si>
    <t>A través de comunicación interna MEM22-00015789, se realizó la solicitud para designar a funcionarios  y/o  contratistas  para conformar  el  equipo  de  trabajo para la Audiencia  Publica  de  Rendición  de  Cuentas</t>
  </si>
  <si>
    <t>Se efectuó el autodiagnóstico de Rendición de Cuentas 2021  conforme al Manual Único de Rendición de Cuentas  alineados con las directrices del Departamento Admnistrativo de la Función Pública DAFP</t>
  </si>
  <si>
    <t>El 27 de julio del presente año, se llevó a cabo la realización de la Audiencia Pública de Rendición de Cuentas y presentación de resultados de la gestión realizada durante la vigencia del 2021   en la UNP. A través de medios  presenciales, redes sociales - Streaming</t>
  </si>
  <si>
    <t>Para la presente actividad, se pudo constatar que en atención presencial y telefónica, los asesores de servicio al ciudadano realizaron una encuesta sobre temas de interes, preguntas y/o propuestas para tratar en la Audiencia de la Rendición de Cuentas de la entidad.</t>
  </si>
  <si>
    <t>Durante el II Cuatrimestre, el proceso responsable realizó jornadas de capacitaciones y sensibilizaciones a servidores públicos y contratistas de la Unidad sobre Rendición de Cuentas.</t>
  </si>
  <si>
    <t xml:space="preserve">Se realizó la convocatoria para la Audiencia Pública de Rendición de Cuentas 2021,  a través de pubicaciones y sliders en la pagina web de la entidad y redes sociales. </t>
  </si>
  <si>
    <t>Se  pudo evidenciar que el proceso responsable, elaboró y publicó en la página Web de la entidad, lo concerniente al informe final de la Audiencia de Rendición de Cuentas 2021</t>
  </si>
  <si>
    <t xml:space="preserve">Se realizó, socializó y publicó el informe de  evaluación de la Audiencia de Rendición de Cuentas 2021 </t>
  </si>
  <si>
    <t xml:space="preserve">Para la presente actividad, se dio continuidad a las campañas de lenguaje claro Resolución 1075 de 2017, "TÚ ERES LA IMÁGEN DE LA UNP",  "PONTE LAS GAFAS DE LA INCLUSIÓN". De igual manera en los meses de mayo y junio, en mesas de trabajo realizadas vía Teams con funcionalrios GURPS y sedes a nivel nacional se sesibilizaron a servidores público y colaboradores con el fin de fortalecer la cultura de servicio al ciudadano </t>
  </si>
  <si>
    <t xml:space="preserve">El 12 de agosto del 2022, se diseñó un instrumento de evaluación, que fue enviado vía correo electrónico a través de la herramienta Microsoft Forms a los aseres del Grupo de Gestión de Servicio al Ciudadano, encargados de las actividades presenciales, telefónicas y virtuales.Así mismo para la presente actividad, se definieron indicadores que permitieron que los resultados, luego de la ejecución de la actividad, fueran oportunos, pertienentes y específicos </t>
  </si>
  <si>
    <t xml:space="preserve">Los días 21 y 22 de julio del presente año, se dio continuidad a la campaña de promoción de las facilidades de acceso y uso de la página web de la UNP a población con algún tipo de discapacidad, a través de historias en redes sociales informando a la ciudadanía en general sobre la disponibilidad del ícono del Centro de Relevo en la página web de la entidad. </t>
  </si>
  <si>
    <t xml:space="preserve">Durante el II Cuatrimestre se realizaron 4 capacitaciones en los meses de junio y agosto, que consistieron en el manejo de estrés, emociones y relaciones interpersonales, entrenamiento motivacional y desarrollo personal, trabajo en equipo y habilidades blandas y gestión de procesos (MIPG) </t>
  </si>
  <si>
    <t>A través del personaje Clarita, en los meses de mayo y junio se realizaron campañas de sociliazación de  apropiación del Reglamento de trámite interno de PQRSD, mediante correos informativos al interior de la entidad</t>
  </si>
  <si>
    <t>El Grupo de Gestión de Servicio al Ciudadnao socializó la Política Institucional de Atención al Ciudadano  a través de piezas gráficas publicadas en redes sociales de la entidad los días 16 de mayo y 18 de agosto del presente año.</t>
  </si>
  <si>
    <t>Se evidenció la actualización y socialización de la Carta de Trato Digno  al Ciudadano a travpes de correos electrónicos y piezas gráficas publicadas en el perfil de Twitter de la entidad.</t>
  </si>
  <si>
    <t>No se evidenció la actualización de la Caracterización de los grupos de valor de la UNP para el II Cuatrimestre del 2022</t>
  </si>
  <si>
    <t>El Grupo de Gestión de Servicio al Ciudadnao continuó adelantando campaña externa de recepción de sugerencias para mejorar la atención al ciudadano y se socializó a través de piezas gráficas en redes de la Unidad Nacional de Protección.</t>
  </si>
  <si>
    <t xml:space="preserve">El Grupo de Gestión de Servicio al Ciudadano partició en la Feria "ACÉRCATE", organizada por el Departamento Administrativo de Función Pública que se llevó a cabo en los municipios  Montelíbano y  Riosucio, en los cuales se realizó la presentación de las rutas de protección individual y colectiva, junto con la oferta institucional y accesibilidad a los programas de protección con los que cuenta la entidad. </t>
  </si>
  <si>
    <t xml:space="preserve">Para fortalecer el  acercamiento de la entidad con las comunidades o poblaciones receptoras de sus productos y servicios, los procesos responsables continuaron con la realización de la campaña "SEGUIMOS TRABAJANDO POR USTED" donde se informa al ciudadano que en la línea gratuita nacional se  brinda orientación sobre trámites y servicios, junto con elevar una PQRSD  </t>
  </si>
  <si>
    <t>A través de la participación de la Unidad Nacional de Protección en las ferias "ACÉRCATE" se pudo realizar la difusión y socialización del Programa de Prevención y Protección que lidera la entidad, junto con lecciones aprendidas para mejorar el servicio al ciudadano.</t>
  </si>
  <si>
    <t>Para el periodo evlauado se evidenció la realización de la primera mesa de trabajo con los procesos el día 12 de agosto para fortalecer la apropiación de la Ley de Transparencia y acceso a la Información Pública (Ley 1712 de 2014).</t>
  </si>
  <si>
    <t>N/A</t>
  </si>
  <si>
    <t>Para el periodo evaluado no se recibieron solicitudes de publicaciones en la página web alineadas  con el esquema de publicación de  acuerdo  con las  solicitudes  realizadas  por  gestión de  las  comunicaciones  estratégicas</t>
  </si>
  <si>
    <t xml:space="preserve">Se evidenció que para el período en evaluación no se realizó ninguna campaña educativa interna en temas de datos abiertos, no obstante, el proceso responsable, informó que se realizó el primer borrador de la campaña mencionada </t>
  </si>
  <si>
    <t>Para el II Cuatrimestre del  2022, el Grupo de Servicio al Ciudadano  adelantó mesas de trabajo, con los enlaces de los procesos  que presentaron incumplimiento en los términos de respuesta a las PQRSD, a fin de fortalecer el manejo adecuado de la herramienta tecnológica SIGOB, identificar los factores que causaron el incumplimiento en la respuesta, y solicitar la identificación de acciones, que permitan establecer las actividades necesarias para  cumplir con los términos de respuesta.</t>
  </si>
  <si>
    <t>Esta actividad, no se ejecutó en su totalidad en el II Cuatrimestre de la vigencia, sin embargo reportó un avance del 75% el cual corresponde a flujos de centro de mensajería y radicación</t>
  </si>
  <si>
    <t xml:space="preserve">Para el periodo en evaluación, se pudo evidenciar que no se ha revisado y/o actualizado la matriz  de  activos  de  información  junto  con el  indice  de  informacion clasificada  y reservada  de  conformidad  con  lo establecido  con la Ley  1712  de 2014 </t>
  </si>
  <si>
    <t>La presente actividad se encuentra programada para el III Cuatrimestre de la vigencia</t>
  </si>
  <si>
    <t>Se realizó la traducción del ABC de la Ruta de Protección Individual y Colectiva de la Unidad Nacional de Protección a las lenguas nativas Creole, Embera, Sikuani y Uitoto, las cuales fueron socializadas a través de redes sociales el día 17 de junio y publicadas en la página web de la entidad el 31 de mayo del año en curso.</t>
  </si>
  <si>
    <t>El Grupo de Gestión de Servicio al Ciudadano, realizó el seguimiento y monitoreo mensual durante el II Cuatrimestre a las PQRSD que son elevadas ante la entidad</t>
  </si>
  <si>
    <t xml:space="preserve">Se publicaron los mapas integrales de riesgo vigencia 2022 (borrador), los cuales fueron validados, aprobados internamente y publicados en la página web de la entidad para consulta de la ciudadanía. </t>
  </si>
  <si>
    <t xml:space="preserve">Para el I Cuatrimestre del 2022, no se recibieron observaciones producto de la participación ciudadana, con respecto a los Mapas Integrales de Riesgos de la presente vigencia </t>
  </si>
  <si>
    <t>Los Mapas Integrales de Riesgo vigencia 2022, se publicaron en la página Web de la entidad, y se divulgaron a través de comunicación interna MEM22-00003552 del 1 de febrero del presente año</t>
  </si>
  <si>
    <t>Se realizó el reporte y monitoreo correspondiente al II Cuatrimestre del 2022 de los Mapas Intergrales de Riesgo de los procesos de la entidad</t>
  </si>
  <si>
    <t>No se evidencia  aportes suministrados por los procesos responsables para formular,  aplicar y publicar  los resultados de la encuesta de evaluación sobre los ejercicios de rendición de cuentas</t>
  </si>
  <si>
    <t>Para el II Cuatrimestre de la presente vigencia no se remitieron evidencias del Documento  en el  que se detalle  la  participación de la  UNP en  eventos  organizados por el Gobierno nacional, gremios, organizaciones sociales, etc.</t>
  </si>
  <si>
    <t>Para el II Cuatrimestre, los procesos responsables no  remitieron evidencias ni avance alguno para el desarrollo de la presente actividad</t>
  </si>
  <si>
    <t>Para el II Cuatrimestre, el proceso responsable no remitió evidencias ni avance alguno para el desarrollo de la presente actividad</t>
  </si>
  <si>
    <t>II CUATRIMESTRE</t>
  </si>
  <si>
    <t>EL AVANCE Y CUMPLIMIENTO DEL PAAC PARA LA VIGENCIA 2022 ES DEL 53%</t>
  </si>
  <si>
    <t>EL AVANCE Y CUMPLIMIENTO DEL PAAC PARA EL II CUATRIMESTRE ES DEL 71 %</t>
  </si>
  <si>
    <t xml:space="preserve">La Oficna de Control Interno, mediante MEM22-00034318 , informó el cronograma de las mesas de trabajo a los diferentes procesos para reliazar vía Teams del 26 de agosto al 06 de septiembre del presente año </t>
  </si>
  <si>
    <t>La Oficina de Control Interno comunicó mediante MEM22-00038872, a la Alta Dirección el informe de resultado de evaluación de los Mapas Integrales de Riesgo del II Cuatrimestre 2022</t>
  </si>
  <si>
    <t xml:space="preserve">La Oficina de Control Interno comunicó mediante MEM22-00038875, el resultado de la evaluación a los líderes de los procesos de la Unidad Nacional de Protección </t>
  </si>
  <si>
    <t>Direccionamiento Estratégico y  Planeación,                                                           
Oficina Asesora de Planeación e Información                                               
Gestión  Tecnológica                                                                                    
Gestión  de  Servicio  al  Ciudadano                                                                  
Gestión de  Evaluación  de  Riesgo                                                         
 Gestión Jurídica</t>
  </si>
  <si>
    <t>Los procesos responsables para el periodo en evaluación, realizaron 3 estrategias de comunicación y sensibilización relacionadas con el Código de Integridad, a las cuales denominaron: 
 1. CONCURSO CUENTO CORTO SOBRE EL CÓDIGO DE INTEGRIDAD, 
2. PORRA CÓDIGO DE INTEGRIDAD y
 3. CONCURSO EQUIPOS INTERNOS DE TRABAJO.</t>
  </si>
  <si>
    <t xml:space="preserve"> Los procesos responsables para el periodo en evaluación, realizaron 3 actividades pedagógicas en la relación al conflicto de intereses, a las cuales denominaron: 
1. CONCURSO FLASH CONFLICTOS DE INTERESES, 
2. PRESENTACIÓN EQUIPO CONFLICTO DE INTERESES y
 3. ¡SI ME ENCONTRASTE! CONFLICTOS DE INTERESES.</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</si>
  <si>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</si>
  <si>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</si>
  <si>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r>
      <rPr>
        <b/>
        <sz val="12"/>
        <color theme="1"/>
        <rFont val="Arial Narrow"/>
        <family val="2"/>
      </rPr>
      <t>ORIGINAL FIRMADO</t>
    </r>
    <r>
      <rPr>
        <sz val="12"/>
        <color theme="1"/>
        <rFont val="Arial Narrow"/>
        <family val="2"/>
      </rPr>
      <t xml:space="preserve">
Gloria Inés Muñoz Parada
Jefe Oficina de Control Interno </t>
    </r>
  </si>
  <si>
    <r>
      <rPr>
        <b/>
        <sz val="11"/>
        <color theme="1"/>
        <rFont val="Arial Narrow"/>
        <family val="2"/>
      </rPr>
      <t xml:space="preserve"> ORIGINAL FIRMADO</t>
    </r>
    <r>
      <rPr>
        <sz val="11"/>
        <color theme="1"/>
        <rFont val="Arial Narrow"/>
        <family val="2"/>
      </rPr>
      <t xml:space="preserve">
Gloria Inés Muñoz Parada
Jefe Oficina de Control Interno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</si>
</sst>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s>
  <fills count="18">
    <fill>
      <patternFill patternType="none"/>
    </fill>
    <fill>
      <patternFill patternType="gray125"/>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4"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92D050"/>
        <bgColor indexed="64"/>
      </patternFill>
    </fill>
    <fill>
      <patternFill patternType="solid">
        <fgColor theme="0"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rgb="FF505050"/>
      </left>
      <right style="medium">
        <color indexed="64"/>
      </right>
      <top/>
      <bottom/>
      <diagonal/>
    </border>
    <border>
      <left style="medium">
        <color indexed="64"/>
      </left>
      <right/>
      <top style="thin">
        <color rgb="FF505050"/>
      </top>
      <bottom style="thin">
        <color rgb="FF505050"/>
      </bottom>
      <diagonal/>
    </border>
    <border>
      <left/>
      <right style="medium">
        <color indexed="64"/>
      </right>
      <top/>
      <bottom style="thin">
        <color rgb="FF505050"/>
      </bottom>
      <diagonal/>
    </border>
    <border>
      <left style="thin">
        <color rgb="FF505050"/>
      </left>
      <right style="medium">
        <color indexed="64"/>
      </right>
      <top style="thin">
        <color rgb="FF505050"/>
      </top>
      <bottom style="thin">
        <color rgb="FF505050"/>
      </bottom>
      <diagonal/>
    </border>
    <border>
      <left style="thin">
        <color rgb="FF505050"/>
      </left>
      <right style="medium">
        <color indexed="64"/>
      </right>
      <top style="thin">
        <color rgb="FF505050"/>
      </top>
      <bottom/>
      <diagonal/>
    </border>
    <border>
      <left style="thin">
        <color rgb="FF505050"/>
      </left>
      <right style="medium">
        <color indexed="64"/>
      </right>
      <top/>
      <bottom style="thin">
        <color rgb="FF505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505050"/>
      </right>
      <top style="thin">
        <color rgb="FF505050"/>
      </top>
      <bottom/>
      <diagonal/>
    </border>
    <border>
      <left style="medium">
        <color indexed="64"/>
      </left>
      <right style="thin">
        <color rgb="FF505050"/>
      </right>
      <top style="thin">
        <color rgb="FF505050"/>
      </top>
      <bottom style="thin">
        <color rgb="FF505050"/>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s>
  <cellStyleXfs count="4">
    <xf numFmtId="0" fontId="0" fillId="0" borderId="0"/>
    <xf numFmtId="0" fontId="8" fillId="3" borderId="0" applyNumberFormat="0" applyBorder="0" applyAlignment="0" applyProtection="0"/>
    <xf numFmtId="0" fontId="10" fillId="0" borderId="0"/>
    <xf numFmtId="9" fontId="8" fillId="0" borderId="0" applyFont="0" applyFill="0" applyBorder="0" applyAlignment="0" applyProtection="0"/>
  </cellStyleXfs>
  <cellXfs count="217">
    <xf numFmtId="0" fontId="0" fillId="0" borderId="0" xfId="0"/>
    <xf numFmtId="0" fontId="1" fillId="0" borderId="0" xfId="0" applyFont="1"/>
    <xf numFmtId="0" fontId="1" fillId="0" borderId="0" xfId="0" applyFont="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4" borderId="1" xfId="0" applyFont="1" applyFill="1" applyBorder="1" applyAlignment="1">
      <alignment horizontal="center" vertical="center" wrapText="1"/>
    </xf>
    <xf numFmtId="0" fontId="7" fillId="0" borderId="0" xfId="0" applyFont="1" applyBorder="1" applyAlignment="1">
      <alignment wrapText="1"/>
    </xf>
    <xf numFmtId="0" fontId="7" fillId="0" borderId="0" xfId="0" applyFont="1" applyBorder="1" applyAlignment="1">
      <alignment horizontal="center" vertical="center" wrapText="1"/>
    </xf>
    <xf numFmtId="0" fontId="1" fillId="0" borderId="0" xfId="0" applyFont="1" applyAlignment="1">
      <alignment horizontal="left"/>
    </xf>
    <xf numFmtId="0" fontId="6" fillId="6" borderId="13"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0" borderId="0" xfId="0" applyFont="1" applyFill="1"/>
    <xf numFmtId="0" fontId="5" fillId="7" borderId="5"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pplyProtection="1">
      <alignment horizontal="center" vertical="top" wrapText="1"/>
      <protection locked="0"/>
    </xf>
    <xf numFmtId="0" fontId="3" fillId="5" borderId="1" xfId="0" applyFont="1" applyFill="1" applyBorder="1" applyAlignment="1">
      <alignment horizontal="center" vertical="center"/>
    </xf>
    <xf numFmtId="0" fontId="2" fillId="8" borderId="25" xfId="2"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protection locked="0"/>
    </xf>
    <xf numFmtId="0" fontId="3" fillId="0" borderId="22" xfId="0" applyFont="1" applyBorder="1" applyAlignment="1">
      <alignment horizontal="center" vertical="center"/>
    </xf>
    <xf numFmtId="0" fontId="3" fillId="5" borderId="4"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wrapText="1"/>
      <protection locked="0"/>
    </xf>
    <xf numFmtId="3" fontId="2" fillId="0" borderId="2" xfId="0" applyNumberFormat="1" applyFont="1" applyFill="1" applyBorder="1" applyAlignment="1" applyProtection="1">
      <alignment horizontal="center" vertical="center" wrapText="1"/>
      <protection locked="0"/>
    </xf>
    <xf numFmtId="0" fontId="1" fillId="10" borderId="1" xfId="0" applyFont="1" applyFill="1" applyBorder="1" applyAlignment="1">
      <alignment horizontal="center" vertical="center"/>
    </xf>
    <xf numFmtId="0" fontId="1" fillId="0" borderId="14" xfId="0" applyFont="1" applyFill="1" applyBorder="1" applyAlignment="1">
      <alignment horizontal="center"/>
    </xf>
    <xf numFmtId="0" fontId="4"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1" fillId="11" borderId="0" xfId="0" applyFont="1" applyFill="1"/>
    <xf numFmtId="0" fontId="1" fillId="2" borderId="0" xfId="0" applyFont="1" applyFill="1"/>
    <xf numFmtId="0" fontId="1" fillId="9" borderId="0" xfId="0" applyFont="1" applyFill="1"/>
    <xf numFmtId="9" fontId="7" fillId="0" borderId="18" xfId="0" applyNumberFormat="1" applyFont="1" applyBorder="1" applyAlignment="1">
      <alignment horizontal="center"/>
    </xf>
    <xf numFmtId="9" fontId="7" fillId="0" borderId="19" xfId="0" applyNumberFormat="1" applyFont="1" applyBorder="1" applyAlignment="1">
      <alignment horizontal="center"/>
    </xf>
    <xf numFmtId="9" fontId="7" fillId="0" borderId="17" xfId="0" applyNumberFormat="1" applyFont="1" applyBorder="1" applyAlignment="1">
      <alignment horizontal="center"/>
    </xf>
    <xf numFmtId="0" fontId="6" fillId="6" borderId="20"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12"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3" fillId="0" borderId="0" xfId="0" applyFont="1" applyAlignment="1">
      <alignment horizontal="center" vertical="center" wrapText="1"/>
    </xf>
    <xf numFmtId="9" fontId="1" fillId="1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7" borderId="2" xfId="0" applyFont="1" applyFill="1" applyBorder="1" applyAlignment="1">
      <alignment horizontal="center" vertical="center" wrapText="1"/>
    </xf>
    <xf numFmtId="0" fontId="3" fillId="16" borderId="1" xfId="0" applyFont="1" applyFill="1" applyBorder="1" applyAlignment="1">
      <alignment horizontal="center" vertical="center"/>
    </xf>
    <xf numFmtId="0" fontId="3" fillId="16" borderId="5"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2" borderId="25" xfId="2" applyFont="1" applyFill="1" applyBorder="1" applyAlignment="1" applyProtection="1">
      <alignment horizontal="center" vertical="center" wrapText="1"/>
    </xf>
    <xf numFmtId="0" fontId="1" fillId="17" borderId="0" xfId="0" applyFont="1" applyFill="1" applyBorder="1" applyAlignment="1">
      <alignment horizontal="center" vertical="center" wrapText="1"/>
    </xf>
    <xf numFmtId="0" fontId="3" fillId="17" borderId="0"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11" fillId="7" borderId="25" xfId="1" applyFont="1" applyFill="1" applyBorder="1" applyAlignment="1">
      <alignment horizontal="center" vertical="center"/>
    </xf>
    <xf numFmtId="0" fontId="3" fillId="0" borderId="22" xfId="0" applyFont="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0" fontId="2" fillId="0" borderId="25" xfId="0" applyFont="1" applyBorder="1" applyAlignment="1">
      <alignment horizontal="center" vertical="center" wrapText="1"/>
    </xf>
    <xf numFmtId="0" fontId="2" fillId="0" borderId="22" xfId="0" applyFont="1" applyFill="1" applyBorder="1" applyAlignment="1" applyProtection="1">
      <alignment horizontal="center" vertical="center" wrapText="1"/>
      <protection locked="0"/>
    </xf>
    <xf numFmtId="0" fontId="2" fillId="2" borderId="2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1" fillId="17" borderId="0" xfId="0" applyFont="1" applyFill="1"/>
    <xf numFmtId="0" fontId="1" fillId="17" borderId="0" xfId="0" applyFont="1" applyFill="1" applyBorder="1"/>
    <xf numFmtId="0" fontId="1" fillId="17" borderId="0" xfId="0" applyFont="1" applyFill="1" applyAlignment="1">
      <alignment horizontal="center" vertical="center" wrapText="1"/>
    </xf>
    <xf numFmtId="0" fontId="5" fillId="7" borderId="33" xfId="0" applyFont="1" applyFill="1" applyBorder="1" applyAlignment="1">
      <alignment horizontal="center" vertical="center" wrapText="1"/>
    </xf>
    <xf numFmtId="0" fontId="5" fillId="7" borderId="34" xfId="0" applyFont="1" applyFill="1" applyBorder="1" applyAlignment="1">
      <alignment horizontal="center" vertical="center"/>
    </xf>
    <xf numFmtId="0" fontId="4" fillId="2" borderId="25" xfId="0" applyFont="1" applyFill="1" applyBorder="1" applyAlignment="1" applyProtection="1">
      <alignment horizontal="center" vertical="center" wrapText="1"/>
      <protection locked="0"/>
    </xf>
    <xf numFmtId="0" fontId="1" fillId="0" borderId="30" xfId="0" applyFont="1" applyBorder="1"/>
    <xf numFmtId="0" fontId="1" fillId="0" borderId="31" xfId="0" applyFont="1" applyBorder="1"/>
    <xf numFmtId="0" fontId="1" fillId="0" borderId="17" xfId="0" applyFont="1" applyBorder="1"/>
    <xf numFmtId="0" fontId="1" fillId="0" borderId="19" xfId="0" applyFont="1" applyBorder="1"/>
    <xf numFmtId="0" fontId="1" fillId="0" borderId="19" xfId="0" applyFont="1" applyBorder="1" applyAlignment="1">
      <alignment horizontal="center" vertical="center"/>
    </xf>
    <xf numFmtId="0" fontId="1" fillId="0" borderId="32" xfId="0" applyFont="1" applyBorder="1"/>
    <xf numFmtId="0" fontId="1" fillId="17" borderId="0" xfId="0" applyFont="1" applyFill="1" applyBorder="1" applyAlignment="1">
      <alignment horizontal="center" vertical="center"/>
    </xf>
    <xf numFmtId="0" fontId="1" fillId="7" borderId="37" xfId="0" applyFont="1" applyFill="1" applyBorder="1"/>
    <xf numFmtId="0" fontId="5" fillId="7" borderId="37" xfId="0" applyFont="1" applyFill="1" applyBorder="1" applyAlignment="1">
      <alignment horizontal="center" vertical="center" wrapText="1"/>
    </xf>
    <xf numFmtId="0" fontId="2"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1" fillId="17" borderId="0" xfId="0" applyFont="1" applyFill="1" applyBorder="1" applyAlignment="1">
      <alignment wrapText="1"/>
    </xf>
    <xf numFmtId="0" fontId="1" fillId="17" borderId="0" xfId="0" applyFont="1" applyFill="1" applyAlignment="1">
      <alignment wrapText="1"/>
    </xf>
    <xf numFmtId="0" fontId="5" fillId="7" borderId="4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2" fillId="0" borderId="33" xfId="0" applyFont="1" applyFill="1" applyBorder="1" applyAlignment="1" applyProtection="1">
      <alignment horizontal="center" vertical="center" wrapText="1"/>
      <protection locked="0"/>
    </xf>
    <xf numFmtId="0" fontId="1" fillId="0" borderId="25" xfId="0" applyFont="1" applyBorder="1" applyAlignment="1">
      <alignment horizontal="center" vertical="center" wrapText="1"/>
    </xf>
    <xf numFmtId="0" fontId="1" fillId="0" borderId="17" xfId="0" applyFont="1" applyBorder="1" applyAlignment="1">
      <alignment wrapText="1"/>
    </xf>
    <xf numFmtId="0" fontId="1" fillId="0" borderId="19" xfId="0" applyFont="1" applyBorder="1" applyAlignment="1">
      <alignment wrapText="1"/>
    </xf>
    <xf numFmtId="0" fontId="1" fillId="0" borderId="19" xfId="0" applyFont="1" applyBorder="1" applyAlignment="1">
      <alignment horizontal="center" vertical="center" wrapText="1"/>
    </xf>
    <xf numFmtId="0" fontId="1" fillId="0" borderId="32" xfId="0" applyFont="1" applyBorder="1" applyAlignment="1">
      <alignment horizontal="center" vertical="center" wrapText="1"/>
    </xf>
    <xf numFmtId="0" fontId="7" fillId="17" borderId="0" xfId="0" applyFont="1" applyFill="1" applyBorder="1" applyAlignment="1">
      <alignment wrapText="1"/>
    </xf>
    <xf numFmtId="0" fontId="7" fillId="17" borderId="0"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2" fillId="0" borderId="22" xfId="0" applyFont="1" applyBorder="1" applyAlignment="1">
      <alignment horizontal="center" vertical="center" wrapText="1"/>
    </xf>
    <xf numFmtId="0" fontId="1" fillId="10" borderId="22" xfId="0" applyFont="1" applyFill="1" applyBorder="1" applyAlignment="1">
      <alignment horizontal="center" vertical="center"/>
    </xf>
    <xf numFmtId="0" fontId="1" fillId="10" borderId="25" xfId="0" applyFont="1" applyFill="1" applyBorder="1" applyAlignment="1">
      <alignment horizontal="center" vertical="center"/>
    </xf>
    <xf numFmtId="0" fontId="1" fillId="10" borderId="54"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55" xfId="0" applyFont="1" applyFill="1" applyBorder="1" applyAlignment="1">
      <alignment horizontal="center" vertical="center"/>
    </xf>
    <xf numFmtId="9" fontId="1" fillId="17" borderId="0" xfId="0" applyNumberFormat="1" applyFont="1" applyFill="1"/>
    <xf numFmtId="0" fontId="6" fillId="17" borderId="0" xfId="0" applyFont="1" applyFill="1" applyAlignment="1">
      <alignment horizontal="center" vertical="center" wrapText="1"/>
    </xf>
    <xf numFmtId="9" fontId="1" fillId="17" borderId="0" xfId="3" applyFont="1" applyFill="1"/>
    <xf numFmtId="0" fontId="1" fillId="17" borderId="0" xfId="0" applyFont="1" applyFill="1" applyAlignment="1">
      <alignment horizontal="left"/>
    </xf>
    <xf numFmtId="0" fontId="1" fillId="0" borderId="30" xfId="0" applyFont="1" applyBorder="1" applyAlignment="1">
      <alignment horizontal="left"/>
    </xf>
    <xf numFmtId="0" fontId="6" fillId="6" borderId="56"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1" fillId="6" borderId="22" xfId="0" applyFont="1" applyFill="1" applyBorder="1" applyAlignment="1">
      <alignment wrapText="1"/>
    </xf>
    <xf numFmtId="9" fontId="1" fillId="0" borderId="58" xfId="3" applyFont="1" applyFill="1" applyBorder="1" applyAlignment="1">
      <alignment horizontal="center"/>
    </xf>
    <xf numFmtId="0" fontId="1" fillId="6" borderId="22" xfId="0" applyFont="1" applyFill="1" applyBorder="1"/>
    <xf numFmtId="9" fontId="1" fillId="0" borderId="25" xfId="3" applyFont="1" applyBorder="1" applyAlignment="1">
      <alignment horizontal="center"/>
    </xf>
    <xf numFmtId="0" fontId="1" fillId="6" borderId="59" xfId="0" applyFont="1" applyFill="1" applyBorder="1"/>
    <xf numFmtId="9" fontId="1" fillId="0" borderId="60" xfId="3" applyFont="1" applyBorder="1" applyAlignment="1">
      <alignment horizontal="center"/>
    </xf>
    <xf numFmtId="9" fontId="1" fillId="0" borderId="0" xfId="3" applyFont="1" applyBorder="1"/>
    <xf numFmtId="9" fontId="1" fillId="0" borderId="31" xfId="3" applyFont="1" applyBorder="1"/>
    <xf numFmtId="0" fontId="1" fillId="6" borderId="54" xfId="0" applyFont="1" applyFill="1" applyBorder="1"/>
    <xf numFmtId="0" fontId="1" fillId="0" borderId="23" xfId="0" applyFont="1" applyBorder="1" applyAlignment="1">
      <alignment horizontal="center"/>
    </xf>
    <xf numFmtId="9" fontId="1" fillId="0" borderId="55" xfId="3" applyFont="1" applyBorder="1" applyAlignment="1">
      <alignment horizontal="center"/>
    </xf>
    <xf numFmtId="0" fontId="5" fillId="7" borderId="22"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5" fillId="7" borderId="25" xfId="0" applyFont="1" applyFill="1" applyBorder="1" applyAlignment="1">
      <alignment horizontal="center" vertical="center" wrapText="1"/>
    </xf>
    <xf numFmtId="0" fontId="1" fillId="0" borderId="35" xfId="0" applyFont="1" applyBorder="1" applyAlignment="1">
      <alignment horizontal="center" wrapText="1"/>
    </xf>
    <xf numFmtId="0" fontId="1" fillId="0" borderId="8" xfId="0" applyFont="1" applyBorder="1" applyAlignment="1">
      <alignment horizontal="center" wrapText="1"/>
    </xf>
    <xf numFmtId="0" fontId="1" fillId="0" borderId="24" xfId="0" applyFont="1" applyBorder="1" applyAlignment="1">
      <alignment horizontal="center" wrapText="1"/>
    </xf>
    <xf numFmtId="0" fontId="1" fillId="0" borderId="36" xfId="0" applyFont="1" applyBorder="1" applyAlignment="1">
      <alignment horizontal="center" wrapText="1"/>
    </xf>
    <xf numFmtId="0" fontId="5" fillId="7" borderId="2" xfId="0" applyFont="1" applyFill="1" applyBorder="1" applyAlignment="1">
      <alignment horizontal="center" vertical="center" wrapText="1"/>
    </xf>
    <xf numFmtId="0" fontId="3" fillId="0" borderId="40" xfId="0" applyFont="1" applyBorder="1" applyAlignment="1">
      <alignment horizontal="center"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1" fillId="0" borderId="45" xfId="0" applyFont="1" applyBorder="1" applyAlignment="1">
      <alignment horizontal="center" wrapText="1"/>
    </xf>
    <xf numFmtId="0" fontId="1" fillId="0" borderId="3" xfId="0" applyFont="1" applyBorder="1" applyAlignment="1">
      <alignment horizontal="center" wrapText="1"/>
    </xf>
    <xf numFmtId="0" fontId="5" fillId="7" borderId="43"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38" xfId="0" applyFont="1" applyFill="1" applyBorder="1" applyAlignment="1">
      <alignment horizontal="center" vertical="center"/>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7" borderId="4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9" xfId="0" applyFont="1" applyFill="1" applyBorder="1" applyAlignment="1">
      <alignment horizontal="center" vertical="center" wrapText="1"/>
    </xf>
    <xf numFmtId="0" fontId="7" fillId="0" borderId="50" xfId="0" applyFont="1" applyBorder="1" applyAlignment="1">
      <alignment horizontal="center" wrapText="1"/>
    </xf>
    <xf numFmtId="0" fontId="7" fillId="0" borderId="51" xfId="0" applyFont="1" applyBorder="1" applyAlignment="1">
      <alignment horizontal="center" wrapText="1"/>
    </xf>
    <xf numFmtId="0" fontId="7" fillId="0" borderId="52" xfId="0" applyFont="1" applyBorder="1" applyAlignment="1">
      <alignment horizontal="center" wrapText="1"/>
    </xf>
    <xf numFmtId="0" fontId="5" fillId="7" borderId="30"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1" fillId="0" borderId="22" xfId="0" applyFont="1" applyBorder="1" applyAlignment="1">
      <alignment horizontal="center" wrapText="1"/>
    </xf>
    <xf numFmtId="0" fontId="1" fillId="0" borderId="1" xfId="0" applyFont="1" applyBorder="1" applyAlignment="1">
      <alignment horizontal="center" wrapText="1"/>
    </xf>
    <xf numFmtId="0" fontId="1" fillId="0" borderId="25" xfId="0" applyFont="1" applyBorder="1" applyAlignment="1">
      <alignment horizontal="center" wrapText="1"/>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6" fillId="0" borderId="0" xfId="0" applyFont="1" applyBorder="1" applyAlignment="1">
      <alignment horizontal="center"/>
    </xf>
    <xf numFmtId="0" fontId="6" fillId="0" borderId="31" xfId="0" applyFont="1" applyBorder="1" applyAlignment="1">
      <alignment horizontal="center"/>
    </xf>
    <xf numFmtId="0" fontId="5" fillId="15" borderId="4" xfId="0" applyFont="1" applyFill="1" applyBorder="1" applyAlignment="1">
      <alignment horizontal="center" vertical="center" wrapText="1"/>
    </xf>
    <xf numFmtId="0" fontId="5" fillId="15" borderId="26"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5" xfId="0" applyFont="1" applyFill="1" applyBorder="1" applyAlignment="1">
      <alignment horizontal="center" vertical="center" wrapText="1"/>
    </xf>
  </cellXfs>
  <cellStyles count="4">
    <cellStyle name="40% - Énfasis6" xfId="1" builtinId="51"/>
    <cellStyle name="Normal" xfId="0" builtinId="0"/>
    <cellStyle name="Normal 3" xfId="2" xr:uid="{00000000-0005-0000-0000-000002000000}"/>
    <cellStyle name="Porcentaje"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AVANCE II CUATRIMESTRE 2022</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manualLayout>
          <c:layoutTarget val="inner"/>
          <c:xMode val="edge"/>
          <c:yMode val="edge"/>
          <c:x val="4.4674256563406817E-2"/>
          <c:y val="0.11370731175071067"/>
          <c:w val="0.92849372365152505"/>
          <c:h val="0.64617490691818069"/>
        </c:manualLayout>
      </c:layout>
      <c:barChart>
        <c:barDir val="col"/>
        <c:grouping val="clustered"/>
        <c:varyColors val="0"/>
        <c:ser>
          <c:idx val="0"/>
          <c:order val="0"/>
          <c:tx>
            <c:strRef>
              <c:f>'AVANCE III CUATRIMESTRE'!$B$2</c:f>
              <c:strCache>
                <c:ptCount val="1"/>
                <c:pt idx="0">
                  <c:v>GESTIÓN DEL RIESGO DE CORRUPCIÓN – MAPA DE RIESGO DE CORRUPCIÓN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CUATRIMESTRE'!$B$3</c:f>
              <c:numCache>
                <c:formatCode>0%</c:formatCode>
                <c:ptCount val="1"/>
                <c:pt idx="0">
                  <c:v>0.90909090909090906</c:v>
                </c:pt>
              </c:numCache>
            </c:numRef>
          </c:val>
          <c:extLst>
            <c:ext xmlns:c16="http://schemas.microsoft.com/office/drawing/2014/chart" uri="{C3380CC4-5D6E-409C-BE32-E72D297353CC}">
              <c16:uniqueId val="{00000000-40B4-4DD9-8405-3065E08ECAD4}"/>
            </c:ext>
          </c:extLst>
        </c:ser>
        <c:ser>
          <c:idx val="1"/>
          <c:order val="1"/>
          <c:tx>
            <c:strRef>
              <c:f>'AVANCE III CUATRIMESTRE'!$C$2</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CUATRIMESTRE'!$C$3</c:f>
              <c:numCache>
                <c:formatCode>0%</c:formatCode>
                <c:ptCount val="1"/>
                <c:pt idx="0">
                  <c:v>0</c:v>
                </c:pt>
              </c:numCache>
            </c:numRef>
          </c:val>
          <c:extLst>
            <c:ext xmlns:c16="http://schemas.microsoft.com/office/drawing/2014/chart" uri="{C3380CC4-5D6E-409C-BE32-E72D297353CC}">
              <c16:uniqueId val="{00000001-40B4-4DD9-8405-3065E08ECAD4}"/>
            </c:ext>
          </c:extLst>
        </c:ser>
        <c:ser>
          <c:idx val="2"/>
          <c:order val="2"/>
          <c:tx>
            <c:strRef>
              <c:f>'AVANCE III CUATRIMESTRE'!$D$2</c:f>
              <c:strCache>
                <c:ptCount val="1"/>
                <c:pt idx="0">
                  <c:v>RENDICIÓN DE CUENTAS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CUATRIMESTRE'!$D$3</c:f>
              <c:numCache>
                <c:formatCode>0%</c:formatCode>
                <c:ptCount val="1"/>
                <c:pt idx="0">
                  <c:v>0.8666666666666667</c:v>
                </c:pt>
              </c:numCache>
            </c:numRef>
          </c:val>
          <c:extLst>
            <c:ext xmlns:c16="http://schemas.microsoft.com/office/drawing/2014/chart" uri="{C3380CC4-5D6E-409C-BE32-E72D297353CC}">
              <c16:uniqueId val="{00000002-40B4-4DD9-8405-3065E08ECAD4}"/>
            </c:ext>
          </c:extLst>
        </c:ser>
        <c:ser>
          <c:idx val="3"/>
          <c:order val="3"/>
          <c:tx>
            <c:strRef>
              <c:f>'AVANCE III CUATRIMESTRE'!$E$2</c:f>
              <c:strCache>
                <c:ptCount val="1"/>
                <c:pt idx="0">
                  <c:v>MECANISMOS PARA MEJORAR LA ATENCIÓN AL CIUDADANO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CUATRIMESTRE'!$E$3</c:f>
              <c:numCache>
                <c:formatCode>0%</c:formatCode>
                <c:ptCount val="1"/>
                <c:pt idx="0">
                  <c:v>0.91666666666666663</c:v>
                </c:pt>
              </c:numCache>
            </c:numRef>
          </c:val>
          <c:extLst>
            <c:ext xmlns:c16="http://schemas.microsoft.com/office/drawing/2014/chart" uri="{C3380CC4-5D6E-409C-BE32-E72D297353CC}">
              <c16:uniqueId val="{00000003-40B4-4DD9-8405-3065E08ECAD4}"/>
            </c:ext>
          </c:extLst>
        </c:ser>
        <c:ser>
          <c:idx val="4"/>
          <c:order val="4"/>
          <c:tx>
            <c:strRef>
              <c:f>'AVANCE III CUATRIMESTRE'!$F$2</c:f>
              <c:strCache>
                <c:ptCount val="1"/>
                <c:pt idx="0">
                  <c:v>MECANISMOS PARA LA TRANSPARENCIA Y ACCESO A LA INFORMACIÓN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CUATRIMESTRE'!$F$3</c:f>
              <c:numCache>
                <c:formatCode>0%</c:formatCode>
                <c:ptCount val="1"/>
                <c:pt idx="0">
                  <c:v>0.4</c:v>
                </c:pt>
              </c:numCache>
            </c:numRef>
          </c:val>
          <c:extLst>
            <c:ext xmlns:c16="http://schemas.microsoft.com/office/drawing/2014/chart" uri="{C3380CC4-5D6E-409C-BE32-E72D297353CC}">
              <c16:uniqueId val="{00000004-40B4-4DD9-8405-3065E08ECAD4}"/>
            </c:ext>
          </c:extLst>
        </c:ser>
        <c:ser>
          <c:idx val="5"/>
          <c:order val="5"/>
          <c:tx>
            <c:strRef>
              <c:f>'AVANCE III CUATRIMESTRE'!$G$2</c:f>
              <c:strCache>
                <c:ptCount val="1"/>
                <c:pt idx="0">
                  <c:v>INICIATIVAS ADICIONALES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CUATRIMESTRE'!$G$3</c:f>
              <c:numCache>
                <c:formatCode>0%</c:formatCode>
                <c:ptCount val="1"/>
                <c:pt idx="0">
                  <c:v>1</c:v>
                </c:pt>
              </c:numCache>
            </c:numRef>
          </c:val>
          <c:extLst>
            <c:ext xmlns:c16="http://schemas.microsoft.com/office/drawing/2014/chart" uri="{C3380CC4-5D6E-409C-BE32-E72D297353CC}">
              <c16:uniqueId val="{00000005-40B4-4DD9-8405-3065E08ECAD4}"/>
            </c:ext>
          </c:extLst>
        </c:ser>
        <c:dLbls>
          <c:dLblPos val="outEnd"/>
          <c:showLegendKey val="0"/>
          <c:showVal val="1"/>
          <c:showCatName val="0"/>
          <c:showSerName val="0"/>
          <c:showPercent val="0"/>
          <c:showBubbleSize val="0"/>
        </c:dLbls>
        <c:gapWidth val="219"/>
        <c:overlap val="-27"/>
        <c:axId val="1265108560"/>
        <c:axId val="1265092752"/>
      </c:barChart>
      <c:catAx>
        <c:axId val="126510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65092752"/>
        <c:crosses val="autoZero"/>
        <c:auto val="1"/>
        <c:lblAlgn val="ctr"/>
        <c:lblOffset val="100"/>
        <c:noMultiLvlLbl val="0"/>
      </c:catAx>
      <c:valAx>
        <c:axId val="1265092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419"/>
          </a:p>
        </c:txPr>
        <c:crossAx val="1265108560"/>
        <c:crosses val="autoZero"/>
        <c:crossBetween val="between"/>
      </c:valAx>
      <c:spPr>
        <a:noFill/>
        <a:ln>
          <a:noFill/>
        </a:ln>
        <a:effectLst/>
      </c:spPr>
    </c:plotArea>
    <c:legend>
      <c:legendPos val="b"/>
      <c:layout>
        <c:manualLayout>
          <c:xMode val="edge"/>
          <c:yMode val="edge"/>
          <c:x val="9.5427656138451413E-3"/>
          <c:y val="0.83100145995550612"/>
          <c:w val="0.98379826844859752"/>
          <c:h val="0.1659328666527784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267898</xdr:colOff>
      <xdr:row>0</xdr:row>
      <xdr:rowOff>28575</xdr:rowOff>
    </xdr:from>
    <xdr:to>
      <xdr:col>0</xdr:col>
      <xdr:colOff>1371370</xdr:colOff>
      <xdr:row>0</xdr:row>
      <xdr:rowOff>1104900</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4</xdr:col>
      <xdr:colOff>352426</xdr:colOff>
      <xdr:row>0</xdr:row>
      <xdr:rowOff>57150</xdr:rowOff>
    </xdr:from>
    <xdr:to>
      <xdr:col>4</xdr:col>
      <xdr:colOff>1400176</xdr:colOff>
      <xdr:row>0</xdr:row>
      <xdr:rowOff>1095375</xdr:rowOff>
    </xdr:to>
    <xdr:pic>
      <xdr:nvPicPr>
        <xdr:cNvPr id="4" name="Imagen 4">
          <a:extLst>
            <a:ext uri="{FF2B5EF4-FFF2-40B4-BE49-F238E27FC236}">
              <a16:creationId xmlns:a16="http://schemas.microsoft.com/office/drawing/2014/main"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1704975</xdr:colOff>
      <xdr:row>0</xdr:row>
      <xdr:rowOff>123825</xdr:rowOff>
    </xdr:from>
    <xdr:to>
      <xdr:col>4</xdr:col>
      <xdr:colOff>2752725</xdr:colOff>
      <xdr:row>0</xdr:row>
      <xdr:rowOff>1162050</xdr:rowOff>
    </xdr:to>
    <xdr:pic>
      <xdr:nvPicPr>
        <xdr:cNvPr id="6" name="Imagen 4">
          <a:extLst>
            <a:ext uri="{FF2B5EF4-FFF2-40B4-BE49-F238E27FC236}">
              <a16:creationId xmlns:a16="http://schemas.microsoft.com/office/drawing/2014/main"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0</xdr:row>
      <xdr:rowOff>161925</xdr:rowOff>
    </xdr:from>
    <xdr:to>
      <xdr:col>0</xdr:col>
      <xdr:colOff>1389222</xdr:colOff>
      <xdr:row>0</xdr:row>
      <xdr:rowOff>1238250</xdr:rowOff>
    </xdr:to>
    <xdr:pic>
      <xdr:nvPicPr>
        <xdr:cNvPr id="7" name="Imagen 6">
          <a:extLst>
            <a:ext uri="{FF2B5EF4-FFF2-40B4-BE49-F238E27FC236}">
              <a16:creationId xmlns:a16="http://schemas.microsoft.com/office/drawing/2014/main" id="{620FB727-78FC-4314-B339-5A00DB711AB0}"/>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231914</xdr:colOff>
      <xdr:row>0</xdr:row>
      <xdr:rowOff>124240</xdr:rowOff>
    </xdr:from>
    <xdr:to>
      <xdr:col>0</xdr:col>
      <xdr:colOff>1335386</xdr:colOff>
      <xdr:row>0</xdr:row>
      <xdr:rowOff>1200565</xdr:rowOff>
    </xdr:to>
    <xdr:pic>
      <xdr:nvPicPr>
        <xdr:cNvPr id="6" name="Imagen 5">
          <a:extLst>
            <a:ext uri="{FF2B5EF4-FFF2-40B4-BE49-F238E27FC236}">
              <a16:creationId xmlns:a16="http://schemas.microsoft.com/office/drawing/2014/main" id="{27B1DE88-DD24-4BAA-8603-2D36DB6D2E4F}"/>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3</xdr:col>
      <xdr:colOff>2551045</xdr:colOff>
      <xdr:row>0</xdr:row>
      <xdr:rowOff>157370</xdr:rowOff>
    </xdr:from>
    <xdr:to>
      <xdr:col>4</xdr:col>
      <xdr:colOff>409990</xdr:colOff>
      <xdr:row>0</xdr:row>
      <xdr:rowOff>1195595</xdr:rowOff>
    </xdr:to>
    <xdr:pic>
      <xdr:nvPicPr>
        <xdr:cNvPr id="7" name="Imagen 4">
          <a:extLst>
            <a:ext uri="{FF2B5EF4-FFF2-40B4-BE49-F238E27FC236}">
              <a16:creationId xmlns:a16="http://schemas.microsoft.com/office/drawing/2014/main"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466725</xdr:colOff>
      <xdr:row>0</xdr:row>
      <xdr:rowOff>108585</xdr:rowOff>
    </xdr:from>
    <xdr:to>
      <xdr:col>0</xdr:col>
      <xdr:colOff>1678304</xdr:colOff>
      <xdr:row>0</xdr:row>
      <xdr:rowOff>1213485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3</xdr:col>
      <xdr:colOff>4810125</xdr:colOff>
      <xdr:row>0</xdr:row>
      <xdr:rowOff>142875</xdr:rowOff>
    </xdr:from>
    <xdr:to>
      <xdr:col>4</xdr:col>
      <xdr:colOff>1000125</xdr:colOff>
      <xdr:row>0</xdr:row>
      <xdr:rowOff>1181100</xdr:rowOff>
    </xdr:to>
    <xdr:pic>
      <xdr:nvPicPr>
        <xdr:cNvPr id="6" name="Imagen 4">
          <a:extLst>
            <a:ext uri="{FF2B5EF4-FFF2-40B4-BE49-F238E27FC236}">
              <a16:creationId xmlns:a16="http://schemas.microsoft.com/office/drawing/2014/main"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508000</xdr:colOff>
      <xdr:row>0</xdr:row>
      <xdr:rowOff>42334</xdr:rowOff>
    </xdr:from>
    <xdr:to>
      <xdr:col>1</xdr:col>
      <xdr:colOff>56840</xdr:colOff>
      <xdr:row>0</xdr:row>
      <xdr:rowOff>1301750</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4</xdr:col>
      <xdr:colOff>306917</xdr:colOff>
      <xdr:row>0</xdr:row>
      <xdr:rowOff>105833</xdr:rowOff>
    </xdr:from>
    <xdr:to>
      <xdr:col>4</xdr:col>
      <xdr:colOff>1513416</xdr:colOff>
      <xdr:row>0</xdr:row>
      <xdr:rowOff>1322916</xdr:rowOff>
    </xdr:to>
    <xdr:pic>
      <xdr:nvPicPr>
        <xdr:cNvPr id="6" name="Imagen 4">
          <a:extLst>
            <a:ext uri="{FF2B5EF4-FFF2-40B4-BE49-F238E27FC236}">
              <a16:creationId xmlns:a16="http://schemas.microsoft.com/office/drawing/2014/main"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210446</xdr:colOff>
      <xdr:row>0</xdr:row>
      <xdr:rowOff>45430</xdr:rowOff>
    </xdr:from>
    <xdr:to>
      <xdr:col>0</xdr:col>
      <xdr:colOff>1176618</xdr:colOff>
      <xdr:row>0</xdr:row>
      <xdr:rowOff>986118</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3</xdr:col>
      <xdr:colOff>4224617</xdr:colOff>
      <xdr:row>0</xdr:row>
      <xdr:rowOff>49559</xdr:rowOff>
    </xdr:from>
    <xdr:to>
      <xdr:col>4</xdr:col>
      <xdr:colOff>885265</xdr:colOff>
      <xdr:row>0</xdr:row>
      <xdr:rowOff>993401</xdr:rowOff>
    </xdr:to>
    <xdr:pic>
      <xdr:nvPicPr>
        <xdr:cNvPr id="6" name="Imagen 4">
          <a:extLst>
            <a:ext uri="{FF2B5EF4-FFF2-40B4-BE49-F238E27FC236}">
              <a16:creationId xmlns:a16="http://schemas.microsoft.com/office/drawing/2014/main"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showGridLines="0" tabSelected="1" zoomScale="120" zoomScaleNormal="120" zoomScaleSheetLayoutView="110" workbookViewId="0">
      <selection activeCell="F2" sqref="F2"/>
    </sheetView>
  </sheetViews>
  <sheetFormatPr baseColWidth="10" defaultColWidth="11.42578125" defaultRowHeight="16.5" x14ac:dyDescent="0.25"/>
  <cols>
    <col min="1" max="1" width="23.28515625" style="85" customWidth="1"/>
    <col min="2" max="2" width="38.85546875" style="85" customWidth="1"/>
    <col min="3" max="3" width="30.28515625" style="85" customWidth="1"/>
    <col min="4" max="4" width="41.5703125" style="85" customWidth="1"/>
    <col min="5" max="5" width="28.7109375" style="85" customWidth="1"/>
    <col min="6" max="6" width="23.42578125" style="85" customWidth="1"/>
    <col min="7" max="16384" width="11.42578125" style="85"/>
  </cols>
  <sheetData>
    <row r="1" spans="1:5" ht="88.15" customHeight="1" x14ac:dyDescent="0.25">
      <c r="A1" s="164" t="s">
        <v>161</v>
      </c>
      <c r="B1" s="165"/>
      <c r="C1" s="165"/>
      <c r="D1" s="165"/>
      <c r="E1" s="166"/>
    </row>
    <row r="2" spans="1:5" ht="28.15" customHeight="1" x14ac:dyDescent="0.25">
      <c r="A2" s="162" t="s">
        <v>55</v>
      </c>
      <c r="B2" s="163"/>
      <c r="C2" s="163"/>
      <c r="D2" s="163"/>
      <c r="E2" s="87"/>
    </row>
    <row r="3" spans="1:5" x14ac:dyDescent="0.25">
      <c r="A3" s="88" t="s">
        <v>0</v>
      </c>
      <c r="B3" s="77" t="s">
        <v>1</v>
      </c>
      <c r="C3" s="77" t="s">
        <v>2</v>
      </c>
      <c r="D3" s="77" t="s">
        <v>59</v>
      </c>
      <c r="E3" s="89" t="s">
        <v>33</v>
      </c>
    </row>
    <row r="4" spans="1:5" s="86" customFormat="1" ht="75.75" customHeight="1" x14ac:dyDescent="0.25">
      <c r="A4" s="90" t="s">
        <v>72</v>
      </c>
      <c r="B4" s="78" t="s">
        <v>73</v>
      </c>
      <c r="C4" s="11" t="s">
        <v>3</v>
      </c>
      <c r="D4" s="3" t="s">
        <v>165</v>
      </c>
      <c r="E4" s="91" t="s">
        <v>56</v>
      </c>
    </row>
    <row r="5" spans="1:5" s="86" customFormat="1" ht="78" customHeight="1" x14ac:dyDescent="0.25">
      <c r="A5" s="90" t="s">
        <v>16</v>
      </c>
      <c r="B5" s="78" t="s">
        <v>115</v>
      </c>
      <c r="C5" s="11" t="s">
        <v>3</v>
      </c>
      <c r="D5" s="3" t="s">
        <v>166</v>
      </c>
      <c r="E5" s="92" t="s">
        <v>39</v>
      </c>
    </row>
    <row r="6" spans="1:5" s="86" customFormat="1" ht="60" customHeight="1" x14ac:dyDescent="0.25">
      <c r="A6" s="90" t="s">
        <v>16</v>
      </c>
      <c r="B6" s="78" t="s">
        <v>116</v>
      </c>
      <c r="C6" s="11" t="s">
        <v>3</v>
      </c>
      <c r="D6" s="3" t="s">
        <v>166</v>
      </c>
      <c r="E6" s="92" t="s">
        <v>39</v>
      </c>
    </row>
    <row r="7" spans="1:5" s="86" customFormat="1" ht="78.75" customHeight="1" x14ac:dyDescent="0.25">
      <c r="A7" s="90" t="s">
        <v>38</v>
      </c>
      <c r="B7" s="78" t="s">
        <v>117</v>
      </c>
      <c r="C7" s="11" t="s">
        <v>3</v>
      </c>
      <c r="D7" s="74" t="s">
        <v>209</v>
      </c>
      <c r="E7" s="92" t="s">
        <v>39</v>
      </c>
    </row>
    <row r="8" spans="1:5" s="86" customFormat="1" ht="63" customHeight="1" x14ac:dyDescent="0.25">
      <c r="A8" s="90" t="s">
        <v>38</v>
      </c>
      <c r="B8" s="4" t="s">
        <v>118</v>
      </c>
      <c r="C8" s="11" t="s">
        <v>3</v>
      </c>
      <c r="D8" s="74" t="s">
        <v>210</v>
      </c>
      <c r="E8" s="92" t="s">
        <v>57</v>
      </c>
    </row>
    <row r="9" spans="1:5" s="86" customFormat="1" ht="61.5" customHeight="1" x14ac:dyDescent="0.25">
      <c r="A9" s="90" t="s">
        <v>38</v>
      </c>
      <c r="B9" s="4" t="s">
        <v>119</v>
      </c>
      <c r="C9" s="11" t="s">
        <v>3</v>
      </c>
      <c r="D9" s="74" t="s">
        <v>211</v>
      </c>
      <c r="E9" s="92" t="s">
        <v>57</v>
      </c>
    </row>
    <row r="10" spans="1:5" s="86" customFormat="1" ht="67.150000000000006" customHeight="1" x14ac:dyDescent="0.25">
      <c r="A10" s="93" t="s">
        <v>41</v>
      </c>
      <c r="B10" s="29" t="s">
        <v>42</v>
      </c>
      <c r="C10" s="11" t="s">
        <v>3</v>
      </c>
      <c r="D10" s="49" t="s">
        <v>212</v>
      </c>
      <c r="E10" s="94" t="s">
        <v>74</v>
      </c>
    </row>
    <row r="11" spans="1:5" s="86" customFormat="1" ht="99.75" customHeight="1" x14ac:dyDescent="0.25">
      <c r="A11" s="93" t="s">
        <v>41</v>
      </c>
      <c r="B11" s="29" t="s">
        <v>120</v>
      </c>
      <c r="C11" s="70" t="s">
        <v>37</v>
      </c>
      <c r="D11" s="28" t="s">
        <v>167</v>
      </c>
      <c r="E11" s="94" t="s">
        <v>40</v>
      </c>
    </row>
    <row r="12" spans="1:5" s="86" customFormat="1" ht="71.25" customHeight="1" x14ac:dyDescent="0.25">
      <c r="A12" s="93" t="s">
        <v>75</v>
      </c>
      <c r="B12" s="29" t="s">
        <v>121</v>
      </c>
      <c r="C12" s="11" t="s">
        <v>3</v>
      </c>
      <c r="D12" s="67" t="s">
        <v>220</v>
      </c>
      <c r="E12" s="94" t="s">
        <v>76</v>
      </c>
    </row>
    <row r="13" spans="1:5" s="86" customFormat="1" ht="60.75" customHeight="1" x14ac:dyDescent="0.25">
      <c r="A13" s="93" t="s">
        <v>75</v>
      </c>
      <c r="B13" s="3" t="s">
        <v>122</v>
      </c>
      <c r="C13" s="11" t="s">
        <v>3</v>
      </c>
      <c r="D13" s="67" t="s">
        <v>221</v>
      </c>
      <c r="E13" s="95" t="s">
        <v>77</v>
      </c>
    </row>
    <row r="14" spans="1:5" s="86" customFormat="1" ht="92.25" customHeight="1" x14ac:dyDescent="0.25">
      <c r="A14" s="93" t="s">
        <v>75</v>
      </c>
      <c r="B14" s="78" t="s">
        <v>123</v>
      </c>
      <c r="C14" s="11" t="s">
        <v>3</v>
      </c>
      <c r="D14" s="67" t="s">
        <v>222</v>
      </c>
      <c r="E14" s="96" t="s">
        <v>78</v>
      </c>
    </row>
    <row r="15" spans="1:5" s="86" customFormat="1" ht="62.25" customHeight="1" x14ac:dyDescent="0.25">
      <c r="A15" s="167" t="s">
        <v>226</v>
      </c>
      <c r="B15" s="168"/>
      <c r="C15" s="168"/>
      <c r="D15" s="168"/>
      <c r="E15" s="169"/>
    </row>
    <row r="16" spans="1:5" s="86" customFormat="1" ht="12.75" x14ac:dyDescent="0.25">
      <c r="A16" s="97"/>
      <c r="B16" s="5"/>
      <c r="C16" s="5"/>
      <c r="D16" s="5"/>
      <c r="E16" s="98"/>
    </row>
    <row r="17" spans="1:5" s="86" customFormat="1" ht="12.75" x14ac:dyDescent="0.25">
      <c r="A17" s="97"/>
      <c r="B17" s="5" t="s">
        <v>21</v>
      </c>
      <c r="C17" s="5">
        <v>11</v>
      </c>
      <c r="D17" s="5"/>
      <c r="E17" s="98"/>
    </row>
    <row r="18" spans="1:5" s="86" customFormat="1" ht="12.75" x14ac:dyDescent="0.25">
      <c r="A18" s="97"/>
      <c r="B18" s="5"/>
      <c r="C18" s="5"/>
      <c r="D18" s="5"/>
      <c r="E18" s="98"/>
    </row>
    <row r="19" spans="1:5" s="86" customFormat="1" ht="13.5" thickBot="1" x14ac:dyDescent="0.3">
      <c r="A19" s="99"/>
      <c r="B19" s="100"/>
      <c r="C19" s="100"/>
      <c r="D19" s="100"/>
      <c r="E19" s="101"/>
    </row>
    <row r="20" spans="1:5" s="86" customFormat="1" ht="12.75" x14ac:dyDescent="0.25"/>
    <row r="21" spans="1:5" s="86" customFormat="1" ht="12.75" x14ac:dyDescent="0.25"/>
    <row r="22" spans="1:5" s="86" customFormat="1" ht="12.75" x14ac:dyDescent="0.25"/>
    <row r="23" spans="1:5" s="86" customFormat="1" ht="12.75" x14ac:dyDescent="0.25"/>
    <row r="24" spans="1:5" s="86" customFormat="1" ht="12.75" x14ac:dyDescent="0.25"/>
    <row r="25" spans="1:5" s="86" customFormat="1" ht="12.75" x14ac:dyDescent="0.25"/>
    <row r="26" spans="1:5" s="86" customFormat="1" ht="12.75" x14ac:dyDescent="0.25"/>
    <row r="27" spans="1:5" s="86" customFormat="1" ht="12.75" x14ac:dyDescent="0.25"/>
    <row r="28" spans="1:5" s="86" customFormat="1" ht="12.75" x14ac:dyDescent="0.25"/>
    <row r="29" spans="1:5" s="86" customFormat="1" ht="12.75" x14ac:dyDescent="0.25"/>
    <row r="30" spans="1:5" s="86" customFormat="1" ht="12.75" x14ac:dyDescent="0.25"/>
    <row r="31" spans="1:5" s="86" customFormat="1" ht="12.75" x14ac:dyDescent="0.25"/>
    <row r="32" spans="1:5" s="86" customFormat="1" ht="12.75" x14ac:dyDescent="0.25"/>
  </sheetData>
  <mergeCells count="3">
    <mergeCell ref="A2:D2"/>
    <mergeCell ref="A1:E1"/>
    <mergeCell ref="A15:E15"/>
  </mergeCells>
  <pageMargins left="0.25" right="0.25" top="0.75" bottom="0.75" header="0.3" footer="0.3"/>
  <pageSetup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showGridLines="0" zoomScale="90" zoomScaleNormal="90" zoomScaleSheetLayoutView="110" workbookViewId="0">
      <selection activeCell="C28" sqref="C28"/>
    </sheetView>
  </sheetViews>
  <sheetFormatPr baseColWidth="10" defaultColWidth="11.42578125" defaultRowHeight="16.5" x14ac:dyDescent="0.3"/>
  <cols>
    <col min="1" max="1" width="23.28515625" style="102" customWidth="1"/>
    <col min="2" max="2" width="40.28515625" style="102" customWidth="1"/>
    <col min="3" max="3" width="24.140625" style="102" customWidth="1"/>
    <col min="4" max="4" width="74.28515625" style="102" customWidth="1"/>
    <col min="5" max="5" width="57.42578125" style="102" customWidth="1"/>
    <col min="6" max="6" width="21.5703125" style="102" customWidth="1"/>
    <col min="7" max="27" width="11.42578125" style="102"/>
    <col min="28" max="16384" width="11.42578125" style="103"/>
  </cols>
  <sheetData>
    <row r="1" spans="1:27" ht="103.5" customHeight="1" x14ac:dyDescent="0.3">
      <c r="A1" s="164" t="s">
        <v>161</v>
      </c>
      <c r="B1" s="165"/>
      <c r="C1" s="165"/>
      <c r="D1" s="165"/>
      <c r="E1" s="166"/>
    </row>
    <row r="2" spans="1:27" ht="34.5" customHeight="1" x14ac:dyDescent="0.3">
      <c r="A2" s="162" t="s">
        <v>71</v>
      </c>
      <c r="B2" s="163"/>
      <c r="C2" s="163"/>
      <c r="D2" s="163"/>
      <c r="E2" s="170"/>
    </row>
    <row r="3" spans="1:27" ht="29.25" customHeight="1" x14ac:dyDescent="0.3">
      <c r="A3" s="105" t="s">
        <v>0</v>
      </c>
      <c r="B3" s="23" t="s">
        <v>1</v>
      </c>
      <c r="C3" s="23" t="s">
        <v>2</v>
      </c>
      <c r="D3" s="24" t="s">
        <v>59</v>
      </c>
      <c r="E3" s="106" t="s">
        <v>33</v>
      </c>
    </row>
    <row r="4" spans="1:27" ht="84" customHeight="1" x14ac:dyDescent="0.3">
      <c r="A4" s="90" t="s">
        <v>6</v>
      </c>
      <c r="B4" s="78" t="s">
        <v>43</v>
      </c>
      <c r="C4" s="30" t="s">
        <v>5</v>
      </c>
      <c r="D4" s="4" t="s">
        <v>171</v>
      </c>
      <c r="E4" s="91" t="s">
        <v>124</v>
      </c>
      <c r="F4" s="104"/>
    </row>
    <row r="5" spans="1:27" ht="89.25" customHeight="1" x14ac:dyDescent="0.3">
      <c r="A5" s="90" t="s">
        <v>6</v>
      </c>
      <c r="B5" s="4" t="s">
        <v>44</v>
      </c>
      <c r="C5" s="59" t="s">
        <v>37</v>
      </c>
      <c r="D5" s="4" t="s">
        <v>168</v>
      </c>
      <c r="E5" s="91" t="s">
        <v>223</v>
      </c>
      <c r="F5" s="104"/>
    </row>
    <row r="6" spans="1:27" ht="76.5" customHeight="1" x14ac:dyDescent="0.3">
      <c r="A6" s="90" t="s">
        <v>6</v>
      </c>
      <c r="B6" s="4" t="s">
        <v>79</v>
      </c>
      <c r="C6" s="30" t="s">
        <v>5</v>
      </c>
      <c r="D6" s="4" t="s">
        <v>169</v>
      </c>
      <c r="E6" s="107" t="s">
        <v>80</v>
      </c>
      <c r="F6" s="104"/>
      <c r="G6" s="103"/>
      <c r="H6" s="103"/>
      <c r="I6" s="103"/>
      <c r="J6" s="103"/>
      <c r="K6" s="103"/>
      <c r="L6" s="103"/>
      <c r="M6" s="103"/>
      <c r="N6" s="103"/>
      <c r="O6" s="103"/>
      <c r="P6" s="103"/>
      <c r="Q6" s="103"/>
      <c r="R6" s="103"/>
      <c r="S6" s="103"/>
      <c r="T6" s="103"/>
      <c r="U6" s="103"/>
      <c r="V6" s="103"/>
      <c r="W6" s="103"/>
      <c r="X6" s="103"/>
      <c r="Y6" s="103"/>
      <c r="Z6" s="103"/>
      <c r="AA6" s="103"/>
    </row>
    <row r="7" spans="1:27" ht="89.25" customHeight="1" x14ac:dyDescent="0.3">
      <c r="A7" s="33" t="s">
        <v>45</v>
      </c>
      <c r="B7" s="4" t="s">
        <v>46</v>
      </c>
      <c r="C7" s="34" t="s">
        <v>5</v>
      </c>
      <c r="D7" s="3" t="s">
        <v>170</v>
      </c>
      <c r="E7" s="31" t="s">
        <v>124</v>
      </c>
      <c r="F7" s="104"/>
      <c r="G7" s="103"/>
      <c r="H7" s="103"/>
      <c r="I7" s="103"/>
      <c r="J7" s="103"/>
      <c r="K7" s="103"/>
      <c r="L7" s="103"/>
      <c r="M7" s="103"/>
      <c r="N7" s="103"/>
      <c r="O7" s="103"/>
      <c r="P7" s="103"/>
      <c r="Q7" s="103"/>
      <c r="R7" s="103"/>
      <c r="S7" s="103"/>
      <c r="T7" s="103"/>
      <c r="U7" s="103"/>
      <c r="V7" s="103"/>
      <c r="W7" s="103"/>
      <c r="X7" s="103"/>
      <c r="Y7" s="103"/>
      <c r="Z7" s="103"/>
      <c r="AA7" s="103"/>
    </row>
    <row r="8" spans="1:27" ht="104.25" customHeight="1" x14ac:dyDescent="0.3">
      <c r="A8" s="33" t="s">
        <v>45</v>
      </c>
      <c r="B8" s="4" t="s">
        <v>44</v>
      </c>
      <c r="C8" s="59" t="s">
        <v>37</v>
      </c>
      <c r="D8" s="4" t="s">
        <v>168</v>
      </c>
      <c r="E8" s="91" t="s">
        <v>223</v>
      </c>
      <c r="F8" s="104"/>
      <c r="G8" s="103"/>
      <c r="H8" s="103"/>
      <c r="I8" s="103"/>
      <c r="J8" s="103"/>
      <c r="K8" s="103"/>
      <c r="L8" s="103"/>
      <c r="M8" s="103"/>
      <c r="N8" s="103"/>
      <c r="O8" s="103"/>
      <c r="P8" s="103"/>
      <c r="Q8" s="103"/>
      <c r="R8" s="103"/>
      <c r="S8" s="103"/>
      <c r="T8" s="103"/>
      <c r="U8" s="103"/>
      <c r="V8" s="103"/>
      <c r="W8" s="103"/>
      <c r="X8" s="103"/>
      <c r="Y8" s="103"/>
      <c r="Z8" s="103"/>
      <c r="AA8" s="103"/>
    </row>
    <row r="9" spans="1:27" ht="93" customHeight="1" thickBot="1" x14ac:dyDescent="0.35">
      <c r="A9" s="33" t="s">
        <v>45</v>
      </c>
      <c r="B9" s="32" t="s">
        <v>79</v>
      </c>
      <c r="C9" s="34" t="s">
        <v>37</v>
      </c>
      <c r="D9" s="3" t="s">
        <v>172</v>
      </c>
      <c r="E9" s="84" t="s">
        <v>81</v>
      </c>
      <c r="F9" s="104"/>
      <c r="G9" s="103"/>
      <c r="H9" s="103"/>
      <c r="I9" s="103"/>
      <c r="J9" s="103"/>
      <c r="K9" s="103"/>
      <c r="L9" s="103"/>
      <c r="M9" s="103"/>
      <c r="N9" s="103"/>
      <c r="O9" s="103"/>
      <c r="P9" s="103"/>
      <c r="Q9" s="103"/>
      <c r="R9" s="103"/>
      <c r="S9" s="103"/>
      <c r="T9" s="103"/>
      <c r="U9" s="103"/>
      <c r="V9" s="103"/>
      <c r="W9" s="103"/>
      <c r="X9" s="103"/>
      <c r="Y9" s="103"/>
      <c r="Z9" s="103"/>
      <c r="AA9" s="103"/>
    </row>
    <row r="10" spans="1:27" ht="93" customHeight="1" x14ac:dyDescent="0.3">
      <c r="A10" s="171" t="s">
        <v>227</v>
      </c>
      <c r="B10" s="172"/>
      <c r="C10" s="172"/>
      <c r="D10" s="173"/>
      <c r="E10" s="174"/>
      <c r="F10" s="103"/>
      <c r="G10" s="103"/>
      <c r="H10" s="103"/>
      <c r="I10" s="103"/>
      <c r="J10" s="103"/>
      <c r="K10" s="103"/>
      <c r="L10" s="103"/>
      <c r="M10" s="103"/>
      <c r="N10" s="103"/>
      <c r="O10" s="103"/>
      <c r="P10" s="103"/>
      <c r="Q10" s="103"/>
      <c r="R10" s="103"/>
      <c r="S10" s="103"/>
      <c r="T10" s="103"/>
      <c r="U10" s="103"/>
      <c r="V10" s="103"/>
      <c r="W10" s="103"/>
      <c r="X10" s="103"/>
      <c r="Y10" s="103"/>
      <c r="Z10" s="103"/>
      <c r="AA10" s="103"/>
    </row>
    <row r="11" spans="1:27" x14ac:dyDescent="0.3">
      <c r="A11" s="108"/>
      <c r="B11" s="7"/>
      <c r="C11" s="7"/>
      <c r="D11" s="7"/>
      <c r="E11" s="109"/>
    </row>
    <row r="12" spans="1:27" ht="17.25" thickBot="1" x14ac:dyDescent="0.35">
      <c r="A12" s="110"/>
      <c r="B12" s="111" t="s">
        <v>21</v>
      </c>
      <c r="C12" s="112">
        <v>6</v>
      </c>
      <c r="D12" s="111"/>
      <c r="E12" s="113"/>
    </row>
  </sheetData>
  <mergeCells count="3">
    <mergeCell ref="A1:E1"/>
    <mergeCell ref="A2:E2"/>
    <mergeCell ref="A10:E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showGridLines="0" zoomScale="130" zoomScaleNormal="130" zoomScaleSheetLayoutView="70" workbookViewId="0">
      <selection activeCell="G1" sqref="G1"/>
    </sheetView>
  </sheetViews>
  <sheetFormatPr baseColWidth="10" defaultColWidth="11.42578125" defaultRowHeight="16.5" x14ac:dyDescent="0.3"/>
  <cols>
    <col min="1" max="1" width="22.28515625" style="103" customWidth="1"/>
    <col min="2" max="2" width="48.42578125" style="103" customWidth="1"/>
    <col min="3" max="3" width="32.140625" style="114" customWidth="1"/>
    <col min="4" max="4" width="44.85546875" style="103" customWidth="1"/>
    <col min="5" max="5" width="17.7109375" style="103" customWidth="1"/>
    <col min="6" max="16384" width="11.42578125" style="103"/>
  </cols>
  <sheetData>
    <row r="1" spans="1:5" ht="102" customHeight="1" x14ac:dyDescent="0.3">
      <c r="A1" s="164" t="s">
        <v>162</v>
      </c>
      <c r="B1" s="165"/>
      <c r="C1" s="165"/>
      <c r="D1" s="165"/>
      <c r="E1" s="166"/>
    </row>
    <row r="2" spans="1:5" x14ac:dyDescent="0.3">
      <c r="A2" s="162" t="s">
        <v>58</v>
      </c>
      <c r="B2" s="163"/>
      <c r="C2" s="163"/>
      <c r="D2" s="175"/>
      <c r="E2" s="115"/>
    </row>
    <row r="3" spans="1:5" x14ac:dyDescent="0.3">
      <c r="A3" s="88" t="s">
        <v>0</v>
      </c>
      <c r="B3" s="77" t="s">
        <v>1</v>
      </c>
      <c r="C3" s="77" t="s">
        <v>2</v>
      </c>
      <c r="D3" s="79" t="s">
        <v>59</v>
      </c>
      <c r="E3" s="116" t="s">
        <v>33</v>
      </c>
    </row>
    <row r="4" spans="1:5" ht="142.5" customHeight="1" x14ac:dyDescent="0.3">
      <c r="A4" s="93" t="s">
        <v>17</v>
      </c>
      <c r="B4" s="4" t="s">
        <v>82</v>
      </c>
      <c r="C4" s="80" t="s">
        <v>4</v>
      </c>
      <c r="D4" s="37" t="s">
        <v>173</v>
      </c>
      <c r="E4" s="117" t="s">
        <v>83</v>
      </c>
    </row>
    <row r="5" spans="1:5" ht="78.75" customHeight="1" x14ac:dyDescent="0.3">
      <c r="A5" s="93" t="s">
        <v>17</v>
      </c>
      <c r="B5" s="4" t="s">
        <v>125</v>
      </c>
      <c r="C5" s="80" t="s">
        <v>4</v>
      </c>
      <c r="D5" s="37" t="s">
        <v>174</v>
      </c>
      <c r="E5" s="118" t="s">
        <v>126</v>
      </c>
    </row>
    <row r="6" spans="1:5" ht="94.5" customHeight="1" x14ac:dyDescent="0.3">
      <c r="A6" s="93" t="s">
        <v>17</v>
      </c>
      <c r="B6" s="4" t="s">
        <v>127</v>
      </c>
      <c r="C6" s="80" t="s">
        <v>4</v>
      </c>
      <c r="D6" s="38" t="s">
        <v>175</v>
      </c>
      <c r="E6" s="119" t="s">
        <v>176</v>
      </c>
    </row>
    <row r="7" spans="1:5" ht="79.5" customHeight="1" x14ac:dyDescent="0.3">
      <c r="A7" s="93" t="s">
        <v>17</v>
      </c>
      <c r="B7" s="4" t="s">
        <v>128</v>
      </c>
      <c r="C7" s="80" t="s">
        <v>4</v>
      </c>
      <c r="D7" s="35" t="s">
        <v>177</v>
      </c>
      <c r="E7" s="120" t="s">
        <v>47</v>
      </c>
    </row>
    <row r="8" spans="1:5" ht="108.75" customHeight="1" x14ac:dyDescent="0.3">
      <c r="A8" s="93" t="s">
        <v>84</v>
      </c>
      <c r="B8" s="48" t="s">
        <v>85</v>
      </c>
      <c r="C8" s="80" t="s">
        <v>4</v>
      </c>
      <c r="D8" s="35" t="s">
        <v>178</v>
      </c>
      <c r="E8" s="118" t="s">
        <v>129</v>
      </c>
    </row>
    <row r="9" spans="1:5" ht="111.75" customHeight="1" x14ac:dyDescent="0.3">
      <c r="A9" s="93" t="s">
        <v>84</v>
      </c>
      <c r="B9" s="4" t="s">
        <v>130</v>
      </c>
      <c r="C9" s="30" t="s">
        <v>37</v>
      </c>
      <c r="D9" s="75" t="s">
        <v>214</v>
      </c>
      <c r="E9" s="118" t="s">
        <v>131</v>
      </c>
    </row>
    <row r="10" spans="1:5" ht="63.75" customHeight="1" x14ac:dyDescent="0.3">
      <c r="A10" s="93" t="s">
        <v>84</v>
      </c>
      <c r="B10" s="4" t="s">
        <v>132</v>
      </c>
      <c r="C10" s="80" t="s">
        <v>4</v>
      </c>
      <c r="D10" s="37" t="s">
        <v>179</v>
      </c>
      <c r="E10" s="118" t="s">
        <v>133</v>
      </c>
    </row>
    <row r="11" spans="1:5" ht="80.25" customHeight="1" x14ac:dyDescent="0.3">
      <c r="A11" s="93" t="s">
        <v>84</v>
      </c>
      <c r="B11" s="4" t="s">
        <v>134</v>
      </c>
      <c r="C11" s="80" t="s">
        <v>4</v>
      </c>
      <c r="D11" s="37" t="s">
        <v>180</v>
      </c>
      <c r="E11" s="118" t="s">
        <v>47</v>
      </c>
    </row>
    <row r="12" spans="1:5" ht="201.75" customHeight="1" x14ac:dyDescent="0.3">
      <c r="A12" s="93" t="s">
        <v>84</v>
      </c>
      <c r="B12" s="4" t="s">
        <v>135</v>
      </c>
      <c r="C12" s="80" t="s">
        <v>4</v>
      </c>
      <c r="D12" s="37" t="s">
        <v>181</v>
      </c>
      <c r="E12" s="120" t="s">
        <v>136</v>
      </c>
    </row>
    <row r="13" spans="1:5" ht="149.25" customHeight="1" x14ac:dyDescent="0.3">
      <c r="A13" s="93" t="s">
        <v>18</v>
      </c>
      <c r="B13" s="4" t="s">
        <v>9</v>
      </c>
      <c r="C13" s="80" t="s">
        <v>4</v>
      </c>
      <c r="D13" s="36" t="s">
        <v>182</v>
      </c>
      <c r="E13" s="118" t="s">
        <v>137</v>
      </c>
    </row>
    <row r="14" spans="1:5" ht="79.5" customHeight="1" x14ac:dyDescent="0.3">
      <c r="A14" s="93" t="s">
        <v>18</v>
      </c>
      <c r="B14" s="4" t="s">
        <v>86</v>
      </c>
      <c r="C14" s="80" t="s">
        <v>4</v>
      </c>
      <c r="D14" s="36" t="s">
        <v>183</v>
      </c>
      <c r="E14" s="118" t="s">
        <v>48</v>
      </c>
    </row>
    <row r="15" spans="1:5" ht="101.25" customHeight="1" x14ac:dyDescent="0.3">
      <c r="A15" s="93" t="s">
        <v>18</v>
      </c>
      <c r="B15" s="4" t="s">
        <v>10</v>
      </c>
      <c r="C15" s="80" t="s">
        <v>4</v>
      </c>
      <c r="D15" s="36" t="s">
        <v>184</v>
      </c>
      <c r="E15" s="95" t="s">
        <v>138</v>
      </c>
    </row>
    <row r="16" spans="1:5" ht="102.75" customHeight="1" x14ac:dyDescent="0.3">
      <c r="A16" s="93" t="s">
        <v>7</v>
      </c>
      <c r="B16" s="4" t="s">
        <v>139</v>
      </c>
      <c r="C16" s="30" t="s">
        <v>37</v>
      </c>
      <c r="D16" s="76" t="s">
        <v>213</v>
      </c>
      <c r="E16" s="95" t="s">
        <v>140</v>
      </c>
    </row>
    <row r="17" spans="1:5" ht="62.25" customHeight="1" x14ac:dyDescent="0.3">
      <c r="A17" s="93" t="s">
        <v>7</v>
      </c>
      <c r="B17" s="4" t="s">
        <v>87</v>
      </c>
      <c r="C17" s="80" t="s">
        <v>4</v>
      </c>
      <c r="D17" s="36" t="s">
        <v>185</v>
      </c>
      <c r="E17" s="95" t="s">
        <v>47</v>
      </c>
    </row>
    <row r="18" spans="1:5" ht="71.25" customHeight="1" x14ac:dyDescent="0.3">
      <c r="A18" s="93" t="s">
        <v>7</v>
      </c>
      <c r="B18" s="4" t="s">
        <v>8</v>
      </c>
      <c r="C18" s="80" t="s">
        <v>4</v>
      </c>
      <c r="D18" s="60" t="s">
        <v>186</v>
      </c>
      <c r="E18" s="95" t="s">
        <v>34</v>
      </c>
    </row>
    <row r="19" spans="1:5" ht="88.5" customHeight="1" thickBot="1" x14ac:dyDescent="0.35">
      <c r="A19" s="176" t="s">
        <v>226</v>
      </c>
      <c r="B19" s="177"/>
      <c r="C19" s="177"/>
      <c r="D19" s="177"/>
      <c r="E19" s="178"/>
    </row>
    <row r="20" spans="1:5" x14ac:dyDescent="0.3">
      <c r="A20" s="7"/>
      <c r="B20" s="7"/>
      <c r="C20" s="8"/>
      <c r="D20" s="7"/>
      <c r="E20" s="7"/>
    </row>
    <row r="21" spans="1:5" x14ac:dyDescent="0.3">
      <c r="A21" s="7"/>
      <c r="B21" s="7" t="s">
        <v>22</v>
      </c>
      <c r="C21" s="8">
        <v>15</v>
      </c>
      <c r="D21" s="7"/>
      <c r="E21" s="7"/>
    </row>
  </sheetData>
  <mergeCells count="3">
    <mergeCell ref="A2:D2"/>
    <mergeCell ref="A1:E1"/>
    <mergeCell ref="A19:E19"/>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8"/>
  <sheetViews>
    <sheetView showGridLines="0" zoomScale="130" zoomScaleNormal="130" zoomScaleSheetLayoutView="110" workbookViewId="0">
      <selection activeCell="D34" sqref="D34"/>
    </sheetView>
  </sheetViews>
  <sheetFormatPr baseColWidth="10" defaultColWidth="11.42578125" defaultRowHeight="16.5" x14ac:dyDescent="0.3"/>
  <cols>
    <col min="1" max="1" width="30.140625" style="121" customWidth="1"/>
    <col min="2" max="2" width="38.85546875" style="121" customWidth="1"/>
    <col min="3" max="3" width="16.7109375" style="85" customWidth="1"/>
    <col min="4" max="4" width="72.85546875" style="121" customWidth="1"/>
    <col min="5" max="5" width="21.5703125" style="85" customWidth="1"/>
    <col min="6" max="16384" width="11.42578125" style="121"/>
  </cols>
  <sheetData>
    <row r="1" spans="1:5" ht="99.75" customHeight="1" x14ac:dyDescent="0.3">
      <c r="A1" s="164" t="s">
        <v>163</v>
      </c>
      <c r="B1" s="165"/>
      <c r="C1" s="165"/>
      <c r="D1" s="165"/>
      <c r="E1" s="166"/>
    </row>
    <row r="2" spans="1:5" ht="32.25" customHeight="1" x14ac:dyDescent="0.3">
      <c r="A2" s="181" t="s">
        <v>61</v>
      </c>
      <c r="B2" s="182"/>
      <c r="C2" s="182"/>
      <c r="D2" s="182"/>
      <c r="E2" s="183"/>
    </row>
    <row r="3" spans="1:5" s="85" customFormat="1" ht="46.5" customHeight="1" x14ac:dyDescent="0.25">
      <c r="A3" s="123" t="s">
        <v>0</v>
      </c>
      <c r="B3" s="25" t="s">
        <v>1</v>
      </c>
      <c r="C3" s="25" t="s">
        <v>2</v>
      </c>
      <c r="D3" s="26" t="s">
        <v>59</v>
      </c>
      <c r="E3" s="124" t="s">
        <v>33</v>
      </c>
    </row>
    <row r="4" spans="1:5" ht="84" customHeight="1" x14ac:dyDescent="0.3">
      <c r="A4" s="125" t="s">
        <v>19</v>
      </c>
      <c r="B4" s="40" t="s">
        <v>141</v>
      </c>
      <c r="C4" s="81" t="s">
        <v>3</v>
      </c>
      <c r="D4" s="41" t="s">
        <v>187</v>
      </c>
      <c r="E4" s="92" t="s">
        <v>142</v>
      </c>
    </row>
    <row r="5" spans="1:5" ht="75.75" customHeight="1" x14ac:dyDescent="0.3">
      <c r="A5" s="125" t="s">
        <v>88</v>
      </c>
      <c r="B5" s="40" t="s">
        <v>89</v>
      </c>
      <c r="C5" s="81" t="s">
        <v>3</v>
      </c>
      <c r="D5" s="42" t="s">
        <v>188</v>
      </c>
      <c r="E5" s="92" t="s">
        <v>142</v>
      </c>
    </row>
    <row r="6" spans="1:5" ht="75.75" customHeight="1" x14ac:dyDescent="0.3">
      <c r="A6" s="93" t="s">
        <v>88</v>
      </c>
      <c r="B6" s="4" t="s">
        <v>90</v>
      </c>
      <c r="C6" s="81" t="s">
        <v>3</v>
      </c>
      <c r="D6" s="78" t="s">
        <v>189</v>
      </c>
      <c r="E6" s="92" t="s">
        <v>143</v>
      </c>
    </row>
    <row r="7" spans="1:5" ht="71.25" customHeight="1" x14ac:dyDescent="0.3">
      <c r="A7" s="93" t="s">
        <v>91</v>
      </c>
      <c r="B7" s="4" t="s">
        <v>53</v>
      </c>
      <c r="C7" s="81" t="s">
        <v>3</v>
      </c>
      <c r="D7" s="43" t="s">
        <v>190</v>
      </c>
      <c r="E7" s="92" t="s">
        <v>48</v>
      </c>
    </row>
    <row r="8" spans="1:5" ht="60.75" customHeight="1" x14ac:dyDescent="0.3">
      <c r="A8" s="93" t="s">
        <v>11</v>
      </c>
      <c r="B8" s="4" t="s">
        <v>92</v>
      </c>
      <c r="C8" s="81" t="s">
        <v>3</v>
      </c>
      <c r="D8" s="44" t="s">
        <v>191</v>
      </c>
      <c r="E8" s="92" t="s">
        <v>49</v>
      </c>
    </row>
    <row r="9" spans="1:5" ht="58.5" customHeight="1" x14ac:dyDescent="0.3">
      <c r="A9" s="93" t="s">
        <v>11</v>
      </c>
      <c r="B9" s="4" t="s">
        <v>50</v>
      </c>
      <c r="C9" s="81" t="s">
        <v>3</v>
      </c>
      <c r="D9" s="44" t="s">
        <v>192</v>
      </c>
      <c r="E9" s="92" t="s">
        <v>49</v>
      </c>
    </row>
    <row r="10" spans="1:5" ht="72" customHeight="1" x14ac:dyDescent="0.3">
      <c r="A10" s="93" t="s">
        <v>11</v>
      </c>
      <c r="B10" s="4" t="s">
        <v>93</v>
      </c>
      <c r="C10" s="81" t="s">
        <v>3</v>
      </c>
      <c r="D10" s="43" t="s">
        <v>193</v>
      </c>
      <c r="E10" s="92" t="s">
        <v>144</v>
      </c>
    </row>
    <row r="11" spans="1:5" ht="51.75" customHeight="1" x14ac:dyDescent="0.3">
      <c r="A11" s="93" t="s">
        <v>11</v>
      </c>
      <c r="B11" s="4" t="s">
        <v>94</v>
      </c>
      <c r="C11" s="71" t="s">
        <v>37</v>
      </c>
      <c r="D11" s="43" t="s">
        <v>194</v>
      </c>
      <c r="E11" s="92" t="s">
        <v>49</v>
      </c>
    </row>
    <row r="12" spans="1:5" ht="62.25" customHeight="1" x14ac:dyDescent="0.3">
      <c r="A12" s="93" t="s">
        <v>20</v>
      </c>
      <c r="B12" s="4" t="s">
        <v>12</v>
      </c>
      <c r="C12" s="81" t="s">
        <v>3</v>
      </c>
      <c r="D12" s="45" t="s">
        <v>195</v>
      </c>
      <c r="E12" s="92" t="s">
        <v>49</v>
      </c>
    </row>
    <row r="13" spans="1:5" ht="77.25" customHeight="1" x14ac:dyDescent="0.3">
      <c r="A13" s="93" t="s">
        <v>20</v>
      </c>
      <c r="B13" s="4" t="s">
        <v>85</v>
      </c>
      <c r="C13" s="81" t="s">
        <v>3</v>
      </c>
      <c r="D13" s="45" t="s">
        <v>196</v>
      </c>
      <c r="E13" s="92" t="s">
        <v>49</v>
      </c>
    </row>
    <row r="14" spans="1:5" ht="82.5" customHeight="1" x14ac:dyDescent="0.3">
      <c r="A14" s="93" t="s">
        <v>20</v>
      </c>
      <c r="B14" s="48" t="s">
        <v>36</v>
      </c>
      <c r="C14" s="81" t="s">
        <v>3</v>
      </c>
      <c r="D14" s="37" t="s">
        <v>197</v>
      </c>
      <c r="E14" s="92" t="s">
        <v>145</v>
      </c>
    </row>
    <row r="15" spans="1:5" ht="93" customHeight="1" x14ac:dyDescent="0.3">
      <c r="A15" s="93" t="s">
        <v>95</v>
      </c>
      <c r="B15" s="4" t="s">
        <v>96</v>
      </c>
      <c r="C15" s="81" t="s">
        <v>3</v>
      </c>
      <c r="D15" s="43" t="s">
        <v>198</v>
      </c>
      <c r="E15" s="92" t="s">
        <v>49</v>
      </c>
    </row>
    <row r="16" spans="1:5" ht="120" customHeight="1" x14ac:dyDescent="0.3">
      <c r="A16" s="179" t="s">
        <v>54</v>
      </c>
      <c r="B16" s="180"/>
      <c r="C16" s="180"/>
      <c r="D16" s="180"/>
      <c r="E16" s="126"/>
    </row>
    <row r="17" spans="1:5" ht="17.25" thickBot="1" x14ac:dyDescent="0.35">
      <c r="A17" s="127"/>
      <c r="B17" s="128"/>
      <c r="C17" s="129"/>
      <c r="D17" s="128"/>
      <c r="E17" s="130"/>
    </row>
    <row r="18" spans="1:5" x14ac:dyDescent="0.3">
      <c r="A18" s="10"/>
      <c r="B18" s="10" t="s">
        <v>22</v>
      </c>
      <c r="C18" s="2">
        <v>12</v>
      </c>
      <c r="D18" s="10"/>
      <c r="E18" s="6"/>
    </row>
    <row r="19" spans="1:5" x14ac:dyDescent="0.3">
      <c r="A19" s="122"/>
      <c r="B19" s="122"/>
      <c r="C19" s="104"/>
      <c r="D19" s="122"/>
    </row>
    <row r="20" spans="1:5" x14ac:dyDescent="0.3">
      <c r="A20" s="122"/>
      <c r="B20" s="122"/>
      <c r="C20" s="104"/>
      <c r="D20" s="122"/>
    </row>
    <row r="21" spans="1:5" x14ac:dyDescent="0.3">
      <c r="A21" s="122"/>
      <c r="B21" s="122"/>
      <c r="C21" s="104"/>
      <c r="D21" s="122"/>
    </row>
    <row r="22" spans="1:5" x14ac:dyDescent="0.3">
      <c r="A22" s="122"/>
      <c r="B22" s="122"/>
      <c r="C22" s="104"/>
      <c r="D22" s="122"/>
    </row>
    <row r="23" spans="1:5" x14ac:dyDescent="0.3">
      <c r="A23" s="122"/>
      <c r="B23" s="122"/>
      <c r="C23" s="104"/>
      <c r="D23" s="122"/>
    </row>
    <row r="24" spans="1:5" x14ac:dyDescent="0.3">
      <c r="A24" s="122"/>
      <c r="B24" s="122"/>
      <c r="C24" s="104"/>
      <c r="D24" s="122"/>
    </row>
    <row r="25" spans="1:5" x14ac:dyDescent="0.3">
      <c r="A25" s="122"/>
      <c r="B25" s="122"/>
      <c r="C25" s="104"/>
      <c r="D25" s="122"/>
    </row>
    <row r="26" spans="1:5" x14ac:dyDescent="0.3">
      <c r="A26" s="122"/>
      <c r="B26" s="122"/>
      <c r="C26" s="104"/>
      <c r="D26" s="122"/>
    </row>
    <row r="27" spans="1:5" x14ac:dyDescent="0.3">
      <c r="A27" s="122"/>
      <c r="B27" s="122"/>
      <c r="C27" s="104"/>
      <c r="D27" s="122"/>
    </row>
    <row r="28" spans="1:5" x14ac:dyDescent="0.3">
      <c r="A28" s="122"/>
      <c r="B28" s="122"/>
      <c r="C28" s="104"/>
      <c r="D28" s="122"/>
    </row>
  </sheetData>
  <mergeCells count="3">
    <mergeCell ref="A16:D16"/>
    <mergeCell ref="A2:E2"/>
    <mergeCell ref="A1:E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2"/>
  <sheetViews>
    <sheetView showGridLines="0" zoomScale="110" zoomScaleNormal="110" zoomScaleSheetLayoutView="90" workbookViewId="0">
      <selection activeCell="C9" sqref="C9"/>
    </sheetView>
  </sheetViews>
  <sheetFormatPr baseColWidth="10" defaultColWidth="11.42578125" defaultRowHeight="15.75" x14ac:dyDescent="0.25"/>
  <cols>
    <col min="1" max="1" width="26.140625" style="131" customWidth="1"/>
    <col min="2" max="2" width="67" style="131" customWidth="1"/>
    <col min="3" max="3" width="27.42578125" style="131" customWidth="1"/>
    <col min="4" max="4" width="75.5703125" style="131" customWidth="1"/>
    <col min="5" max="5" width="37.28515625" style="132" customWidth="1"/>
    <col min="6" max="16384" width="11.42578125" style="131"/>
  </cols>
  <sheetData>
    <row r="1" spans="1:5" ht="107.25" customHeight="1" x14ac:dyDescent="0.25">
      <c r="A1" s="184" t="s">
        <v>163</v>
      </c>
      <c r="B1" s="185"/>
      <c r="C1" s="185"/>
      <c r="D1" s="185"/>
      <c r="E1" s="186"/>
    </row>
    <row r="2" spans="1:5" ht="30.75" customHeight="1" x14ac:dyDescent="0.25">
      <c r="A2" s="187" t="s">
        <v>60</v>
      </c>
      <c r="B2" s="188"/>
      <c r="C2" s="188"/>
      <c r="D2" s="188"/>
      <c r="E2" s="189"/>
    </row>
    <row r="3" spans="1:5" ht="34.5" customHeight="1" x14ac:dyDescent="0.25">
      <c r="A3" s="133" t="s">
        <v>0</v>
      </c>
      <c r="B3" s="27" t="s">
        <v>1</v>
      </c>
      <c r="C3" s="27" t="s">
        <v>2</v>
      </c>
      <c r="D3" s="27" t="s">
        <v>59</v>
      </c>
      <c r="E3" s="134" t="s">
        <v>33</v>
      </c>
    </row>
    <row r="4" spans="1:5" ht="51.6" customHeight="1" x14ac:dyDescent="0.25">
      <c r="A4" s="90" t="s">
        <v>97</v>
      </c>
      <c r="B4" s="39" t="s">
        <v>98</v>
      </c>
      <c r="C4" s="73" t="s">
        <v>37</v>
      </c>
      <c r="D4" s="39" t="s">
        <v>215</v>
      </c>
      <c r="E4" s="135" t="s">
        <v>146</v>
      </c>
    </row>
    <row r="5" spans="1:5" ht="62.25" customHeight="1" x14ac:dyDescent="0.25">
      <c r="A5" s="90" t="s">
        <v>97</v>
      </c>
      <c r="B5" s="39" t="s">
        <v>99</v>
      </c>
      <c r="C5" s="73" t="s">
        <v>37</v>
      </c>
      <c r="D5" s="39" t="s">
        <v>215</v>
      </c>
      <c r="E5" s="135" t="s">
        <v>147</v>
      </c>
    </row>
    <row r="6" spans="1:5" ht="53.25" customHeight="1" x14ac:dyDescent="0.25">
      <c r="A6" s="90" t="s">
        <v>97</v>
      </c>
      <c r="B6" s="39" t="s">
        <v>13</v>
      </c>
      <c r="C6" s="82" t="s">
        <v>3</v>
      </c>
      <c r="D6" s="39" t="s">
        <v>199</v>
      </c>
      <c r="E6" s="135" t="s">
        <v>148</v>
      </c>
    </row>
    <row r="7" spans="1:5" ht="55.5" customHeight="1" x14ac:dyDescent="0.25">
      <c r="A7" s="90" t="s">
        <v>97</v>
      </c>
      <c r="B7" s="39" t="s">
        <v>14</v>
      </c>
      <c r="C7" s="73" t="s">
        <v>37</v>
      </c>
      <c r="D7" s="39" t="s">
        <v>216</v>
      </c>
      <c r="E7" s="135" t="s">
        <v>149</v>
      </c>
    </row>
    <row r="8" spans="1:5" ht="66.75" customHeight="1" x14ac:dyDescent="0.25">
      <c r="A8" s="90" t="s">
        <v>97</v>
      </c>
      <c r="B8" s="39" t="s">
        <v>150</v>
      </c>
      <c r="C8" s="72" t="s">
        <v>200</v>
      </c>
      <c r="D8" s="39" t="s">
        <v>201</v>
      </c>
      <c r="E8" s="135" t="s">
        <v>151</v>
      </c>
    </row>
    <row r="9" spans="1:5" ht="57.75" customHeight="1" x14ac:dyDescent="0.25">
      <c r="A9" s="90" t="s">
        <v>97</v>
      </c>
      <c r="B9" s="39" t="s">
        <v>51</v>
      </c>
      <c r="C9" s="73" t="s">
        <v>37</v>
      </c>
      <c r="D9" s="39" t="s">
        <v>202</v>
      </c>
      <c r="E9" s="135" t="s">
        <v>124</v>
      </c>
    </row>
    <row r="10" spans="1:5" ht="72" customHeight="1" x14ac:dyDescent="0.25">
      <c r="A10" s="90" t="s">
        <v>100</v>
      </c>
      <c r="B10" s="49" t="s">
        <v>101</v>
      </c>
      <c r="C10" s="82" t="s">
        <v>3</v>
      </c>
      <c r="D10" s="39" t="s">
        <v>203</v>
      </c>
      <c r="E10" s="135" t="s">
        <v>152</v>
      </c>
    </row>
    <row r="11" spans="1:5" ht="45" customHeight="1" x14ac:dyDescent="0.25">
      <c r="A11" s="90" t="s">
        <v>100</v>
      </c>
      <c r="B11" s="39" t="s">
        <v>102</v>
      </c>
      <c r="C11" s="73" t="s">
        <v>37</v>
      </c>
      <c r="D11" s="39" t="s">
        <v>204</v>
      </c>
      <c r="E11" s="135" t="s">
        <v>153</v>
      </c>
    </row>
    <row r="12" spans="1:5" ht="69" customHeight="1" x14ac:dyDescent="0.25">
      <c r="A12" s="90" t="s">
        <v>103</v>
      </c>
      <c r="B12" s="39" t="s">
        <v>104</v>
      </c>
      <c r="C12" s="73" t="s">
        <v>37</v>
      </c>
      <c r="D12" s="39" t="s">
        <v>205</v>
      </c>
      <c r="E12" s="135" t="s">
        <v>154</v>
      </c>
    </row>
    <row r="13" spans="1:5" ht="51.75" customHeight="1" x14ac:dyDescent="0.25">
      <c r="A13" s="90" t="s">
        <v>103</v>
      </c>
      <c r="B13" s="39" t="s">
        <v>105</v>
      </c>
      <c r="C13" s="72" t="s">
        <v>200</v>
      </c>
      <c r="D13" s="39" t="s">
        <v>206</v>
      </c>
      <c r="E13" s="135" t="s">
        <v>155</v>
      </c>
    </row>
    <row r="14" spans="1:5" ht="54" customHeight="1" x14ac:dyDescent="0.25">
      <c r="A14" s="90" t="s">
        <v>103</v>
      </c>
      <c r="B14" s="39" t="s">
        <v>106</v>
      </c>
      <c r="C14" s="72" t="s">
        <v>200</v>
      </c>
      <c r="D14" s="39" t="s">
        <v>206</v>
      </c>
      <c r="E14" s="135" t="s">
        <v>155</v>
      </c>
    </row>
    <row r="15" spans="1:5" ht="45" customHeight="1" x14ac:dyDescent="0.25">
      <c r="A15" s="90" t="s">
        <v>103</v>
      </c>
      <c r="B15" s="39" t="s">
        <v>107</v>
      </c>
      <c r="C15" s="72" t="s">
        <v>200</v>
      </c>
      <c r="D15" s="39" t="s">
        <v>206</v>
      </c>
      <c r="E15" s="135" t="s">
        <v>156</v>
      </c>
    </row>
    <row r="16" spans="1:5" ht="68.25" customHeight="1" x14ac:dyDescent="0.25">
      <c r="A16" s="90" t="s">
        <v>103</v>
      </c>
      <c r="B16" s="39" t="s">
        <v>108</v>
      </c>
      <c r="C16" s="72" t="s">
        <v>200</v>
      </c>
      <c r="D16" s="39" t="s">
        <v>206</v>
      </c>
      <c r="E16" s="135" t="s">
        <v>157</v>
      </c>
    </row>
    <row r="17" spans="1:5" ht="44.25" customHeight="1" x14ac:dyDescent="0.25">
      <c r="A17" s="90" t="s">
        <v>103</v>
      </c>
      <c r="B17" s="39" t="s">
        <v>109</v>
      </c>
      <c r="C17" s="72" t="s">
        <v>200</v>
      </c>
      <c r="D17" s="39" t="s">
        <v>206</v>
      </c>
      <c r="E17" s="135" t="s">
        <v>158</v>
      </c>
    </row>
    <row r="18" spans="1:5" ht="51.75" customHeight="1" x14ac:dyDescent="0.25">
      <c r="A18" s="90" t="s">
        <v>15</v>
      </c>
      <c r="B18" s="39" t="s">
        <v>110</v>
      </c>
      <c r="C18" s="82" t="s">
        <v>3</v>
      </c>
      <c r="D18" s="39" t="s">
        <v>207</v>
      </c>
      <c r="E18" s="135" t="s">
        <v>159</v>
      </c>
    </row>
    <row r="19" spans="1:5" ht="25.5" x14ac:dyDescent="0.25">
      <c r="A19" s="90" t="s">
        <v>52</v>
      </c>
      <c r="B19" s="39" t="s">
        <v>111</v>
      </c>
      <c r="C19" s="82" t="s">
        <v>3</v>
      </c>
      <c r="D19" s="39" t="s">
        <v>208</v>
      </c>
      <c r="E19" s="135" t="s">
        <v>152</v>
      </c>
    </row>
    <row r="20" spans="1:5" ht="119.25" customHeight="1" thickBot="1" x14ac:dyDescent="0.3">
      <c r="A20" s="190" t="s">
        <v>228</v>
      </c>
      <c r="B20" s="191"/>
      <c r="C20" s="191"/>
      <c r="D20" s="191"/>
      <c r="E20" s="192"/>
    </row>
    <row r="21" spans="1:5" x14ac:dyDescent="0.25">
      <c r="A21" s="12"/>
      <c r="B21" s="12"/>
      <c r="C21" s="12"/>
      <c r="D21" s="12"/>
      <c r="E21" s="13"/>
    </row>
    <row r="22" spans="1:5" x14ac:dyDescent="0.25">
      <c r="A22" s="12"/>
      <c r="B22" s="12" t="s">
        <v>22</v>
      </c>
      <c r="C22" s="13">
        <v>16</v>
      </c>
      <c r="D22" s="12"/>
      <c r="E22" s="13"/>
    </row>
  </sheetData>
  <mergeCells count="3">
    <mergeCell ref="A1:E1"/>
    <mergeCell ref="A2:E2"/>
    <mergeCell ref="A20:E20"/>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
  <sheetViews>
    <sheetView showGridLines="0" zoomScale="130" zoomScaleNormal="130" zoomScaleSheetLayoutView="85" workbookViewId="0">
      <selection activeCell="C5" sqref="C5"/>
    </sheetView>
  </sheetViews>
  <sheetFormatPr baseColWidth="10" defaultColWidth="11.42578125" defaultRowHeight="16.5" x14ac:dyDescent="0.3"/>
  <cols>
    <col min="1" max="1" width="28.5703125" style="103" customWidth="1"/>
    <col min="2" max="2" width="28.28515625" style="103" bestFit="1" customWidth="1"/>
    <col min="3" max="3" width="17.5703125" style="103" customWidth="1"/>
    <col min="4" max="4" width="64.28515625" style="103" customWidth="1"/>
    <col min="5" max="5" width="20.5703125" style="103" customWidth="1"/>
    <col min="6" max="16384" width="11.42578125" style="103"/>
  </cols>
  <sheetData>
    <row r="1" spans="1:6" s="102" customFormat="1" ht="80.25" customHeight="1" x14ac:dyDescent="0.3">
      <c r="A1" s="164" t="s">
        <v>164</v>
      </c>
      <c r="B1" s="165"/>
      <c r="C1" s="165"/>
      <c r="D1" s="165"/>
      <c r="E1" s="166"/>
    </row>
    <row r="2" spans="1:6" s="102" customFormat="1" ht="21" customHeight="1" x14ac:dyDescent="0.3">
      <c r="A2" s="193" t="s">
        <v>62</v>
      </c>
      <c r="B2" s="194"/>
      <c r="C2" s="194"/>
      <c r="D2" s="194"/>
      <c r="E2" s="195"/>
    </row>
    <row r="3" spans="1:6" s="122" customFormat="1" ht="45" customHeight="1" x14ac:dyDescent="0.3">
      <c r="A3" s="136" t="s">
        <v>0</v>
      </c>
      <c r="B3" s="68" t="s">
        <v>1</v>
      </c>
      <c r="C3" s="68" t="s">
        <v>2</v>
      </c>
      <c r="D3" s="69" t="s">
        <v>59</v>
      </c>
      <c r="E3" s="137" t="s">
        <v>33</v>
      </c>
    </row>
    <row r="4" spans="1:6" s="102" customFormat="1" ht="89.25" customHeight="1" x14ac:dyDescent="0.3">
      <c r="A4" s="138" t="s">
        <v>112</v>
      </c>
      <c r="B4" s="21" t="s">
        <v>113</v>
      </c>
      <c r="C4" s="83" t="s">
        <v>3</v>
      </c>
      <c r="D4" s="21" t="s">
        <v>224</v>
      </c>
      <c r="E4" s="92" t="s">
        <v>160</v>
      </c>
      <c r="F4" s="122"/>
    </row>
    <row r="5" spans="1:6" s="102" customFormat="1" ht="90" customHeight="1" x14ac:dyDescent="0.3">
      <c r="A5" s="138" t="s">
        <v>112</v>
      </c>
      <c r="B5" s="21" t="s">
        <v>114</v>
      </c>
      <c r="C5" s="83" t="s">
        <v>3</v>
      </c>
      <c r="D5" s="21" t="s">
        <v>225</v>
      </c>
      <c r="E5" s="92" t="s">
        <v>160</v>
      </c>
      <c r="F5" s="122"/>
    </row>
    <row r="6" spans="1:6" s="102" customFormat="1" ht="100.5" customHeight="1" x14ac:dyDescent="0.3">
      <c r="A6" s="196" t="s">
        <v>229</v>
      </c>
      <c r="B6" s="197"/>
      <c r="C6" s="197"/>
      <c r="D6" s="197"/>
      <c r="E6" s="198"/>
    </row>
    <row r="7" spans="1:6" x14ac:dyDescent="0.3">
      <c r="A7" s="139"/>
      <c r="B7" s="46"/>
      <c r="C7" s="46"/>
      <c r="D7" s="46"/>
      <c r="E7" s="140"/>
    </row>
    <row r="8" spans="1:6" ht="17.25" thickBot="1" x14ac:dyDescent="0.35">
      <c r="A8" s="141"/>
      <c r="B8" s="142" t="s">
        <v>22</v>
      </c>
      <c r="C8" s="142">
        <v>2</v>
      </c>
      <c r="D8" s="142"/>
      <c r="E8" s="143"/>
    </row>
  </sheetData>
  <mergeCells count="3">
    <mergeCell ref="A2:E2"/>
    <mergeCell ref="A1:E1"/>
    <mergeCell ref="A6:E6"/>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5"/>
  <sheetViews>
    <sheetView showGridLines="0" topLeftCell="B1" zoomScaleNormal="100" zoomScaleSheetLayoutView="115" workbookViewId="0">
      <selection activeCell="D20" sqref="D20"/>
    </sheetView>
  </sheetViews>
  <sheetFormatPr baseColWidth="10" defaultColWidth="11.42578125" defaultRowHeight="16.5" x14ac:dyDescent="0.3"/>
  <cols>
    <col min="1" max="1" width="3.28515625" style="1" customWidth="1"/>
    <col min="2" max="2" width="41.28515625" style="147" customWidth="1"/>
    <col min="3" max="3" width="13.5703125" style="102" customWidth="1"/>
    <col min="4" max="4" width="21" style="102" customWidth="1"/>
    <col min="5" max="7" width="13.42578125" style="102" customWidth="1"/>
    <col min="8" max="8" width="15.28515625" style="102" customWidth="1"/>
    <col min="9" max="9" width="4.140625" style="102" customWidth="1"/>
    <col min="10" max="10" width="17" style="102" customWidth="1"/>
    <col min="11" max="16384" width="11.42578125" style="102"/>
  </cols>
  <sheetData>
    <row r="1" spans="1:10" ht="17.25" thickBot="1" x14ac:dyDescent="0.35">
      <c r="B1" s="14"/>
      <c r="C1" s="1"/>
      <c r="D1" s="1"/>
      <c r="E1" s="1"/>
      <c r="F1" s="1"/>
      <c r="G1" s="1"/>
      <c r="H1" s="1"/>
    </row>
    <row r="2" spans="1:10" x14ac:dyDescent="0.3">
      <c r="B2" s="199" t="s">
        <v>23</v>
      </c>
      <c r="C2" s="200"/>
      <c r="D2" s="200"/>
      <c r="E2" s="200"/>
      <c r="F2" s="200"/>
      <c r="G2" s="200"/>
      <c r="H2" s="201"/>
    </row>
    <row r="3" spans="1:10" x14ac:dyDescent="0.3">
      <c r="B3" s="202" t="s">
        <v>217</v>
      </c>
      <c r="C3" s="203"/>
      <c r="D3" s="203"/>
      <c r="E3" s="203"/>
      <c r="F3" s="203"/>
      <c r="G3" s="203"/>
      <c r="H3" s="204"/>
    </row>
    <row r="4" spans="1:10" ht="17.25" thickBot="1" x14ac:dyDescent="0.35">
      <c r="B4" s="148"/>
      <c r="C4" s="7"/>
      <c r="D4" s="7"/>
      <c r="E4" s="7"/>
      <c r="F4" s="7"/>
      <c r="G4" s="7"/>
      <c r="H4" s="109"/>
    </row>
    <row r="5" spans="1:10" s="145" customFormat="1" ht="55.5" customHeight="1" thickTop="1" thickBot="1" x14ac:dyDescent="0.35">
      <c r="A5" s="16"/>
      <c r="B5" s="149" t="s">
        <v>24</v>
      </c>
      <c r="C5" s="15" t="s">
        <v>25</v>
      </c>
      <c r="D5" s="15" t="s">
        <v>26</v>
      </c>
      <c r="E5" s="15" t="s">
        <v>63</v>
      </c>
      <c r="F5" s="15" t="s">
        <v>27</v>
      </c>
      <c r="G5" s="15" t="s">
        <v>28</v>
      </c>
      <c r="H5" s="150" t="s">
        <v>29</v>
      </c>
      <c r="I5" s="144"/>
    </row>
    <row r="6" spans="1:10" ht="33.75" thickTop="1" x14ac:dyDescent="0.3">
      <c r="B6" s="151" t="s">
        <v>64</v>
      </c>
      <c r="C6" s="47">
        <v>11</v>
      </c>
      <c r="D6" s="47">
        <v>0</v>
      </c>
      <c r="E6" s="47">
        <v>11</v>
      </c>
      <c r="F6" s="47">
        <v>10</v>
      </c>
      <c r="G6" s="47">
        <v>1</v>
      </c>
      <c r="H6" s="152">
        <f>(F6/E6)</f>
        <v>0.90909090909090906</v>
      </c>
    </row>
    <row r="7" spans="1:10" x14ac:dyDescent="0.3">
      <c r="B7" s="153" t="s">
        <v>30</v>
      </c>
      <c r="C7" s="17">
        <v>6</v>
      </c>
      <c r="D7" s="17">
        <v>0</v>
      </c>
      <c r="E7" s="17">
        <v>6</v>
      </c>
      <c r="F7" s="17">
        <v>0</v>
      </c>
      <c r="G7" s="17">
        <v>6</v>
      </c>
      <c r="H7" s="154">
        <f>(F7/E7)</f>
        <v>0</v>
      </c>
    </row>
    <row r="8" spans="1:10" x14ac:dyDescent="0.3">
      <c r="B8" s="153" t="s">
        <v>31</v>
      </c>
      <c r="C8" s="17">
        <v>15</v>
      </c>
      <c r="D8" s="17">
        <v>0</v>
      </c>
      <c r="E8" s="17">
        <v>15</v>
      </c>
      <c r="F8" s="17">
        <v>13</v>
      </c>
      <c r="G8" s="17">
        <v>2</v>
      </c>
      <c r="H8" s="154">
        <f>F8/E8</f>
        <v>0.8666666666666667</v>
      </c>
    </row>
    <row r="9" spans="1:10" ht="33" x14ac:dyDescent="0.3">
      <c r="B9" s="151" t="s">
        <v>65</v>
      </c>
      <c r="C9" s="17">
        <v>12</v>
      </c>
      <c r="D9" s="17">
        <v>0</v>
      </c>
      <c r="E9" s="17">
        <v>12</v>
      </c>
      <c r="F9" s="17">
        <v>11</v>
      </c>
      <c r="G9" s="17">
        <v>1</v>
      </c>
      <c r="H9" s="154">
        <f>(F9/E9)</f>
        <v>0.91666666666666663</v>
      </c>
    </row>
    <row r="10" spans="1:10" ht="33" x14ac:dyDescent="0.3">
      <c r="B10" s="151" t="s">
        <v>66</v>
      </c>
      <c r="C10" s="17">
        <v>16</v>
      </c>
      <c r="D10" s="17">
        <v>6</v>
      </c>
      <c r="E10" s="17">
        <v>10</v>
      </c>
      <c r="F10" s="17">
        <v>4</v>
      </c>
      <c r="G10" s="17">
        <v>6</v>
      </c>
      <c r="H10" s="154">
        <f>(F10/E10)</f>
        <v>0.4</v>
      </c>
    </row>
    <row r="11" spans="1:10" ht="17.25" thickBot="1" x14ac:dyDescent="0.35">
      <c r="B11" s="155" t="s">
        <v>32</v>
      </c>
      <c r="C11" s="18">
        <v>2</v>
      </c>
      <c r="D11" s="18">
        <v>0</v>
      </c>
      <c r="E11" s="18">
        <v>2</v>
      </c>
      <c r="F11" s="18">
        <v>2</v>
      </c>
      <c r="G11" s="18">
        <v>0</v>
      </c>
      <c r="H11" s="156">
        <f>(F11/E11)</f>
        <v>1</v>
      </c>
    </row>
    <row r="12" spans="1:10" ht="17.25" thickTop="1" x14ac:dyDescent="0.3">
      <c r="B12" s="148"/>
      <c r="C12" s="7"/>
      <c r="D12" s="7"/>
      <c r="E12" s="7"/>
      <c r="F12" s="7"/>
      <c r="G12" s="157"/>
      <c r="H12" s="158"/>
      <c r="J12" s="144"/>
    </row>
    <row r="13" spans="1:10" ht="17.25" thickBot="1" x14ac:dyDescent="0.35">
      <c r="B13" s="159" t="s">
        <v>35</v>
      </c>
      <c r="C13" s="160">
        <f>SUM(C6:C12)</f>
        <v>62</v>
      </c>
      <c r="D13" s="160">
        <v>6</v>
      </c>
      <c r="E13" s="160">
        <f>(E6+E7+E8+E9+E10+E11)</f>
        <v>56</v>
      </c>
      <c r="F13" s="160">
        <f>(F6+F7+F8+F9+F10+F11)</f>
        <v>40</v>
      </c>
      <c r="G13" s="160">
        <f>(G6+G7+G8+G9+G10+G11)</f>
        <v>16</v>
      </c>
      <c r="H13" s="161">
        <f>(F13/E13)</f>
        <v>0.7142857142857143</v>
      </c>
      <c r="J13" s="146"/>
    </row>
    <row r="14" spans="1:10" x14ac:dyDescent="0.3">
      <c r="B14" s="14"/>
      <c r="C14" s="1"/>
      <c r="D14" s="1"/>
      <c r="E14" s="19"/>
      <c r="F14" s="19"/>
      <c r="G14" s="1"/>
      <c r="H14" s="1"/>
    </row>
    <row r="15" spans="1:10" x14ac:dyDescent="0.3">
      <c r="H15" s="146"/>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8"/>
  <sheetViews>
    <sheetView showGridLines="0" view="pageBreakPreview" zoomScale="85" zoomScaleNormal="85" zoomScaleSheetLayoutView="85" workbookViewId="0">
      <selection activeCell="I2" sqref="I2"/>
    </sheetView>
  </sheetViews>
  <sheetFormatPr baseColWidth="10" defaultColWidth="11.42578125" defaultRowHeight="16.5" x14ac:dyDescent="0.3"/>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x14ac:dyDescent="0.35"/>
    <row r="2" spans="2:7" s="20" customFormat="1" ht="81.75" customHeight="1" thickBot="1" x14ac:dyDescent="0.35">
      <c r="B2" s="56" t="s">
        <v>64</v>
      </c>
      <c r="C2" s="57" t="s">
        <v>30</v>
      </c>
      <c r="D2" s="58" t="s">
        <v>31</v>
      </c>
      <c r="E2" s="57" t="s">
        <v>65</v>
      </c>
      <c r="F2" s="58" t="s">
        <v>66</v>
      </c>
      <c r="G2" s="57" t="s">
        <v>32</v>
      </c>
    </row>
    <row r="3" spans="2:7" s="19" customFormat="1" ht="17.25" thickBot="1" x14ac:dyDescent="0.35">
      <c r="B3" s="55">
        <f>+COMPARATIVO!H6</f>
        <v>0.90909090909090906</v>
      </c>
      <c r="C3" s="53">
        <f>+COMPARATIVO!H7</f>
        <v>0</v>
      </c>
      <c r="D3" s="54">
        <f>+COMPARATIVO!H8</f>
        <v>0.8666666666666667</v>
      </c>
      <c r="E3" s="53">
        <f>+COMPARATIVO!H9</f>
        <v>0.91666666666666663</v>
      </c>
      <c r="F3" s="54">
        <f>+COMPARATIVO!H10</f>
        <v>0.4</v>
      </c>
      <c r="G3" s="53">
        <f>+COMPARATIVO!H11</f>
        <v>1</v>
      </c>
    </row>
    <row r="24" spans="3:6" x14ac:dyDescent="0.3">
      <c r="C24" s="50" t="s">
        <v>219</v>
      </c>
      <c r="D24" s="50"/>
      <c r="E24" s="50"/>
    </row>
    <row r="25" spans="3:6" x14ac:dyDescent="0.3">
      <c r="D25" s="51"/>
      <c r="E25" s="51"/>
      <c r="F25" s="51"/>
    </row>
    <row r="26" spans="3:6" x14ac:dyDescent="0.3">
      <c r="C26" s="52" t="s">
        <v>218</v>
      </c>
      <c r="D26" s="52"/>
      <c r="E26" s="52"/>
      <c r="F26" s="51"/>
    </row>
    <row r="27" spans="3:6" x14ac:dyDescent="0.3">
      <c r="C27" s="22"/>
      <c r="D27" s="22"/>
      <c r="E27" s="22"/>
      <c r="F27" s="51"/>
    </row>
    <row r="28" spans="3:6" x14ac:dyDescent="0.3">
      <c r="F28" s="51"/>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44"/>
  <sheetViews>
    <sheetView topLeftCell="A37" workbookViewId="0">
      <selection activeCell="E66" sqref="E66"/>
    </sheetView>
  </sheetViews>
  <sheetFormatPr baseColWidth="10" defaultColWidth="11.5703125" defaultRowHeight="16.5" x14ac:dyDescent="0.3"/>
  <cols>
    <col min="1" max="1" width="12.85546875" style="1" customWidth="1"/>
    <col min="2" max="2" width="10.7109375" style="2" customWidth="1"/>
    <col min="3" max="3" width="18.7109375" style="1" customWidth="1"/>
    <col min="4" max="16384" width="11.5703125" style="1"/>
  </cols>
  <sheetData>
    <row r="1" spans="1:3" x14ac:dyDescent="0.3">
      <c r="B1" s="9"/>
    </row>
    <row r="2" spans="1:3" x14ac:dyDescent="0.3">
      <c r="B2" s="9"/>
    </row>
    <row r="3" spans="1:3" ht="49.5" x14ac:dyDescent="0.3">
      <c r="A3" s="61" t="s">
        <v>67</v>
      </c>
      <c r="B3" s="207" t="s">
        <v>68</v>
      </c>
      <c r="C3" s="207"/>
    </row>
    <row r="4" spans="1:3" x14ac:dyDescent="0.3">
      <c r="A4" s="17">
        <v>1</v>
      </c>
      <c r="B4" s="62">
        <v>1</v>
      </c>
      <c r="C4" s="208" t="s">
        <v>64</v>
      </c>
    </row>
    <row r="5" spans="1:3" x14ac:dyDescent="0.3">
      <c r="A5" s="17">
        <v>2</v>
      </c>
      <c r="B5" s="62">
        <v>1</v>
      </c>
      <c r="C5" s="209"/>
    </row>
    <row r="6" spans="1:3" x14ac:dyDescent="0.3">
      <c r="A6" s="17">
        <v>3</v>
      </c>
      <c r="B6" s="62">
        <v>1</v>
      </c>
      <c r="C6" s="209"/>
    </row>
    <row r="7" spans="1:3" x14ac:dyDescent="0.3">
      <c r="A7" s="17">
        <v>4</v>
      </c>
      <c r="B7" s="62">
        <v>1</v>
      </c>
      <c r="C7" s="209"/>
    </row>
    <row r="8" spans="1:3" x14ac:dyDescent="0.3">
      <c r="A8" s="17">
        <v>5</v>
      </c>
      <c r="B8" s="62">
        <v>1</v>
      </c>
      <c r="C8" s="209"/>
    </row>
    <row r="9" spans="1:3" x14ac:dyDescent="0.3">
      <c r="A9" s="17">
        <v>6</v>
      </c>
      <c r="B9" s="62">
        <v>1</v>
      </c>
      <c r="C9" s="209"/>
    </row>
    <row r="10" spans="1:3" x14ac:dyDescent="0.3">
      <c r="A10" s="17">
        <v>7</v>
      </c>
      <c r="B10" s="62">
        <v>1</v>
      </c>
      <c r="C10" s="209"/>
    </row>
    <row r="11" spans="1:3" x14ac:dyDescent="0.3">
      <c r="A11" s="17">
        <v>8</v>
      </c>
      <c r="B11" s="62">
        <v>1</v>
      </c>
      <c r="C11" s="209"/>
    </row>
    <row r="12" spans="1:3" x14ac:dyDescent="0.3">
      <c r="A12" s="17">
        <v>9</v>
      </c>
      <c r="B12" s="62">
        <v>1</v>
      </c>
      <c r="C12" s="209"/>
    </row>
    <row r="13" spans="1:3" x14ac:dyDescent="0.3">
      <c r="A13" s="17">
        <v>10</v>
      </c>
      <c r="B13" s="62">
        <v>1</v>
      </c>
      <c r="C13" s="209"/>
    </row>
    <row r="14" spans="1:3" x14ac:dyDescent="0.3">
      <c r="A14" s="17">
        <v>11</v>
      </c>
      <c r="B14" s="62">
        <v>0</v>
      </c>
      <c r="C14" s="209"/>
    </row>
    <row r="15" spans="1:3" ht="15.6" customHeight="1" x14ac:dyDescent="0.3">
      <c r="A15" s="17">
        <v>12</v>
      </c>
      <c r="B15" s="63">
        <v>0</v>
      </c>
      <c r="C15" s="212" t="s">
        <v>69</v>
      </c>
    </row>
    <row r="16" spans="1:3" ht="15.6" customHeight="1" x14ac:dyDescent="0.3">
      <c r="A16" s="17">
        <v>13</v>
      </c>
      <c r="B16" s="63">
        <v>0</v>
      </c>
      <c r="C16" s="213"/>
    </row>
    <row r="17" spans="1:3" ht="15.6" customHeight="1" x14ac:dyDescent="0.3">
      <c r="A17" s="17">
        <v>14</v>
      </c>
      <c r="B17" s="63">
        <v>0</v>
      </c>
      <c r="C17" s="213"/>
    </row>
    <row r="18" spans="1:3" ht="15.6" customHeight="1" x14ac:dyDescent="0.3">
      <c r="A18" s="17">
        <v>15</v>
      </c>
      <c r="B18" s="63">
        <v>0</v>
      </c>
      <c r="C18" s="213"/>
    </row>
    <row r="19" spans="1:3" ht="15.6" customHeight="1" x14ac:dyDescent="0.3">
      <c r="A19" s="17">
        <v>16</v>
      </c>
      <c r="B19" s="63">
        <v>0</v>
      </c>
      <c r="C19" s="213"/>
    </row>
    <row r="20" spans="1:3" ht="15.6" customHeight="1" x14ac:dyDescent="0.3">
      <c r="A20" s="17">
        <v>17</v>
      </c>
      <c r="B20" s="63">
        <v>0</v>
      </c>
      <c r="C20" s="214"/>
    </row>
    <row r="21" spans="1:3" ht="15.6" customHeight="1" x14ac:dyDescent="0.3">
      <c r="A21" s="17">
        <v>18</v>
      </c>
      <c r="B21" s="63">
        <v>1</v>
      </c>
      <c r="C21" s="210" t="s">
        <v>31</v>
      </c>
    </row>
    <row r="22" spans="1:3" ht="15.6" customHeight="1" x14ac:dyDescent="0.3">
      <c r="A22" s="17">
        <v>19</v>
      </c>
      <c r="B22" s="63">
        <v>1</v>
      </c>
      <c r="C22" s="210"/>
    </row>
    <row r="23" spans="1:3" ht="15.6" customHeight="1" x14ac:dyDescent="0.3">
      <c r="A23" s="17">
        <v>20</v>
      </c>
      <c r="B23" s="63">
        <v>1</v>
      </c>
      <c r="C23" s="210"/>
    </row>
    <row r="24" spans="1:3" ht="15.6" customHeight="1" x14ac:dyDescent="0.3">
      <c r="A24" s="17">
        <v>21</v>
      </c>
      <c r="B24" s="63">
        <v>1</v>
      </c>
      <c r="C24" s="210"/>
    </row>
    <row r="25" spans="1:3" ht="15.6" customHeight="1" x14ac:dyDescent="0.3">
      <c r="A25" s="17">
        <v>22</v>
      </c>
      <c r="B25" s="63">
        <v>1</v>
      </c>
      <c r="C25" s="210"/>
    </row>
    <row r="26" spans="1:3" ht="15.6" customHeight="1" x14ac:dyDescent="0.3">
      <c r="A26" s="17">
        <v>23</v>
      </c>
      <c r="B26" s="63">
        <v>1</v>
      </c>
      <c r="C26" s="210"/>
    </row>
    <row r="27" spans="1:3" ht="15.6" customHeight="1" x14ac:dyDescent="0.3">
      <c r="A27" s="17">
        <v>24</v>
      </c>
      <c r="B27" s="63">
        <v>1</v>
      </c>
      <c r="C27" s="210"/>
    </row>
    <row r="28" spans="1:3" ht="15.6" customHeight="1" x14ac:dyDescent="0.3">
      <c r="A28" s="17">
        <v>25</v>
      </c>
      <c r="B28" s="63">
        <v>1</v>
      </c>
      <c r="C28" s="210"/>
    </row>
    <row r="29" spans="1:3" ht="15.6" customHeight="1" x14ac:dyDescent="0.3">
      <c r="A29" s="17">
        <v>26</v>
      </c>
      <c r="B29" s="63">
        <v>1</v>
      </c>
      <c r="C29" s="210"/>
    </row>
    <row r="30" spans="1:3" ht="15.6" customHeight="1" x14ac:dyDescent="0.3">
      <c r="A30" s="17">
        <v>27</v>
      </c>
      <c r="B30" s="63">
        <v>1</v>
      </c>
      <c r="C30" s="210"/>
    </row>
    <row r="31" spans="1:3" ht="15.6" customHeight="1" x14ac:dyDescent="0.3">
      <c r="A31" s="17">
        <v>28</v>
      </c>
      <c r="B31" s="63">
        <v>1</v>
      </c>
      <c r="C31" s="210"/>
    </row>
    <row r="32" spans="1:3" ht="15.6" customHeight="1" x14ac:dyDescent="0.3">
      <c r="A32" s="17">
        <v>29</v>
      </c>
      <c r="B32" s="63">
        <v>1</v>
      </c>
      <c r="C32" s="210"/>
    </row>
    <row r="33" spans="1:3" ht="15.6" customHeight="1" x14ac:dyDescent="0.3">
      <c r="A33" s="17">
        <v>30</v>
      </c>
      <c r="B33" s="63">
        <v>1</v>
      </c>
      <c r="C33" s="210"/>
    </row>
    <row r="34" spans="1:3" ht="15.6" customHeight="1" x14ac:dyDescent="0.3">
      <c r="A34" s="17">
        <v>31</v>
      </c>
      <c r="B34" s="63">
        <v>0</v>
      </c>
      <c r="C34" s="210"/>
    </row>
    <row r="35" spans="1:3" ht="15.6" customHeight="1" x14ac:dyDescent="0.3">
      <c r="A35" s="17">
        <v>32</v>
      </c>
      <c r="B35" s="63">
        <v>0</v>
      </c>
      <c r="C35" s="210"/>
    </row>
    <row r="36" spans="1:3" x14ac:dyDescent="0.3">
      <c r="A36" s="17">
        <v>33</v>
      </c>
      <c r="B36" s="63">
        <v>1</v>
      </c>
      <c r="C36" s="211" t="s">
        <v>65</v>
      </c>
    </row>
    <row r="37" spans="1:3" x14ac:dyDescent="0.3">
      <c r="A37" s="17">
        <v>34</v>
      </c>
      <c r="B37" s="63">
        <v>1</v>
      </c>
      <c r="C37" s="211"/>
    </row>
    <row r="38" spans="1:3" x14ac:dyDescent="0.3">
      <c r="A38" s="17">
        <v>35</v>
      </c>
      <c r="B38" s="63">
        <v>1</v>
      </c>
      <c r="C38" s="211"/>
    </row>
    <row r="39" spans="1:3" x14ac:dyDescent="0.3">
      <c r="A39" s="17">
        <v>36</v>
      </c>
      <c r="B39" s="63">
        <v>1</v>
      </c>
      <c r="C39" s="211"/>
    </row>
    <row r="40" spans="1:3" x14ac:dyDescent="0.3">
      <c r="A40" s="17">
        <v>37</v>
      </c>
      <c r="B40" s="63">
        <v>1</v>
      </c>
      <c r="C40" s="211"/>
    </row>
    <row r="41" spans="1:3" x14ac:dyDescent="0.3">
      <c r="A41" s="17">
        <v>38</v>
      </c>
      <c r="B41" s="63">
        <v>1</v>
      </c>
      <c r="C41" s="211"/>
    </row>
    <row r="42" spans="1:3" x14ac:dyDescent="0.3">
      <c r="A42" s="17">
        <v>39</v>
      </c>
      <c r="B42" s="63">
        <v>1</v>
      </c>
      <c r="C42" s="211"/>
    </row>
    <row r="43" spans="1:3" x14ac:dyDescent="0.3">
      <c r="A43" s="17">
        <v>40</v>
      </c>
      <c r="B43" s="63">
        <v>1</v>
      </c>
      <c r="C43" s="211"/>
    </row>
    <row r="44" spans="1:3" x14ac:dyDescent="0.3">
      <c r="A44" s="17">
        <v>41</v>
      </c>
      <c r="B44" s="63">
        <v>1</v>
      </c>
      <c r="C44" s="211"/>
    </row>
    <row r="45" spans="1:3" x14ac:dyDescent="0.3">
      <c r="A45" s="17">
        <v>42</v>
      </c>
      <c r="B45" s="63">
        <v>1</v>
      </c>
      <c r="C45" s="211"/>
    </row>
    <row r="46" spans="1:3" x14ac:dyDescent="0.3">
      <c r="A46" s="17">
        <v>43</v>
      </c>
      <c r="B46" s="63">
        <v>1</v>
      </c>
      <c r="C46" s="211"/>
    </row>
    <row r="47" spans="1:3" x14ac:dyDescent="0.3">
      <c r="A47" s="17">
        <v>44</v>
      </c>
      <c r="B47" s="63">
        <v>0</v>
      </c>
      <c r="C47" s="211"/>
    </row>
    <row r="48" spans="1:3" x14ac:dyDescent="0.3">
      <c r="A48" s="17">
        <v>45</v>
      </c>
      <c r="B48" s="63">
        <v>1</v>
      </c>
      <c r="C48" s="215" t="s">
        <v>70</v>
      </c>
    </row>
    <row r="49" spans="1:3" x14ac:dyDescent="0.3">
      <c r="A49" s="17">
        <v>46</v>
      </c>
      <c r="B49" s="64">
        <v>1</v>
      </c>
      <c r="C49" s="216"/>
    </row>
    <row r="50" spans="1:3" x14ac:dyDescent="0.3">
      <c r="A50" s="17">
        <v>47</v>
      </c>
      <c r="B50" s="64">
        <v>0</v>
      </c>
      <c r="C50" s="205" t="s">
        <v>66</v>
      </c>
    </row>
    <row r="51" spans="1:3" x14ac:dyDescent="0.3">
      <c r="A51" s="17">
        <v>48</v>
      </c>
      <c r="B51" s="64">
        <v>0</v>
      </c>
      <c r="C51" s="206"/>
    </row>
    <row r="52" spans="1:3" x14ac:dyDescent="0.3">
      <c r="A52" s="17">
        <v>49</v>
      </c>
      <c r="B52" s="64">
        <v>0</v>
      </c>
      <c r="C52" s="206"/>
    </row>
    <row r="53" spans="1:3" x14ac:dyDescent="0.3">
      <c r="A53" s="17">
        <v>50</v>
      </c>
      <c r="B53" s="64">
        <v>0</v>
      </c>
      <c r="C53" s="206"/>
    </row>
    <row r="54" spans="1:3" x14ac:dyDescent="0.3">
      <c r="A54" s="17">
        <v>51</v>
      </c>
      <c r="B54" s="64">
        <v>0</v>
      </c>
      <c r="C54" s="206"/>
    </row>
    <row r="55" spans="1:3" x14ac:dyDescent="0.3">
      <c r="A55" s="17">
        <v>52</v>
      </c>
      <c r="B55" s="64">
        <v>0</v>
      </c>
      <c r="C55" s="206"/>
    </row>
    <row r="56" spans="1:3" x14ac:dyDescent="0.3">
      <c r="A56" s="17">
        <v>53</v>
      </c>
      <c r="B56" s="64">
        <v>0</v>
      </c>
      <c r="C56" s="206"/>
    </row>
    <row r="57" spans="1:3" x14ac:dyDescent="0.3">
      <c r="A57" s="17">
        <v>54</v>
      </c>
      <c r="B57" s="64">
        <v>0</v>
      </c>
      <c r="C57" s="206"/>
    </row>
    <row r="58" spans="1:3" x14ac:dyDescent="0.3">
      <c r="A58" s="17">
        <v>55</v>
      </c>
      <c r="B58" s="64">
        <v>0</v>
      </c>
      <c r="C58" s="206"/>
    </row>
    <row r="59" spans="1:3" x14ac:dyDescent="0.3">
      <c r="A59" s="17">
        <v>56</v>
      </c>
      <c r="B59" s="64">
        <v>0</v>
      </c>
      <c r="C59" s="206"/>
    </row>
    <row r="60" spans="1:3" x14ac:dyDescent="0.3">
      <c r="A60" s="17">
        <v>57</v>
      </c>
      <c r="B60" s="64">
        <v>0</v>
      </c>
      <c r="C60" s="206"/>
    </row>
    <row r="61" spans="1:3" x14ac:dyDescent="0.3">
      <c r="A61" s="17">
        <v>58</v>
      </c>
      <c r="B61" s="64">
        <v>0</v>
      </c>
      <c r="C61" s="206"/>
    </row>
    <row r="62" spans="1:3" x14ac:dyDescent="0.3">
      <c r="A62" s="17">
        <v>59</v>
      </c>
      <c r="B62" s="64">
        <v>1</v>
      </c>
      <c r="C62" s="206"/>
    </row>
    <row r="63" spans="1:3" x14ac:dyDescent="0.3">
      <c r="A63" s="17">
        <v>60</v>
      </c>
      <c r="B63" s="64">
        <v>1</v>
      </c>
      <c r="C63" s="206"/>
    </row>
    <row r="64" spans="1:3" x14ac:dyDescent="0.3">
      <c r="A64" s="17">
        <v>61</v>
      </c>
      <c r="B64" s="64">
        <v>1</v>
      </c>
      <c r="C64" s="206"/>
    </row>
    <row r="65" spans="1:3" x14ac:dyDescent="0.3">
      <c r="A65" s="17">
        <v>62</v>
      </c>
      <c r="B65" s="64">
        <v>1</v>
      </c>
      <c r="C65" s="206"/>
    </row>
    <row r="66" spans="1:3" x14ac:dyDescent="0.3">
      <c r="B66" s="66">
        <f>SUM(B4:B65)/76</f>
        <v>0.52631578947368418</v>
      </c>
    </row>
    <row r="67" spans="1:3" x14ac:dyDescent="0.3">
      <c r="B67" s="65"/>
    </row>
    <row r="68" spans="1:3" x14ac:dyDescent="0.3">
      <c r="B68" s="65"/>
    </row>
    <row r="69" spans="1:3" x14ac:dyDescent="0.3">
      <c r="B69" s="65"/>
    </row>
    <row r="70" spans="1:3" x14ac:dyDescent="0.3">
      <c r="B70" s="65"/>
    </row>
    <row r="71" spans="1:3" x14ac:dyDescent="0.3">
      <c r="B71" s="65"/>
    </row>
    <row r="72" spans="1:3" x14ac:dyDescent="0.3">
      <c r="B72" s="65"/>
    </row>
    <row r="73" spans="1:3" x14ac:dyDescent="0.3">
      <c r="B73" s="65"/>
    </row>
    <row r="74" spans="1:3" x14ac:dyDescent="0.3">
      <c r="B74" s="65"/>
    </row>
    <row r="75" spans="1:3" x14ac:dyDescent="0.3">
      <c r="B75" s="65"/>
    </row>
    <row r="76" spans="1:3" x14ac:dyDescent="0.3">
      <c r="B76" s="65"/>
    </row>
    <row r="77" spans="1:3" x14ac:dyDescent="0.3">
      <c r="B77" s="65"/>
    </row>
    <row r="78" spans="1:3" x14ac:dyDescent="0.3">
      <c r="B78" s="65"/>
    </row>
    <row r="79" spans="1:3" x14ac:dyDescent="0.3">
      <c r="B79" s="65"/>
    </row>
    <row r="80" spans="1:3" x14ac:dyDescent="0.3">
      <c r="B80" s="65"/>
    </row>
    <row r="81" spans="2:2" x14ac:dyDescent="0.3">
      <c r="B81" s="65"/>
    </row>
    <row r="82" spans="2:2" x14ac:dyDescent="0.3">
      <c r="B82" s="65"/>
    </row>
    <row r="83" spans="2:2" x14ac:dyDescent="0.3">
      <c r="B83" s="65"/>
    </row>
    <row r="84" spans="2:2" x14ac:dyDescent="0.3">
      <c r="B84" s="65"/>
    </row>
    <row r="85" spans="2:2" x14ac:dyDescent="0.3">
      <c r="B85" s="65"/>
    </row>
    <row r="86" spans="2:2" x14ac:dyDescent="0.3">
      <c r="B86" s="65"/>
    </row>
    <row r="87" spans="2:2" x14ac:dyDescent="0.3">
      <c r="B87" s="65"/>
    </row>
    <row r="88" spans="2:2" x14ac:dyDescent="0.3">
      <c r="B88" s="65"/>
    </row>
    <row r="89" spans="2:2" x14ac:dyDescent="0.3">
      <c r="B89" s="65"/>
    </row>
    <row r="90" spans="2:2" x14ac:dyDescent="0.3">
      <c r="B90" s="65"/>
    </row>
    <row r="91" spans="2:2" x14ac:dyDescent="0.3">
      <c r="B91" s="65"/>
    </row>
    <row r="92" spans="2:2" x14ac:dyDescent="0.3">
      <c r="B92" s="65"/>
    </row>
    <row r="93" spans="2:2" x14ac:dyDescent="0.3">
      <c r="B93" s="65"/>
    </row>
    <row r="94" spans="2:2" x14ac:dyDescent="0.3">
      <c r="B94" s="65"/>
    </row>
    <row r="95" spans="2:2" x14ac:dyDescent="0.3">
      <c r="B95" s="65"/>
    </row>
    <row r="96" spans="2:2" x14ac:dyDescent="0.3">
      <c r="B96" s="65"/>
    </row>
    <row r="97" spans="2:2" x14ac:dyDescent="0.3">
      <c r="B97" s="65"/>
    </row>
    <row r="98" spans="2:2" x14ac:dyDescent="0.3">
      <c r="B98" s="65"/>
    </row>
    <row r="99" spans="2:2" x14ac:dyDescent="0.3">
      <c r="B99" s="65"/>
    </row>
    <row r="100" spans="2:2" x14ac:dyDescent="0.3">
      <c r="B100" s="65"/>
    </row>
    <row r="101" spans="2:2" x14ac:dyDescent="0.3">
      <c r="B101" s="65"/>
    </row>
    <row r="102" spans="2:2" x14ac:dyDescent="0.3">
      <c r="B102" s="65"/>
    </row>
    <row r="103" spans="2:2" x14ac:dyDescent="0.3">
      <c r="B103" s="65"/>
    </row>
    <row r="104" spans="2:2" x14ac:dyDescent="0.3">
      <c r="B104" s="65"/>
    </row>
    <row r="105" spans="2:2" x14ac:dyDescent="0.3">
      <c r="B105" s="65"/>
    </row>
    <row r="106" spans="2:2" x14ac:dyDescent="0.3">
      <c r="B106" s="65"/>
    </row>
    <row r="107" spans="2:2" x14ac:dyDescent="0.3">
      <c r="B107" s="65"/>
    </row>
    <row r="108" spans="2:2" x14ac:dyDescent="0.3">
      <c r="B108" s="65"/>
    </row>
    <row r="109" spans="2:2" x14ac:dyDescent="0.3">
      <c r="B109" s="65"/>
    </row>
    <row r="110" spans="2:2" x14ac:dyDescent="0.3">
      <c r="B110" s="65"/>
    </row>
    <row r="111" spans="2:2" x14ac:dyDescent="0.3">
      <c r="B111" s="65"/>
    </row>
    <row r="112" spans="2:2" x14ac:dyDescent="0.3">
      <c r="B112" s="65"/>
    </row>
    <row r="113" spans="2:2" x14ac:dyDescent="0.3">
      <c r="B113" s="65"/>
    </row>
    <row r="114" spans="2:2" x14ac:dyDescent="0.3">
      <c r="B114" s="65"/>
    </row>
    <row r="115" spans="2:2" x14ac:dyDescent="0.3">
      <c r="B115" s="65"/>
    </row>
    <row r="116" spans="2:2" x14ac:dyDescent="0.3">
      <c r="B116" s="65"/>
    </row>
    <row r="117" spans="2:2" x14ac:dyDescent="0.3">
      <c r="B117" s="65"/>
    </row>
    <row r="118" spans="2:2" x14ac:dyDescent="0.3">
      <c r="B118" s="65"/>
    </row>
    <row r="119" spans="2:2" x14ac:dyDescent="0.3">
      <c r="B119" s="65"/>
    </row>
    <row r="120" spans="2:2" x14ac:dyDescent="0.3">
      <c r="B120" s="65"/>
    </row>
    <row r="121" spans="2:2" x14ac:dyDescent="0.3">
      <c r="B121" s="65"/>
    </row>
    <row r="122" spans="2:2" x14ac:dyDescent="0.3">
      <c r="B122" s="65"/>
    </row>
    <row r="123" spans="2:2" x14ac:dyDescent="0.3">
      <c r="B123" s="65"/>
    </row>
    <row r="124" spans="2:2" x14ac:dyDescent="0.3">
      <c r="B124" s="65"/>
    </row>
    <row r="125" spans="2:2" x14ac:dyDescent="0.3">
      <c r="B125" s="65"/>
    </row>
    <row r="126" spans="2:2" x14ac:dyDescent="0.3">
      <c r="B126" s="65"/>
    </row>
    <row r="127" spans="2:2" x14ac:dyDescent="0.3">
      <c r="B127" s="65"/>
    </row>
    <row r="128" spans="2:2" x14ac:dyDescent="0.3">
      <c r="B128" s="65"/>
    </row>
    <row r="129" spans="2:2" x14ac:dyDescent="0.3">
      <c r="B129" s="65"/>
    </row>
    <row r="130" spans="2:2" x14ac:dyDescent="0.3">
      <c r="B130" s="65"/>
    </row>
    <row r="131" spans="2:2" x14ac:dyDescent="0.3">
      <c r="B131" s="65"/>
    </row>
    <row r="132" spans="2:2" x14ac:dyDescent="0.3">
      <c r="B132" s="65"/>
    </row>
    <row r="133" spans="2:2" x14ac:dyDescent="0.3">
      <c r="B133" s="65"/>
    </row>
    <row r="134" spans="2:2" x14ac:dyDescent="0.3">
      <c r="B134" s="65"/>
    </row>
    <row r="135" spans="2:2" x14ac:dyDescent="0.3">
      <c r="B135" s="65"/>
    </row>
    <row r="136" spans="2:2" x14ac:dyDescent="0.3">
      <c r="B136" s="65"/>
    </row>
    <row r="137" spans="2:2" x14ac:dyDescent="0.3">
      <c r="B137" s="65"/>
    </row>
    <row r="138" spans="2:2" x14ac:dyDescent="0.3">
      <c r="B138" s="65"/>
    </row>
    <row r="139" spans="2:2" x14ac:dyDescent="0.3">
      <c r="B139" s="65"/>
    </row>
    <row r="140" spans="2:2" x14ac:dyDescent="0.3">
      <c r="B140" s="65"/>
    </row>
    <row r="141" spans="2:2" x14ac:dyDescent="0.3">
      <c r="B141" s="65"/>
    </row>
    <row r="142" spans="2:2" x14ac:dyDescent="0.3">
      <c r="B142" s="65"/>
    </row>
    <row r="143" spans="2:2" x14ac:dyDescent="0.3">
      <c r="B143" s="65"/>
    </row>
    <row r="144" spans="2:2" x14ac:dyDescent="0.3">
      <c r="B144" s="65"/>
    </row>
  </sheetData>
  <mergeCells count="7">
    <mergeCell ref="C50:C65"/>
    <mergeCell ref="B3:C3"/>
    <mergeCell ref="C4:C14"/>
    <mergeCell ref="C21:C35"/>
    <mergeCell ref="C36:C47"/>
    <mergeCell ref="C15:C20"/>
    <mergeCell ref="C48:C49"/>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C2F567BCB3F894BB38A7994DA83BBF8" ma:contentTypeVersion="12" ma:contentTypeDescription="Crear nuevo documento." ma:contentTypeScope="" ma:versionID="47af4268cda98bd6a5f80beb9889697a">
  <xsd:schema xmlns:xsd="http://www.w3.org/2001/XMLSchema" xmlns:xs="http://www.w3.org/2001/XMLSchema" xmlns:p="http://schemas.microsoft.com/office/2006/metadata/properties" xmlns:ns2="4a79346c-a6ad-4da9-9296-d52f41bdf88e" xmlns:ns3="435a11ef-c2bf-4d1e-b58b-639ade20a33f" targetNamespace="http://schemas.microsoft.com/office/2006/metadata/properties" ma:root="true" ma:fieldsID="d55b2696444056c86c704917e591cc1d" ns2:_="" ns3:_="">
    <xsd:import namespace="4a79346c-a6ad-4da9-9296-d52f41bdf88e"/>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9346c-a6ad-4da9-9296-d52f41bdf8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2.xml><?xml version="1.0" encoding="utf-8"?>
<ds:datastoreItem xmlns:ds="http://schemas.openxmlformats.org/officeDocument/2006/customXml" ds:itemID="{A7FE4751-729E-46E4-865A-83595D9E010C}">
  <ds:schemaRefs>
    <ds:schemaRef ds:uri="http://schemas.microsoft.com/office/2006/metadata/contentType"/>
    <ds:schemaRef ds:uri="http://schemas.microsoft.com/office/2006/metadata/properties/metaAttributes"/>
    <ds:schemaRef ds:uri="http://www.w3.org/2000/xmlns/"/>
    <ds:schemaRef ds:uri="http://www.w3.org/2001/XMLSchema"/>
    <ds:schemaRef ds:uri="4a79346c-a6ad-4da9-9296-d52f41bdf88e"/>
    <ds:schemaRef ds:uri="435a11ef-c2bf-4d1e-b58b-639ade20a33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C304A1-3954-46D9-A923-56341BE15513}">
  <ds:schemaRefs>
    <ds:schemaRef ds:uri="http://purl.org/dc/terms/"/>
    <ds:schemaRef ds:uri="4a79346c-a6ad-4da9-9296-d52f41bdf88e"/>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435a11ef-c2bf-4d1e-b58b-639ade20a3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III CUATRIMESTRE</vt:lpstr>
      <vt:lpstr>CUMPLIMIENTO PAAC</vt:lpstr>
      <vt:lpstr>'AVANCE III CUATRIMESTRE'!Área_de_impresión</vt:lpstr>
      <vt:lpstr>COMPARATIVO!Área_de_impresión</vt:lpstr>
      <vt:lpstr>'GES RIE CORR'!Área_de_impresión</vt:lpstr>
      <vt:lpstr>'INICIATIVA ADICIONAL '!Área_de_impresión</vt:lpstr>
      <vt:lpstr>'RACIO DE TRAMI'!Área_de_impresión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Fabian Alexander Hernandez Castellanos</cp:lastModifiedBy>
  <cp:lastPrinted>2020-09-30T21:33:22Z</cp:lastPrinted>
  <dcterms:created xsi:type="dcterms:W3CDTF">2019-05-16T19:20:01Z</dcterms:created>
  <dcterms:modified xsi:type="dcterms:W3CDTF">2022-09-26T16:03:34Z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0x0101005C2F567BCB3F894BB38A7994DA83BBF8</vt:lpwstr>
  </property>
</Properties>
</file>