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66925"/>
  <mc:AlternateContent xmlns:mc="http://schemas.openxmlformats.org/markup-compatibility/2006">
    <mc:Choice Requires="x15">
      <x15ac:absPath xmlns:x15ac="http://schemas.microsoft.com/office/spreadsheetml/2010/11/ac" url="C:\Users\alexander.hernandez\Documents\PAAC 2023\I CUATRIMESTRE 2022\FINAL\"/>
    </mc:Choice>
  </mc:AlternateContent>
  <xr:revisionPtr revIDLastSave="0" documentId="13_ncr:1_{0CFFA8EA-5CBD-474E-BC6B-5B5BA0CF83B2}" xr6:coauthVersionLast="47" xr6:coauthVersionMax="47" xr10:uidLastSave="{00000000-0000-0000-0000-000000000000}"/>
  <bookViews>
    <workbookView xWindow="-120" yWindow="-120" windowWidth="29040" windowHeight="15840" xr2:uid="{00000000-000D-0000-FFFF-FFFF00000000}"/>
  </bookViews>
  <sheets>
    <sheet name="GES RIE CORR" sheetId="2" r:id="rId1"/>
    <sheet name="RACIO DE TRAMI" sheetId="3" r:id="rId2"/>
    <sheet name="RENDI CUENT" sheetId="4" r:id="rId3"/>
    <sheet name="MEJORA ATEN AL CIU" sheetId="5" r:id="rId4"/>
    <sheet name="TRANSPARENCIA" sheetId="7" r:id="rId5"/>
    <sheet name="INICIATIVA ADICIONAL " sheetId="6" r:id="rId6"/>
    <sheet name="COMPARATIVO" sheetId="8" r:id="rId7"/>
    <sheet name="AVANCE I CUATRIMESTRE" sheetId="10" r:id="rId8"/>
    <sheet name="CUMPLIMIENTO PAAC" sheetId="12" r:id="rId9"/>
  </sheets>
  <definedNames>
    <definedName name="_xlnm._FilterDatabase" localSheetId="8" hidden="1">'CUMPLIMIENTO PAAC'!$A$3:$C$65</definedName>
    <definedName name="_xlnm._FilterDatabase" localSheetId="0" hidden="1">'GES RIE CORR'!$A$3:$E$15</definedName>
    <definedName name="_xlnm._FilterDatabase" localSheetId="3" hidden="1">'MEJORA ATEN AL CIU'!$A$3:$E$16</definedName>
    <definedName name="_xlnm._FilterDatabase" localSheetId="1" hidden="1">'RACIO DE TRAMI'!$A$3:$AA$3</definedName>
    <definedName name="_xlnm._FilterDatabase" localSheetId="2" hidden="1">'RENDI CUENT'!$A$3:$E$18</definedName>
    <definedName name="_xlnm._FilterDatabase" localSheetId="4" hidden="1">TRANSPARENCIA!$A$3:$E$20</definedName>
    <definedName name="_xlnm.Print_Area" localSheetId="7">'AVANCE I CUATRIMESTRE'!$A$1:$H$27</definedName>
    <definedName name="_xlnm.Print_Area" localSheetId="6">COMPARATIVO!$A$1:$I$14</definedName>
    <definedName name="_xlnm.Print_Area" localSheetId="0">'GES RIE CORR'!$A$1:$E$19</definedName>
    <definedName name="_xlnm.Print_Area" localSheetId="5">'INICIATIVA ADICIONAL '!$A$1:$E$6</definedName>
    <definedName name="_xlnm.Print_Area" localSheetId="1">'RACIO DE TRAMI'!$A$1:$I$30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8" l="1"/>
  <c r="B65" i="12"/>
  <c r="F12" i="8"/>
  <c r="E12" i="8"/>
  <c r="D12" i="8"/>
  <c r="C12" i="8"/>
  <c r="G12" i="8" l="1"/>
  <c r="H9" i="8"/>
  <c r="H8" i="8"/>
  <c r="H7" i="8"/>
  <c r="D3" i="10" s="1"/>
  <c r="H6" i="8"/>
  <c r="C3" i="10" s="1"/>
  <c r="H5" i="8"/>
  <c r="B3" i="10" s="1"/>
  <c r="F3" i="10" l="1"/>
  <c r="G3" i="10"/>
  <c r="E3" i="10"/>
</calcChain>
</file>

<file path=xl/sharedStrings.xml><?xml version="1.0" encoding="utf-8"?>
<sst xmlns="http://schemas.openxmlformats.org/spreadsheetml/2006/main" count="391" uniqueCount="216">
  <si>
    <t>SUBCOMPONENTE</t>
  </si>
  <si>
    <t xml:space="preserve">ACTIVIDADES PROGRAMADAS </t>
  </si>
  <si>
    <t>ACTIVIDAD CUMPLIDA</t>
  </si>
  <si>
    <t>SI</t>
  </si>
  <si>
    <t xml:space="preserve">SI </t>
  </si>
  <si>
    <t xml:space="preserve">NO </t>
  </si>
  <si>
    <t>Medidas de protección Individual</t>
  </si>
  <si>
    <t>Evaluación y retroalimentación a la gestión institucional</t>
  </si>
  <si>
    <t>Realizar evaluación de la Estrategia de Rendición de Cuentas</t>
  </si>
  <si>
    <t>Realizar  una (1) encuesta a través de diferentes canales sobre los temas de interés a considerar en la jornada de rendición de cuentas.</t>
  </si>
  <si>
    <t>Realizar la convocatoria para Rendición de Cuentas a la ciudadanía por página web,  redes sociales y demás canales de la entidad.</t>
  </si>
  <si>
    <t>Normativo y procedimental</t>
  </si>
  <si>
    <t>Realizar mesas de trabajo con los procesos para fortalecer la apropiación de la Ley de Transparencia y acceso a la Información Pública (Ley 1712 de 2014).</t>
  </si>
  <si>
    <t>Realizar campaña de promoción y divulgación de la Ley de Transparencia y acceso a la Información Pública (Ley 1712 de 2014)  a través de diferentes canales.</t>
  </si>
  <si>
    <t>Criterio diferencial de accesibilidad</t>
  </si>
  <si>
    <t xml:space="preserve">Construcción de los Mapas Integrales de Riesgos  </t>
  </si>
  <si>
    <t>Información</t>
  </si>
  <si>
    <t>Incentivos para motivar la cultura de la rendición de cuentas</t>
  </si>
  <si>
    <t>Estructura administrativa y direccionamiento estratégico</t>
  </si>
  <si>
    <t>Relacionamiento con el Ciudadano</t>
  </si>
  <si>
    <t>Número de Actividades</t>
  </si>
  <si>
    <t>Número de actividades</t>
  </si>
  <si>
    <t>COMPONENTES</t>
  </si>
  <si>
    <t>NUMERO DE ACTIVIDADES</t>
  </si>
  <si>
    <t>ACTIVIDADES QUE NO APLICAN PARA EL PERIODO EVALUADO</t>
  </si>
  <si>
    <t>ACTIVIDADES CUMPLIDAS</t>
  </si>
  <si>
    <t>ACTIVIDADES NO CUMPLIDAS</t>
  </si>
  <si>
    <t>PORCENTAJE DE CUMPLIMIENTO</t>
  </si>
  <si>
    <t>RACIONALIZACIÓN DE TRAMITES</t>
  </si>
  <si>
    <t>RENDICIÓN DE CUENTAS</t>
  </si>
  <si>
    <t>INICIATIVAS ADICIONALES</t>
  </si>
  <si>
    <t>RESPONSABLE</t>
  </si>
  <si>
    <t>Tercera línea de defensa: Oficina de
Control Interno</t>
  </si>
  <si>
    <t>Fortalecer mediante el uso de diferentes herramientas el acercamiento de la entidad con las comunidades o poblaciones receptoras de sus productos y servicios</t>
  </si>
  <si>
    <t>NO</t>
  </si>
  <si>
    <t xml:space="preserve">Consulta y divulgación </t>
  </si>
  <si>
    <t xml:space="preserve">Monitoreo y Revisión </t>
  </si>
  <si>
    <t xml:space="preserve">Realizar el monitoreo  cuatrimestral de los mapas integrales de riesgos </t>
  </si>
  <si>
    <t>Revisión y ajuste normativo para habilitar el trámite por medio de canales digitales</t>
  </si>
  <si>
    <t>Medidas de protección colectiva</t>
  </si>
  <si>
    <t>2da Línea de defensa
Oficina Asesora de Planeación e Información</t>
  </si>
  <si>
    <t>Gestión Estratégica del Talento Humano</t>
  </si>
  <si>
    <t>Gestión de  Servicio  al   Ciudadano</t>
  </si>
  <si>
    <t>Realizar una campaña educativa interna en  temas de datos Abiertos</t>
  </si>
  <si>
    <t xml:space="preserve"> Monitoreo del Acceso a la Información Pública</t>
  </si>
  <si>
    <t>Capacitar en formación relacionada específicamente con el servicio al ciudadano (PQRSD, transparencia, MIPG, habilidades blandas, comunicación asertiva, lenguaje claro, accesibilidad, etc) en la entidad.</t>
  </si>
  <si>
    <t>COMPONENTE: GESTIÓN DEL RIESGO DE CORRUPCIÓN - MAPA DE RIESGOS DE CORRUPCIÓN</t>
  </si>
  <si>
    <t>COMPONENTE: RENDICIÓN DE CUENTAS</t>
  </si>
  <si>
    <t>OBSERVACIÓN</t>
  </si>
  <si>
    <t>COMPONENTE:  MECANISMOS PARA LA TRANSPARENCIA Y ACCESO A LA INFORMACIÓN</t>
  </si>
  <si>
    <t>COMPONENTE: MECANISMOS PARA MEJORAR LA ATENCIÓN AL CIUDADANO</t>
  </si>
  <si>
    <t>COMPONENTE:  INICIATIVAS ADICIONALES</t>
  </si>
  <si>
    <t>TOTAL ACTIVIDADES EVALUADAS</t>
  </si>
  <si>
    <t xml:space="preserve">GESTIÓN DEL RIESGO DE CORRUPCIÓN – MAPA DE RIESGO DE CORRUPCIÓN </t>
  </si>
  <si>
    <t>MECANISMOS PARA MEJORAR LA ATENCIÓN AL CIUDADANO</t>
  </si>
  <si>
    <t>MECANISMOS PARA LA TRANSPARENCIA Y ACCESO A LA INFORMACIÓN</t>
  </si>
  <si>
    <t>No. ACTIVIDADES</t>
  </si>
  <si>
    <t>(%) AVANCE</t>
  </si>
  <si>
    <t>RACIONALIZACIÓN DE TRÁMITES</t>
  </si>
  <si>
    <t>INICIATIVA ADICIONAL</t>
  </si>
  <si>
    <t xml:space="preserve">COMPONENTE: RACIONALIZACIÓN DE TRÁMITES </t>
  </si>
  <si>
    <t>Política de Administración de Riesgos</t>
  </si>
  <si>
    <t>Revisar ,Actualizar, Aprobar, Publicar  y  Socializar la Política de Gestión del Riesgo de la UNP</t>
  </si>
  <si>
    <t>1ra Línea de defensa
Lideres de proceso/ equipos de trabajo</t>
  </si>
  <si>
    <t xml:space="preserve">Seguimiento </t>
  </si>
  <si>
    <t>3ra Línea de defensa
Oficina de Control Interno</t>
  </si>
  <si>
    <t xml:space="preserve">3ra Línea de defensa
Oficina de Control Interno </t>
  </si>
  <si>
    <t>3ra Línea de defensa
Oficina de Control Interno 
2da línea de defensa OAPI (acompaña)</t>
  </si>
  <si>
    <t xml:space="preserve">Actualizar los procedimientos  alineados con las herramientas tecnológicas de formulario web de solicitudes de protección </t>
  </si>
  <si>
    <t>1ra línea de defensa suministra Información
2da Línea de defensa
Oficina Asesora de Planeación e Información                                                        elabora informe consolida</t>
  </si>
  <si>
    <t>Diálogo de doble vía con la ciudadanía y sus organizaciones</t>
  </si>
  <si>
    <t xml:space="preserve">Participar en las ferias acércate en las cuales se identifique la necesidad de intervención por parte de la UNP, a fin de sensibilizar acerca de las competencias de la entidad en  marco de la ruta de protección. </t>
  </si>
  <si>
    <t>Fortalecer mediante actividades de capacitación la cultura organizacional y la responsabilidad de la entidad frente a sus grupos de valor .
(Realizar Capacitaciones y sensibilizaciones a servidores públicos y contratistas sobre Rendición de cuentas)</t>
  </si>
  <si>
    <t xml:space="preserve">Fortalecimiento de los canales de atención </t>
  </si>
  <si>
    <t xml:space="preserve">Evaluar la implementación de los protocolos de atención al ciudadano (personalizada, telefónica y virtual) </t>
  </si>
  <si>
    <t>Diseñar e implementar campañas de promoción  de las facilidades de acceso y uso de la página web de la UNP a población con algún tipo de discapacidad ( visual, auditiva entre otras)</t>
  </si>
  <si>
    <t>Talento Humano</t>
  </si>
  <si>
    <t>Realizar campaña de apropiación del Reglamento de trámite interno de PQRSD</t>
  </si>
  <si>
    <t>Actualizar, y socializar la Carta de Trato Digno  al Ciudadano.</t>
  </si>
  <si>
    <t>Actualizar la Caracterización de los grupos de valor de la UNP.</t>
  </si>
  <si>
    <t>Conocimiento de Servicio al Ciudadano.</t>
  </si>
  <si>
    <t>Difundir y socializar en los diferentes espacios donde tenga participación la UNP el Programa de Prevención y Protección que lídera la Entidad, así como compartir lecciones aprendidas para mejorar el servicio al ciudadano.</t>
  </si>
  <si>
    <t>Lineamientos Transparencia Activa</t>
  </si>
  <si>
    <t>Realizar el diagnóstico del estado actual de cumplimiento de publicación de información en la pagina web en relación con la matriz de cumplimiento de la Procuraduría General de la Nación</t>
  </si>
  <si>
    <t>Actualizar la información obligatoria Ley 1712 publicada en la página web de conformidad con los resultados del diagnóstico</t>
  </si>
  <si>
    <t>Lineamientos de Transparencia Pasiva</t>
  </si>
  <si>
    <t xml:space="preserve">Diseñar mecanismos para que la respuesta a las PQRSD presentadas por los ciudadanos, se den dentro de los términos de ley </t>
  </si>
  <si>
    <t>Elaboración de Instrumentos de Gestión de la Información</t>
  </si>
  <si>
    <t xml:space="preserve">Revisar y/o  actualizar  la matriz  de  activos  de  información  junto  con el  indice  de  informacion clasificada  y reservada  de  conformidad  con  lo establecido  con la Ley  1712  de 2014 </t>
  </si>
  <si>
    <t xml:space="preserve"> Publicar el índice de información clasificada y reservada</t>
  </si>
  <si>
    <t xml:space="preserve"> Publicar el registro de activos de  información pública </t>
  </si>
  <si>
    <t xml:space="preserve"> Revisar y/o actualizar y  publicar el esquema de publicación de la información  </t>
  </si>
  <si>
    <t xml:space="preserve">Proyectar y  aprobar  el acto  administrativo de adopción de los instrumentos de gestión de información  </t>
  </si>
  <si>
    <t xml:space="preserve">Publicar  el acto  administrativo de adopción de los instrumentos de gestión de información  </t>
  </si>
  <si>
    <t>Gestionar la traducción a lengua nativa étnica de la información atinente a requisitos para solicitud de protección</t>
  </si>
  <si>
    <t>Realizar monitoreo y seguimiento a las PQRSD que son elevadas ante la entidad</t>
  </si>
  <si>
    <t>Código de Integridad y Buen Gobierno</t>
  </si>
  <si>
    <t>Realizar estrategias de  comunicación y  sensibilización relacionadas   con  código  de  integridad</t>
  </si>
  <si>
    <t>Implementar acciones de capacitación sobre  declaración y tramite de  los  impedimentos y recusaciones</t>
  </si>
  <si>
    <t>Realizar mesas de trabajo con los diferentes procesos para revisión validación y actualización de los mapas integrales de riesgos de la siguiente vigencia</t>
  </si>
  <si>
    <t>Consolidar los mapas integrales de riesgos de la siguiente vigencia</t>
  </si>
  <si>
    <t>Publicar borrador de los mapas integrales de riesgos de la siguiente vigencia aprobados y validados internamente en la página web para consulta a la ciudadanía</t>
  </si>
  <si>
    <t>Revisar las observaciones recibidas y de ser pertinente ajustar el mapa integral de riesgos de la siguiente vigencia incluyendo las mismas, una vez el proceso lo haya avalado</t>
  </si>
  <si>
    <t xml:space="preserve">Publicar los  mapas  integrales  de riesgos aprobados y validados para la vigencia de  acuerdo  con las  observaciones  de  la  ciudadanía </t>
  </si>
  <si>
    <t xml:space="preserve">Realizar cuatrimestralmente el monitoreo al cumplimiento de los mapas integrales de riesgos </t>
  </si>
  <si>
    <t xml:space="preserve">Realizar cuatrimestralmente  la evaluación de los Mapas Integrales de Riesgos y publicar el resultado en los plazos establecidos por ley.   </t>
  </si>
  <si>
    <t xml:space="preserve">Comunicar a la Alta Dirección los resultados del Informe de evaluación. </t>
  </si>
  <si>
    <t>Realizar  mesas de trabajo lideradas por la Oficina de Control Interno (Tercera línea de defensa) con los procesos   y con el acompañamiento de la OAPI (segunda línea de defensa), para retroalimentar el resultado de la evaluación cuatrimestral y proponer ajustes y mejoras.</t>
  </si>
  <si>
    <t>Gestión  Tecnológica</t>
  </si>
  <si>
    <t>Publicar en pagina web el seguimiento a la ejecución del plan de acción  institucional.</t>
  </si>
  <si>
    <t>Participar en los eventos a nivel nacional, sectorial organizados por el Gobierno Nacional, gremios, organizaciones sociales, etc. viabilizados por la UNP</t>
  </si>
  <si>
    <t>Formular,  aplicar y publicar los resultados de la encuesta de evaluación sobre los ejercicios de rendición de cuentas</t>
  </si>
  <si>
    <t>Realizar iniciativas para mejorar el servicio al ciudadano.</t>
  </si>
  <si>
    <t xml:space="preserve"> Gestión  de Servicio al Ciudadano </t>
  </si>
  <si>
    <t xml:space="preserve"> Gestión  de Servicio al Ciudadano 
Gestión Tecnológica
Gestión de las Comunicaciones  Estratégicas</t>
  </si>
  <si>
    <t xml:space="preserve">
Gestión  de  Servicio al Ciudadano
Gestión de las Comunicaciones  Estratégicas</t>
  </si>
  <si>
    <t xml:space="preserve">
Gestión Tecnológica</t>
  </si>
  <si>
    <t>Gestión de Servicio al Ciudadano</t>
  </si>
  <si>
    <t>Gestión Documental 
Gestión Tecnológica</t>
  </si>
  <si>
    <t>Gestión  de Servicio al Ciudadano
Gestión de las Comunicaciones  Estratégcias</t>
  </si>
  <si>
    <t>Gestión  Estratégica  de  Talento Humano        Grupo  de Bienestar y Seguridad y Salud en el Trabajo</t>
  </si>
  <si>
    <t>FORMATO DE SEGUIMIENTO AL PROGRAMA DE TRANSPARENCIA Y ÉTICA EN EL SECTOR PÚBLICO           
OFICINA DE CONTROL INTERNO 
VIGENCIA 2023
SEGUIMIENTO: I CUATRIMESTRE DE 2023</t>
  </si>
  <si>
    <t>FORMATO DE SEGUIMIENTO AL PROGRAMA DE TRANSPARENCIA Y ÉTICA EN EL SECTOR PÚBLICO            
OFICINA DE CONTROL INTERNO 
VIGENCIA 2023
SEGUIMIENTO: I CUATRIMESTRE DE 20223</t>
  </si>
  <si>
    <t>SEGUIMIENTO AL PROGRAMA DE TRANSPARENCIA Y ÉTICA EN EL SECTOR PÚBLICO</t>
  </si>
  <si>
    <t>I CUATRIMESTRE 2023</t>
  </si>
  <si>
    <t>Para la presente actividad, es importante resaltar que tanto la OAPI como la OCI decidieron mantener la misma  Política de Gestión del Riesgo de la Unidad Nacional de Protección para la vigencia 2023.</t>
  </si>
  <si>
    <t>N/A</t>
  </si>
  <si>
    <t xml:space="preserve">2da Línea de defensa
 Oficina Asesora de Planeación e Informacion 3ra línea de defensa
OCI
</t>
  </si>
  <si>
    <t>2da Línea de defensa
 Oficina Asesora de Planeación e Información</t>
  </si>
  <si>
    <t>2da Línea de defensa Oficina Asesora de Planeación e Información</t>
  </si>
  <si>
    <t xml:space="preserve">Se pudó evidenciar, la Consolidación de un total de 18 Mapas integrales de Riesgos correspondientes a la vigencia 2023. </t>
  </si>
  <si>
    <t xml:space="preserve">Para el I Cuatrimestre del 2023, no se recibieron observaciones producto de la participación ciudadana, con respecto a los Mapas Integrales de Riesgos de la presente vigencia </t>
  </si>
  <si>
    <t>Los Mapas Integrales de Riesgo vigencia 2023, se publicaron en la página Web e Intranet de la entidad, y se divulgaron a través de correo informativo del 24 de febrero del presente año</t>
  </si>
  <si>
    <t>Se realizó el reporte y monitoreo correspondiente al I Cuatrimestre del 2023 de los Mapas Intergrales de Riesgo de los 18 procesos de la entidad</t>
  </si>
  <si>
    <t>La Oficina de Control Interno comunicó mediante MEM23-00021768, el resultado de la evaluación a los Líderes de los procesos de la UNP.</t>
  </si>
  <si>
    <t>La Oficina de Control Interno, mediante MEM23-00017678, informó el cronograma de las mesas de trabajo a los diferentes procesos para realizar vía teams del 28 de abril al 8 de mayo del año en curso, de igual modo, se publicaron los resultados de los mismos en la página web de la entidad.</t>
  </si>
  <si>
    <t>La Oficina de Control Interno comunicó mediante MEM23-00021762, a la Alta Dirección el informe del resultado de evaluación de los Mapas Integrales de Riesgo del I Cuatrimestre 2022</t>
  </si>
  <si>
    <t>Para el I Cuatrimestre Cuatrimestre y de acuerdo con los soportes presentados por el proceso, el proveedor sigue realizando ajustes y modificaciones del formulario y flujo, no obstante, a la fecha se sigue sin complir con todos los requisitos, y  se espera iniciar las pruebas piloto de tipo funcional de la herramienta.</t>
  </si>
  <si>
    <t>Dirección General
Gestión Tecnológica
Gestión de Servicio al Ciudadano
Gestión Evaluación de Riesgo
Gestión Jurídica</t>
  </si>
  <si>
    <t>Para la presente actividad se pudó evidenciar  que no hay cumplimiento, toda vez que el formulario de solicitudes de protección no ha sido implementado para ser diligenciado en línea.</t>
  </si>
  <si>
    <t>Gestión de Servicio al Ciudadano
Gestión Evaluación de Riesgo
Gestión Tecnológica</t>
  </si>
  <si>
    <t xml:space="preserve">Se pudó evidenciar que para el periodo en evaluación, no hay cumplimiento, toda vez que el nuevo sistema de información no ha sido implementado,  y es por ello que los procedimientos no se encuentran alineados con la nueva herramienta tecnológica de formulario web de solicitudes de protección </t>
  </si>
  <si>
    <t>Optimización del Trámite Medidas de protección individual para que sea diligenciado en línea</t>
  </si>
  <si>
    <t>Optimización del Trámite Medidas de protección colectiva para que sea diligenciado en línea</t>
  </si>
  <si>
    <t>Consolidar los informes de rendición de cuentas institucional y de Paz de la vigencia anterior y publicar en la página web de la entidad</t>
  </si>
  <si>
    <t>La presente actividad se encuentra programada para el II Cuatrimestre de la vigencia</t>
  </si>
  <si>
    <t xml:space="preserve">
Direccionamiento Estratégico y Planeación
Gestión de las Comunicaciones  Estratégicas
Gestión Tecnológica</t>
  </si>
  <si>
    <t>Para el I Cuatrimestre del 2023, se evidenció que el Grupo de Gestión de  las Comunicaciones Estratégicas publicó 19 piezas gráficas relacionadas con la Audiencia Pública de Rendición de Cuentas 2022, referentes a información relevante producida por la entidad sobre Rendición de Cuentas.</t>
  </si>
  <si>
    <t>Consolidar el informe de gestión de la vigencia anterior y publicar en la página web de la entidad</t>
  </si>
  <si>
    <t>1ra línea de defensa suministra Información
2da Línea de defensa
Oficina Asesora de Planeación e Información                                                        elabora y consolida informe
Gestión Tecnológica</t>
  </si>
  <si>
    <t>Se consolidó y publicó el informe de gestión vigencia 2022, el cual se encuentra debidamente publicado en la página web de la entidad</t>
  </si>
  <si>
    <t>Direccionamiento Estratégico y Planeación
Gestión Tecnológica</t>
  </si>
  <si>
    <t>Se evidenció la publicación y el seguimiento a la ejecución del primer trimestre del  Plan de Acción, el cual se encuentra publicado en la página de la entidad.</t>
  </si>
  <si>
    <t>OAPI - Gestión Servicio al Ciudadano</t>
  </si>
  <si>
    <t>Direccion General</t>
  </si>
  <si>
    <t>Durante el I Cuatrimestre de 2023, se asistieron a los diferentes espacios convocados por las diferentes entidades, gremios y organizaciones, donde se evidencio una participación activa por parte de la UNP.</t>
  </si>
  <si>
    <t xml:space="preserve">Crear el equipo de trabajo para la audiencia de Rendición de cuentas </t>
  </si>
  <si>
    <t>Direccionamiento Estratégico y Planeación</t>
  </si>
  <si>
    <t>Se puedó evidenciar la conformación de un equipo de trabajo conformado por  delegados de todas las dependencias  de la  entidad para  la  audiencia  de  Rendición  de Cuentas.</t>
  </si>
  <si>
    <t>Efectuar el autodignostico de rendicion de cuentas 2022 conforme  a los lineamientos del Manual Único de Rendición de Cuentas del  DAFP</t>
  </si>
  <si>
    <t>Direccionamiento Estratégico y Planeación
Gestión de las Comunicaciones Estratégicas 
Gestión Tecnológica</t>
  </si>
  <si>
    <t>Realizar la Audiencia Pública de Rendición de Cuentas y presentación de resultados de la gestión realizada durante la vigencia anterior en la UNP. Medio: Presencial, redes sociales - Streaming</t>
  </si>
  <si>
    <t>Direccionamiento Estratégico y Planeación
Gestión de Servicio al Ciudadano   
Gestión Tecnológica</t>
  </si>
  <si>
    <t>Durante el I Cuatrimestre del 2023, se desarrollo la encuesta de alistamiento institucional junto  con el Grupo de Servicio al Ciudadano, el cual consultó a los ciudadanos que aceptaron participar de la encuesta sobre los temas de interés, preguntas y/o propuestas para tratar en la Rendición de Cuentas, actividad que contó con una gran participación de la ciudadanía.</t>
  </si>
  <si>
    <t>Durante el I Cuatrimestre, el proceso responsable realizó jornadas de capacitaciones y sensibilizaciones a servidores públicos y contratistas de la Unidad sobre Rendición de Cuentas.</t>
  </si>
  <si>
    <t xml:space="preserve">Gestión de las Comunicaciones  Estrátegicas
OAPI-Gestion de la Tecnologia </t>
  </si>
  <si>
    <t>OAPI - Gestión Servicio al Ciudadano
Gestión Tecnológica</t>
  </si>
  <si>
    <t>A tráves de slider en la página web de la entidad, se dió continuidad con la campaña de promoción de la disponibilidad del ícono de Centro de Relevo, en la página web de la entidad, el mismo consiste en que las personas con discapacidad visual y auditiva puedan solicitar el servicio de interpretación cuando necesiten ser atendidas por las diferentes instituciones o entidades del país.</t>
  </si>
  <si>
    <t>Durante el I Cuatrimestre se desarrollaron cinco formaciones, que consistieron en conocer los protocolos y guías (UNP) de Atención al Ciudadano, Habilidades Blandas, curso Atencion y Servicio al Ciudadano - SENA y lenguajes claros y comprensibles en la Administración Pública.</t>
  </si>
  <si>
    <t>Se realizaron las campañas de apropiación del Reglamento de trámite interno de PQRSD, a través del personaje Clarita, el cual fue compartido mediante correos informativos a los funcionarios de la entidad, durante el I Cuatrimestre.</t>
  </si>
  <si>
    <t>Socializar Política Institucional de Atención al Ciudadano</t>
  </si>
  <si>
    <t>El Grupo de Servicio al Ciudadano sociliazó la Política Institucional de Atención al Ciudadano, a través de la página web de la entidad.</t>
  </si>
  <si>
    <t>OAPI -Gestión de Servicio al Ciudadano</t>
  </si>
  <si>
    <t>Se evidenció la actualización y socialización de la Carta de Trato Digno al Ciudadano a través de pieza gráfica publicada en la página web de la entidad y mediante comunicación interna para los Coordinadores Grupos Regionales de Protección- GURP.</t>
  </si>
  <si>
    <t>Promover la participación de los grupos de valor para el mejoramiento continuo de la atención a la ciudadanía.</t>
  </si>
  <si>
    <t>El Grupo de Servicio al Ciudadano, continuó adelantando campaña externa de recepción de sugerencias para mejorar la atención al ciudadano, la cual se ha socializado a través  de piezas gráficas en Facebook, Intranet y publicación de slider en la página web de la UNP.</t>
  </si>
  <si>
    <t>La presente actividad se encuentra programada para el III Cuatrimestre de la vigencia.</t>
  </si>
  <si>
    <t>La presente actividad se encuentra programada para el II Cuatrimestre de la vigencia.</t>
  </si>
  <si>
    <t>OAPI-Gestión Tecnológica</t>
  </si>
  <si>
    <t>Para el I Cuatrimestre, los procesos responsables no  remitieron evidencias ni avance alguno para el desarrollo de la presente actividad</t>
  </si>
  <si>
    <t>OAPI-Gestión Tecnológica
Todos los proceso</t>
  </si>
  <si>
    <t xml:space="preserve">No se realizó la actualización completa que obliga la Ley 1712, sin embargo, se pudo evidenciar que se ha venido avanzando en las publicaciones que solicitan algunos grupos internos de trabajo. </t>
  </si>
  <si>
    <t>Para el periodo evaluado no se evidenció realización de mesas de trabajo con los procesos para fortalecer la apropiación de la Ley de Transparencia y acceso a la Información Pública (Ley 1712 de 2014), sin embargo, el proceso reportó que se encuentran en elaboración de la presentación a utilizar en el desarrollo de las respectivas mesas.</t>
  </si>
  <si>
    <t xml:space="preserve">Gestión de las Comunicaciones  Estratégicas   </t>
  </si>
  <si>
    <t>Publicar  la  información en la página  web  alineándola con el esquema de publicación de  acuerdo con las solicitudes realizadas por gestión de las comunicaciones estratégicas</t>
  </si>
  <si>
    <t>OAPI- Gestión  Tecnológica</t>
  </si>
  <si>
    <t>Para el primer cuatrimestre del  2023, el Grupo de Servicio al Ciudadano  adelantó mesas de trabajo, con los enlaces de los procesos  que presentaron incumplimiento en los términos de respuesta a las PQRSD, a fin de fortalecerlos en manejo adecuado de la herramienta tecnológica SIGOB, identificar los factores que causaron el incumplimiento en la respuesta, y solicitar la identificación de acciones, que permitan establecer las actividades necesarias para  cumplir con los términos de respuesta a PQRSD.</t>
  </si>
  <si>
    <t>OAPI-Gestión Tecnológica
Todos los procesos
Gestión Jurídica</t>
  </si>
  <si>
    <t>OAPI -Gestión Tecnológica</t>
  </si>
  <si>
    <t>La presente actividad se encuentra programada para el III Cuatrimestre de la vigencia</t>
  </si>
  <si>
    <t>OAPI -Gestión Tecnológica
Gestión Juridica 
Secretaria General - Gestión Documental
Dirección General</t>
  </si>
  <si>
    <t>OAPI - Gestión Tecnológica</t>
  </si>
  <si>
    <t>La presente actividad no se encontraba programada para la vigencia 2023, toda vez se ejecutó por el GSC y se cumplio al 100% entre 2020 y 2022, el proceso indicó que mediante Comunicación Interna MEM22-00050881 remitida a la OAPI el 05/12/2022, se solicitó sea eliminada de la matriz PAAC 2023 a fin de que se materialice lo acordado en la mesa tecnica de formulación del mismo, sin embargo frente  a  la  solicitud de eliminación de  esta  actividad  la OAPI tiene previsto para el II cuatrimestre de  2023</t>
  </si>
  <si>
    <t>El Grupo de Servicio al Ciudadano, realizó el seguimientoy monitoreo mensual durante el I Cuatrimestre a las PQRSD que son elevadas ante la entidad</t>
  </si>
  <si>
    <t>La presente actividad se encuentra programada para el II Cuatrimestre de la vigencia, sin embargo el proceso adelantó 2 actividades pedagogicas en relación al código de Ética.</t>
  </si>
  <si>
    <t>La presente actividad se encuentra programada para el II Cuatrimestre de la vigencia, sin embargo el proceso publicó por correo informativo un video explicativo sobre conflicto de intereses.</t>
  </si>
  <si>
    <t xml:space="preserve">Se publicaron los mapas integrales de riesgo vigencia 2023 (borrador), los cuales fueron validados, aprobados internamente y publicados en la página web de la entidad para consulta y conocimiento de la ciudadanía. </t>
  </si>
  <si>
    <t>Se evidenció el monitoreo correspondiente al I Cuatrimestre de los Mapas Integrales de Riesgo.</t>
  </si>
  <si>
    <t>La presente actividad se encuentra programada para el II Cuatrimestre de la vigencia, sin embargo el proceso indicó que se realizó taller de autodiagnostico con los enlaces MIPG, y se encuentran sistematizando la información para aprobación final de la Matriz y publicación.</t>
  </si>
  <si>
    <t>EL AVANCE Y CUMPLIMIENTO AL PROGRAMA DE TRANSPARENCIA Y ÉTICA EN EL SECTOR PÚBLICO PARA EL I CUATRIMESTRE ES DEL 68 %</t>
  </si>
  <si>
    <t xml:space="preserve">TOTAL ACTIVIDADES </t>
  </si>
  <si>
    <t>No se realizó la  campaña de promoción y divulgación de la Ley de Transparencia y acceso a la Información Pública (Ley 1712 de 2014).</t>
  </si>
  <si>
    <t>Para el periodo evaluado no se evidenció la realización de campaña educativa interna en  temas de datos Abiertos, sin embargo, el proceso reportó que se realizó actualización de la información para la campaña y fue enviado vía correo electronico a comunicaciones para su autorización de paso a diseño</t>
  </si>
  <si>
    <t xml:space="preserve">FORMATO DE SEGUIMIENTO AL PROGRAMA DE TRANSPARENCIA Y ÉTICA EN EL SECTOR PÚBLICO 
UNIDAD NACIONAL DE PROTECCIÓN - UNP
VIGENCIA 2023
SEGUIMIENTO: I CUATRIMESTRE DE 2023 </t>
  </si>
  <si>
    <t>Teniendo en cuenta el Cronograma establecido para la vigencia 2023 del Programa de Transparencia y Ética en el Sector Público, la presente actividad no se evalua para el I Cuatrimestre, ya que se tiene previsto su fecha de ejecución para el mes de octubre del presente año.
Cabe resaltar que esta actividad debería ser programada al inicio de la vigencia, teniendo en cuenta que es la base para la ejecución y seguimiento de los siguientes subcomponentes, por lo tanto se recomienda solicitar capacitación frente al tema a la Función Pública.
Por otra parte, se evidenció que la UNP cuenta con mapas de riesgos integrales para la vigencia 2023.</t>
  </si>
  <si>
    <t xml:space="preserve">FORMATO DE SEGUIMIENTO AL PROGRAMA DE TRANSPARENCIA Y ÉTICA EN EL SECTOR PÚBLICO 
UNIDAD NACIONAL DE PROTECCIÓN - UNP
VIGENCIA 2023
SEGUIMIENTO: I CUATRIMESTRE DE 2023  </t>
  </si>
  <si>
    <t>Para el I Cuatrimestre y de acuerdo con los soportes presentados por el proceso, el proveedor sigue realizando ajustes y modificaciones del formulario y flujo, no obstante, a la fecha se sigue sin cumplir con todos los requisitos, y  se espera iniciar las pruebas piloto de tipo funcional de la herramienta.</t>
  </si>
  <si>
    <t>Publicar en la página Web y en las redes sociales boletines y/o piezas informativas producida por la UNP sobre rendicion de  cuentas.</t>
  </si>
  <si>
    <t>Se pudó evidenciar que a través del slider en la página web y redes sociales de la entidad, se publicaron sensibilizaciones sobre el acceso al portafolio de trámites que maneja la Unidad, de igual manera se difundió la línea gratuita nacional como herramienta al servicio de los usuarios y se creó la campaña denomidana: “En la UNP los trámites son fáciles y gratuitos".</t>
  </si>
  <si>
    <t xml:space="preserve">Implementar  las  herramientas  tecnológicas  para   la  gestión  integrada de las  PQRSD    </t>
  </si>
  <si>
    <t>EL AVANCE Y CUMPLIMIENTO DELPROGRAMA DE TRANSPARENCIA Y ÉTICA EN EL SECTOR PÚBLICO PARA LA VIGENCIA 2023 ES DEL 43%</t>
  </si>
  <si>
    <r>
      <rPr>
        <b/>
        <sz val="11"/>
        <color theme="1"/>
        <rFont val="Arial Narrow"/>
        <family val="2"/>
      </rPr>
      <t xml:space="preserve">ORIGINAL FIRMADO
</t>
    </r>
    <r>
      <rPr>
        <sz val="11"/>
        <color theme="1"/>
        <rFont val="Arial Narrow"/>
        <family val="2"/>
      </rPr>
      <t xml:space="preserve">LIZETH NATHALIA ROJAS FORERO
Jefe Oficina de Control Interno (E) </t>
    </r>
  </si>
  <si>
    <r>
      <rPr>
        <b/>
        <sz val="10"/>
        <color theme="1"/>
        <rFont val="Arial Narrow"/>
        <family val="2"/>
      </rPr>
      <t xml:space="preserve">ORIGINAL FIRMADO
</t>
    </r>
    <r>
      <rPr>
        <sz val="10"/>
        <color theme="1"/>
        <rFont val="Arial Narrow"/>
        <family val="2"/>
      </rPr>
      <t xml:space="preserve">LIZETH NATHALIA ROJAS FORERO
Jefe Oficina de Control Interno (E) </t>
    </r>
  </si>
  <si>
    <r>
      <rPr>
        <b/>
        <sz val="11"/>
        <color theme="1"/>
        <rFont val="Arial Narrow"/>
        <family val="2"/>
      </rPr>
      <t xml:space="preserve">ORIGINAL FIRMADO
</t>
    </r>
    <r>
      <rPr>
        <sz val="11"/>
        <color theme="1"/>
        <rFont val="Arial Narrow"/>
        <family val="2"/>
      </rPr>
      <t>LIZETH NATHALIA ROJAS FORERO
Jefe Oficina de Control Interno (E)</t>
    </r>
    <r>
      <rPr>
        <b/>
        <sz val="11"/>
        <color theme="1"/>
        <rFont val="Arial Narrow"/>
        <family val="2"/>
      </rPr>
      <t xml:space="preserve"> </t>
    </r>
  </si>
  <si>
    <r>
      <rPr>
        <b/>
        <sz val="12"/>
        <color theme="1"/>
        <rFont val="Arial Narrow"/>
        <family val="2"/>
      </rPr>
      <t xml:space="preserve">ORIGINAL FIRMADO
</t>
    </r>
    <r>
      <rPr>
        <sz val="12"/>
        <color theme="1"/>
        <rFont val="Arial Narrow"/>
        <family val="2"/>
      </rPr>
      <t xml:space="preserve">LIZETH NATHALIA ROJAS FORERO
Jefe Oficina de Control Interno (E) </t>
    </r>
  </si>
  <si>
    <r>
      <rPr>
        <b/>
        <sz val="10"/>
        <color theme="1"/>
        <rFont val="Arial Narrow"/>
        <family val="2"/>
      </rPr>
      <t>ORIGINAL FIRMADO</t>
    </r>
    <r>
      <rPr>
        <sz val="10"/>
        <color theme="1"/>
        <rFont val="Arial Narrow"/>
        <family val="2"/>
      </rPr>
      <t xml:space="preserve">
LIZETH NATHALIA ROJAS FORERO
Jefe Oficina de Control Interno (E)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</si>
</sst>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Arial Narrow"/>
      <family val="2"/>
    </font>
    <font>
      <sz val="10"/>
      <name val="Arial Narrow"/>
      <family val="2"/>
    </font>
    <font>
      <sz val="10"/>
      <color theme="1"/>
      <name val="Arial Narrow"/>
      <family val="2"/>
    </font>
    <font>
      <sz val="10"/>
      <color theme="1" tint="4.9989318521683403E-2"/>
      <name val="Arial Narrow"/>
      <family val="2"/>
    </font>
    <font>
      <b/>
      <sz val="11"/>
      <color theme="1"/>
      <name val="Arial Narrow"/>
      <family val="2"/>
    </font>
    <font>
      <b/>
      <sz val="12"/>
      <color theme="1"/>
      <name val="Arial Narrow"/>
      <family val="2"/>
    </font>
    <font>
      <sz val="12"/>
      <color theme="1"/>
      <name val="Arial Narrow"/>
      <family val="2"/>
    </font>
    <font>
      <sz val="11"/>
      <color theme="1"/>
      <name val="Calibri"/>
      <family val="2"/>
      <scheme val="minor"/>
    </font>
    <font>
      <b/>
      <sz val="10"/>
      <color theme="1"/>
      <name val="Arial Narrow"/>
      <family val="2"/>
    </font>
    <font>
      <sz val="10"/>
      <name val="Arial"/>
      <family val="2"/>
    </font>
    <font>
      <b/>
      <sz val="12"/>
      <color theme="1"/>
      <name val="Calibri"/>
      <family val="2"/>
      <scheme val="minor"/>
    </font>
    <font>
      <sz val="12"/>
      <name val="Arial Narrow"/>
      <family val="2"/>
    </font>
    <font>
      <sz val="11"/>
      <color rgb="FF000000"/>
      <name val="Calibri"/>
      <family val="2"/>
    </font>
    <font>
      <sz val="10"/>
      <color rgb="FF000000"/>
      <name val="Arial"/>
      <family val="2"/>
    </font>
  </fonts>
  <fills count="20">
    <fill>
      <patternFill patternType="none"/>
    </fill>
    <fill>
      <patternFill patternType="gray125"/>
    </fill>
    <fill>
      <patternFill patternType="solid">
        <fgColor theme="0"/>
        <bgColor indexed="64"/>
      </patternFill>
    </fill>
    <fill>
      <patternFill patternType="solid">
        <fgColor theme="9" tint="0.59999389629810485"/>
        <bgColor indexed="65"/>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theme="4"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rgb="FF92D05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7"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style="thin">
        <color indexed="64"/>
      </left>
      <right/>
      <top/>
      <bottom style="thin">
        <color indexed="64"/>
      </bottom>
      <diagonal/>
    </border>
    <border>
      <left style="thin">
        <color rgb="FF505050"/>
      </left>
      <right style="thin">
        <color rgb="FF505050"/>
      </right>
      <top/>
      <bottom style="thin">
        <color rgb="FF505050"/>
      </bottom>
      <diagonal/>
    </border>
    <border>
      <left style="thin">
        <color indexed="64"/>
      </left>
      <right/>
      <top style="thin">
        <color indexed="64"/>
      </top>
      <bottom/>
      <diagonal/>
    </border>
    <border>
      <left style="thin">
        <color rgb="FF505050"/>
      </left>
      <right style="thin">
        <color rgb="FF505050"/>
      </right>
      <top style="thin">
        <color rgb="FF505050"/>
      </top>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rgb="FF50505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rgb="FF505050"/>
      </left>
      <right style="medium">
        <color indexed="64"/>
      </right>
      <top/>
      <bottom/>
      <diagonal/>
    </border>
    <border>
      <left style="medium">
        <color indexed="64"/>
      </left>
      <right/>
      <top style="thin">
        <color rgb="FF505050"/>
      </top>
      <bottom style="thin">
        <color rgb="FF505050"/>
      </bottom>
      <diagonal/>
    </border>
    <border>
      <left/>
      <right style="medium">
        <color indexed="64"/>
      </right>
      <top/>
      <bottom style="thin">
        <color rgb="FF505050"/>
      </bottom>
      <diagonal/>
    </border>
    <border>
      <left style="thin">
        <color rgb="FF505050"/>
      </left>
      <right style="medium">
        <color indexed="64"/>
      </right>
      <top style="thin">
        <color rgb="FF505050"/>
      </top>
      <bottom style="thin">
        <color rgb="FF505050"/>
      </bottom>
      <diagonal/>
    </border>
    <border>
      <left style="thin">
        <color rgb="FF505050"/>
      </left>
      <right style="medium">
        <color indexed="64"/>
      </right>
      <top style="thin">
        <color rgb="FF505050"/>
      </top>
      <bottom/>
      <diagonal/>
    </border>
    <border>
      <left style="thin">
        <color rgb="FF505050"/>
      </left>
      <right style="medium">
        <color indexed="64"/>
      </right>
      <top/>
      <bottom style="thin">
        <color rgb="FF50505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505050"/>
      </right>
      <top style="thin">
        <color rgb="FF505050"/>
      </top>
      <bottom/>
      <diagonal/>
    </border>
    <border>
      <left style="medium">
        <color indexed="64"/>
      </left>
      <right style="thin">
        <color rgb="FF505050"/>
      </right>
      <top style="thin">
        <color rgb="FF505050"/>
      </top>
      <bottom style="thin">
        <color rgb="FF505050"/>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s>
  <cellStyleXfs count="10">
    <xf numFmtId="0" fontId="0" fillId="0" borderId="0"/>
    <xf numFmtId="0" fontId="8" fillId="3" borderId="0" applyNumberFormat="0" applyBorder="0" applyAlignment="0" applyProtection="0"/>
    <xf numFmtId="0" fontId="10" fillId="0" borderId="0"/>
    <xf numFmtId="9" fontId="8" fillId="0" borderId="0" applyFont="0" applyFill="0" applyBorder="0" applyAlignment="0" applyProtection="0"/>
    <xf numFmtId="0" fontId="13" fillId="0" borderId="0"/>
    <xf numFmtId="0" fontId="8" fillId="0" borderId="0"/>
    <xf numFmtId="0" fontId="14" fillId="0" borderId="0" applyNumberFormat="0" applyBorder="0" applyProtection="0"/>
    <xf numFmtId="0" fontId="10" fillId="0" borderId="0"/>
    <xf numFmtId="0" fontId="10" fillId="0" borderId="0"/>
    <xf numFmtId="0" fontId="13" fillId="0" borderId="0"/>
  </cellStyleXfs>
  <cellXfs count="209">
    <xf numFmtId="0" fontId="0" fillId="0" borderId="0" xfId="0"/>
    <xf numFmtId="0" fontId="1" fillId="0" borderId="0" xfId="0" applyFont="1"/>
    <xf numFmtId="0" fontId="1" fillId="0" borderId="0" xfId="0" applyFont="1" applyAlignment="1">
      <alignment horizontal="center" vertical="center" wrapText="1"/>
    </xf>
    <xf numFmtId="0" fontId="2"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wrapText="1"/>
    </xf>
    <xf numFmtId="0" fontId="3" fillId="4" borderId="1" xfId="0" applyFont="1" applyFill="1" applyBorder="1" applyAlignment="1">
      <alignment horizontal="center" vertical="center" wrapText="1"/>
    </xf>
    <xf numFmtId="0" fontId="7" fillId="0" borderId="0" xfId="0" applyFont="1" applyBorder="1" applyAlignment="1">
      <alignment wrapText="1"/>
    </xf>
    <xf numFmtId="0" fontId="7" fillId="0" borderId="0" xfId="0" applyFont="1" applyBorder="1" applyAlignment="1">
      <alignment horizontal="center" vertical="center" wrapText="1"/>
    </xf>
    <xf numFmtId="0" fontId="1" fillId="0" borderId="0" xfId="0" applyFont="1" applyAlignment="1">
      <alignment horizontal="left"/>
    </xf>
    <xf numFmtId="0" fontId="6" fillId="6" borderId="13" xfId="0" applyFont="1" applyFill="1" applyBorder="1" applyAlignment="1">
      <alignment horizontal="center" vertical="center" wrapText="1"/>
    </xf>
    <xf numFmtId="0" fontId="6" fillId="0" borderId="0" xfId="0" applyFont="1" applyAlignment="1">
      <alignment horizontal="center" vertical="center" wrapText="1"/>
    </xf>
    <xf numFmtId="0" fontId="1" fillId="0" borderId="1" xfId="0" applyFont="1" applyBorder="1" applyAlignment="1">
      <alignment horizontal="center"/>
    </xf>
    <xf numFmtId="0" fontId="1" fillId="0" borderId="0" xfId="0" applyFont="1" applyAlignment="1">
      <alignment horizontal="center"/>
    </xf>
    <xf numFmtId="0" fontId="5" fillId="0" borderId="0" xfId="0" applyFont="1" applyAlignment="1">
      <alignment horizontal="center"/>
    </xf>
    <xf numFmtId="0" fontId="1" fillId="0" borderId="0" xfId="0" applyFont="1" applyFill="1"/>
    <xf numFmtId="0" fontId="5" fillId="7" borderId="5"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8" borderId="25" xfId="2" applyFont="1" applyFill="1" applyBorder="1" applyAlignment="1" applyProtection="1">
      <alignment horizontal="center" vertical="center" wrapText="1"/>
    </xf>
    <xf numFmtId="0" fontId="3" fillId="0" borderId="22" xfId="0" applyFont="1" applyBorder="1" applyAlignment="1">
      <alignment horizontal="center" vertical="center"/>
    </xf>
    <xf numFmtId="0" fontId="3" fillId="5" borderId="4" xfId="0" applyFont="1" applyFill="1" applyBorder="1" applyAlignment="1">
      <alignment horizontal="center" vertical="center"/>
    </xf>
    <xf numFmtId="0" fontId="1" fillId="10" borderId="1" xfId="0" applyFont="1" applyFill="1" applyBorder="1" applyAlignment="1">
      <alignment horizontal="center" vertical="center"/>
    </xf>
    <xf numFmtId="0" fontId="4" fillId="2" borderId="1" xfId="0" applyFont="1" applyFill="1" applyBorder="1" applyAlignment="1" applyProtection="1">
      <alignment horizontal="center" vertical="center" wrapText="1"/>
      <protection locked="0"/>
    </xf>
    <xf numFmtId="0" fontId="1" fillId="2" borderId="0" xfId="0" applyFont="1" applyFill="1"/>
    <xf numFmtId="9" fontId="7" fillId="0" borderId="18" xfId="0" applyNumberFormat="1" applyFont="1" applyBorder="1" applyAlignment="1">
      <alignment horizontal="center"/>
    </xf>
    <xf numFmtId="9" fontId="7" fillId="0" borderId="19" xfId="0" applyNumberFormat="1" applyFont="1" applyBorder="1" applyAlignment="1">
      <alignment horizontal="center"/>
    </xf>
    <xf numFmtId="9" fontId="7" fillId="0" borderId="17" xfId="0" applyNumberFormat="1" applyFont="1" applyBorder="1" applyAlignment="1">
      <alignment horizontal="center"/>
    </xf>
    <xf numFmtId="0" fontId="6" fillId="6" borderId="20"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5" fillId="12" borderId="1" xfId="0" applyFont="1" applyFill="1" applyBorder="1" applyAlignment="1">
      <alignment horizontal="center" wrapText="1"/>
    </xf>
    <xf numFmtId="9" fontId="12" fillId="0" borderId="5" xfId="0" applyNumberFormat="1" applyFont="1" applyBorder="1" applyAlignment="1">
      <alignment horizontal="center" vertical="center" wrapText="1"/>
    </xf>
    <xf numFmtId="9" fontId="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3" fillId="0" borderId="0" xfId="0" applyFont="1" applyAlignment="1">
      <alignment horizontal="center" vertical="center" wrapText="1"/>
    </xf>
    <xf numFmtId="9" fontId="1" fillId="12" borderId="0" xfId="0" applyNumberFormat="1" applyFont="1" applyFill="1" applyAlignment="1">
      <alignment horizontal="center" vertical="center"/>
    </xf>
    <xf numFmtId="0" fontId="5" fillId="7" borderId="4"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3" fillId="16" borderId="1" xfId="0" applyFont="1" applyFill="1" applyBorder="1" applyAlignment="1">
      <alignment horizontal="center" vertical="center"/>
    </xf>
    <xf numFmtId="0" fontId="3" fillId="16" borderId="5"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2" fillId="2" borderId="25" xfId="2" applyFont="1" applyFill="1" applyBorder="1" applyAlignment="1" applyProtection="1">
      <alignment horizontal="center" vertical="center" wrapText="1"/>
    </xf>
    <xf numFmtId="0" fontId="1" fillId="17" borderId="0" xfId="0" applyFont="1" applyFill="1" applyBorder="1" applyAlignment="1">
      <alignment horizontal="center" vertical="center" wrapText="1"/>
    </xf>
    <xf numFmtId="0" fontId="3" fillId="17" borderId="0"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11" fillId="7" borderId="25" xfId="1" applyFont="1" applyFill="1" applyBorder="1" applyAlignment="1">
      <alignment horizontal="center" vertical="center"/>
    </xf>
    <xf numFmtId="0" fontId="3" fillId="0" borderId="22" xfId="0" applyFont="1" applyBorder="1" applyAlignment="1">
      <alignment horizontal="center" vertical="center" wrapText="1"/>
    </xf>
    <xf numFmtId="0" fontId="2" fillId="0" borderId="25" xfId="0" applyFont="1" applyFill="1" applyBorder="1" applyAlignment="1" applyProtection="1">
      <alignment horizontal="center" vertical="center" wrapText="1"/>
      <protection locked="0"/>
    </xf>
    <xf numFmtId="0" fontId="2" fillId="0" borderId="25" xfId="0" applyFont="1" applyBorder="1" applyAlignment="1">
      <alignment horizontal="center" vertical="center" wrapText="1"/>
    </xf>
    <xf numFmtId="0" fontId="2" fillId="0" borderId="22" xfId="0" applyFont="1" applyFill="1" applyBorder="1" applyAlignment="1" applyProtection="1">
      <alignment horizontal="center" vertical="center" wrapText="1"/>
      <protection locked="0"/>
    </xf>
    <xf numFmtId="0" fontId="2" fillId="2" borderId="2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2" xfId="0" applyFont="1" applyBorder="1" applyAlignment="1">
      <alignment horizontal="center" vertical="center" wrapText="1"/>
    </xf>
    <xf numFmtId="0" fontId="1" fillId="17" borderId="0" xfId="0" applyFont="1" applyFill="1"/>
    <xf numFmtId="0" fontId="1" fillId="17" borderId="0" xfId="0" applyFont="1" applyFill="1" applyBorder="1"/>
    <xf numFmtId="0" fontId="1" fillId="17" borderId="0" xfId="0" applyFont="1" applyFill="1" applyAlignment="1">
      <alignment horizontal="center" vertical="center" wrapText="1"/>
    </xf>
    <xf numFmtId="0" fontId="5" fillId="7" borderId="33" xfId="0" applyFont="1" applyFill="1" applyBorder="1" applyAlignment="1">
      <alignment horizontal="center" vertical="center" wrapText="1"/>
    </xf>
    <xf numFmtId="0" fontId="5" fillId="7" borderId="34" xfId="0" applyFont="1" applyFill="1" applyBorder="1" applyAlignment="1">
      <alignment horizontal="center" vertical="center"/>
    </xf>
    <xf numFmtId="0" fontId="4" fillId="2" borderId="25" xfId="0" applyFont="1" applyFill="1" applyBorder="1" applyAlignment="1" applyProtection="1">
      <alignment horizontal="center" vertical="center" wrapText="1"/>
      <protection locked="0"/>
    </xf>
    <xf numFmtId="0" fontId="1" fillId="0" borderId="30" xfId="0" applyFont="1" applyBorder="1"/>
    <xf numFmtId="0" fontId="1" fillId="0" borderId="31" xfId="0" applyFont="1" applyBorder="1"/>
    <xf numFmtId="0" fontId="1" fillId="0" borderId="17" xfId="0" applyFont="1" applyBorder="1"/>
    <xf numFmtId="0" fontId="1" fillId="0" borderId="19" xfId="0" applyFont="1" applyBorder="1"/>
    <xf numFmtId="0" fontId="1" fillId="0" borderId="19" xfId="0" applyFont="1" applyBorder="1" applyAlignment="1">
      <alignment horizontal="center" vertical="center"/>
    </xf>
    <xf numFmtId="0" fontId="1" fillId="0" borderId="32" xfId="0" applyFont="1" applyBorder="1"/>
    <xf numFmtId="0" fontId="1" fillId="17" borderId="0" xfId="0" applyFont="1" applyFill="1" applyBorder="1" applyAlignment="1">
      <alignment horizontal="center" vertical="center"/>
    </xf>
    <xf numFmtId="0" fontId="5" fillId="7" borderId="37" xfId="0" applyFont="1" applyFill="1" applyBorder="1" applyAlignment="1">
      <alignment horizontal="center" vertical="center" wrapText="1"/>
    </xf>
    <xf numFmtId="0" fontId="2"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7" xfId="0" applyFont="1" applyBorder="1" applyAlignment="1">
      <alignment horizontal="center" vertical="center" wrapText="1"/>
    </xf>
    <xf numFmtId="0" fontId="1" fillId="17" borderId="0" xfId="0" applyFont="1" applyFill="1" applyBorder="1" applyAlignment="1">
      <alignment wrapText="1"/>
    </xf>
    <xf numFmtId="0" fontId="1" fillId="17" borderId="0" xfId="0" applyFont="1" applyFill="1" applyAlignment="1">
      <alignment wrapText="1"/>
    </xf>
    <xf numFmtId="0" fontId="5" fillId="7" borderId="44"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2" fillId="0" borderId="33" xfId="0" applyFont="1" applyFill="1" applyBorder="1" applyAlignment="1" applyProtection="1">
      <alignment horizontal="center" vertical="center" wrapText="1"/>
      <protection locked="0"/>
    </xf>
    <xf numFmtId="0" fontId="1" fillId="0" borderId="17" xfId="0" applyFont="1" applyBorder="1" applyAlignment="1">
      <alignment wrapText="1"/>
    </xf>
    <xf numFmtId="0" fontId="1" fillId="0" borderId="19" xfId="0" applyFont="1" applyBorder="1" applyAlignment="1">
      <alignment wrapText="1"/>
    </xf>
    <xf numFmtId="0" fontId="1" fillId="0" borderId="19" xfId="0" applyFont="1" applyBorder="1" applyAlignment="1">
      <alignment horizontal="center" vertical="center" wrapText="1"/>
    </xf>
    <xf numFmtId="0" fontId="1" fillId="0" borderId="32" xfId="0" applyFont="1" applyBorder="1" applyAlignment="1">
      <alignment horizontal="center" vertical="center" wrapText="1"/>
    </xf>
    <xf numFmtId="0" fontId="7" fillId="17" borderId="0" xfId="0" applyFont="1" applyFill="1" applyBorder="1" applyAlignment="1">
      <alignment wrapText="1"/>
    </xf>
    <xf numFmtId="0" fontId="7" fillId="17" borderId="0"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5" fillId="7" borderId="53"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2" fillId="0" borderId="22" xfId="0" applyFont="1" applyBorder="1" applyAlignment="1">
      <alignment horizontal="center" vertical="center" wrapText="1"/>
    </xf>
    <xf numFmtId="0" fontId="1" fillId="10" borderId="22" xfId="0" applyFont="1" applyFill="1" applyBorder="1" applyAlignment="1">
      <alignment horizontal="center" vertical="center"/>
    </xf>
    <xf numFmtId="0" fontId="1" fillId="10" borderId="25" xfId="0" applyFont="1" applyFill="1" applyBorder="1" applyAlignment="1">
      <alignment horizontal="center" vertical="center"/>
    </xf>
    <xf numFmtId="0" fontId="1" fillId="10" borderId="54" xfId="0" applyFont="1" applyFill="1" applyBorder="1" applyAlignment="1">
      <alignment horizontal="center" vertical="center"/>
    </xf>
    <xf numFmtId="0" fontId="1" fillId="10" borderId="23" xfId="0" applyFont="1" applyFill="1" applyBorder="1" applyAlignment="1">
      <alignment horizontal="center" vertical="center"/>
    </xf>
    <xf numFmtId="0" fontId="1" fillId="10" borderId="55" xfId="0" applyFont="1" applyFill="1" applyBorder="1" applyAlignment="1">
      <alignment horizontal="center" vertical="center"/>
    </xf>
    <xf numFmtId="9" fontId="1" fillId="17" borderId="0" xfId="0" applyNumberFormat="1" applyFont="1" applyFill="1"/>
    <xf numFmtId="0" fontId="6" fillId="17" borderId="0" xfId="0" applyFont="1" applyFill="1" applyAlignment="1">
      <alignment horizontal="center" vertical="center" wrapText="1"/>
    </xf>
    <xf numFmtId="9" fontId="1" fillId="17" borderId="0" xfId="3" applyFont="1" applyFill="1"/>
    <xf numFmtId="0" fontId="1" fillId="17" borderId="0" xfId="0" applyFont="1" applyFill="1" applyAlignment="1">
      <alignment horizontal="left"/>
    </xf>
    <xf numFmtId="0" fontId="1" fillId="0" borderId="30" xfId="0" applyFont="1" applyBorder="1" applyAlignment="1">
      <alignment horizontal="left"/>
    </xf>
    <xf numFmtId="0" fontId="6" fillId="6" borderId="56" xfId="0" applyFont="1" applyFill="1" applyBorder="1" applyAlignment="1">
      <alignment horizontal="center" vertical="center" wrapText="1"/>
    </xf>
    <xf numFmtId="0" fontId="6" fillId="6" borderId="57" xfId="0" applyFont="1" applyFill="1" applyBorder="1" applyAlignment="1">
      <alignment horizontal="center" vertical="center" wrapText="1"/>
    </xf>
    <xf numFmtId="0" fontId="1" fillId="6" borderId="22" xfId="0" applyFont="1" applyFill="1" applyBorder="1" applyAlignment="1">
      <alignment wrapText="1"/>
    </xf>
    <xf numFmtId="0" fontId="1" fillId="6" borderId="22" xfId="0" applyFont="1" applyFill="1" applyBorder="1"/>
    <xf numFmtId="0" fontId="1" fillId="6" borderId="59" xfId="0" applyFont="1" applyFill="1" applyBorder="1"/>
    <xf numFmtId="0" fontId="3" fillId="0" borderId="2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25" xfId="0" applyFont="1" applyFill="1" applyBorder="1" applyAlignment="1" applyProtection="1">
      <alignment horizontal="center" vertical="top" wrapText="1"/>
      <protection locked="0"/>
    </xf>
    <xf numFmtId="0" fontId="1" fillId="2" borderId="14" xfId="0" applyFont="1" applyFill="1" applyBorder="1" applyAlignment="1">
      <alignment horizontal="center" vertical="center"/>
    </xf>
    <xf numFmtId="0" fontId="1" fillId="0" borderId="14" xfId="0" applyFont="1" applyFill="1" applyBorder="1" applyAlignment="1">
      <alignment horizontal="center" vertical="center"/>
    </xf>
    <xf numFmtId="9" fontId="1" fillId="0" borderId="58" xfId="3" applyFont="1" applyFill="1" applyBorder="1" applyAlignment="1">
      <alignment horizontal="center" vertical="center"/>
    </xf>
    <xf numFmtId="0" fontId="1" fillId="0" borderId="1" xfId="0" applyFont="1" applyBorder="1" applyAlignment="1">
      <alignment horizontal="center" vertical="center"/>
    </xf>
    <xf numFmtId="9" fontId="1" fillId="0" borderId="25" xfId="3" applyFont="1" applyBorder="1" applyAlignment="1">
      <alignment horizontal="center" vertical="center"/>
    </xf>
    <xf numFmtId="0" fontId="1" fillId="2" borderId="1" xfId="0" applyFont="1" applyFill="1" applyBorder="1" applyAlignment="1">
      <alignment horizontal="center" vertical="center"/>
    </xf>
    <xf numFmtId="0" fontId="1" fillId="0" borderId="15" xfId="0" applyFont="1" applyBorder="1" applyAlignment="1">
      <alignment horizontal="center" vertical="center"/>
    </xf>
    <xf numFmtId="9" fontId="1" fillId="0" borderId="60" xfId="3" applyFont="1" applyBorder="1" applyAlignment="1">
      <alignment horizontal="center" vertical="center"/>
    </xf>
    <xf numFmtId="0" fontId="1" fillId="0" borderId="0" xfId="0" applyFont="1" applyBorder="1" applyAlignment="1">
      <alignment vertical="center"/>
    </xf>
    <xf numFmtId="9" fontId="1" fillId="0" borderId="0" xfId="3" applyFont="1" applyBorder="1" applyAlignment="1">
      <alignment vertical="center"/>
    </xf>
    <xf numFmtId="9" fontId="1" fillId="0" borderId="31" xfId="3" applyFont="1" applyBorder="1" applyAlignment="1">
      <alignment vertical="center"/>
    </xf>
    <xf numFmtId="0" fontId="1" fillId="0" borderId="23" xfId="0" applyFont="1" applyBorder="1" applyAlignment="1">
      <alignment horizontal="center" vertical="center"/>
    </xf>
    <xf numFmtId="9" fontId="1" fillId="0" borderId="55" xfId="3" applyFont="1" applyBorder="1" applyAlignment="1">
      <alignment horizontal="center" vertical="center"/>
    </xf>
    <xf numFmtId="0" fontId="3" fillId="0" borderId="22" xfId="0" applyFont="1" applyBorder="1" applyAlignment="1">
      <alignment horizontal="center" vertical="center" wrapText="1"/>
    </xf>
    <xf numFmtId="0" fontId="3" fillId="0" borderId="1" xfId="0" applyFont="1" applyBorder="1" applyAlignment="1">
      <alignment horizontal="center"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5" fillId="6" borderId="54" xfId="0" applyFont="1" applyFill="1" applyBorder="1"/>
    <xf numFmtId="0" fontId="2" fillId="0" borderId="1" xfId="0" applyFont="1" applyFill="1" applyBorder="1" applyAlignment="1" applyProtection="1">
      <alignment horizontal="justify" vertical="center" wrapText="1"/>
      <protection locked="0"/>
    </xf>
    <xf numFmtId="0" fontId="2"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2" xfId="0" applyFont="1" applyFill="1" applyBorder="1" applyAlignment="1" applyProtection="1">
      <alignment horizontal="justify" vertical="center" wrapText="1"/>
      <protection locked="0"/>
    </xf>
    <xf numFmtId="0" fontId="3" fillId="2" borderId="10"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5" fillId="7" borderId="22"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3" fillId="0" borderId="22" xfId="0" applyFont="1" applyBorder="1" applyAlignment="1">
      <alignment horizontal="center" wrapText="1"/>
    </xf>
    <xf numFmtId="0" fontId="3" fillId="0" borderId="1" xfId="0" applyFont="1" applyBorder="1" applyAlignment="1">
      <alignment horizontal="center" wrapText="1"/>
    </xf>
    <xf numFmtId="0" fontId="3" fillId="0" borderId="25" xfId="0" applyFont="1" applyBorder="1" applyAlignment="1">
      <alignment horizontal="center" wrapText="1"/>
    </xf>
    <xf numFmtId="0" fontId="5" fillId="7" borderId="25" xfId="0" applyFont="1" applyFill="1" applyBorder="1" applyAlignment="1">
      <alignment horizontal="center" vertical="center" wrapText="1"/>
    </xf>
    <xf numFmtId="0" fontId="1" fillId="0" borderId="35" xfId="0" applyFont="1" applyBorder="1" applyAlignment="1">
      <alignment horizontal="center" wrapText="1"/>
    </xf>
    <xf numFmtId="0" fontId="1" fillId="0" borderId="24" xfId="0" applyFont="1" applyBorder="1" applyAlignment="1">
      <alignment horizontal="center" wrapText="1"/>
    </xf>
    <xf numFmtId="0" fontId="1" fillId="0" borderId="8" xfId="0" applyFont="1" applyBorder="1" applyAlignment="1">
      <alignment horizontal="center" wrapText="1"/>
    </xf>
    <xf numFmtId="0" fontId="1" fillId="0" borderId="36" xfId="0" applyFont="1" applyBorder="1" applyAlignment="1">
      <alignment horizontal="center" wrapText="1"/>
    </xf>
    <xf numFmtId="0" fontId="3" fillId="0" borderId="40" xfId="0" applyFont="1" applyBorder="1" applyAlignment="1">
      <alignment horizontal="center" wrapText="1"/>
    </xf>
    <xf numFmtId="0" fontId="3" fillId="0" borderId="41" xfId="0" applyFont="1" applyBorder="1" applyAlignment="1">
      <alignment horizontal="center" wrapText="1"/>
    </xf>
    <xf numFmtId="0" fontId="3" fillId="0" borderId="42" xfId="0" applyFont="1" applyBorder="1" applyAlignment="1">
      <alignment horizontal="center" wrapText="1"/>
    </xf>
    <xf numFmtId="0" fontId="5" fillId="7" borderId="30"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31" xfId="0" applyFont="1" applyFill="1" applyBorder="1" applyAlignment="1">
      <alignment horizontal="center" vertical="center" wrapText="1"/>
    </xf>
    <xf numFmtId="0" fontId="5" fillId="7" borderId="43" xfId="0" applyFont="1" applyFill="1" applyBorder="1" applyAlignment="1">
      <alignment horizontal="center" vertical="center"/>
    </xf>
    <xf numFmtId="0" fontId="5" fillId="7" borderId="12" xfId="0" applyFont="1" applyFill="1" applyBorder="1" applyAlignment="1">
      <alignment horizontal="center" vertical="center"/>
    </xf>
    <xf numFmtId="0" fontId="5" fillId="7" borderId="38" xfId="0" applyFont="1" applyFill="1" applyBorder="1" applyAlignment="1">
      <alignment horizontal="center" vertical="center"/>
    </xf>
    <xf numFmtId="0" fontId="1" fillId="0" borderId="45" xfId="0" applyFont="1" applyBorder="1" applyAlignment="1">
      <alignment horizontal="center" wrapText="1"/>
    </xf>
    <xf numFmtId="0" fontId="1" fillId="0" borderId="3" xfId="0" applyFont="1" applyBorder="1" applyAlignment="1">
      <alignment horizontal="center" wrapText="1"/>
    </xf>
    <xf numFmtId="0" fontId="1" fillId="0" borderId="49" xfId="0" applyFont="1" applyBorder="1" applyAlignment="1">
      <alignment horizont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7" borderId="45"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9" xfId="0" applyFont="1" applyFill="1" applyBorder="1" applyAlignment="1">
      <alignment horizontal="center" vertical="center" wrapText="1"/>
    </xf>
    <xf numFmtId="0" fontId="7" fillId="0" borderId="50" xfId="0" applyFont="1" applyBorder="1" applyAlignment="1">
      <alignment horizontal="center" wrapText="1"/>
    </xf>
    <xf numFmtId="0" fontId="7" fillId="0" borderId="51" xfId="0" applyFont="1" applyBorder="1" applyAlignment="1">
      <alignment horizontal="center" wrapText="1"/>
    </xf>
    <xf numFmtId="0" fontId="7" fillId="0" borderId="52" xfId="0" applyFont="1" applyBorder="1" applyAlignment="1">
      <alignment horizontal="center" wrapText="1"/>
    </xf>
    <xf numFmtId="0" fontId="1" fillId="0" borderId="22" xfId="0" applyFont="1" applyBorder="1" applyAlignment="1">
      <alignment horizontal="center" wrapText="1"/>
    </xf>
    <xf numFmtId="0" fontId="1" fillId="0" borderId="1" xfId="0" applyFont="1" applyBorder="1" applyAlignment="1">
      <alignment horizontal="center" wrapText="1"/>
    </xf>
    <xf numFmtId="0" fontId="1" fillId="0" borderId="25" xfId="0" applyFont="1" applyBorder="1" applyAlignment="1">
      <alignment horizontal="center" wrapText="1"/>
    </xf>
    <xf numFmtId="0" fontId="6" fillId="0" borderId="27" xfId="0" applyFont="1" applyBorder="1" applyAlignment="1">
      <alignment horizontal="center"/>
    </xf>
    <xf numFmtId="0" fontId="6" fillId="0" borderId="28" xfId="0" applyFont="1" applyBorder="1" applyAlignment="1">
      <alignment horizontal="center"/>
    </xf>
    <xf numFmtId="0" fontId="6" fillId="0" borderId="29" xfId="0" applyFont="1" applyBorder="1" applyAlignment="1">
      <alignment horizontal="center"/>
    </xf>
    <xf numFmtId="0" fontId="6" fillId="0" borderId="30" xfId="0" applyFont="1" applyBorder="1" applyAlignment="1">
      <alignment horizontal="center"/>
    </xf>
    <xf numFmtId="0" fontId="6" fillId="0" borderId="0" xfId="0" applyFont="1" applyBorder="1" applyAlignment="1">
      <alignment horizontal="center"/>
    </xf>
    <xf numFmtId="0" fontId="6" fillId="0" borderId="31" xfId="0" applyFont="1" applyBorder="1" applyAlignment="1">
      <alignment horizontal="center"/>
    </xf>
    <xf numFmtId="0" fontId="5" fillId="18" borderId="0" xfId="0" applyFont="1" applyFill="1" applyAlignment="1">
      <alignment horizontal="center"/>
    </xf>
    <xf numFmtId="0" fontId="5" fillId="19" borderId="0" xfId="0" applyFont="1" applyFill="1" applyAlignment="1">
      <alignment horizontal="center"/>
    </xf>
    <xf numFmtId="0" fontId="5" fillId="15" borderId="4" xfId="0" applyFont="1" applyFill="1" applyBorder="1" applyAlignment="1">
      <alignment horizontal="center" vertical="center" wrapText="1"/>
    </xf>
    <xf numFmtId="0" fontId="5" fillId="15" borderId="26"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11" borderId="26"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5" fillId="13" borderId="5" xfId="0" applyFont="1" applyFill="1" applyBorder="1" applyAlignment="1">
      <alignment horizontal="center" vertical="center" wrapText="1"/>
    </xf>
  </cellXfs>
  <cellStyles count="10">
    <cellStyle name="40% - Énfasis6" xfId="1" builtinId="51"/>
    <cellStyle name="Normal" xfId="0" builtinId="0"/>
    <cellStyle name="Normal 2" xfId="5" xr:uid="{B79C0433-03A8-4F4F-B3E4-DCE060F504C4}"/>
    <cellStyle name="Normal 2 2" xfId="8" xr:uid="{96ABD88C-6CC1-4545-A505-D66620CE8A76}"/>
    <cellStyle name="Normal 3" xfId="2" xr:uid="{00000000-0005-0000-0000-000002000000}"/>
    <cellStyle name="Normal 3 2" xfId="7" xr:uid="{B3A7FE46-7ABF-48E6-8521-906D37A69EEF}"/>
    <cellStyle name="Normal 3 3" xfId="9" xr:uid="{93DA72FC-A0FB-44B7-8872-7BCFE155B818}"/>
    <cellStyle name="Normal 3 4" xfId="6" xr:uid="{8E7D8FB0-B779-4217-B3B5-5FDAD708FB93}"/>
    <cellStyle name="Normal 4" xfId="4" xr:uid="{5FF9F36F-1B4D-4075-A7C5-DBFED2615D4A}"/>
    <cellStyle name="Porcentaje" xfId="3" builtinId="5"/>
  </cellStyles>
  <dxfs count="0"/>
  <tableStyles count="0" defaultTableStyle="TableStyleMedium2" defaultPivotStyle="PivotStyleLight16"/>
  <colors>
    <mruColors>
      <color rgb="FFABE763"/>
      <color rgb="FFDEA4EA"/>
      <color rgb="FFCBF09E"/>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s-CO"/>
              <a:t>AVANCE I CUATRIMESTRE 2023</a:t>
            </a:r>
          </a:p>
        </c:rich>
      </c:tx>
      <c:layout>
        <c:manualLayout>
          <c:xMode val="edge"/>
          <c:yMode val="edge"/>
          <c:x val="0.36777897605464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s-419"/>
        </a:p>
      </c:txPr>
    </c:title>
    <c:autoTitleDeleted val="0"/>
    <c:plotArea>
      <c:layout>
        <c:manualLayout>
          <c:layoutTarget val="inner"/>
          <c:xMode val="edge"/>
          <c:yMode val="edge"/>
          <c:x val="4.4674256563406817E-2"/>
          <c:y val="0.11370731175071067"/>
          <c:w val="0.92849372365152505"/>
          <c:h val="0.64617490691818069"/>
        </c:manualLayout>
      </c:layout>
      <c:barChart>
        <c:barDir val="col"/>
        <c:grouping val="clustered"/>
        <c:varyColors val="0"/>
        <c:ser>
          <c:idx val="0"/>
          <c:order val="0"/>
          <c:tx>
            <c:strRef>
              <c:f>'AVANCE I CUATRIMESTRE'!$B$2</c:f>
              <c:strCache>
                <c:ptCount val="1"/>
                <c:pt idx="0">
                  <c:v>GESTIÓN DEL RIESGO DE CORRUPCIÓN – MAPA DE RIESGO DE CORRUPCIÓN </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 CUATRIMESTRE'!$B$3</c:f>
              <c:numCache>
                <c:formatCode>0%</c:formatCode>
                <c:ptCount val="1"/>
                <c:pt idx="0">
                  <c:v>1</c:v>
                </c:pt>
              </c:numCache>
            </c:numRef>
          </c:val>
          <c:extLst>
            <c:ext xmlns:c16="http://schemas.microsoft.com/office/drawing/2014/chart" uri="{C3380CC4-5D6E-409C-BE32-E72D297353CC}">
              <c16:uniqueId val="{00000000-40B4-4DD9-8405-3065E08ECAD4}"/>
            </c:ext>
          </c:extLst>
        </c:ser>
        <c:ser>
          <c:idx val="1"/>
          <c:order val="1"/>
          <c:tx>
            <c:strRef>
              <c:f>'AVANCE I CUATRIMESTRE'!$C$2</c:f>
              <c:strCache>
                <c:ptCount val="1"/>
                <c:pt idx="0">
                  <c:v>RACIONALIZACIÓN DE TRAMITES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 CUATRIMESTRE'!$C$3</c:f>
              <c:numCache>
                <c:formatCode>0%</c:formatCode>
                <c:ptCount val="1"/>
                <c:pt idx="0">
                  <c:v>0</c:v>
                </c:pt>
              </c:numCache>
            </c:numRef>
          </c:val>
          <c:extLst>
            <c:ext xmlns:c16="http://schemas.microsoft.com/office/drawing/2014/chart" uri="{C3380CC4-5D6E-409C-BE32-E72D297353CC}">
              <c16:uniqueId val="{00000001-40B4-4DD9-8405-3065E08ECAD4}"/>
            </c:ext>
          </c:extLst>
        </c:ser>
        <c:ser>
          <c:idx val="2"/>
          <c:order val="2"/>
          <c:tx>
            <c:strRef>
              <c:f>'AVANCE I CUATRIMESTRE'!$D$2</c:f>
              <c:strCache>
                <c:ptCount val="1"/>
                <c:pt idx="0">
                  <c:v>RENDICIÓN DE CUENTAS</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 CUATRIMESTRE'!$D$3</c:f>
              <c:numCache>
                <c:formatCode>0%</c:formatCode>
                <c:ptCount val="1"/>
                <c:pt idx="0">
                  <c:v>1</c:v>
                </c:pt>
              </c:numCache>
            </c:numRef>
          </c:val>
          <c:extLst>
            <c:ext xmlns:c16="http://schemas.microsoft.com/office/drawing/2014/chart" uri="{C3380CC4-5D6E-409C-BE32-E72D297353CC}">
              <c16:uniqueId val="{00000002-40B4-4DD9-8405-3065E08ECAD4}"/>
            </c:ext>
          </c:extLst>
        </c:ser>
        <c:ser>
          <c:idx val="3"/>
          <c:order val="3"/>
          <c:tx>
            <c:strRef>
              <c:f>'AVANCE I CUATRIMESTRE'!$E$2</c:f>
              <c:strCache>
                <c:ptCount val="1"/>
                <c:pt idx="0">
                  <c:v>MECANISMOS PARA MEJORAR LA ATENCIÓN AL CIUDADANO</c:v>
                </c:pt>
              </c:strCache>
            </c:strRef>
          </c:tx>
          <c:spPr>
            <a:solidFill>
              <a:schemeClr val="accent4"/>
            </a:solidFill>
            <a:ln>
              <a:solidFill>
                <a:schemeClr val="tx1"/>
              </a:solid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 CUATRIMESTRE'!$E$3</c:f>
              <c:numCache>
                <c:formatCode>0%</c:formatCode>
                <c:ptCount val="1"/>
                <c:pt idx="0">
                  <c:v>1</c:v>
                </c:pt>
              </c:numCache>
            </c:numRef>
          </c:val>
          <c:extLst>
            <c:ext xmlns:c16="http://schemas.microsoft.com/office/drawing/2014/chart" uri="{C3380CC4-5D6E-409C-BE32-E72D297353CC}">
              <c16:uniqueId val="{00000003-40B4-4DD9-8405-3065E08ECAD4}"/>
            </c:ext>
          </c:extLst>
        </c:ser>
        <c:ser>
          <c:idx val="4"/>
          <c:order val="4"/>
          <c:tx>
            <c:strRef>
              <c:f>'AVANCE I CUATRIMESTRE'!$F$2</c:f>
              <c:strCache>
                <c:ptCount val="1"/>
                <c:pt idx="0">
                  <c:v>MECANISMOS PARA LA TRANSPARENCIA Y ACCESO A LA INFORMACIÓN</c:v>
                </c:pt>
              </c:strCache>
            </c:strRef>
          </c:tx>
          <c:spPr>
            <a:solidFill>
              <a:schemeClr val="accent5"/>
            </a:solidFill>
            <a:ln>
              <a:solidFill>
                <a:schemeClr val="tx1"/>
              </a:solid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 CUATRIMESTRE'!$F$3</c:f>
              <c:numCache>
                <c:formatCode>0%</c:formatCode>
                <c:ptCount val="1"/>
                <c:pt idx="0">
                  <c:v>0.25</c:v>
                </c:pt>
              </c:numCache>
            </c:numRef>
          </c:val>
          <c:extLst>
            <c:ext xmlns:c16="http://schemas.microsoft.com/office/drawing/2014/chart" uri="{C3380CC4-5D6E-409C-BE32-E72D297353CC}">
              <c16:uniqueId val="{00000004-40B4-4DD9-8405-3065E08ECAD4}"/>
            </c:ext>
          </c:extLst>
        </c:ser>
        <c:ser>
          <c:idx val="5"/>
          <c:order val="5"/>
          <c:tx>
            <c:strRef>
              <c:f>'AVANCE I CUATRIMESTRE'!$G$2</c:f>
              <c:strCache>
                <c:ptCount val="1"/>
                <c:pt idx="0">
                  <c:v>INICIATIVAS ADICIONALES</c:v>
                </c:pt>
              </c:strCache>
            </c:strRef>
          </c:tx>
          <c:spPr>
            <a:solidFill>
              <a:schemeClr val="accent6"/>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 CUATRIMESTRE'!$G$3</c:f>
              <c:numCache>
                <c:formatCode>0%</c:formatCode>
                <c:ptCount val="1"/>
                <c:pt idx="0">
                  <c:v>0</c:v>
                </c:pt>
              </c:numCache>
            </c:numRef>
          </c:val>
          <c:extLst>
            <c:ext xmlns:c16="http://schemas.microsoft.com/office/drawing/2014/chart" uri="{C3380CC4-5D6E-409C-BE32-E72D297353CC}">
              <c16:uniqueId val="{00000005-40B4-4DD9-8405-3065E08ECAD4}"/>
            </c:ext>
          </c:extLst>
        </c:ser>
        <c:dLbls>
          <c:dLblPos val="outEnd"/>
          <c:showLegendKey val="0"/>
          <c:showVal val="1"/>
          <c:showCatName val="0"/>
          <c:showSerName val="0"/>
          <c:showPercent val="0"/>
          <c:showBubbleSize val="0"/>
        </c:dLbls>
        <c:gapWidth val="219"/>
        <c:overlap val="-27"/>
        <c:axId val="1265108560"/>
        <c:axId val="1265092752"/>
      </c:barChart>
      <c:catAx>
        <c:axId val="1265108560"/>
        <c:scaling>
          <c:orientation val="minMax"/>
        </c:scaling>
        <c:delete val="1"/>
        <c:axPos val="b"/>
        <c:numFmt formatCode="General" sourceLinked="1"/>
        <c:majorTickMark val="none"/>
        <c:minorTickMark val="none"/>
        <c:tickLblPos val="nextTo"/>
        <c:crossAx val="1265092752"/>
        <c:crosses val="autoZero"/>
        <c:auto val="1"/>
        <c:lblAlgn val="ctr"/>
        <c:lblOffset val="100"/>
        <c:noMultiLvlLbl val="0"/>
      </c:catAx>
      <c:valAx>
        <c:axId val="12650927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419"/>
          </a:p>
        </c:txPr>
        <c:crossAx val="1265108560"/>
        <c:crosses val="autoZero"/>
        <c:crossBetween val="between"/>
      </c:valAx>
      <c:spPr>
        <a:noFill/>
        <a:ln>
          <a:noFill/>
        </a:ln>
        <a:effectLst/>
      </c:spPr>
    </c:plotArea>
    <c:legend>
      <c:legendPos val="b"/>
      <c:layout>
        <c:manualLayout>
          <c:xMode val="edge"/>
          <c:yMode val="edge"/>
          <c:x val="1.5125653671755149E-2"/>
          <c:y val="0.82487003306142626"/>
          <c:w val="0.98379826844859752"/>
          <c:h val="0.16593286665277843"/>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267898</xdr:colOff>
      <xdr:row>0</xdr:row>
      <xdr:rowOff>28575</xdr:rowOff>
    </xdr:from>
    <xdr:to>
      <xdr:col>0</xdr:col>
      <xdr:colOff>1371370</xdr:colOff>
      <xdr:row>0</xdr:row>
      <xdr:rowOff>1104900</xdr:rowOff>
    </xdr:to>
    <xdr:pic>
      <xdr:nvPicPr>
        <xdr:cNvPr id="5" name="Imagen 4">
          <a:extLst>
            <a:ext uri="{FF2B5EF4-FFF2-40B4-BE49-F238E27FC236}">
              <a16:creationId xmlns:a16="http://schemas.microsoft.com/office/drawing/2014/main" id="{C69C19E7-6404-4F89-9FA6-6C95EB3AE119}"/>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439348" y="28575"/>
          <a:ext cx="1103472" cy="1076325"/>
        </a:xfrm>
        <a:prstGeom prst="rect">
          <a:avLst/>
        </a:prstGeom>
      </xdr:spPr>
    </xdr:pic>
    <xdr:clientData/>
  </xdr:twoCellAnchor>
  <xdr:twoCellAnchor>
    <xdr:from>
      <xdr:col>4</xdr:col>
      <xdr:colOff>352426</xdr:colOff>
      <xdr:row>0</xdr:row>
      <xdr:rowOff>57150</xdr:rowOff>
    </xdr:from>
    <xdr:to>
      <xdr:col>4</xdr:col>
      <xdr:colOff>1400176</xdr:colOff>
      <xdr:row>0</xdr:row>
      <xdr:rowOff>1095375</xdr:rowOff>
    </xdr:to>
    <xdr:pic>
      <xdr:nvPicPr>
        <xdr:cNvPr id="4" name="Imagen 4">
          <a:extLst>
            <a:ext uri="{FF2B5EF4-FFF2-40B4-BE49-F238E27FC236}">
              <a16:creationId xmlns:a16="http://schemas.microsoft.com/office/drawing/2014/main" id="{FA6D9121-FA68-49A8-8B2F-BC27B3D7C3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67776" y="571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1704975</xdr:colOff>
      <xdr:row>0</xdr:row>
      <xdr:rowOff>123825</xdr:rowOff>
    </xdr:from>
    <xdr:to>
      <xdr:col>4</xdr:col>
      <xdr:colOff>2752725</xdr:colOff>
      <xdr:row>0</xdr:row>
      <xdr:rowOff>1162050</xdr:rowOff>
    </xdr:to>
    <xdr:pic>
      <xdr:nvPicPr>
        <xdr:cNvPr id="6" name="Imagen 4">
          <a:extLst>
            <a:ext uri="{FF2B5EF4-FFF2-40B4-BE49-F238E27FC236}">
              <a16:creationId xmlns:a16="http://schemas.microsoft.com/office/drawing/2014/main" id="{8B6143CC-AB45-48FA-9D80-A0E227993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87325" y="123825"/>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285750</xdr:colOff>
      <xdr:row>0</xdr:row>
      <xdr:rowOff>161925</xdr:rowOff>
    </xdr:from>
    <xdr:to>
      <xdr:col>0</xdr:col>
      <xdr:colOff>1389222</xdr:colOff>
      <xdr:row>0</xdr:row>
      <xdr:rowOff>1238250</xdr:rowOff>
    </xdr:to>
    <xdr:pic>
      <xdr:nvPicPr>
        <xdr:cNvPr id="7" name="Imagen 6">
          <a:extLst>
            <a:ext uri="{FF2B5EF4-FFF2-40B4-BE49-F238E27FC236}">
              <a16:creationId xmlns:a16="http://schemas.microsoft.com/office/drawing/2014/main" id="{620FB727-78FC-4314-B339-5A00DB711AB0}"/>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2"/>
        <a:stretch>
          <a:fillRect/>
        </a:stretch>
      </xdr:blipFill>
      <xdr:spPr>
        <a:xfrm>
          <a:off x="666750" y="161925"/>
          <a:ext cx="1103472" cy="1076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231914</xdr:colOff>
      <xdr:row>0</xdr:row>
      <xdr:rowOff>124240</xdr:rowOff>
    </xdr:from>
    <xdr:to>
      <xdr:col>0</xdr:col>
      <xdr:colOff>1335386</xdr:colOff>
      <xdr:row>0</xdr:row>
      <xdr:rowOff>1200565</xdr:rowOff>
    </xdr:to>
    <xdr:pic>
      <xdr:nvPicPr>
        <xdr:cNvPr id="6" name="Imagen 5">
          <a:extLst>
            <a:ext uri="{FF2B5EF4-FFF2-40B4-BE49-F238E27FC236}">
              <a16:creationId xmlns:a16="http://schemas.microsoft.com/office/drawing/2014/main" id="{27B1DE88-DD24-4BAA-8603-2D36DB6D2E4F}"/>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521805" y="124240"/>
          <a:ext cx="1103472" cy="1076325"/>
        </a:xfrm>
        <a:prstGeom prst="rect">
          <a:avLst/>
        </a:prstGeom>
      </xdr:spPr>
    </xdr:pic>
    <xdr:clientData/>
  </xdr:twoCellAnchor>
  <xdr:twoCellAnchor>
    <xdr:from>
      <xdr:col>3</xdr:col>
      <xdr:colOff>2551045</xdr:colOff>
      <xdr:row>0</xdr:row>
      <xdr:rowOff>157370</xdr:rowOff>
    </xdr:from>
    <xdr:to>
      <xdr:col>4</xdr:col>
      <xdr:colOff>409990</xdr:colOff>
      <xdr:row>0</xdr:row>
      <xdr:rowOff>1195595</xdr:rowOff>
    </xdr:to>
    <xdr:pic>
      <xdr:nvPicPr>
        <xdr:cNvPr id="7" name="Imagen 4">
          <a:extLst>
            <a:ext uri="{FF2B5EF4-FFF2-40B4-BE49-F238E27FC236}">
              <a16:creationId xmlns:a16="http://schemas.microsoft.com/office/drawing/2014/main" id="{47A37C81-B956-4CA9-B5E9-A2D5C6D71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98936" y="15737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466725</xdr:colOff>
      <xdr:row>0</xdr:row>
      <xdr:rowOff>108585</xdr:rowOff>
    </xdr:from>
    <xdr:to>
      <xdr:col>0</xdr:col>
      <xdr:colOff>1678304</xdr:colOff>
      <xdr:row>0</xdr:row>
      <xdr:rowOff>1213485</xdr:rowOff>
    </xdr:to>
    <xdr:pic>
      <xdr:nvPicPr>
        <xdr:cNvPr id="5" name="Imagen 4">
          <a:extLst>
            <a:ext uri="{FF2B5EF4-FFF2-40B4-BE49-F238E27FC236}">
              <a16:creationId xmlns:a16="http://schemas.microsoft.com/office/drawing/2014/main" id="{7F1A4B80-21F1-4D66-AA84-5481C443EE23}"/>
            </a:ext>
            <a:ext uri="{147F2762-F138-4A5C-976F-8EAC2B608ADB}">
              <a16:predDERef xmlns:a16="http://schemas.microsoft.com/office/drawing/2014/main" pred="{AB1EA3FD-1EE3-4AC1-B0FE-F245F07F97ED}"/>
            </a:ext>
          </a:extLst>
        </xdr:cNvPr>
        <xdr:cNvPicPr>
          <a:picLocks noChangeAspect="1"/>
        </xdr:cNvPicPr>
      </xdr:nvPicPr>
      <xdr:blipFill>
        <a:blip xmlns:r="http://schemas.openxmlformats.org/officeDocument/2006/relationships" r:embed="rId1"/>
        <a:stretch>
          <a:fillRect/>
        </a:stretch>
      </xdr:blipFill>
      <xdr:spPr>
        <a:xfrm>
          <a:off x="790575" y="108585"/>
          <a:ext cx="1211579" cy="1104900"/>
        </a:xfrm>
        <a:prstGeom prst="rect">
          <a:avLst/>
        </a:prstGeom>
      </xdr:spPr>
    </xdr:pic>
    <xdr:clientData/>
  </xdr:twoCellAnchor>
  <xdr:twoCellAnchor>
    <xdr:from>
      <xdr:col>3</xdr:col>
      <xdr:colOff>4810125</xdr:colOff>
      <xdr:row>0</xdr:row>
      <xdr:rowOff>142875</xdr:rowOff>
    </xdr:from>
    <xdr:to>
      <xdr:col>4</xdr:col>
      <xdr:colOff>1000125</xdr:colOff>
      <xdr:row>0</xdr:row>
      <xdr:rowOff>1181100</xdr:rowOff>
    </xdr:to>
    <xdr:pic>
      <xdr:nvPicPr>
        <xdr:cNvPr id="6" name="Imagen 4">
          <a:extLst>
            <a:ext uri="{FF2B5EF4-FFF2-40B4-BE49-F238E27FC236}">
              <a16:creationId xmlns:a16="http://schemas.microsoft.com/office/drawing/2014/main" id="{042DAA96-636C-4976-8A4D-344F200223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48975" y="142875"/>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508000</xdr:colOff>
      <xdr:row>0</xdr:row>
      <xdr:rowOff>42334</xdr:rowOff>
    </xdr:from>
    <xdr:to>
      <xdr:col>1</xdr:col>
      <xdr:colOff>56840</xdr:colOff>
      <xdr:row>0</xdr:row>
      <xdr:rowOff>1301750</xdr:rowOff>
    </xdr:to>
    <xdr:pic>
      <xdr:nvPicPr>
        <xdr:cNvPr id="5" name="Imagen 4">
          <a:extLst>
            <a:ext uri="{FF2B5EF4-FFF2-40B4-BE49-F238E27FC236}">
              <a16:creationId xmlns:a16="http://schemas.microsoft.com/office/drawing/2014/main" id="{72DA09EA-8AD6-45AC-8C94-E98C0049A1D1}"/>
            </a:ext>
            <a:ext uri="{147F2762-F138-4A5C-976F-8EAC2B608ADB}">
              <a16:predDERef xmlns:a16="http://schemas.microsoft.com/office/drawing/2014/main" pred="{0DBC3B01-E612-46B9-B78C-E58B05A8959E}"/>
            </a:ext>
          </a:extLst>
        </xdr:cNvPr>
        <xdr:cNvPicPr>
          <a:picLocks noChangeAspect="1"/>
        </xdr:cNvPicPr>
      </xdr:nvPicPr>
      <xdr:blipFill>
        <a:blip xmlns:r="http://schemas.openxmlformats.org/officeDocument/2006/relationships" r:embed="rId1"/>
        <a:stretch>
          <a:fillRect/>
        </a:stretch>
      </xdr:blipFill>
      <xdr:spPr>
        <a:xfrm>
          <a:off x="825500" y="42334"/>
          <a:ext cx="1295089" cy="1259416"/>
        </a:xfrm>
        <a:prstGeom prst="rect">
          <a:avLst/>
        </a:prstGeom>
      </xdr:spPr>
    </xdr:pic>
    <xdr:clientData/>
  </xdr:twoCellAnchor>
  <xdr:twoCellAnchor>
    <xdr:from>
      <xdr:col>4</xdr:col>
      <xdr:colOff>306917</xdr:colOff>
      <xdr:row>0</xdr:row>
      <xdr:rowOff>105833</xdr:rowOff>
    </xdr:from>
    <xdr:to>
      <xdr:col>4</xdr:col>
      <xdr:colOff>1513416</xdr:colOff>
      <xdr:row>0</xdr:row>
      <xdr:rowOff>1322916</xdr:rowOff>
    </xdr:to>
    <xdr:pic>
      <xdr:nvPicPr>
        <xdr:cNvPr id="6" name="Imagen 4">
          <a:extLst>
            <a:ext uri="{FF2B5EF4-FFF2-40B4-BE49-F238E27FC236}">
              <a16:creationId xmlns:a16="http://schemas.microsoft.com/office/drawing/2014/main" id="{224BE8BA-91CB-4E16-BEE5-0FD2412E24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05417" y="105833"/>
          <a:ext cx="1206499" cy="1217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210446</xdr:colOff>
      <xdr:row>0</xdr:row>
      <xdr:rowOff>45430</xdr:rowOff>
    </xdr:from>
    <xdr:to>
      <xdr:col>0</xdr:col>
      <xdr:colOff>1176618</xdr:colOff>
      <xdr:row>0</xdr:row>
      <xdr:rowOff>986118</xdr:rowOff>
    </xdr:to>
    <xdr:pic>
      <xdr:nvPicPr>
        <xdr:cNvPr id="5" name="Imagen 4">
          <a:extLst>
            <a:ext uri="{FF2B5EF4-FFF2-40B4-BE49-F238E27FC236}">
              <a16:creationId xmlns:a16="http://schemas.microsoft.com/office/drawing/2014/main" id="{45DBD29E-AF44-4D93-A6ED-00A7EEE26A1D}"/>
            </a:ext>
            <a:ext uri="{147F2762-F138-4A5C-976F-8EAC2B608ADB}">
              <a16:predDERef xmlns:a16="http://schemas.microsoft.com/office/drawing/2014/main" pred="{B0C50F76-D8CC-4EF7-A73C-878BBB910680}"/>
            </a:ext>
          </a:extLst>
        </xdr:cNvPr>
        <xdr:cNvPicPr>
          <a:picLocks noChangeAspect="1"/>
        </xdr:cNvPicPr>
      </xdr:nvPicPr>
      <xdr:blipFill>
        <a:blip xmlns:r="http://schemas.openxmlformats.org/officeDocument/2006/relationships" r:embed="rId1"/>
        <a:stretch>
          <a:fillRect/>
        </a:stretch>
      </xdr:blipFill>
      <xdr:spPr>
        <a:xfrm>
          <a:off x="580240" y="45430"/>
          <a:ext cx="966172" cy="940688"/>
        </a:xfrm>
        <a:prstGeom prst="rect">
          <a:avLst/>
        </a:prstGeom>
      </xdr:spPr>
    </xdr:pic>
    <xdr:clientData/>
  </xdr:twoCellAnchor>
  <xdr:twoCellAnchor>
    <xdr:from>
      <xdr:col>3</xdr:col>
      <xdr:colOff>4224617</xdr:colOff>
      <xdr:row>0</xdr:row>
      <xdr:rowOff>49559</xdr:rowOff>
    </xdr:from>
    <xdr:to>
      <xdr:col>4</xdr:col>
      <xdr:colOff>885265</xdr:colOff>
      <xdr:row>0</xdr:row>
      <xdr:rowOff>993401</xdr:rowOff>
    </xdr:to>
    <xdr:pic>
      <xdr:nvPicPr>
        <xdr:cNvPr id="6" name="Imagen 4">
          <a:extLst>
            <a:ext uri="{FF2B5EF4-FFF2-40B4-BE49-F238E27FC236}">
              <a16:creationId xmlns:a16="http://schemas.microsoft.com/office/drawing/2014/main" id="{C0554B47-B38E-4738-AACB-0AFADB6168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58617" y="49559"/>
          <a:ext cx="952501" cy="943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459441</xdr:colOff>
      <xdr:row>3</xdr:row>
      <xdr:rowOff>99955</xdr:rowOff>
    </xdr:from>
    <xdr:to>
      <xdr:col>7</xdr:col>
      <xdr:colOff>22412</xdr:colOff>
      <xdr:row>22</xdr:row>
      <xdr:rowOff>197223</xdr:rowOff>
    </xdr:to>
    <xdr:graphicFrame macro="">
      <xdr:nvGraphicFramePr>
        <xdr:cNvPr id="5" name="Gráfico 4">
          <a:extLst>
            <a:ext uri="{FF2B5EF4-FFF2-40B4-BE49-F238E27FC236}">
              <a16:creationId xmlns:a16="http://schemas.microsoft.com/office/drawing/2014/main" id="{773BB731-4969-4B66-AB6B-073874DFE0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showGridLines="0" tabSelected="1" zoomScale="120" zoomScaleNormal="120" zoomScaleSheetLayoutView="110" workbookViewId="0">
      <selection sqref="A1:E1"/>
    </sheetView>
  </sheetViews>
  <sheetFormatPr baseColWidth="10" defaultColWidth="11.42578125" defaultRowHeight="16.5" x14ac:dyDescent="0.25"/>
  <cols>
    <col min="1" max="1" width="23.28515625" style="56" customWidth="1"/>
    <col min="2" max="2" width="38.85546875" style="56" customWidth="1"/>
    <col min="3" max="3" width="30.28515625" style="56" customWidth="1"/>
    <col min="4" max="4" width="41.5703125" style="56" customWidth="1"/>
    <col min="5" max="5" width="28.7109375" style="56" customWidth="1"/>
    <col min="6" max="6" width="23.42578125" style="56" customWidth="1"/>
    <col min="7" max="16384" width="11.42578125" style="56"/>
  </cols>
  <sheetData>
    <row r="1" spans="1:5" ht="88.15" customHeight="1" x14ac:dyDescent="0.25">
      <c r="A1" s="154" t="s">
        <v>203</v>
      </c>
      <c r="B1" s="155"/>
      <c r="C1" s="155"/>
      <c r="D1" s="155"/>
      <c r="E1" s="156"/>
    </row>
    <row r="2" spans="1:5" ht="28.15" customHeight="1" x14ac:dyDescent="0.25">
      <c r="A2" s="152" t="s">
        <v>46</v>
      </c>
      <c r="B2" s="153"/>
      <c r="C2" s="153"/>
      <c r="D2" s="153"/>
      <c r="E2" s="58"/>
    </row>
    <row r="3" spans="1:5" x14ac:dyDescent="0.25">
      <c r="A3" s="59" t="s">
        <v>0</v>
      </c>
      <c r="B3" s="50" t="s">
        <v>1</v>
      </c>
      <c r="C3" s="50" t="s">
        <v>2</v>
      </c>
      <c r="D3" s="50" t="s">
        <v>48</v>
      </c>
      <c r="E3" s="60" t="s">
        <v>31</v>
      </c>
    </row>
    <row r="4" spans="1:5" s="57" customFormat="1" ht="57.75" customHeight="1" x14ac:dyDescent="0.25">
      <c r="A4" s="122" t="s">
        <v>61</v>
      </c>
      <c r="B4" s="123" t="s">
        <v>62</v>
      </c>
      <c r="C4" s="11" t="s">
        <v>3</v>
      </c>
      <c r="D4" s="144" t="s">
        <v>125</v>
      </c>
      <c r="E4" s="125" t="s">
        <v>127</v>
      </c>
    </row>
    <row r="5" spans="1:5" s="57" customFormat="1" ht="153" x14ac:dyDescent="0.25">
      <c r="A5" s="122" t="s">
        <v>15</v>
      </c>
      <c r="B5" s="123" t="s">
        <v>99</v>
      </c>
      <c r="C5" s="141" t="s">
        <v>126</v>
      </c>
      <c r="D5" s="145" t="s">
        <v>204</v>
      </c>
      <c r="E5" s="63" t="s">
        <v>40</v>
      </c>
    </row>
    <row r="6" spans="1:5" s="57" customFormat="1" ht="47.25" customHeight="1" x14ac:dyDescent="0.25">
      <c r="A6" s="122" t="s">
        <v>15</v>
      </c>
      <c r="B6" s="123" t="s">
        <v>100</v>
      </c>
      <c r="C6" s="11" t="s">
        <v>3</v>
      </c>
      <c r="D6" s="145" t="s">
        <v>130</v>
      </c>
      <c r="E6" s="63" t="s">
        <v>40</v>
      </c>
    </row>
    <row r="7" spans="1:5" s="57" customFormat="1" ht="56.25" customHeight="1" x14ac:dyDescent="0.25">
      <c r="A7" s="122" t="s">
        <v>35</v>
      </c>
      <c r="B7" s="123" t="s">
        <v>101</v>
      </c>
      <c r="C7" s="11" t="s">
        <v>3</v>
      </c>
      <c r="D7" s="145" t="s">
        <v>196</v>
      </c>
      <c r="E7" s="63" t="s">
        <v>40</v>
      </c>
    </row>
    <row r="8" spans="1:5" s="57" customFormat="1" ht="52.5" customHeight="1" x14ac:dyDescent="0.25">
      <c r="A8" s="122" t="s">
        <v>35</v>
      </c>
      <c r="B8" s="4" t="s">
        <v>102</v>
      </c>
      <c r="C8" s="11" t="s">
        <v>3</v>
      </c>
      <c r="D8" s="145" t="s">
        <v>131</v>
      </c>
      <c r="E8" s="63" t="s">
        <v>128</v>
      </c>
    </row>
    <row r="9" spans="1:5" s="57" customFormat="1" ht="61.5" customHeight="1" x14ac:dyDescent="0.25">
      <c r="A9" s="122" t="s">
        <v>35</v>
      </c>
      <c r="B9" s="4" t="s">
        <v>103</v>
      </c>
      <c r="C9" s="11" t="s">
        <v>3</v>
      </c>
      <c r="D9" s="145" t="s">
        <v>132</v>
      </c>
      <c r="E9" s="63" t="s">
        <v>128</v>
      </c>
    </row>
    <row r="10" spans="1:5" s="57" customFormat="1" ht="47.25" customHeight="1" x14ac:dyDescent="0.25">
      <c r="A10" s="64" t="s">
        <v>36</v>
      </c>
      <c r="B10" s="3" t="s">
        <v>37</v>
      </c>
      <c r="C10" s="11" t="s">
        <v>3</v>
      </c>
      <c r="D10" s="146" t="s">
        <v>133</v>
      </c>
      <c r="E10" s="65" t="s">
        <v>63</v>
      </c>
    </row>
    <row r="11" spans="1:5" s="57" customFormat="1" ht="57" customHeight="1" x14ac:dyDescent="0.25">
      <c r="A11" s="64" t="s">
        <v>36</v>
      </c>
      <c r="B11" s="3" t="s">
        <v>104</v>
      </c>
      <c r="C11" s="11" t="s">
        <v>3</v>
      </c>
      <c r="D11" s="147" t="s">
        <v>197</v>
      </c>
      <c r="E11" s="65" t="s">
        <v>129</v>
      </c>
    </row>
    <row r="12" spans="1:5" s="57" customFormat="1" ht="83.25" customHeight="1" x14ac:dyDescent="0.25">
      <c r="A12" s="64" t="s">
        <v>64</v>
      </c>
      <c r="B12" s="3" t="s">
        <v>105</v>
      </c>
      <c r="C12" s="11" t="s">
        <v>3</v>
      </c>
      <c r="D12" s="147" t="s">
        <v>135</v>
      </c>
      <c r="E12" s="65" t="s">
        <v>65</v>
      </c>
    </row>
    <row r="13" spans="1:5" s="57" customFormat="1" ht="57" customHeight="1" x14ac:dyDescent="0.25">
      <c r="A13" s="64" t="s">
        <v>64</v>
      </c>
      <c r="B13" s="3" t="s">
        <v>106</v>
      </c>
      <c r="C13" s="11" t="s">
        <v>3</v>
      </c>
      <c r="D13" s="147" t="s">
        <v>136</v>
      </c>
      <c r="E13" s="66" t="s">
        <v>66</v>
      </c>
    </row>
    <row r="14" spans="1:5" s="57" customFormat="1" ht="76.5" customHeight="1" x14ac:dyDescent="0.25">
      <c r="A14" s="64" t="s">
        <v>64</v>
      </c>
      <c r="B14" s="123" t="s">
        <v>107</v>
      </c>
      <c r="C14" s="11" t="s">
        <v>3</v>
      </c>
      <c r="D14" s="147" t="s">
        <v>134</v>
      </c>
      <c r="E14" s="124" t="s">
        <v>67</v>
      </c>
    </row>
    <row r="15" spans="1:5" s="57" customFormat="1" ht="73.5" customHeight="1" x14ac:dyDescent="0.2">
      <c r="A15" s="157" t="s">
        <v>215</v>
      </c>
      <c r="B15" s="158"/>
      <c r="C15" s="158"/>
      <c r="D15" s="158"/>
      <c r="E15" s="159"/>
    </row>
    <row r="16" spans="1:5" s="57" customFormat="1" ht="12.75" x14ac:dyDescent="0.25">
      <c r="A16" s="67"/>
      <c r="B16" s="5"/>
      <c r="C16" s="5"/>
      <c r="D16" s="5"/>
      <c r="E16" s="68"/>
    </row>
    <row r="17" spans="1:5" s="57" customFormat="1" ht="12.75" x14ac:dyDescent="0.25">
      <c r="A17" s="67"/>
      <c r="B17" s="5" t="s">
        <v>20</v>
      </c>
      <c r="C17" s="5">
        <v>11</v>
      </c>
      <c r="D17" s="5"/>
      <c r="E17" s="68"/>
    </row>
    <row r="18" spans="1:5" s="57" customFormat="1" ht="12.75" x14ac:dyDescent="0.25">
      <c r="A18" s="67"/>
      <c r="B18" s="5"/>
      <c r="C18" s="5"/>
      <c r="D18" s="5"/>
      <c r="E18" s="68"/>
    </row>
    <row r="19" spans="1:5" s="57" customFormat="1" ht="13.5" thickBot="1" x14ac:dyDescent="0.3">
      <c r="A19" s="69"/>
      <c r="B19" s="70"/>
      <c r="C19" s="70"/>
      <c r="D19" s="70"/>
      <c r="E19" s="71"/>
    </row>
    <row r="20" spans="1:5" s="57" customFormat="1" ht="12.75" x14ac:dyDescent="0.25"/>
    <row r="21" spans="1:5" s="57" customFormat="1" ht="12.75" x14ac:dyDescent="0.25"/>
    <row r="22" spans="1:5" s="57" customFormat="1" ht="12.75" x14ac:dyDescent="0.25"/>
    <row r="23" spans="1:5" s="57" customFormat="1" ht="12.75" x14ac:dyDescent="0.25"/>
    <row r="24" spans="1:5" s="57" customFormat="1" ht="12.75" x14ac:dyDescent="0.25"/>
    <row r="25" spans="1:5" s="57" customFormat="1" ht="12.75" x14ac:dyDescent="0.25"/>
    <row r="26" spans="1:5" s="57" customFormat="1" ht="12.75" x14ac:dyDescent="0.25"/>
    <row r="27" spans="1:5" s="57" customFormat="1" ht="12.75" x14ac:dyDescent="0.25"/>
    <row r="28" spans="1:5" s="57" customFormat="1" ht="12.75" x14ac:dyDescent="0.25"/>
    <row r="29" spans="1:5" s="57" customFormat="1" ht="12.75" x14ac:dyDescent="0.25"/>
    <row r="30" spans="1:5" s="57" customFormat="1" ht="12.75" x14ac:dyDescent="0.25"/>
    <row r="31" spans="1:5" s="57" customFormat="1" ht="12.75" x14ac:dyDescent="0.25"/>
    <row r="32" spans="1:5" s="57" customFormat="1" ht="12.75" x14ac:dyDescent="0.25"/>
  </sheetData>
  <mergeCells count="3">
    <mergeCell ref="A2:D2"/>
    <mergeCell ref="A1:E1"/>
    <mergeCell ref="A15:E15"/>
  </mergeCells>
  <pageMargins left="0.25" right="0.25" top="0.75" bottom="0.75" header="0.3" footer="0.3"/>
  <pageSetup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2"/>
  <sheetViews>
    <sheetView showGridLines="0" zoomScale="110" zoomScaleNormal="110" zoomScaleSheetLayoutView="110" workbookViewId="0">
      <selection activeCell="D20" sqref="D20"/>
    </sheetView>
  </sheetViews>
  <sheetFormatPr baseColWidth="10" defaultColWidth="11.42578125" defaultRowHeight="16.5" x14ac:dyDescent="0.3"/>
  <cols>
    <col min="1" max="1" width="23.28515625" style="72" customWidth="1"/>
    <col min="2" max="2" width="40.28515625" style="72" customWidth="1"/>
    <col min="3" max="3" width="24.140625" style="72" customWidth="1"/>
    <col min="4" max="4" width="74.28515625" style="72" customWidth="1"/>
    <col min="5" max="5" width="57.42578125" style="72" customWidth="1"/>
    <col min="6" max="6" width="21.5703125" style="72" customWidth="1"/>
    <col min="7" max="27" width="11.42578125" style="72"/>
    <col min="28" max="16384" width="11.42578125" style="73"/>
  </cols>
  <sheetData>
    <row r="1" spans="1:27" ht="103.5" customHeight="1" x14ac:dyDescent="0.3">
      <c r="A1" s="154" t="s">
        <v>205</v>
      </c>
      <c r="B1" s="155"/>
      <c r="C1" s="155"/>
      <c r="D1" s="155"/>
      <c r="E1" s="156"/>
    </row>
    <row r="2" spans="1:27" ht="34.5" customHeight="1" x14ac:dyDescent="0.3">
      <c r="A2" s="152" t="s">
        <v>60</v>
      </c>
      <c r="B2" s="153"/>
      <c r="C2" s="153"/>
      <c r="D2" s="153"/>
      <c r="E2" s="160"/>
    </row>
    <row r="3" spans="1:27" ht="29.25" customHeight="1" x14ac:dyDescent="0.3">
      <c r="A3" s="75" t="s">
        <v>0</v>
      </c>
      <c r="B3" s="21" t="s">
        <v>1</v>
      </c>
      <c r="C3" s="21" t="s">
        <v>2</v>
      </c>
      <c r="D3" s="22" t="s">
        <v>48</v>
      </c>
      <c r="E3" s="76" t="s">
        <v>31</v>
      </c>
    </row>
    <row r="4" spans="1:27" ht="57.75" customHeight="1" x14ac:dyDescent="0.3">
      <c r="A4" s="139" t="s">
        <v>6</v>
      </c>
      <c r="B4" s="140" t="s">
        <v>142</v>
      </c>
      <c r="C4" s="26" t="s">
        <v>5</v>
      </c>
      <c r="D4" s="31" t="s">
        <v>206</v>
      </c>
      <c r="E4" s="62" t="s">
        <v>108</v>
      </c>
      <c r="F4" s="74"/>
    </row>
    <row r="5" spans="1:27" ht="65.25" customHeight="1" x14ac:dyDescent="0.3">
      <c r="A5" s="139" t="s">
        <v>6</v>
      </c>
      <c r="B5" s="4" t="s">
        <v>38</v>
      </c>
      <c r="C5" s="39" t="s">
        <v>34</v>
      </c>
      <c r="D5" s="4" t="s">
        <v>139</v>
      </c>
      <c r="E5" s="62" t="s">
        <v>138</v>
      </c>
      <c r="F5" s="74"/>
    </row>
    <row r="6" spans="1:27" ht="53.25" customHeight="1" x14ac:dyDescent="0.3">
      <c r="A6" s="139" t="s">
        <v>6</v>
      </c>
      <c r="B6" s="4" t="s">
        <v>68</v>
      </c>
      <c r="C6" s="26" t="s">
        <v>5</v>
      </c>
      <c r="D6" s="4" t="s">
        <v>141</v>
      </c>
      <c r="E6" s="77" t="s">
        <v>140</v>
      </c>
      <c r="F6" s="74"/>
      <c r="G6" s="73"/>
      <c r="H6" s="73"/>
      <c r="I6" s="73"/>
      <c r="J6" s="73"/>
      <c r="K6" s="73"/>
      <c r="L6" s="73"/>
      <c r="M6" s="73"/>
      <c r="N6" s="73"/>
      <c r="O6" s="73"/>
      <c r="P6" s="73"/>
      <c r="Q6" s="73"/>
      <c r="R6" s="73"/>
      <c r="S6" s="73"/>
      <c r="T6" s="73"/>
      <c r="U6" s="73"/>
      <c r="V6" s="73"/>
      <c r="W6" s="73"/>
      <c r="X6" s="73"/>
      <c r="Y6" s="73"/>
      <c r="Z6" s="73"/>
      <c r="AA6" s="73"/>
    </row>
    <row r="7" spans="1:27" ht="61.5" customHeight="1" x14ac:dyDescent="0.3">
      <c r="A7" s="28" t="s">
        <v>39</v>
      </c>
      <c r="B7" s="4" t="s">
        <v>143</v>
      </c>
      <c r="C7" s="29" t="s">
        <v>5</v>
      </c>
      <c r="D7" s="49" t="s">
        <v>206</v>
      </c>
      <c r="E7" s="27" t="s">
        <v>108</v>
      </c>
      <c r="F7" s="74"/>
      <c r="G7" s="73"/>
      <c r="H7" s="73"/>
      <c r="I7" s="73"/>
      <c r="J7" s="73"/>
      <c r="K7" s="73"/>
      <c r="L7" s="73"/>
      <c r="M7" s="73"/>
      <c r="N7" s="73"/>
      <c r="O7" s="73"/>
      <c r="P7" s="73"/>
      <c r="Q7" s="73"/>
      <c r="R7" s="73"/>
      <c r="S7" s="73"/>
      <c r="T7" s="73"/>
      <c r="U7" s="73"/>
      <c r="V7" s="73"/>
      <c r="W7" s="73"/>
      <c r="X7" s="73"/>
      <c r="Y7" s="73"/>
      <c r="Z7" s="73"/>
      <c r="AA7" s="73"/>
    </row>
    <row r="8" spans="1:27" ht="69.75" customHeight="1" x14ac:dyDescent="0.3">
      <c r="A8" s="28" t="s">
        <v>39</v>
      </c>
      <c r="B8" s="4" t="s">
        <v>38</v>
      </c>
      <c r="C8" s="39" t="s">
        <v>34</v>
      </c>
      <c r="D8" s="4" t="s">
        <v>139</v>
      </c>
      <c r="E8" s="62" t="s">
        <v>138</v>
      </c>
      <c r="F8" s="74"/>
      <c r="G8" s="73"/>
      <c r="H8" s="73"/>
      <c r="I8" s="73"/>
      <c r="J8" s="73"/>
      <c r="K8" s="73"/>
      <c r="L8" s="73"/>
      <c r="M8" s="73"/>
      <c r="N8" s="73"/>
      <c r="O8" s="73"/>
      <c r="P8" s="73"/>
      <c r="Q8" s="73"/>
      <c r="R8" s="73"/>
      <c r="S8" s="73"/>
      <c r="T8" s="73"/>
      <c r="U8" s="73"/>
      <c r="V8" s="73"/>
      <c r="W8" s="73"/>
      <c r="X8" s="73"/>
      <c r="Y8" s="73"/>
      <c r="Z8" s="73"/>
      <c r="AA8" s="73"/>
    </row>
    <row r="9" spans="1:27" ht="59.25" customHeight="1" x14ac:dyDescent="0.3">
      <c r="A9" s="28" t="s">
        <v>39</v>
      </c>
      <c r="B9" s="4" t="s">
        <v>68</v>
      </c>
      <c r="C9" s="29" t="s">
        <v>34</v>
      </c>
      <c r="D9" s="3" t="s">
        <v>141</v>
      </c>
      <c r="E9" s="55" t="s">
        <v>140</v>
      </c>
      <c r="F9" s="74"/>
      <c r="G9" s="73"/>
      <c r="H9" s="73"/>
      <c r="I9" s="73"/>
      <c r="J9" s="73"/>
      <c r="K9" s="73"/>
      <c r="L9" s="73"/>
      <c r="M9" s="73"/>
      <c r="N9" s="73"/>
      <c r="O9" s="73"/>
      <c r="P9" s="73"/>
      <c r="Q9" s="73"/>
      <c r="R9" s="73"/>
      <c r="S9" s="73"/>
      <c r="T9" s="73"/>
      <c r="U9" s="73"/>
      <c r="V9" s="73"/>
      <c r="W9" s="73"/>
      <c r="X9" s="73"/>
      <c r="Y9" s="73"/>
      <c r="Z9" s="73"/>
      <c r="AA9" s="73"/>
    </row>
    <row r="10" spans="1:27" ht="93" customHeight="1" x14ac:dyDescent="0.3">
      <c r="A10" s="161" t="s">
        <v>211</v>
      </c>
      <c r="B10" s="162"/>
      <c r="C10" s="163"/>
      <c r="D10" s="162"/>
      <c r="E10" s="164"/>
      <c r="F10" s="73"/>
      <c r="G10" s="73"/>
      <c r="H10" s="73"/>
      <c r="I10" s="73"/>
      <c r="J10" s="73"/>
      <c r="K10" s="73"/>
      <c r="L10" s="73"/>
      <c r="M10" s="73"/>
      <c r="N10" s="73"/>
      <c r="O10" s="73"/>
      <c r="P10" s="73"/>
      <c r="Q10" s="73"/>
      <c r="R10" s="73"/>
      <c r="S10" s="73"/>
      <c r="T10" s="73"/>
      <c r="U10" s="73"/>
      <c r="V10" s="73"/>
      <c r="W10" s="73"/>
      <c r="X10" s="73"/>
      <c r="Y10" s="73"/>
      <c r="Z10" s="73"/>
      <c r="AA10" s="73"/>
    </row>
    <row r="11" spans="1:27" x14ac:dyDescent="0.3">
      <c r="A11" s="78"/>
      <c r="B11" s="7"/>
      <c r="C11" s="7"/>
      <c r="D11" s="7"/>
      <c r="E11" s="79"/>
    </row>
    <row r="12" spans="1:27" ht="17.25" thickBot="1" x14ac:dyDescent="0.35">
      <c r="A12" s="80"/>
      <c r="B12" s="81" t="s">
        <v>20</v>
      </c>
      <c r="C12" s="82">
        <v>6</v>
      </c>
      <c r="D12" s="81"/>
      <c r="E12" s="83"/>
    </row>
  </sheetData>
  <mergeCells count="3">
    <mergeCell ref="A1:E1"/>
    <mergeCell ref="A2:E2"/>
    <mergeCell ref="A10:E10"/>
  </mergeCells>
  <pageMargins left="0.7" right="0.7" top="0.75" bottom="0.75" header="0.3" footer="0.3"/>
  <pageSetup scale="1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showGridLines="0" zoomScale="120" zoomScaleNormal="120" zoomScaleSheetLayoutView="70" workbookViewId="0">
      <selection activeCell="C24" sqref="C24"/>
    </sheetView>
  </sheetViews>
  <sheetFormatPr baseColWidth="10" defaultColWidth="11.42578125" defaultRowHeight="16.5" x14ac:dyDescent="0.3"/>
  <cols>
    <col min="1" max="1" width="22.28515625" style="73" customWidth="1"/>
    <col min="2" max="2" width="48.42578125" style="73" customWidth="1"/>
    <col min="3" max="3" width="20.85546875" style="84" bestFit="1" customWidth="1"/>
    <col min="4" max="4" width="40.140625" style="73" customWidth="1"/>
    <col min="5" max="5" width="22.85546875" style="73" customWidth="1"/>
    <col min="6" max="16384" width="11.42578125" style="73"/>
  </cols>
  <sheetData>
    <row r="1" spans="1:5" ht="102" customHeight="1" x14ac:dyDescent="0.3">
      <c r="A1" s="154" t="s">
        <v>203</v>
      </c>
      <c r="B1" s="155"/>
      <c r="C1" s="155"/>
      <c r="D1" s="155"/>
      <c r="E1" s="156"/>
    </row>
    <row r="2" spans="1:5" ht="16.5" customHeight="1" x14ac:dyDescent="0.3">
      <c r="A2" s="168" t="s">
        <v>47</v>
      </c>
      <c r="B2" s="169"/>
      <c r="C2" s="169"/>
      <c r="D2" s="169"/>
      <c r="E2" s="170"/>
    </row>
    <row r="3" spans="1:5" x14ac:dyDescent="0.3">
      <c r="A3" s="59" t="s">
        <v>0</v>
      </c>
      <c r="B3" s="50" t="s">
        <v>1</v>
      </c>
      <c r="C3" s="50" t="s">
        <v>2</v>
      </c>
      <c r="D3" s="51" t="s">
        <v>48</v>
      </c>
      <c r="E3" s="85" t="s">
        <v>31</v>
      </c>
    </row>
    <row r="4" spans="1:5" ht="76.5" x14ac:dyDescent="0.3">
      <c r="A4" s="64" t="s">
        <v>16</v>
      </c>
      <c r="B4" s="148" t="s">
        <v>144</v>
      </c>
      <c r="C4" s="142" t="s">
        <v>126</v>
      </c>
      <c r="D4" s="148" t="s">
        <v>145</v>
      </c>
      <c r="E4" s="86" t="s">
        <v>69</v>
      </c>
    </row>
    <row r="5" spans="1:5" ht="87.75" customHeight="1" x14ac:dyDescent="0.3">
      <c r="A5" s="64" t="s">
        <v>16</v>
      </c>
      <c r="B5" s="148" t="s">
        <v>207</v>
      </c>
      <c r="C5" s="52" t="s">
        <v>4</v>
      </c>
      <c r="D5" s="148" t="s">
        <v>147</v>
      </c>
      <c r="E5" s="87" t="s">
        <v>146</v>
      </c>
    </row>
    <row r="6" spans="1:5" ht="98.25" customHeight="1" x14ac:dyDescent="0.3">
      <c r="A6" s="64" t="s">
        <v>16</v>
      </c>
      <c r="B6" s="148" t="s">
        <v>148</v>
      </c>
      <c r="C6" s="52" t="s">
        <v>4</v>
      </c>
      <c r="D6" s="149" t="s">
        <v>150</v>
      </c>
      <c r="E6" s="88" t="s">
        <v>149</v>
      </c>
    </row>
    <row r="7" spans="1:5" ht="66" customHeight="1" x14ac:dyDescent="0.3">
      <c r="A7" s="64" t="s">
        <v>16</v>
      </c>
      <c r="B7" s="148" t="s">
        <v>109</v>
      </c>
      <c r="C7" s="52" t="s">
        <v>4</v>
      </c>
      <c r="D7" s="150" t="s">
        <v>152</v>
      </c>
      <c r="E7" s="89" t="s">
        <v>151</v>
      </c>
    </row>
    <row r="8" spans="1:5" ht="70.5" customHeight="1" x14ac:dyDescent="0.3">
      <c r="A8" s="64" t="s">
        <v>70</v>
      </c>
      <c r="B8" s="148" t="s">
        <v>71</v>
      </c>
      <c r="C8" s="142" t="s">
        <v>126</v>
      </c>
      <c r="D8" s="148" t="s">
        <v>145</v>
      </c>
      <c r="E8" s="87" t="s">
        <v>153</v>
      </c>
    </row>
    <row r="9" spans="1:5" ht="85.5" customHeight="1" x14ac:dyDescent="0.3">
      <c r="A9" s="64" t="s">
        <v>70</v>
      </c>
      <c r="B9" s="148" t="s">
        <v>110</v>
      </c>
      <c r="C9" s="52" t="s">
        <v>4</v>
      </c>
      <c r="D9" s="150" t="s">
        <v>155</v>
      </c>
      <c r="E9" s="87" t="s">
        <v>154</v>
      </c>
    </row>
    <row r="10" spans="1:5" ht="63.75" customHeight="1" x14ac:dyDescent="0.3">
      <c r="A10" s="64" t="s">
        <v>70</v>
      </c>
      <c r="B10" s="148" t="s">
        <v>156</v>
      </c>
      <c r="C10" s="52" t="s">
        <v>4</v>
      </c>
      <c r="D10" s="148" t="s">
        <v>158</v>
      </c>
      <c r="E10" s="87" t="s">
        <v>157</v>
      </c>
    </row>
    <row r="11" spans="1:5" ht="76.5" x14ac:dyDescent="0.3">
      <c r="A11" s="64" t="s">
        <v>70</v>
      </c>
      <c r="B11" s="148" t="s">
        <v>159</v>
      </c>
      <c r="C11" s="142" t="s">
        <v>126</v>
      </c>
      <c r="D11" s="148" t="s">
        <v>198</v>
      </c>
      <c r="E11" s="87" t="s">
        <v>157</v>
      </c>
    </row>
    <row r="12" spans="1:5" ht="63.75" x14ac:dyDescent="0.3">
      <c r="A12" s="64" t="s">
        <v>70</v>
      </c>
      <c r="B12" s="148" t="s">
        <v>161</v>
      </c>
      <c r="C12" s="142" t="s">
        <v>126</v>
      </c>
      <c r="D12" s="148" t="s">
        <v>145</v>
      </c>
      <c r="E12" s="89" t="s">
        <v>160</v>
      </c>
    </row>
    <row r="13" spans="1:5" ht="89.25" x14ac:dyDescent="0.3">
      <c r="A13" s="64" t="s">
        <v>17</v>
      </c>
      <c r="B13" s="148" t="s">
        <v>9</v>
      </c>
      <c r="C13" s="52" t="s">
        <v>4</v>
      </c>
      <c r="D13" s="151" t="s">
        <v>163</v>
      </c>
      <c r="E13" s="87" t="s">
        <v>162</v>
      </c>
    </row>
    <row r="14" spans="1:5" ht="63.75" x14ac:dyDescent="0.3">
      <c r="A14" s="64" t="s">
        <v>17</v>
      </c>
      <c r="B14" s="148" t="s">
        <v>72</v>
      </c>
      <c r="C14" s="52" t="s">
        <v>4</v>
      </c>
      <c r="D14" s="151" t="s">
        <v>164</v>
      </c>
      <c r="E14" s="87" t="s">
        <v>41</v>
      </c>
    </row>
    <row r="15" spans="1:5" ht="38.25" x14ac:dyDescent="0.3">
      <c r="A15" s="64" t="s">
        <v>17</v>
      </c>
      <c r="B15" s="148" t="s">
        <v>10</v>
      </c>
      <c r="C15" s="142" t="s">
        <v>126</v>
      </c>
      <c r="D15" s="148" t="s">
        <v>145</v>
      </c>
      <c r="E15" s="66" t="s">
        <v>165</v>
      </c>
    </row>
    <row r="16" spans="1:5" ht="38.25" x14ac:dyDescent="0.3">
      <c r="A16" s="64" t="s">
        <v>7</v>
      </c>
      <c r="B16" s="148" t="s">
        <v>111</v>
      </c>
      <c r="C16" s="142" t="s">
        <v>126</v>
      </c>
      <c r="D16" s="148" t="s">
        <v>145</v>
      </c>
      <c r="E16" s="66" t="s">
        <v>166</v>
      </c>
    </row>
    <row r="17" spans="1:5" ht="38.25" x14ac:dyDescent="0.3">
      <c r="A17" s="64" t="s">
        <v>7</v>
      </c>
      <c r="B17" s="148" t="s">
        <v>8</v>
      </c>
      <c r="C17" s="142" t="s">
        <v>126</v>
      </c>
      <c r="D17" s="148" t="s">
        <v>145</v>
      </c>
      <c r="E17" s="66" t="s">
        <v>32</v>
      </c>
    </row>
    <row r="18" spans="1:5" ht="88.5" customHeight="1" thickBot="1" x14ac:dyDescent="0.35">
      <c r="A18" s="165" t="s">
        <v>212</v>
      </c>
      <c r="B18" s="166"/>
      <c r="C18" s="166"/>
      <c r="D18" s="166"/>
      <c r="E18" s="167"/>
    </row>
    <row r="19" spans="1:5" x14ac:dyDescent="0.3">
      <c r="A19" s="7"/>
      <c r="B19" s="7"/>
      <c r="C19" s="8"/>
      <c r="D19" s="7"/>
      <c r="E19" s="7"/>
    </row>
    <row r="20" spans="1:5" x14ac:dyDescent="0.3">
      <c r="A20" s="7"/>
      <c r="B20" s="7" t="s">
        <v>21</v>
      </c>
      <c r="C20" s="8">
        <v>14</v>
      </c>
      <c r="D20" s="7"/>
      <c r="E20" s="7"/>
    </row>
  </sheetData>
  <mergeCells count="3">
    <mergeCell ref="A1:E1"/>
    <mergeCell ref="A18:E18"/>
    <mergeCell ref="A2:E2"/>
  </mergeCells>
  <pageMargins left="0.7" right="0.7" top="0.75" bottom="0.75" header="0.3" footer="0.3"/>
  <pageSetup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8"/>
  <sheetViews>
    <sheetView showGridLines="0" zoomScale="130" zoomScaleNormal="130" zoomScaleSheetLayoutView="110" workbookViewId="0">
      <selection activeCell="D22" sqref="D22"/>
    </sheetView>
  </sheetViews>
  <sheetFormatPr baseColWidth="10" defaultColWidth="11.42578125" defaultRowHeight="16.5" x14ac:dyDescent="0.3"/>
  <cols>
    <col min="1" max="1" width="30.140625" style="90" customWidth="1"/>
    <col min="2" max="2" width="38.85546875" style="90" customWidth="1"/>
    <col min="3" max="3" width="16.7109375" style="56" customWidth="1"/>
    <col min="4" max="4" width="72.85546875" style="90" customWidth="1"/>
    <col min="5" max="5" width="21.5703125" style="56" customWidth="1"/>
    <col min="6" max="16384" width="11.42578125" style="90"/>
  </cols>
  <sheetData>
    <row r="1" spans="1:5" ht="99.75" customHeight="1" x14ac:dyDescent="0.3">
      <c r="A1" s="154" t="s">
        <v>121</v>
      </c>
      <c r="B1" s="155"/>
      <c r="C1" s="155"/>
      <c r="D1" s="155"/>
      <c r="E1" s="156"/>
    </row>
    <row r="2" spans="1:5" ht="32.25" customHeight="1" x14ac:dyDescent="0.3">
      <c r="A2" s="171" t="s">
        <v>50</v>
      </c>
      <c r="B2" s="172"/>
      <c r="C2" s="172"/>
      <c r="D2" s="172"/>
      <c r="E2" s="173"/>
    </row>
    <row r="3" spans="1:5" s="56" customFormat="1" ht="46.5" customHeight="1" x14ac:dyDescent="0.25">
      <c r="A3" s="92" t="s">
        <v>0</v>
      </c>
      <c r="B3" s="23" t="s">
        <v>1</v>
      </c>
      <c r="C3" s="23" t="s">
        <v>2</v>
      </c>
      <c r="D3" s="24" t="s">
        <v>48</v>
      </c>
      <c r="E3" s="93" t="s">
        <v>31</v>
      </c>
    </row>
    <row r="4" spans="1:5" ht="65.25" customHeight="1" x14ac:dyDescent="0.3">
      <c r="A4" s="94" t="s">
        <v>18</v>
      </c>
      <c r="B4" s="148" t="s">
        <v>112</v>
      </c>
      <c r="C4" s="53" t="s">
        <v>3</v>
      </c>
      <c r="D4" s="148" t="s">
        <v>208</v>
      </c>
      <c r="E4" s="63" t="s">
        <v>113</v>
      </c>
    </row>
    <row r="5" spans="1:5" ht="52.5" customHeight="1" x14ac:dyDescent="0.3">
      <c r="A5" s="94" t="s">
        <v>73</v>
      </c>
      <c r="B5" s="148" t="s">
        <v>74</v>
      </c>
      <c r="C5" s="142" t="s">
        <v>126</v>
      </c>
      <c r="D5" s="148" t="s">
        <v>145</v>
      </c>
      <c r="E5" s="63" t="s">
        <v>113</v>
      </c>
    </row>
    <row r="6" spans="1:5" ht="75.75" customHeight="1" x14ac:dyDescent="0.3">
      <c r="A6" s="64" t="s">
        <v>73</v>
      </c>
      <c r="B6" s="148" t="s">
        <v>75</v>
      </c>
      <c r="C6" s="53" t="s">
        <v>3</v>
      </c>
      <c r="D6" s="148" t="s">
        <v>167</v>
      </c>
      <c r="E6" s="63" t="s">
        <v>114</v>
      </c>
    </row>
    <row r="7" spans="1:5" ht="60.75" customHeight="1" x14ac:dyDescent="0.3">
      <c r="A7" s="64" t="s">
        <v>76</v>
      </c>
      <c r="B7" s="148" t="s">
        <v>45</v>
      </c>
      <c r="C7" s="53" t="s">
        <v>3</v>
      </c>
      <c r="D7" s="148" t="s">
        <v>168</v>
      </c>
      <c r="E7" s="63" t="s">
        <v>41</v>
      </c>
    </row>
    <row r="8" spans="1:5" ht="47.25" customHeight="1" x14ac:dyDescent="0.3">
      <c r="A8" s="64" t="s">
        <v>11</v>
      </c>
      <c r="B8" s="148" t="s">
        <v>77</v>
      </c>
      <c r="C8" s="53" t="s">
        <v>3</v>
      </c>
      <c r="D8" s="148" t="s">
        <v>169</v>
      </c>
      <c r="E8" s="63" t="s">
        <v>42</v>
      </c>
    </row>
    <row r="9" spans="1:5" ht="58.5" customHeight="1" x14ac:dyDescent="0.3">
      <c r="A9" s="64" t="s">
        <v>11</v>
      </c>
      <c r="B9" s="148" t="s">
        <v>170</v>
      </c>
      <c r="C9" s="53" t="s">
        <v>3</v>
      </c>
      <c r="D9" s="148" t="s">
        <v>171</v>
      </c>
      <c r="E9" s="63" t="s">
        <v>42</v>
      </c>
    </row>
    <row r="10" spans="1:5" ht="72" customHeight="1" x14ac:dyDescent="0.3">
      <c r="A10" s="64" t="s">
        <v>11</v>
      </c>
      <c r="B10" s="148" t="s">
        <v>78</v>
      </c>
      <c r="C10" s="53" t="s">
        <v>3</v>
      </c>
      <c r="D10" s="148" t="s">
        <v>173</v>
      </c>
      <c r="E10" s="63" t="s">
        <v>172</v>
      </c>
    </row>
    <row r="11" spans="1:5" ht="44.25" customHeight="1" x14ac:dyDescent="0.3">
      <c r="A11" s="64" t="s">
        <v>11</v>
      </c>
      <c r="B11" s="148" t="s">
        <v>79</v>
      </c>
      <c r="C11" s="142" t="s">
        <v>126</v>
      </c>
      <c r="D11" s="148" t="s">
        <v>176</v>
      </c>
      <c r="E11" s="63" t="s">
        <v>42</v>
      </c>
    </row>
    <row r="12" spans="1:5" ht="48" customHeight="1" x14ac:dyDescent="0.3">
      <c r="A12" s="64" t="s">
        <v>19</v>
      </c>
      <c r="B12" s="148" t="s">
        <v>174</v>
      </c>
      <c r="C12" s="53" t="s">
        <v>3</v>
      </c>
      <c r="D12" s="148" t="s">
        <v>175</v>
      </c>
      <c r="E12" s="63" t="s">
        <v>42</v>
      </c>
    </row>
    <row r="13" spans="1:5" ht="51" x14ac:dyDescent="0.3">
      <c r="A13" s="64" t="s">
        <v>19</v>
      </c>
      <c r="B13" s="148" t="s">
        <v>71</v>
      </c>
      <c r="C13" s="142" t="s">
        <v>126</v>
      </c>
      <c r="D13" s="148" t="s">
        <v>177</v>
      </c>
      <c r="E13" s="63" t="s">
        <v>42</v>
      </c>
    </row>
    <row r="14" spans="1:5" ht="63.75" x14ac:dyDescent="0.3">
      <c r="A14" s="64" t="s">
        <v>19</v>
      </c>
      <c r="B14" s="148" t="s">
        <v>33</v>
      </c>
      <c r="C14" s="142" t="s">
        <v>126</v>
      </c>
      <c r="D14" s="148" t="s">
        <v>177</v>
      </c>
      <c r="E14" s="63" t="s">
        <v>115</v>
      </c>
    </row>
    <row r="15" spans="1:5" ht="72.75" customHeight="1" x14ac:dyDescent="0.3">
      <c r="A15" s="64" t="s">
        <v>80</v>
      </c>
      <c r="B15" s="148" t="s">
        <v>81</v>
      </c>
      <c r="C15" s="142" t="s">
        <v>126</v>
      </c>
      <c r="D15" s="148" t="s">
        <v>177</v>
      </c>
      <c r="E15" s="63" t="s">
        <v>42</v>
      </c>
    </row>
    <row r="16" spans="1:5" ht="120" customHeight="1" x14ac:dyDescent="0.3">
      <c r="A16" s="174" t="s">
        <v>213</v>
      </c>
      <c r="B16" s="175"/>
      <c r="C16" s="175"/>
      <c r="D16" s="175"/>
      <c r="E16" s="176"/>
    </row>
    <row r="17" spans="1:5" ht="17.25" thickBot="1" x14ac:dyDescent="0.35">
      <c r="A17" s="95"/>
      <c r="B17" s="96"/>
      <c r="C17" s="97"/>
      <c r="D17" s="96"/>
      <c r="E17" s="98"/>
    </row>
    <row r="18" spans="1:5" x14ac:dyDescent="0.3">
      <c r="A18" s="10"/>
      <c r="B18" s="10" t="s">
        <v>21</v>
      </c>
      <c r="C18" s="2">
        <v>12</v>
      </c>
      <c r="D18" s="10"/>
      <c r="E18" s="6"/>
    </row>
    <row r="19" spans="1:5" x14ac:dyDescent="0.3">
      <c r="A19" s="91"/>
      <c r="B19" s="91"/>
      <c r="C19" s="74"/>
      <c r="D19" s="91"/>
    </row>
    <row r="20" spans="1:5" x14ac:dyDescent="0.3">
      <c r="A20" s="91"/>
      <c r="B20" s="91"/>
      <c r="C20" s="74"/>
      <c r="D20" s="91"/>
    </row>
    <row r="21" spans="1:5" x14ac:dyDescent="0.3">
      <c r="A21" s="91"/>
      <c r="B21" s="91"/>
      <c r="C21" s="74"/>
      <c r="D21" s="91"/>
    </row>
    <row r="22" spans="1:5" x14ac:dyDescent="0.3">
      <c r="A22" s="91"/>
      <c r="B22" s="91"/>
      <c r="C22" s="74"/>
      <c r="D22" s="91"/>
    </row>
    <row r="23" spans="1:5" x14ac:dyDescent="0.3">
      <c r="A23" s="91"/>
      <c r="B23" s="91"/>
      <c r="C23" s="74"/>
      <c r="D23" s="91"/>
    </row>
    <row r="24" spans="1:5" x14ac:dyDescent="0.3">
      <c r="A24" s="91"/>
      <c r="B24" s="91"/>
      <c r="C24" s="74"/>
      <c r="D24" s="91"/>
    </row>
    <row r="25" spans="1:5" x14ac:dyDescent="0.3">
      <c r="A25" s="91"/>
      <c r="B25" s="91"/>
      <c r="C25" s="74"/>
      <c r="D25" s="91"/>
    </row>
    <row r="26" spans="1:5" x14ac:dyDescent="0.3">
      <c r="A26" s="91"/>
      <c r="B26" s="91"/>
      <c r="C26" s="74"/>
      <c r="D26" s="91"/>
    </row>
    <row r="27" spans="1:5" x14ac:dyDescent="0.3">
      <c r="A27" s="91"/>
      <c r="B27" s="91"/>
      <c r="C27" s="74"/>
      <c r="D27" s="91"/>
    </row>
    <row r="28" spans="1:5" x14ac:dyDescent="0.3">
      <c r="A28" s="91"/>
      <c r="B28" s="91"/>
      <c r="C28" s="74"/>
      <c r="D28" s="91"/>
    </row>
  </sheetData>
  <mergeCells count="3">
    <mergeCell ref="A2:E2"/>
    <mergeCell ref="A1:E1"/>
    <mergeCell ref="A16:E16"/>
  </mergeCells>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2"/>
  <sheetViews>
    <sheetView showGridLines="0" zoomScale="110" zoomScaleNormal="110" zoomScaleSheetLayoutView="90" workbookViewId="0">
      <selection activeCell="C27" sqref="C27"/>
    </sheetView>
  </sheetViews>
  <sheetFormatPr baseColWidth="10" defaultColWidth="11.42578125" defaultRowHeight="15.75" x14ac:dyDescent="0.25"/>
  <cols>
    <col min="1" max="1" width="26.140625" style="99" customWidth="1"/>
    <col min="2" max="2" width="67" style="99" customWidth="1"/>
    <col min="3" max="3" width="22.7109375" style="99" bestFit="1" customWidth="1"/>
    <col min="4" max="4" width="75.5703125" style="99" customWidth="1"/>
    <col min="5" max="5" width="37.28515625" style="100" customWidth="1"/>
    <col min="6" max="16384" width="11.42578125" style="99"/>
  </cols>
  <sheetData>
    <row r="1" spans="1:5" ht="107.25" customHeight="1" x14ac:dyDescent="0.25">
      <c r="A1" s="177" t="s">
        <v>121</v>
      </c>
      <c r="B1" s="178"/>
      <c r="C1" s="178"/>
      <c r="D1" s="178"/>
      <c r="E1" s="179"/>
    </row>
    <row r="2" spans="1:5" ht="30.75" customHeight="1" x14ac:dyDescent="0.25">
      <c r="A2" s="180" t="s">
        <v>49</v>
      </c>
      <c r="B2" s="181"/>
      <c r="C2" s="181"/>
      <c r="D2" s="181"/>
      <c r="E2" s="182"/>
    </row>
    <row r="3" spans="1:5" x14ac:dyDescent="0.25">
      <c r="A3" s="101" t="s">
        <v>0</v>
      </c>
      <c r="B3" s="25" t="s">
        <v>1</v>
      </c>
      <c r="C3" s="25" t="s">
        <v>2</v>
      </c>
      <c r="D3" s="25" t="s">
        <v>48</v>
      </c>
      <c r="E3" s="102" t="s">
        <v>31</v>
      </c>
    </row>
    <row r="4" spans="1:5" ht="47.25" customHeight="1" x14ac:dyDescent="0.25">
      <c r="A4" s="148" t="s">
        <v>82</v>
      </c>
      <c r="B4" s="148" t="s">
        <v>83</v>
      </c>
      <c r="C4" s="48" t="s">
        <v>34</v>
      </c>
      <c r="D4" s="148" t="s">
        <v>179</v>
      </c>
      <c r="E4" s="103" t="s">
        <v>178</v>
      </c>
    </row>
    <row r="5" spans="1:5" ht="36.75" customHeight="1" x14ac:dyDescent="0.25">
      <c r="A5" s="61" t="s">
        <v>82</v>
      </c>
      <c r="B5" s="148" t="s">
        <v>84</v>
      </c>
      <c r="C5" s="48" t="s">
        <v>34</v>
      </c>
      <c r="D5" s="148" t="s">
        <v>181</v>
      </c>
      <c r="E5" s="103" t="s">
        <v>180</v>
      </c>
    </row>
    <row r="6" spans="1:5" ht="51" x14ac:dyDescent="0.25">
      <c r="A6" s="61" t="s">
        <v>82</v>
      </c>
      <c r="B6" s="148" t="s">
        <v>12</v>
      </c>
      <c r="C6" s="48" t="s">
        <v>34</v>
      </c>
      <c r="D6" s="148" t="s">
        <v>182</v>
      </c>
      <c r="E6" s="103" t="s">
        <v>116</v>
      </c>
    </row>
    <row r="7" spans="1:5" ht="29.25" customHeight="1" x14ac:dyDescent="0.25">
      <c r="A7" s="61" t="s">
        <v>82</v>
      </c>
      <c r="B7" s="148" t="s">
        <v>13</v>
      </c>
      <c r="C7" s="48" t="s">
        <v>34</v>
      </c>
      <c r="D7" s="148" t="s">
        <v>201</v>
      </c>
      <c r="E7" s="103" t="s">
        <v>183</v>
      </c>
    </row>
    <row r="8" spans="1:5" ht="35.25" customHeight="1" x14ac:dyDescent="0.25">
      <c r="A8" s="61" t="s">
        <v>82</v>
      </c>
      <c r="B8" s="148" t="s">
        <v>184</v>
      </c>
      <c r="C8" s="142" t="s">
        <v>126</v>
      </c>
      <c r="D8" s="148" t="s">
        <v>145</v>
      </c>
      <c r="E8" s="103" t="s">
        <v>185</v>
      </c>
    </row>
    <row r="9" spans="1:5" ht="54" customHeight="1" x14ac:dyDescent="0.25">
      <c r="A9" s="61" t="s">
        <v>82</v>
      </c>
      <c r="B9" s="148" t="s">
        <v>43</v>
      </c>
      <c r="C9" s="48" t="s">
        <v>34</v>
      </c>
      <c r="D9" s="148" t="s">
        <v>202</v>
      </c>
      <c r="E9" s="103" t="s">
        <v>108</v>
      </c>
    </row>
    <row r="10" spans="1:5" ht="79.5" customHeight="1" x14ac:dyDescent="0.25">
      <c r="A10" s="61" t="s">
        <v>85</v>
      </c>
      <c r="B10" s="148" t="s">
        <v>86</v>
      </c>
      <c r="C10" s="54" t="s">
        <v>3</v>
      </c>
      <c r="D10" s="148" t="s">
        <v>186</v>
      </c>
      <c r="E10" s="103" t="s">
        <v>117</v>
      </c>
    </row>
    <row r="11" spans="1:5" ht="55.5" customHeight="1" x14ac:dyDescent="0.25">
      <c r="A11" s="61" t="s">
        <v>85</v>
      </c>
      <c r="B11" s="148" t="s">
        <v>209</v>
      </c>
      <c r="C11" s="48" t="s">
        <v>34</v>
      </c>
      <c r="D11" s="148" t="s">
        <v>137</v>
      </c>
      <c r="E11" s="103" t="s">
        <v>118</v>
      </c>
    </row>
    <row r="12" spans="1:5" ht="38.25" x14ac:dyDescent="0.25">
      <c r="A12" s="61" t="s">
        <v>87</v>
      </c>
      <c r="B12" s="148" t="s">
        <v>88</v>
      </c>
      <c r="C12" s="142" t="s">
        <v>126</v>
      </c>
      <c r="D12" s="148" t="s">
        <v>145</v>
      </c>
      <c r="E12" s="103" t="s">
        <v>187</v>
      </c>
    </row>
    <row r="13" spans="1:5" ht="25.5" x14ac:dyDescent="0.25">
      <c r="A13" s="61" t="s">
        <v>87</v>
      </c>
      <c r="B13" s="148" t="s">
        <v>89</v>
      </c>
      <c r="C13" s="142" t="s">
        <v>126</v>
      </c>
      <c r="D13" s="148" t="s">
        <v>145</v>
      </c>
      <c r="E13" s="103" t="s">
        <v>188</v>
      </c>
    </row>
    <row r="14" spans="1:5" ht="25.5" x14ac:dyDescent="0.25">
      <c r="A14" s="61" t="s">
        <v>87</v>
      </c>
      <c r="B14" s="148" t="s">
        <v>90</v>
      </c>
      <c r="C14" s="142" t="s">
        <v>126</v>
      </c>
      <c r="D14" s="148" t="s">
        <v>145</v>
      </c>
      <c r="E14" s="103" t="s">
        <v>188</v>
      </c>
    </row>
    <row r="15" spans="1:5" ht="25.5" x14ac:dyDescent="0.25">
      <c r="A15" s="61" t="s">
        <v>87</v>
      </c>
      <c r="B15" s="148" t="s">
        <v>91</v>
      </c>
      <c r="C15" s="142" t="s">
        <v>126</v>
      </c>
      <c r="D15" s="148" t="s">
        <v>189</v>
      </c>
      <c r="E15" s="103" t="s">
        <v>188</v>
      </c>
    </row>
    <row r="16" spans="1:5" ht="51" x14ac:dyDescent="0.25">
      <c r="A16" s="61" t="s">
        <v>87</v>
      </c>
      <c r="B16" s="148" t="s">
        <v>92</v>
      </c>
      <c r="C16" s="142" t="s">
        <v>126</v>
      </c>
      <c r="D16" s="148" t="s">
        <v>189</v>
      </c>
      <c r="E16" s="103" t="s">
        <v>190</v>
      </c>
    </row>
    <row r="17" spans="1:5" ht="25.5" x14ac:dyDescent="0.25">
      <c r="A17" s="61" t="s">
        <v>87</v>
      </c>
      <c r="B17" s="148" t="s">
        <v>93</v>
      </c>
      <c r="C17" s="142" t="s">
        <v>126</v>
      </c>
      <c r="D17" s="148" t="s">
        <v>189</v>
      </c>
      <c r="E17" s="103" t="s">
        <v>191</v>
      </c>
    </row>
    <row r="18" spans="1:5" ht="69.75" customHeight="1" x14ac:dyDescent="0.25">
      <c r="A18" s="61" t="s">
        <v>14</v>
      </c>
      <c r="B18" s="148" t="s">
        <v>94</v>
      </c>
      <c r="C18" s="142" t="s">
        <v>126</v>
      </c>
      <c r="D18" s="148" t="s">
        <v>192</v>
      </c>
      <c r="E18" s="103" t="s">
        <v>119</v>
      </c>
    </row>
    <row r="19" spans="1:5" ht="25.5" x14ac:dyDescent="0.25">
      <c r="A19" s="61" t="s">
        <v>44</v>
      </c>
      <c r="B19" s="148" t="s">
        <v>95</v>
      </c>
      <c r="C19" s="54" t="s">
        <v>3</v>
      </c>
      <c r="D19" s="148" t="s">
        <v>193</v>
      </c>
      <c r="E19" s="103" t="s">
        <v>117</v>
      </c>
    </row>
    <row r="20" spans="1:5" ht="119.25" customHeight="1" thickBot="1" x14ac:dyDescent="0.3">
      <c r="A20" s="183" t="s">
        <v>214</v>
      </c>
      <c r="B20" s="184"/>
      <c r="C20" s="184"/>
      <c r="D20" s="184"/>
      <c r="E20" s="185"/>
    </row>
    <row r="21" spans="1:5" x14ac:dyDescent="0.25">
      <c r="A21" s="12"/>
      <c r="B21" s="12"/>
      <c r="C21" s="12"/>
      <c r="D21" s="12"/>
      <c r="E21" s="13"/>
    </row>
    <row r="22" spans="1:5" x14ac:dyDescent="0.25">
      <c r="A22" s="12"/>
      <c r="B22" s="12" t="s">
        <v>21</v>
      </c>
      <c r="C22" s="13">
        <v>16</v>
      </c>
      <c r="D22" s="12"/>
      <c r="E22" s="13"/>
    </row>
  </sheetData>
  <mergeCells count="3">
    <mergeCell ref="A1:E1"/>
    <mergeCell ref="A2:E2"/>
    <mergeCell ref="A20:E20"/>
  </mergeCells>
  <pageMargins left="0.7" right="0.7" top="0.75" bottom="0.75" header="0.3" footer="0.3"/>
  <pageSetup scale="3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
  <sheetViews>
    <sheetView showGridLines="0" zoomScale="130" zoomScaleNormal="130" zoomScaleSheetLayoutView="85" workbookViewId="0">
      <selection activeCell="D12" sqref="D12"/>
    </sheetView>
  </sheetViews>
  <sheetFormatPr baseColWidth="10" defaultColWidth="11.42578125" defaultRowHeight="16.5" x14ac:dyDescent="0.3"/>
  <cols>
    <col min="1" max="1" width="28.5703125" style="73" customWidth="1"/>
    <col min="2" max="2" width="28.28515625" style="73" bestFit="1" customWidth="1"/>
    <col min="3" max="3" width="17.5703125" style="73" customWidth="1"/>
    <col min="4" max="4" width="59.85546875" style="73" customWidth="1"/>
    <col min="5" max="5" width="20.5703125" style="73" customWidth="1"/>
    <col min="6" max="16384" width="11.42578125" style="73"/>
  </cols>
  <sheetData>
    <row r="1" spans="1:6" s="72" customFormat="1" ht="80.25" customHeight="1" x14ac:dyDescent="0.3">
      <c r="A1" s="154" t="s">
        <v>122</v>
      </c>
      <c r="B1" s="155"/>
      <c r="C1" s="155"/>
      <c r="D1" s="155"/>
      <c r="E1" s="156"/>
    </row>
    <row r="2" spans="1:6" s="72" customFormat="1" ht="21" customHeight="1" x14ac:dyDescent="0.3">
      <c r="A2" s="168" t="s">
        <v>51</v>
      </c>
      <c r="B2" s="169"/>
      <c r="C2" s="169"/>
      <c r="D2" s="169"/>
      <c r="E2" s="170"/>
    </row>
    <row r="3" spans="1:6" s="91" customFormat="1" ht="45" customHeight="1" x14ac:dyDescent="0.3">
      <c r="A3" s="104" t="s">
        <v>0</v>
      </c>
      <c r="B3" s="46" t="s">
        <v>1</v>
      </c>
      <c r="C3" s="46" t="s">
        <v>2</v>
      </c>
      <c r="D3" s="47" t="s">
        <v>48</v>
      </c>
      <c r="E3" s="105" t="s">
        <v>31</v>
      </c>
    </row>
    <row r="4" spans="1:6" s="72" customFormat="1" ht="89.25" customHeight="1" x14ac:dyDescent="0.3">
      <c r="A4" s="106" t="s">
        <v>96</v>
      </c>
      <c r="B4" s="148" t="s">
        <v>97</v>
      </c>
      <c r="C4" s="142" t="s">
        <v>126</v>
      </c>
      <c r="D4" s="148" t="s">
        <v>194</v>
      </c>
      <c r="E4" s="63" t="s">
        <v>120</v>
      </c>
      <c r="F4" s="91"/>
    </row>
    <row r="5" spans="1:6" s="72" customFormat="1" ht="90" customHeight="1" x14ac:dyDescent="0.3">
      <c r="A5" s="106" t="s">
        <v>96</v>
      </c>
      <c r="B5" s="148" t="s">
        <v>98</v>
      </c>
      <c r="C5" s="142" t="s">
        <v>126</v>
      </c>
      <c r="D5" s="148" t="s">
        <v>195</v>
      </c>
      <c r="E5" s="63" t="s">
        <v>120</v>
      </c>
      <c r="F5" s="91"/>
    </row>
    <row r="6" spans="1:6" s="72" customFormat="1" ht="100.5" customHeight="1" x14ac:dyDescent="0.3">
      <c r="A6" s="186" t="s">
        <v>211</v>
      </c>
      <c r="B6" s="187"/>
      <c r="C6" s="187"/>
      <c r="D6" s="187"/>
      <c r="E6" s="188"/>
    </row>
    <row r="7" spans="1:6" x14ac:dyDescent="0.3">
      <c r="A7" s="107"/>
      <c r="B7" s="30"/>
      <c r="C7" s="30"/>
      <c r="D7" s="30"/>
      <c r="E7" s="108"/>
    </row>
    <row r="8" spans="1:6" ht="17.25" thickBot="1" x14ac:dyDescent="0.35">
      <c r="A8" s="109"/>
      <c r="B8" s="110" t="s">
        <v>21</v>
      </c>
      <c r="C8" s="110">
        <v>2</v>
      </c>
      <c r="D8" s="110"/>
      <c r="E8" s="111"/>
    </row>
  </sheetData>
  <mergeCells count="3">
    <mergeCell ref="A2:E2"/>
    <mergeCell ref="A1:E1"/>
    <mergeCell ref="A6:E6"/>
  </mergeCells>
  <pageMargins left="0.7" right="0.7" top="0.75" bottom="0.75" header="0.3" footer="0.3"/>
  <pageSetup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4"/>
  <sheetViews>
    <sheetView showGridLines="0" zoomScale="140" zoomScaleNormal="140" zoomScaleSheetLayoutView="115" workbookViewId="0">
      <selection activeCell="B2" sqref="B2:H2"/>
    </sheetView>
  </sheetViews>
  <sheetFormatPr baseColWidth="10" defaultColWidth="11.42578125" defaultRowHeight="16.5" x14ac:dyDescent="0.3"/>
  <cols>
    <col min="1" max="1" width="3.28515625" style="1" customWidth="1"/>
    <col min="2" max="2" width="41.28515625" style="115" customWidth="1"/>
    <col min="3" max="3" width="13.5703125" style="72" customWidth="1"/>
    <col min="4" max="4" width="21" style="72" customWidth="1"/>
    <col min="5" max="7" width="13.42578125" style="72" customWidth="1"/>
    <col min="8" max="8" width="15.28515625" style="72" customWidth="1"/>
    <col min="9" max="9" width="4.140625" style="72" customWidth="1"/>
    <col min="10" max="10" width="17" style="72" customWidth="1"/>
    <col min="11" max="16384" width="11.42578125" style="72"/>
  </cols>
  <sheetData>
    <row r="1" spans="1:10" ht="17.25" thickBot="1" x14ac:dyDescent="0.35">
      <c r="B1" s="14"/>
      <c r="C1" s="1"/>
      <c r="D1" s="1"/>
      <c r="E1" s="1"/>
      <c r="F1" s="1"/>
      <c r="G1" s="1"/>
      <c r="H1" s="1"/>
    </row>
    <row r="2" spans="1:10" x14ac:dyDescent="0.3">
      <c r="B2" s="189" t="s">
        <v>123</v>
      </c>
      <c r="C2" s="190"/>
      <c r="D2" s="190"/>
      <c r="E2" s="190"/>
      <c r="F2" s="190"/>
      <c r="G2" s="190"/>
      <c r="H2" s="191"/>
    </row>
    <row r="3" spans="1:10" ht="17.25" thickBot="1" x14ac:dyDescent="0.35">
      <c r="B3" s="192" t="s">
        <v>124</v>
      </c>
      <c r="C3" s="193"/>
      <c r="D3" s="193"/>
      <c r="E3" s="193"/>
      <c r="F3" s="193"/>
      <c r="G3" s="193"/>
      <c r="H3" s="194"/>
    </row>
    <row r="4" spans="1:10" s="113" customFormat="1" ht="62.25" customHeight="1" thickTop="1" thickBot="1" x14ac:dyDescent="0.35">
      <c r="A4" s="16"/>
      <c r="B4" s="117" t="s">
        <v>22</v>
      </c>
      <c r="C4" s="15" t="s">
        <v>23</v>
      </c>
      <c r="D4" s="15" t="s">
        <v>24</v>
      </c>
      <c r="E4" s="15" t="s">
        <v>52</v>
      </c>
      <c r="F4" s="15" t="s">
        <v>25</v>
      </c>
      <c r="G4" s="15" t="s">
        <v>26</v>
      </c>
      <c r="H4" s="118" t="s">
        <v>27</v>
      </c>
      <c r="I4" s="112"/>
    </row>
    <row r="5" spans="1:10" ht="33.75" thickTop="1" x14ac:dyDescent="0.3">
      <c r="B5" s="119" t="s">
        <v>53</v>
      </c>
      <c r="C5" s="126">
        <v>11</v>
      </c>
      <c r="D5" s="127">
        <v>1</v>
      </c>
      <c r="E5" s="127">
        <v>10</v>
      </c>
      <c r="F5" s="127">
        <v>10</v>
      </c>
      <c r="G5" s="127">
        <v>0</v>
      </c>
      <c r="H5" s="128">
        <f>(F5/E5)</f>
        <v>1</v>
      </c>
    </row>
    <row r="6" spans="1:10" x14ac:dyDescent="0.3">
      <c r="B6" s="120" t="s">
        <v>28</v>
      </c>
      <c r="C6" s="129">
        <v>6</v>
      </c>
      <c r="D6" s="129">
        <v>0</v>
      </c>
      <c r="E6" s="129">
        <v>6</v>
      </c>
      <c r="F6" s="129">
        <v>0</v>
      </c>
      <c r="G6" s="129">
        <v>6</v>
      </c>
      <c r="H6" s="130">
        <f>(F6/E6)</f>
        <v>0</v>
      </c>
    </row>
    <row r="7" spans="1:10" x14ac:dyDescent="0.3">
      <c r="B7" s="120" t="s">
        <v>29</v>
      </c>
      <c r="C7" s="131">
        <v>14</v>
      </c>
      <c r="D7" s="129">
        <v>7</v>
      </c>
      <c r="E7" s="129">
        <v>7</v>
      </c>
      <c r="F7" s="129">
        <v>7</v>
      </c>
      <c r="G7" s="129">
        <v>0</v>
      </c>
      <c r="H7" s="130">
        <f>F7/E7</f>
        <v>1</v>
      </c>
    </row>
    <row r="8" spans="1:10" ht="33" x14ac:dyDescent="0.3">
      <c r="B8" s="119" t="s">
        <v>54</v>
      </c>
      <c r="C8" s="129">
        <v>12</v>
      </c>
      <c r="D8" s="129">
        <v>5</v>
      </c>
      <c r="E8" s="129">
        <v>7</v>
      </c>
      <c r="F8" s="129">
        <v>7</v>
      </c>
      <c r="G8" s="129">
        <v>0</v>
      </c>
      <c r="H8" s="130">
        <f>(F8/E8)</f>
        <v>1</v>
      </c>
    </row>
    <row r="9" spans="1:10" ht="33" x14ac:dyDescent="0.3">
      <c r="B9" s="119" t="s">
        <v>55</v>
      </c>
      <c r="C9" s="129">
        <v>16</v>
      </c>
      <c r="D9" s="129">
        <v>8</v>
      </c>
      <c r="E9" s="129">
        <v>8</v>
      </c>
      <c r="F9" s="129">
        <v>2</v>
      </c>
      <c r="G9" s="129">
        <v>6</v>
      </c>
      <c r="H9" s="130">
        <f>(F9/E9)</f>
        <v>0.25</v>
      </c>
    </row>
    <row r="10" spans="1:10" ht="17.25" thickBot="1" x14ac:dyDescent="0.35">
      <c r="B10" s="121" t="s">
        <v>30</v>
      </c>
      <c r="C10" s="132">
        <v>2</v>
      </c>
      <c r="D10" s="132">
        <v>2</v>
      </c>
      <c r="E10" s="132">
        <v>0</v>
      </c>
      <c r="F10" s="132">
        <v>0</v>
      </c>
      <c r="G10" s="132">
        <v>0</v>
      </c>
      <c r="H10" s="133">
        <v>0</v>
      </c>
    </row>
    <row r="11" spans="1:10" ht="17.25" thickTop="1" x14ac:dyDescent="0.3">
      <c r="B11" s="116"/>
      <c r="C11" s="134"/>
      <c r="D11" s="134"/>
      <c r="E11" s="134"/>
      <c r="F11" s="134"/>
      <c r="G11" s="135"/>
      <c r="H11" s="136"/>
      <c r="J11" s="112"/>
    </row>
    <row r="12" spans="1:10" ht="17.25" thickBot="1" x14ac:dyDescent="0.35">
      <c r="B12" s="143" t="s">
        <v>200</v>
      </c>
      <c r="C12" s="137">
        <f>SUM(C5:C11)</f>
        <v>61</v>
      </c>
      <c r="D12" s="137">
        <f>SUM(D5:D11)</f>
        <v>23</v>
      </c>
      <c r="E12" s="137">
        <f>(E5+E6+E7+E8+E9+E10)</f>
        <v>38</v>
      </c>
      <c r="F12" s="137">
        <f>(F5+F6+F7+F8+F9+F10)</f>
        <v>26</v>
      </c>
      <c r="G12" s="137">
        <f>(G5+G6+G7+G8+G9+G10)</f>
        <v>12</v>
      </c>
      <c r="H12" s="138">
        <f>(F12/E12)</f>
        <v>0.68421052631578949</v>
      </c>
      <c r="J12" s="114"/>
    </row>
    <row r="13" spans="1:10" x14ac:dyDescent="0.3">
      <c r="B13" s="14"/>
      <c r="C13" s="1"/>
      <c r="D13" s="1"/>
      <c r="E13" s="18"/>
      <c r="F13" s="18"/>
      <c r="G13" s="1"/>
      <c r="H13" s="1"/>
    </row>
    <row r="14" spans="1:10" x14ac:dyDescent="0.3">
      <c r="H14" s="114"/>
    </row>
  </sheetData>
  <mergeCells count="2">
    <mergeCell ref="B2:H2"/>
    <mergeCell ref="B3:H3"/>
  </mergeCells>
  <pageMargins left="0.7" right="0.7" top="0.75" bottom="0.75" header="0.3" footer="0.3"/>
  <pageSetup paperSize="9" scale="50" orientation="portrait" horizontalDpi="300" verticalDpi="300" r:id="rId1"/>
  <colBreaks count="1" manualBreakCount="1">
    <brk id="9" max="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28"/>
  <sheetViews>
    <sheetView showGridLines="0" view="pageBreakPreview" zoomScaleNormal="85" zoomScaleSheetLayoutView="100" workbookViewId="0">
      <selection activeCell="B26" sqref="B26:G26"/>
    </sheetView>
  </sheetViews>
  <sheetFormatPr baseColWidth="10" defaultColWidth="11.42578125" defaultRowHeight="16.5" x14ac:dyDescent="0.3"/>
  <cols>
    <col min="1" max="1" width="7.28515625" style="1" customWidth="1"/>
    <col min="2" max="2" width="26.7109375" style="1" customWidth="1"/>
    <col min="3" max="3" width="24" style="1" customWidth="1"/>
    <col min="4" max="4" width="19.140625" style="1" customWidth="1"/>
    <col min="5" max="5" width="26.5703125" style="1" customWidth="1"/>
    <col min="6" max="6" width="20.140625" style="1" bestFit="1" customWidth="1"/>
    <col min="7" max="7" width="19.140625" style="1" customWidth="1"/>
    <col min="8" max="8" width="5.140625" style="1" customWidth="1"/>
    <col min="9" max="16384" width="11.42578125" style="1"/>
  </cols>
  <sheetData>
    <row r="1" spans="2:7" ht="17.25" thickBot="1" x14ac:dyDescent="0.35"/>
    <row r="2" spans="2:7" s="19" customFormat="1" ht="81.75" customHeight="1" thickBot="1" x14ac:dyDescent="0.35">
      <c r="B2" s="36" t="s">
        <v>53</v>
      </c>
      <c r="C2" s="37" t="s">
        <v>28</v>
      </c>
      <c r="D2" s="38" t="s">
        <v>29</v>
      </c>
      <c r="E2" s="37" t="s">
        <v>54</v>
      </c>
      <c r="F2" s="38" t="s">
        <v>55</v>
      </c>
      <c r="G2" s="37" t="s">
        <v>30</v>
      </c>
    </row>
    <row r="3" spans="2:7" s="18" customFormat="1" ht="17.25" thickBot="1" x14ac:dyDescent="0.35">
      <c r="B3" s="35">
        <f>+COMPARATIVO!H5</f>
        <v>1</v>
      </c>
      <c r="C3" s="33">
        <f>+COMPARATIVO!H6</f>
        <v>0</v>
      </c>
      <c r="D3" s="34">
        <f>+COMPARATIVO!H7</f>
        <v>1</v>
      </c>
      <c r="E3" s="33">
        <f>+COMPARATIVO!H8</f>
        <v>1</v>
      </c>
      <c r="F3" s="34">
        <f>+COMPARATIVO!H9</f>
        <v>0.25</v>
      </c>
      <c r="G3" s="33">
        <f>+COMPARATIVO!H10</f>
        <v>0</v>
      </c>
    </row>
    <row r="24" spans="2:7" x14ac:dyDescent="0.3">
      <c r="B24" s="195" t="s">
        <v>199</v>
      </c>
      <c r="C24" s="195"/>
      <c r="D24" s="195"/>
      <c r="E24" s="195"/>
      <c r="F24" s="195"/>
      <c r="G24" s="195"/>
    </row>
    <row r="25" spans="2:7" x14ac:dyDescent="0.3">
      <c r="D25" s="32"/>
      <c r="E25" s="32"/>
      <c r="F25" s="32"/>
    </row>
    <row r="26" spans="2:7" x14ac:dyDescent="0.3">
      <c r="B26" s="196" t="s">
        <v>210</v>
      </c>
      <c r="C26" s="196"/>
      <c r="D26" s="196"/>
      <c r="E26" s="196"/>
      <c r="F26" s="196"/>
      <c r="G26" s="196"/>
    </row>
    <row r="27" spans="2:7" x14ac:dyDescent="0.3">
      <c r="C27" s="20"/>
      <c r="D27" s="20"/>
      <c r="E27" s="20"/>
      <c r="F27" s="32"/>
    </row>
    <row r="28" spans="2:7" x14ac:dyDescent="0.3">
      <c r="F28" s="32"/>
    </row>
  </sheetData>
  <mergeCells count="2">
    <mergeCell ref="B24:G24"/>
    <mergeCell ref="B26:G26"/>
  </mergeCells>
  <pageMargins left="0.7" right="0.7" top="0.75" bottom="0.75" header="0.3" footer="0.3"/>
  <pageSetup paperSize="9" scale="51"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43"/>
  <sheetViews>
    <sheetView topLeftCell="A41" workbookViewId="0">
      <selection activeCell="D65" sqref="D65"/>
    </sheetView>
  </sheetViews>
  <sheetFormatPr baseColWidth="10" defaultColWidth="11.5703125" defaultRowHeight="16.5" x14ac:dyDescent="0.3"/>
  <cols>
    <col min="1" max="1" width="12.85546875" style="1" customWidth="1"/>
    <col min="2" max="2" width="10.7109375" style="2" customWidth="1"/>
    <col min="3" max="3" width="18.7109375" style="1" customWidth="1"/>
    <col min="4" max="16384" width="11.5703125" style="1"/>
  </cols>
  <sheetData>
    <row r="1" spans="1:3" x14ac:dyDescent="0.3">
      <c r="B1" s="9"/>
    </row>
    <row r="2" spans="1:3" x14ac:dyDescent="0.3">
      <c r="B2" s="9"/>
    </row>
    <row r="3" spans="1:3" ht="49.5" x14ac:dyDescent="0.3">
      <c r="A3" s="40" t="s">
        <v>56</v>
      </c>
      <c r="B3" s="199" t="s">
        <v>57</v>
      </c>
      <c r="C3" s="199"/>
    </row>
    <row r="4" spans="1:3" x14ac:dyDescent="0.3">
      <c r="A4" s="17">
        <v>1</v>
      </c>
      <c r="B4" s="41">
        <v>1</v>
      </c>
      <c r="C4" s="200" t="s">
        <v>53</v>
      </c>
    </row>
    <row r="5" spans="1:3" x14ac:dyDescent="0.3">
      <c r="A5" s="17">
        <v>2</v>
      </c>
      <c r="B5" s="41">
        <v>1</v>
      </c>
      <c r="C5" s="201"/>
    </row>
    <row r="6" spans="1:3" x14ac:dyDescent="0.3">
      <c r="A6" s="17">
        <v>3</v>
      </c>
      <c r="B6" s="41">
        <v>1</v>
      </c>
      <c r="C6" s="201"/>
    </row>
    <row r="7" spans="1:3" x14ac:dyDescent="0.3">
      <c r="A7" s="17">
        <v>4</v>
      </c>
      <c r="B7" s="41">
        <v>1</v>
      </c>
      <c r="C7" s="201"/>
    </row>
    <row r="8" spans="1:3" x14ac:dyDescent="0.3">
      <c r="A8" s="17">
        <v>5</v>
      </c>
      <c r="B8" s="41">
        <v>1</v>
      </c>
      <c r="C8" s="201"/>
    </row>
    <row r="9" spans="1:3" x14ac:dyDescent="0.3">
      <c r="A9" s="17">
        <v>6</v>
      </c>
      <c r="B9" s="41">
        <v>1</v>
      </c>
      <c r="C9" s="201"/>
    </row>
    <row r="10" spans="1:3" x14ac:dyDescent="0.3">
      <c r="A10" s="17">
        <v>7</v>
      </c>
      <c r="B10" s="41">
        <v>1</v>
      </c>
      <c r="C10" s="201"/>
    </row>
    <row r="11" spans="1:3" x14ac:dyDescent="0.3">
      <c r="A11" s="17">
        <v>8</v>
      </c>
      <c r="B11" s="41">
        <v>1</v>
      </c>
      <c r="C11" s="201"/>
    </row>
    <row r="12" spans="1:3" x14ac:dyDescent="0.3">
      <c r="A12" s="17">
        <v>9</v>
      </c>
      <c r="B12" s="41">
        <v>1</v>
      </c>
      <c r="C12" s="201"/>
    </row>
    <row r="13" spans="1:3" x14ac:dyDescent="0.3">
      <c r="A13" s="17">
        <v>10</v>
      </c>
      <c r="B13" s="41">
        <v>1</v>
      </c>
      <c r="C13" s="201"/>
    </row>
    <row r="14" spans="1:3" x14ac:dyDescent="0.3">
      <c r="A14" s="17">
        <v>11</v>
      </c>
      <c r="B14" s="41">
        <v>0</v>
      </c>
      <c r="C14" s="201"/>
    </row>
    <row r="15" spans="1:3" ht="15.6" customHeight="1" x14ac:dyDescent="0.3">
      <c r="A15" s="17">
        <v>12</v>
      </c>
      <c r="B15" s="42">
        <v>0</v>
      </c>
      <c r="C15" s="204" t="s">
        <v>58</v>
      </c>
    </row>
    <row r="16" spans="1:3" ht="15.6" customHeight="1" x14ac:dyDescent="0.3">
      <c r="A16" s="17">
        <v>13</v>
      </c>
      <c r="B16" s="42">
        <v>0</v>
      </c>
      <c r="C16" s="205"/>
    </row>
    <row r="17" spans="1:3" ht="15.6" customHeight="1" x14ac:dyDescent="0.3">
      <c r="A17" s="17">
        <v>14</v>
      </c>
      <c r="B17" s="42">
        <v>0</v>
      </c>
      <c r="C17" s="205"/>
    </row>
    <row r="18" spans="1:3" ht="15.6" customHeight="1" x14ac:dyDescent="0.3">
      <c r="A18" s="17">
        <v>15</v>
      </c>
      <c r="B18" s="42">
        <v>0</v>
      </c>
      <c r="C18" s="205"/>
    </row>
    <row r="19" spans="1:3" ht="15.6" customHeight="1" x14ac:dyDescent="0.3">
      <c r="A19" s="17">
        <v>16</v>
      </c>
      <c r="B19" s="42">
        <v>0</v>
      </c>
      <c r="C19" s="205"/>
    </row>
    <row r="20" spans="1:3" ht="15.6" customHeight="1" x14ac:dyDescent="0.3">
      <c r="A20" s="17">
        <v>17</v>
      </c>
      <c r="B20" s="42">
        <v>0</v>
      </c>
      <c r="C20" s="206"/>
    </row>
    <row r="21" spans="1:3" ht="15.6" customHeight="1" x14ac:dyDescent="0.3">
      <c r="A21" s="17">
        <v>18</v>
      </c>
      <c r="B21" s="42">
        <v>1</v>
      </c>
      <c r="C21" s="202" t="s">
        <v>29</v>
      </c>
    </row>
    <row r="22" spans="1:3" ht="15.6" customHeight="1" x14ac:dyDescent="0.3">
      <c r="A22" s="17">
        <v>19</v>
      </c>
      <c r="B22" s="42">
        <v>1</v>
      </c>
      <c r="C22" s="202"/>
    </row>
    <row r="23" spans="1:3" ht="15.6" customHeight="1" x14ac:dyDescent="0.3">
      <c r="A23" s="17">
        <v>20</v>
      </c>
      <c r="B23" s="42">
        <v>1</v>
      </c>
      <c r="C23" s="202"/>
    </row>
    <row r="24" spans="1:3" ht="15.6" customHeight="1" x14ac:dyDescent="0.3">
      <c r="A24" s="17">
        <v>21</v>
      </c>
      <c r="B24" s="42">
        <v>1</v>
      </c>
      <c r="C24" s="202"/>
    </row>
    <row r="25" spans="1:3" ht="15.6" customHeight="1" x14ac:dyDescent="0.3">
      <c r="A25" s="17">
        <v>22</v>
      </c>
      <c r="B25" s="42">
        <v>1</v>
      </c>
      <c r="C25" s="202"/>
    </row>
    <row r="26" spans="1:3" ht="15.6" customHeight="1" x14ac:dyDescent="0.3">
      <c r="A26" s="17">
        <v>23</v>
      </c>
      <c r="B26" s="42">
        <v>1</v>
      </c>
      <c r="C26" s="202"/>
    </row>
    <row r="27" spans="1:3" ht="15.6" customHeight="1" x14ac:dyDescent="0.3">
      <c r="A27" s="17">
        <v>24</v>
      </c>
      <c r="B27" s="42">
        <v>1</v>
      </c>
      <c r="C27" s="202"/>
    </row>
    <row r="28" spans="1:3" ht="15.6" customHeight="1" x14ac:dyDescent="0.3">
      <c r="A28" s="17">
        <v>25</v>
      </c>
      <c r="B28" s="42">
        <v>0</v>
      </c>
      <c r="C28" s="202"/>
    </row>
    <row r="29" spans="1:3" ht="15.6" customHeight="1" x14ac:dyDescent="0.3">
      <c r="A29" s="17">
        <v>26</v>
      </c>
      <c r="B29" s="42">
        <v>0</v>
      </c>
      <c r="C29" s="202"/>
    </row>
    <row r="30" spans="1:3" ht="15.6" customHeight="1" x14ac:dyDescent="0.3">
      <c r="A30" s="17">
        <v>27</v>
      </c>
      <c r="B30" s="42">
        <v>0</v>
      </c>
      <c r="C30" s="202"/>
    </row>
    <row r="31" spans="1:3" ht="15.6" customHeight="1" x14ac:dyDescent="0.3">
      <c r="A31" s="17">
        <v>28</v>
      </c>
      <c r="B31" s="42">
        <v>0</v>
      </c>
      <c r="C31" s="202"/>
    </row>
    <row r="32" spans="1:3" ht="15.6" customHeight="1" x14ac:dyDescent="0.3">
      <c r="A32" s="17">
        <v>29</v>
      </c>
      <c r="B32" s="42">
        <v>0</v>
      </c>
      <c r="C32" s="202"/>
    </row>
    <row r="33" spans="1:3" ht="15.6" customHeight="1" x14ac:dyDescent="0.3">
      <c r="A33" s="17">
        <v>30</v>
      </c>
      <c r="B33" s="42">
        <v>0</v>
      </c>
      <c r="C33" s="202"/>
    </row>
    <row r="34" spans="1:3" ht="15.6" customHeight="1" x14ac:dyDescent="0.3">
      <c r="A34" s="17">
        <v>31</v>
      </c>
      <c r="B34" s="42">
        <v>0</v>
      </c>
      <c r="C34" s="202"/>
    </row>
    <row r="35" spans="1:3" x14ac:dyDescent="0.3">
      <c r="A35" s="17">
        <v>32</v>
      </c>
      <c r="B35" s="42">
        <v>1</v>
      </c>
      <c r="C35" s="203" t="s">
        <v>54</v>
      </c>
    </row>
    <row r="36" spans="1:3" x14ac:dyDescent="0.3">
      <c r="A36" s="17">
        <v>33</v>
      </c>
      <c r="B36" s="42">
        <v>1</v>
      </c>
      <c r="C36" s="203"/>
    </row>
    <row r="37" spans="1:3" x14ac:dyDescent="0.3">
      <c r="A37" s="17">
        <v>34</v>
      </c>
      <c r="B37" s="42">
        <v>1</v>
      </c>
      <c r="C37" s="203"/>
    </row>
    <row r="38" spans="1:3" x14ac:dyDescent="0.3">
      <c r="A38" s="17">
        <v>35</v>
      </c>
      <c r="B38" s="42">
        <v>1</v>
      </c>
      <c r="C38" s="203"/>
    </row>
    <row r="39" spans="1:3" x14ac:dyDescent="0.3">
      <c r="A39" s="17">
        <v>36</v>
      </c>
      <c r="B39" s="42">
        <v>1</v>
      </c>
      <c r="C39" s="203"/>
    </row>
    <row r="40" spans="1:3" x14ac:dyDescent="0.3">
      <c r="A40" s="17">
        <v>37</v>
      </c>
      <c r="B40" s="42">
        <v>1</v>
      </c>
      <c r="C40" s="203"/>
    </row>
    <row r="41" spans="1:3" x14ac:dyDescent="0.3">
      <c r="A41" s="17">
        <v>38</v>
      </c>
      <c r="B41" s="42">
        <v>1</v>
      </c>
      <c r="C41" s="203"/>
    </row>
    <row r="42" spans="1:3" x14ac:dyDescent="0.3">
      <c r="A42" s="17">
        <v>39</v>
      </c>
      <c r="B42" s="42">
        <v>0</v>
      </c>
      <c r="C42" s="203"/>
    </row>
    <row r="43" spans="1:3" x14ac:dyDescent="0.3">
      <c r="A43" s="17">
        <v>40</v>
      </c>
      <c r="B43" s="42">
        <v>0</v>
      </c>
      <c r="C43" s="203"/>
    </row>
    <row r="44" spans="1:3" x14ac:dyDescent="0.3">
      <c r="A44" s="17">
        <v>41</v>
      </c>
      <c r="B44" s="42">
        <v>0</v>
      </c>
      <c r="C44" s="203"/>
    </row>
    <row r="45" spans="1:3" x14ac:dyDescent="0.3">
      <c r="A45" s="17">
        <v>42</v>
      </c>
      <c r="B45" s="42">
        <v>0</v>
      </c>
      <c r="C45" s="203"/>
    </row>
    <row r="46" spans="1:3" x14ac:dyDescent="0.3">
      <c r="A46" s="17">
        <v>43</v>
      </c>
      <c r="B46" s="42">
        <v>0</v>
      </c>
      <c r="C46" s="203"/>
    </row>
    <row r="47" spans="1:3" x14ac:dyDescent="0.3">
      <c r="A47" s="17">
        <v>44</v>
      </c>
      <c r="B47" s="42">
        <v>0</v>
      </c>
      <c r="C47" s="207" t="s">
        <v>59</v>
      </c>
    </row>
    <row r="48" spans="1:3" x14ac:dyDescent="0.3">
      <c r="A48" s="17">
        <v>45</v>
      </c>
      <c r="B48" s="43">
        <v>0</v>
      </c>
      <c r="C48" s="208"/>
    </row>
    <row r="49" spans="1:3" x14ac:dyDescent="0.3">
      <c r="A49" s="17">
        <v>46</v>
      </c>
      <c r="B49" s="43">
        <v>1</v>
      </c>
      <c r="C49" s="197" t="s">
        <v>55</v>
      </c>
    </row>
    <row r="50" spans="1:3" x14ac:dyDescent="0.3">
      <c r="A50" s="17">
        <v>47</v>
      </c>
      <c r="B50" s="43">
        <v>1</v>
      </c>
      <c r="C50" s="198"/>
    </row>
    <row r="51" spans="1:3" x14ac:dyDescent="0.3">
      <c r="A51" s="17">
        <v>48</v>
      </c>
      <c r="B51" s="43">
        <v>0</v>
      </c>
      <c r="C51" s="198"/>
    </row>
    <row r="52" spans="1:3" x14ac:dyDescent="0.3">
      <c r="A52" s="17">
        <v>49</v>
      </c>
      <c r="B52" s="43">
        <v>0</v>
      </c>
      <c r="C52" s="198"/>
    </row>
    <row r="53" spans="1:3" x14ac:dyDescent="0.3">
      <c r="A53" s="17">
        <v>50</v>
      </c>
      <c r="B53" s="43">
        <v>0</v>
      </c>
      <c r="C53" s="198"/>
    </row>
    <row r="54" spans="1:3" x14ac:dyDescent="0.3">
      <c r="A54" s="17">
        <v>51</v>
      </c>
      <c r="B54" s="43">
        <v>0</v>
      </c>
      <c r="C54" s="198"/>
    </row>
    <row r="55" spans="1:3" x14ac:dyDescent="0.3">
      <c r="A55" s="17">
        <v>52</v>
      </c>
      <c r="B55" s="43">
        <v>0</v>
      </c>
      <c r="C55" s="198"/>
    </row>
    <row r="56" spans="1:3" x14ac:dyDescent="0.3">
      <c r="A56" s="17">
        <v>53</v>
      </c>
      <c r="B56" s="43">
        <v>0</v>
      </c>
      <c r="C56" s="198"/>
    </row>
    <row r="57" spans="1:3" x14ac:dyDescent="0.3">
      <c r="A57" s="17">
        <v>54</v>
      </c>
      <c r="B57" s="43">
        <v>0</v>
      </c>
      <c r="C57" s="198"/>
    </row>
    <row r="58" spans="1:3" x14ac:dyDescent="0.3">
      <c r="A58" s="17">
        <v>55</v>
      </c>
      <c r="B58" s="43">
        <v>0</v>
      </c>
      <c r="C58" s="198"/>
    </row>
    <row r="59" spans="1:3" x14ac:dyDescent="0.3">
      <c r="A59" s="17">
        <v>56</v>
      </c>
      <c r="B59" s="43">
        <v>0</v>
      </c>
      <c r="C59" s="198"/>
    </row>
    <row r="60" spans="1:3" x14ac:dyDescent="0.3">
      <c r="A60" s="17">
        <v>57</v>
      </c>
      <c r="B60" s="43">
        <v>0</v>
      </c>
      <c r="C60" s="198"/>
    </row>
    <row r="61" spans="1:3" x14ac:dyDescent="0.3">
      <c r="A61" s="17">
        <v>58</v>
      </c>
      <c r="B61" s="43">
        <v>0</v>
      </c>
      <c r="C61" s="198"/>
    </row>
    <row r="62" spans="1:3" x14ac:dyDescent="0.3">
      <c r="A62" s="17">
        <v>59</v>
      </c>
      <c r="B62" s="43">
        <v>0</v>
      </c>
      <c r="C62" s="198"/>
    </row>
    <row r="63" spans="1:3" x14ac:dyDescent="0.3">
      <c r="A63" s="17">
        <v>60</v>
      </c>
      <c r="B63" s="43">
        <v>0</v>
      </c>
      <c r="C63" s="198"/>
    </row>
    <row r="64" spans="1:3" x14ac:dyDescent="0.3">
      <c r="A64" s="17">
        <v>61</v>
      </c>
      <c r="B64" s="43">
        <v>0</v>
      </c>
      <c r="C64" s="198"/>
    </row>
    <row r="65" spans="2:2" x14ac:dyDescent="0.3">
      <c r="B65" s="45">
        <f>SUM(B4:B64)/61</f>
        <v>0.42622950819672129</v>
      </c>
    </row>
    <row r="66" spans="2:2" x14ac:dyDescent="0.3">
      <c r="B66" s="44"/>
    </row>
    <row r="67" spans="2:2" x14ac:dyDescent="0.3">
      <c r="B67" s="44"/>
    </row>
    <row r="68" spans="2:2" x14ac:dyDescent="0.3">
      <c r="B68" s="44"/>
    </row>
    <row r="69" spans="2:2" x14ac:dyDescent="0.3">
      <c r="B69" s="44"/>
    </row>
    <row r="70" spans="2:2" x14ac:dyDescent="0.3">
      <c r="B70" s="44"/>
    </row>
    <row r="71" spans="2:2" x14ac:dyDescent="0.3">
      <c r="B71" s="44"/>
    </row>
    <row r="72" spans="2:2" x14ac:dyDescent="0.3">
      <c r="B72" s="44"/>
    </row>
    <row r="73" spans="2:2" x14ac:dyDescent="0.3">
      <c r="B73" s="44"/>
    </row>
    <row r="74" spans="2:2" x14ac:dyDescent="0.3">
      <c r="B74" s="44"/>
    </row>
    <row r="75" spans="2:2" x14ac:dyDescent="0.3">
      <c r="B75" s="44"/>
    </row>
    <row r="76" spans="2:2" x14ac:dyDescent="0.3">
      <c r="B76" s="44"/>
    </row>
    <row r="77" spans="2:2" x14ac:dyDescent="0.3">
      <c r="B77" s="44"/>
    </row>
    <row r="78" spans="2:2" x14ac:dyDescent="0.3">
      <c r="B78" s="44"/>
    </row>
    <row r="79" spans="2:2" x14ac:dyDescent="0.3">
      <c r="B79" s="44"/>
    </row>
    <row r="80" spans="2:2" x14ac:dyDescent="0.3">
      <c r="B80" s="44"/>
    </row>
    <row r="81" spans="2:2" x14ac:dyDescent="0.3">
      <c r="B81" s="44"/>
    </row>
    <row r="82" spans="2:2" x14ac:dyDescent="0.3">
      <c r="B82" s="44"/>
    </row>
    <row r="83" spans="2:2" x14ac:dyDescent="0.3">
      <c r="B83" s="44"/>
    </row>
    <row r="84" spans="2:2" x14ac:dyDescent="0.3">
      <c r="B84" s="44"/>
    </row>
    <row r="85" spans="2:2" x14ac:dyDescent="0.3">
      <c r="B85" s="44"/>
    </row>
    <row r="86" spans="2:2" x14ac:dyDescent="0.3">
      <c r="B86" s="44"/>
    </row>
    <row r="87" spans="2:2" x14ac:dyDescent="0.3">
      <c r="B87" s="44"/>
    </row>
    <row r="88" spans="2:2" x14ac:dyDescent="0.3">
      <c r="B88" s="44"/>
    </row>
    <row r="89" spans="2:2" x14ac:dyDescent="0.3">
      <c r="B89" s="44"/>
    </row>
    <row r="90" spans="2:2" x14ac:dyDescent="0.3">
      <c r="B90" s="44"/>
    </row>
    <row r="91" spans="2:2" x14ac:dyDescent="0.3">
      <c r="B91" s="44"/>
    </row>
    <row r="92" spans="2:2" x14ac:dyDescent="0.3">
      <c r="B92" s="44"/>
    </row>
    <row r="93" spans="2:2" x14ac:dyDescent="0.3">
      <c r="B93" s="44"/>
    </row>
    <row r="94" spans="2:2" x14ac:dyDescent="0.3">
      <c r="B94" s="44"/>
    </row>
    <row r="95" spans="2:2" x14ac:dyDescent="0.3">
      <c r="B95" s="44"/>
    </row>
    <row r="96" spans="2:2" x14ac:dyDescent="0.3">
      <c r="B96" s="44"/>
    </row>
    <row r="97" spans="2:2" x14ac:dyDescent="0.3">
      <c r="B97" s="44"/>
    </row>
    <row r="98" spans="2:2" x14ac:dyDescent="0.3">
      <c r="B98" s="44"/>
    </row>
    <row r="99" spans="2:2" x14ac:dyDescent="0.3">
      <c r="B99" s="44"/>
    </row>
    <row r="100" spans="2:2" x14ac:dyDescent="0.3">
      <c r="B100" s="44"/>
    </row>
    <row r="101" spans="2:2" x14ac:dyDescent="0.3">
      <c r="B101" s="44"/>
    </row>
    <row r="102" spans="2:2" x14ac:dyDescent="0.3">
      <c r="B102" s="44"/>
    </row>
    <row r="103" spans="2:2" x14ac:dyDescent="0.3">
      <c r="B103" s="44"/>
    </row>
    <row r="104" spans="2:2" x14ac:dyDescent="0.3">
      <c r="B104" s="44"/>
    </row>
    <row r="105" spans="2:2" x14ac:dyDescent="0.3">
      <c r="B105" s="44"/>
    </row>
    <row r="106" spans="2:2" x14ac:dyDescent="0.3">
      <c r="B106" s="44"/>
    </row>
    <row r="107" spans="2:2" x14ac:dyDescent="0.3">
      <c r="B107" s="44"/>
    </row>
    <row r="108" spans="2:2" x14ac:dyDescent="0.3">
      <c r="B108" s="44"/>
    </row>
    <row r="109" spans="2:2" x14ac:dyDescent="0.3">
      <c r="B109" s="44"/>
    </row>
    <row r="110" spans="2:2" x14ac:dyDescent="0.3">
      <c r="B110" s="44"/>
    </row>
    <row r="111" spans="2:2" x14ac:dyDescent="0.3">
      <c r="B111" s="44"/>
    </row>
    <row r="112" spans="2:2" x14ac:dyDescent="0.3">
      <c r="B112" s="44"/>
    </row>
    <row r="113" spans="2:2" x14ac:dyDescent="0.3">
      <c r="B113" s="44"/>
    </row>
    <row r="114" spans="2:2" x14ac:dyDescent="0.3">
      <c r="B114" s="44"/>
    </row>
    <row r="115" spans="2:2" x14ac:dyDescent="0.3">
      <c r="B115" s="44"/>
    </row>
    <row r="116" spans="2:2" x14ac:dyDescent="0.3">
      <c r="B116" s="44"/>
    </row>
    <row r="117" spans="2:2" x14ac:dyDescent="0.3">
      <c r="B117" s="44"/>
    </row>
    <row r="118" spans="2:2" x14ac:dyDescent="0.3">
      <c r="B118" s="44"/>
    </row>
    <row r="119" spans="2:2" x14ac:dyDescent="0.3">
      <c r="B119" s="44"/>
    </row>
    <row r="120" spans="2:2" x14ac:dyDescent="0.3">
      <c r="B120" s="44"/>
    </row>
    <row r="121" spans="2:2" x14ac:dyDescent="0.3">
      <c r="B121" s="44"/>
    </row>
    <row r="122" spans="2:2" x14ac:dyDescent="0.3">
      <c r="B122" s="44"/>
    </row>
    <row r="123" spans="2:2" x14ac:dyDescent="0.3">
      <c r="B123" s="44"/>
    </row>
    <row r="124" spans="2:2" x14ac:dyDescent="0.3">
      <c r="B124" s="44"/>
    </row>
    <row r="125" spans="2:2" x14ac:dyDescent="0.3">
      <c r="B125" s="44"/>
    </row>
    <row r="126" spans="2:2" x14ac:dyDescent="0.3">
      <c r="B126" s="44"/>
    </row>
    <row r="127" spans="2:2" x14ac:dyDescent="0.3">
      <c r="B127" s="44"/>
    </row>
    <row r="128" spans="2:2" x14ac:dyDescent="0.3">
      <c r="B128" s="44"/>
    </row>
    <row r="129" spans="2:2" x14ac:dyDescent="0.3">
      <c r="B129" s="44"/>
    </row>
    <row r="130" spans="2:2" x14ac:dyDescent="0.3">
      <c r="B130" s="44"/>
    </row>
    <row r="131" spans="2:2" x14ac:dyDescent="0.3">
      <c r="B131" s="44"/>
    </row>
    <row r="132" spans="2:2" x14ac:dyDescent="0.3">
      <c r="B132" s="44"/>
    </row>
    <row r="133" spans="2:2" x14ac:dyDescent="0.3">
      <c r="B133" s="44"/>
    </row>
    <row r="134" spans="2:2" x14ac:dyDescent="0.3">
      <c r="B134" s="44"/>
    </row>
    <row r="135" spans="2:2" x14ac:dyDescent="0.3">
      <c r="B135" s="44"/>
    </row>
    <row r="136" spans="2:2" x14ac:dyDescent="0.3">
      <c r="B136" s="44"/>
    </row>
    <row r="137" spans="2:2" x14ac:dyDescent="0.3">
      <c r="B137" s="44"/>
    </row>
    <row r="138" spans="2:2" x14ac:dyDescent="0.3">
      <c r="B138" s="44"/>
    </row>
    <row r="139" spans="2:2" x14ac:dyDescent="0.3">
      <c r="B139" s="44"/>
    </row>
    <row r="140" spans="2:2" x14ac:dyDescent="0.3">
      <c r="B140" s="44"/>
    </row>
    <row r="141" spans="2:2" x14ac:dyDescent="0.3">
      <c r="B141" s="44"/>
    </row>
    <row r="142" spans="2:2" x14ac:dyDescent="0.3">
      <c r="B142" s="44"/>
    </row>
    <row r="143" spans="2:2" x14ac:dyDescent="0.3">
      <c r="B143" s="44"/>
    </row>
  </sheetData>
  <mergeCells count="7">
    <mergeCell ref="C49:C64"/>
    <mergeCell ref="B3:C3"/>
    <mergeCell ref="C4:C14"/>
    <mergeCell ref="C21:C34"/>
    <mergeCell ref="C35:C46"/>
    <mergeCell ref="C15:C20"/>
    <mergeCell ref="C47:C48"/>
  </mergeCells>
  <pageMargins left="0.7" right="0.7" top="0.75" bottom="0.75" header="0.3" footer="0.3"/>
  <pageSetup paperSiz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C2F567BCB3F894BB38A7994DA83BBF8" ma:contentTypeVersion="12" ma:contentTypeDescription="Crear nuevo documento." ma:contentTypeScope="" ma:versionID="47af4268cda98bd6a5f80beb9889697a">
  <xsd:schema xmlns:xsd="http://www.w3.org/2001/XMLSchema" xmlns:xs="http://www.w3.org/2001/XMLSchema" xmlns:p="http://schemas.microsoft.com/office/2006/metadata/properties" xmlns:ns2="4a79346c-a6ad-4da9-9296-d52f41bdf88e" xmlns:ns3="435a11ef-c2bf-4d1e-b58b-639ade20a33f" targetNamespace="http://schemas.microsoft.com/office/2006/metadata/properties" ma:root="true" ma:fieldsID="d55b2696444056c86c704917e591cc1d" ns2:_="" ns3:_="">
    <xsd:import namespace="4a79346c-a6ad-4da9-9296-d52f41bdf88e"/>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79346c-a6ad-4da9-9296-d52f41bdf8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Maria Camila Silva Vega</DisplayName>
        <AccountId>17</AccountId>
        <AccountType/>
      </UserInfo>
    </SharedWithUsers>
  </documentManagement>
</p:properties>
</file>

<file path=customXml/itemProps1.xml><?xml version="1.0" encoding="utf-8"?>
<ds:datastoreItem xmlns:ds="http://schemas.openxmlformats.org/officeDocument/2006/customXml" ds:itemID="{A7FE4751-729E-46E4-865A-83595D9E010C}">
  <ds:schemaRefs>
    <ds:schemaRef ds:uri="http://schemas.microsoft.com/office/2006/metadata/contentType"/>
    <ds:schemaRef ds:uri="http://schemas.microsoft.com/office/2006/metadata/properties/metaAttributes"/>
    <ds:schemaRef ds:uri="http://www.w3.org/2000/xmlns/"/>
    <ds:schemaRef ds:uri="http://www.w3.org/2001/XMLSchema"/>
    <ds:schemaRef ds:uri="4a79346c-a6ad-4da9-9296-d52f41bdf88e"/>
    <ds:schemaRef ds:uri="435a11ef-c2bf-4d1e-b58b-639ade20a33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AEB2CD-2F03-4B54-ACFB-283B5A1F3215}">
  <ds:schemaRefs>
    <ds:schemaRef ds:uri="http://schemas.microsoft.com/sharepoint/v3/contenttype/forms"/>
  </ds:schemaRefs>
</ds:datastoreItem>
</file>

<file path=customXml/itemProps3.xml><?xml version="1.0" encoding="utf-8"?>
<ds:datastoreItem xmlns:ds="http://schemas.openxmlformats.org/officeDocument/2006/customXml" ds:itemID="{7CC304A1-3954-46D9-A923-56341BE15513}">
  <ds:schemaRefs>
    <ds:schemaRef ds:uri="http://purl.org/dc/terms/"/>
    <ds:schemaRef ds:uri="4a79346c-a6ad-4da9-9296-d52f41bdf88e"/>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435a11ef-c2bf-4d1e-b58b-639ade20a3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GES RIE CORR</vt:lpstr>
      <vt:lpstr>RACIO DE TRAMI</vt:lpstr>
      <vt:lpstr>RENDI CUENT</vt:lpstr>
      <vt:lpstr>MEJORA ATEN AL CIU</vt:lpstr>
      <vt:lpstr>TRANSPARENCIA</vt:lpstr>
      <vt:lpstr>INICIATIVA ADICIONAL </vt:lpstr>
      <vt:lpstr>COMPARATIVO</vt:lpstr>
      <vt:lpstr>AVANCE I CUATRIMESTRE</vt:lpstr>
      <vt:lpstr>CUMPLIMIENTO PAAC</vt:lpstr>
      <vt:lpstr>'AVANCE I CUATRIMESTRE'!Área_de_impresión</vt:lpstr>
      <vt:lpstr>COMPARATIVO!Área_de_impresión</vt:lpstr>
      <vt:lpstr>'GES RIE CORR'!Área_de_impresión</vt:lpstr>
      <vt:lpstr>'INICIATIVA ADICIONAL '!Área_de_impresión</vt:lpstr>
      <vt:lpstr>'RACIO DE TRAMI'!Área_de_impresión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Silva Vega</dc:creator>
  <cp:lastModifiedBy>Fabian Alexander Hernandez Castellanos</cp:lastModifiedBy>
  <cp:lastPrinted>2020-09-30T21:33:22Z</cp:lastPrinted>
  <dcterms:created xsi:type="dcterms:W3CDTF">2019-05-16T19:20:01Z</dcterms:created>
  <dcterms:modified xsi:type="dcterms:W3CDTF">2023-05-16T16:54:48Z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0x0101005C2F567BCB3F894BB38A7994DA83BBF8</vt:lpwstr>
  </property>
</Properties>
</file>