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alexander.hernandez\Documents\PAAC 2023\II CUATRIMESTRE 2023\"/>
    </mc:Choice>
  </mc:AlternateContent>
  <xr:revisionPtr revIDLastSave="0" documentId="13_ncr:1_{580814FE-A167-4A29-91EE-6B36A0191936}" xr6:coauthVersionLast="47" xr6:coauthVersionMax="47"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 CUATRIMESTRE" sheetId="10" r:id="rId8"/>
    <sheet name="CUMPLIMIENTO PAAC" sheetId="12" r:id="rId9"/>
  </sheets>
  <definedNames>
    <definedName name="_xlnm._FilterDatabase" localSheetId="8" hidden="1">'CUMPLIMIENTO PAAC'!$A$3:$C$64</definedName>
    <definedName name="_xlnm._FilterDatabase" localSheetId="0" hidden="1">'GES RIE CORR'!$A$3:$E$15</definedName>
    <definedName name="_xlnm._FilterDatabase" localSheetId="3" hidden="1">'MEJORA ATEN AL CIU'!$A$3:$E$16</definedName>
    <definedName name="_xlnm._FilterDatabase" localSheetId="1" hidden="1">'RACIO DE TRAMI'!$A$3:$AA$3</definedName>
    <definedName name="_xlnm._FilterDatabase" localSheetId="2" hidden="1">'RENDI CUENT'!$A$3:$E$18</definedName>
    <definedName name="_xlnm._FilterDatabase" localSheetId="4" hidden="1">TRANSPARENCIA!$A$3:$E$20</definedName>
    <definedName name="_xlnm.Print_Area" localSheetId="7">'AVANCE II CUATRIMESTRE'!$A$1:$H$27</definedName>
    <definedName name="_xlnm.Print_Area" localSheetId="6">COMPARATIVO!$A$1:$I$14</definedName>
    <definedName name="_xlnm.Print_Area" localSheetId="0">'GES RIE CORR'!$A$1:$E$19</definedName>
    <definedName name="_xlnm.Print_Area" localSheetId="5">'INICIATIVA ADICIONAL '!$A$1:$E$6</definedName>
    <definedName name="_xlnm.Print_Area" localSheetId="1">'RACIO DE TRAMI'!$A$1:$I$30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8" l="1"/>
  <c r="B64" i="12"/>
  <c r="F12" i="8"/>
  <c r="E12" i="8"/>
  <c r="D12" i="8"/>
  <c r="C12" i="8"/>
  <c r="H12" i="8" l="1"/>
  <c r="G12" i="8"/>
  <c r="H9" i="8"/>
  <c r="H8" i="8"/>
  <c r="H7" i="8"/>
  <c r="D3" i="10" s="1"/>
  <c r="H6" i="8"/>
  <c r="C3" i="10" s="1"/>
  <c r="H5" i="8"/>
  <c r="B3" i="10" s="1"/>
  <c r="F3" i="10" l="1"/>
  <c r="G3" i="10"/>
  <c r="E3" i="10"/>
</calcChain>
</file>

<file path=xl/sharedStrings.xml><?xml version="1.0" encoding="utf-8"?>
<sst xmlns="http://schemas.openxmlformats.org/spreadsheetml/2006/main" count="391" uniqueCount="225">
  <si>
    <t>SUBCOMPONENTE</t>
  </si>
  <si>
    <t xml:space="preserve">ACTIVIDADES PROGRAMADAS </t>
  </si>
  <si>
    <t>ACTIVIDAD CUMPLIDA</t>
  </si>
  <si>
    <t>SI</t>
  </si>
  <si>
    <t xml:space="preserve">SI </t>
  </si>
  <si>
    <t xml:space="preserve">NO </t>
  </si>
  <si>
    <t>Medidas de protección Individual</t>
  </si>
  <si>
    <t>Evaluación y retroalimentación a la gestión institucional</t>
  </si>
  <si>
    <t>Realizar evaluación de la Estrategia de Rendición de Cuentas</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</si>
  <si>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</si>
  <si>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</si>
  <si>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Normativo y procedimental</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</si>
  <si>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</si>
  <si>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</si>
  <si>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 xml:space="preserve">Construcción de los Mapas Integrales de Riesgos  </t>
  </si>
  <si>
    <t>Información</t>
  </si>
  <si>
    <t>Incentivos para motivar la cultura de la rendición de cuentas</t>
  </si>
  <si>
    <t>Estructura administrativa y direccionamiento estratégico</t>
  </si>
  <si>
    <t>Relacionamiento con el Ciudadano</t>
  </si>
  <si>
    <t>Número de Actividades</t>
  </si>
  <si>
    <t>Número de actividades</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</si>
  <si>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</si>
  <si>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</si>
  <si>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</si>
  <si>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</si>
  <si>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</si>
  <si>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</si>
  <si>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</si>
  <si>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</si>
  <si>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</si>
  <si>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</si>
  <si>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Tercera línea de defensa: Oficina de
Control Interno</t>
  </si>
  <si>
    <t>Fortalecer mediante el uso de diferentes herramientas el acercamiento de la entidad con las comunidades o poblaciones receptoras de sus productos y servicios</t>
  </si>
  <si>
    <t>NO</t>
  </si>
  <si>
    <t xml:space="preserve">Consulta y divulgación </t>
  </si>
  <si>
    <t xml:space="preserve">Monitoreo y Revisión </t>
  </si>
  <si>
    <t xml:space="preserve">Realizar el monitoreo  cuatrimestral de los mapas integrales de riesgos </t>
  </si>
  <si>
    <t>Revisión y ajuste normativo para habilitar el trámite por medio de canales digitales</t>
  </si>
  <si>
    <t>Medidas de protección colectiva</t>
  </si>
  <si>
    <t>2da Línea de defensa
Oficina Asesora de Planeación e Información</t>
  </si>
  <si>
    <t>Gestión Estratégica del Talento Humano</t>
  </si>
  <si>
    <t>Gestión de  Servicio  al   Ciudadano</t>
  </si>
  <si>
    <t>Realizar una campaña educativa interna en  temas de datos Abiertos</t>
  </si>
  <si>
    <t xml:space="preserve"> Monitoreo del Acceso a la Información Pública</t>
  </si>
  <si>
    <t>Capacitar en formación relacionada específicamente con el servicio al ciudadano (PQRSD, transparencia, MIPG, habilidades blandas, comunicación asertiva, lenguaje claro, accesibilidad, etc) en la entidad.</t>
  </si>
  <si>
    <t>COMPONENTE: GESTIÓN DEL RIESGO DE CORRUPCIÓN - MAPA DE RIESGOS DE CORRUPCIÓN</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</si>
  <si>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</si>
  <si>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</si>
  <si>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</si>
  <si>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</si>
  <si>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</si>
  <si>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</si>
  <si>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</si>
  <si>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</si>
  <si>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</si>
  <si>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No. ACTIVIDADES</t>
  </si>
  <si>
    <t>(%) AVANCE</t>
  </si>
  <si>
    <t>RACIONALIZACIÓN DE TRÁMITES</t>
  </si>
  <si>
    <t>INICIATIVA ADICIONAL</t>
  </si>
  <si>
    <t xml:space="preserve">COMPONENTE: RACIONALIZACIÓN DE TRÁMITES </t>
  </si>
  <si>
    <t>Política de Administración de Riesgos</t>
  </si>
  <si>
    <t>Revisar ,Actualizar, Aprobar, Publicar  y  Socializar la Política de Gestión del Riesgo de la UNP</t>
  </si>
  <si>
    <t>1ra Línea de defensa
Lideres de proceso/ equipos de trabajo</t>
  </si>
  <si>
    <t xml:space="preserve">Seguimiento </t>
  </si>
  <si>
    <t>3ra Línea de defensa
Oficina de Control Interno</t>
  </si>
  <si>
    <t xml:space="preserve">3ra Línea de defensa
Oficina de Control Interno </t>
  </si>
  <si>
    <t>3ra Línea de defensa
Oficina de Control Interno 
2da línea de defensa OAPI (acompaña)</t>
  </si>
  <si>
    <t xml:space="preserve">Actualizar los procedimientos  alineados con las herramientas tecnológicas de formulario web de solicitudes de protección </t>
  </si>
  <si>
    <t>1ra línea de defensa suministra Información
2da Línea de defensa
Oficina Asesora de Planeación e Información                                                        elabora informe consolida</t>
  </si>
  <si>
    <t>Diálogo de doble vía con la ciudadanía y sus organizaciones</t>
  </si>
  <si>
    <t>Fortalecer mediante actividades de capacitación la cultura organizacional y la responsabilidad de la entidad frente a sus grupos de valor .
(Realizar Capacitaciones y sensibilizaciones a servidores públicos y contratistas sobre Rendición de cuentas)</t>
  </si>
  <si>
    <t xml:space="preserve">Fortalecimiento de los canales de atención </t>
  </si>
  <si>
    <t xml:space="preserve">Evaluar la implementación de los protocolos de atención al ciudadano (personalizada, telefónica y virtual) </t>
  </si>
  <si>
    <t>Diseñar e implementar campañas de promoción  de las facilidades de acceso y uso de la página web de la UNP a población con algún tipo de discapacidad ( visual, auditiva entre otras)</t>
  </si>
  <si>
    <t>Talento Humano</t>
  </si>
  <si>
    <t>Realizar campaña de apropiación del Reglamento de trámite interno de PQRSD</t>
  </si>
  <si>
    <t>Actualizar, y socializar la Carta de Trato Digno  al Ciudadano.</t>
  </si>
  <si>
    <t>Actualizar la Caracterización de los grupos de valor de la UNP.</t>
  </si>
  <si>
    <t>Conocimiento de Servicio al Ciudadano.</t>
  </si>
  <si>
    <t>Difundir y socializar en los diferentes espacios donde tenga participación la UNP el Programa de Prevención y Protección que lídera la Entidad, así como compartir lecciones aprendidas para mejorar el servicio al ciudadano.</t>
  </si>
  <si>
    <t>Lineamientos Transparencia Activa</t>
  </si>
  <si>
    <t>Realizar el diagnóstico del estado actual de cumplimiento de publicación de información en la pagina web en relación con la matriz de cumplimiento de la Procuraduría General de la Nación</t>
  </si>
  <si>
    <t>Actualizar la información obligatoria Ley 1712 publicada en la página web de conformidad con los resultados del diagnóstico</t>
  </si>
  <si>
    <t>Lineamientos de Transparencia Pasiva</t>
  </si>
  <si>
    <t xml:space="preserve">Diseñar mecanismos para que la respuesta a las PQRSD presentadas por los ciudadanos, se den dentro de los términos de ley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</si>
  <si>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</si>
  <si>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</si>
  <si>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 xml:space="preserve"> Publicar el índice de información clasificada y reservada</t>
  </si>
  <si>
    <t xml:space="preserve"> Publicar el registro de activos de  información pública </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</si>
  <si>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</si>
  <si>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</si>
  <si>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</si>
  <si>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Realizar monitoreo y seguimiento a las PQRSD que son elevadas ante la entidad</t>
  </si>
  <si>
    <t>Código de Integridad y Buen Gobierno</t>
  </si>
  <si>
    <t>Realizar estrategias de  comunicación y  sensibilización relacionadas   con  código  de  integridad</t>
  </si>
  <si>
    <t>Implementar acciones de capacitación sobre  declaración y tramite de  los  impedimentos y recusaciones</t>
  </si>
  <si>
    <t>Realizar mesas de trabajo con los diferentes procesos para revisión validación y actualización de los mapas integrales de riesgos de la siguiente vigencia</t>
  </si>
  <si>
    <t>Consolidar los mapas integrales de riesgos de la siguiente vigencia</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</si>
  <si>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</si>
  <si>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</si>
  <si>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</si>
  <si>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Realizar cuatrimestralmente el monitoreo al cumplimiento de los mapas integrales de riesgos </t>
  </si>
  <si>
    <t xml:space="preserve">Realizar cuatrimestralmente  la evaluación de los Mapas Integrales de Riesgos y publicar el resultado en los plazos establecidos por ley.   </t>
  </si>
  <si>
    <t xml:space="preserve">Comunicar a la Alta Dirección los resultados del Informe de evaluación. </t>
  </si>
  <si>
    <t>Realizar  mesas de trabajo lideradas por la Oficina de Control Interno (Tercera línea de defensa) con los procesos   y con el acompañamiento de la OAPI (segunda línea de defensa), para retroalimentar el resultado de la evaluación cuatrimestral y proponer ajustes y mejoras.</t>
  </si>
  <si>
    <t>Gestión  Tecnológica</t>
  </si>
  <si>
    <t>Publicar en la página Web y en las redes sociales boletines y/o piezas informativas   producida por la UNP sobre rendicion de  cuentas.</t>
  </si>
  <si>
    <t>Publicar en pagina web el seguimiento a la ejecución del plan de acción  institucional.</t>
  </si>
  <si>
    <t>Participar en los eventos a nivel nacional, sectorial organizados por el Gobierno Nacional, gremios, organizaciones sociales, etc. viabilizados por la UNP</t>
  </si>
  <si>
    <t>Formular,  aplicar y publicar los resultados de la encuesta de evaluación sobre los ejercicios de rendición de cuentas</t>
  </si>
  <si>
    <t>Realizar iniciativas para mejorar el servicio al ciudadano.</t>
  </si>
  <si>
    <t xml:space="preserve"> Gestión  de Servicio al Ciudadano </t>
  </si>
  <si>
    <t xml:space="preserve"> Gestión  de Servicio al Ciudadano 
Gestión Tecnológica
Gestión de las Comunicaciones  Estratégicas</t>
  </si>
  <si>
    <t xml:space="preserve">
Gestión  de  Servicio al Ciudadano
Gestión de las Comunicaciones  Estratégicas</t>
  </si>
  <si>
    <t xml:space="preserve">
Gestión Tecnológica</t>
  </si>
  <si>
    <t>Gestión de Servicio al Ciudadano</t>
  </si>
  <si>
    <t>Gestión Documental 
Gestión Tecnológica</t>
  </si>
  <si>
    <t>Gestión  Estratégica  de  Talento Humano        Grupo  de Bienestar y Seguridad y Salud en el Trabajo</t>
  </si>
  <si>
    <t xml:space="preserve">Implementar  las   herramientas  tecnológicas  para   la  gestión  integrada de las  PQRSD    </t>
  </si>
  <si>
    <t>SEGUIMIENTO AL PROGRAMA DE TRANSPARENCIA Y ÉTICA EN EL SECTOR PÚBLICO</t>
  </si>
  <si>
    <t>N/A</t>
  </si>
  <si>
    <t xml:space="preserve">2da Línea de defensa
 Oficina Asesora de Planeación e Informacion 3ra línea de defensa
OCI
</t>
  </si>
  <si>
    <t>2da Línea de defensa
 Oficina Asesora de Planeación e Información</t>
  </si>
  <si>
    <t>2da Línea de defensa Oficina Asesora de Planeación e Información</t>
  </si>
  <si>
    <t>Dirección General
Gestión Tecnológica
Gestión de Servicio al Ciudadano
Gestión Evaluación de Riesgo
Gestión Jurídica</t>
  </si>
  <si>
    <t>Para la presente actividad se pudó evidenciar  que no hay cumplimiento, toda vez que el formulario de solicitudes de protección no ha sido implementado para ser diligenciado en línea.</t>
  </si>
  <si>
    <t>Gestión de Servicio al Ciudadano
Gestión Evaluación de Riesgo
Gestión Tecnológica</t>
  </si>
  <si>
    <t xml:space="preserve">Se pudó evidenciar que para el periodo en evaluación, no hay cumplimiento, toda vez que el nuevo sistema de información no ha sido implementado,  y es por ello que los procedimientos no se encuentran alineados con la nueva herramienta tecnológica de formulario web de solicitudes de protección </t>
  </si>
  <si>
    <t>Optimización del Trámite Medidas de protección individual para que sea diligenciado en línea</t>
  </si>
  <si>
    <t>Optimización del Trámite Medidas de protección colectiva para que sea diligenciado en línea</t>
  </si>
  <si>
    <t>Consolidar los informes de rendición de cuentas institucional y de Paz de la vigencia anterior y publicar en la página web de la entidad</t>
  </si>
  <si>
    <t xml:space="preserve">
Direccionamiento Estratégico y Planeación
Gestión de las Comunicaciones  Estratégicas
Gestión Tecnológica</t>
  </si>
  <si>
    <t>Consolidar el informe de gestión de la vigencia anterior y publicar en la página web de la entidad</t>
  </si>
  <si>
    <t>1ra línea de defensa suministra Información
2da Línea de defensa
Oficina Asesora de Planeación e Información                                                        elabora y consolida informe
Gestión Tecnológica</t>
  </si>
  <si>
    <t>Direccionamiento Estratégico y Planeación
Gestión Tecnológica</t>
  </si>
  <si>
    <t>OAPI - Gestión Servicio al Ciudadano</t>
  </si>
  <si>
    <t>Direccion General</t>
  </si>
  <si>
    <t xml:space="preserve">Crear el equipo de trabajo para la audiencia de Rendición de cuentas </t>
  </si>
  <si>
    <t>Direccionamiento Estratégico y Planeación</t>
  </si>
  <si>
    <t>Efectuar el autodignostico de rendicion de cuentas 2022 conforme  a los lineamientos del Manual Único de Rendición de Cuentas del  DAFP</t>
  </si>
  <si>
    <t>Direccionamiento Estratégico y Planeación
Gestión de las Comunicaciones Estratégicas 
Gestión Tecnológica</t>
  </si>
  <si>
    <t>Realizar la Audiencia Pública de Rendición de Cuentas y presentación de resultados de la gestión realizada durante la vigencia anterior en la UNP. Medio: Presencial, redes sociales - Streaming</t>
  </si>
  <si>
    <t>Direccionamiento Estratégico y Planeación
Gestión de Servicio al Ciudadano   
Gestión Tecnológica</t>
  </si>
  <si>
    <t xml:space="preserve">Gestión de las Comunicaciones  Estrátegicas
OAPI-Gestion de la Tecnologia </t>
  </si>
  <si>
    <t>Socializar Política Institucional de Atención al Ciudadano</t>
  </si>
  <si>
    <t>OAPI -Gestión de Servicio al Ciudadano</t>
  </si>
  <si>
    <t>Promover la participación de los grupos de valor para el mejoramiento continuo de la atención a la ciudadanía.</t>
  </si>
  <si>
    <t>La presente actividad se encuentra programada para el III Cuatrimestre de la vigencia.</t>
  </si>
  <si>
    <t>OAPI-Gestión Tecnológica</t>
  </si>
  <si>
    <t>OAPI-Gestión Tecnológica
Todos los proceso</t>
  </si>
  <si>
    <t xml:space="preserve">Gestión de las Comunicaciones  Estratégicas   </t>
  </si>
  <si>
    <t>Publicar  la  información en la página  web  alineándola con el esquema de publicación de  acuerdo con las solicitudes realizadas por gestión de las comunicaciones estratégicas</t>
  </si>
  <si>
    <t>OAPI- Gestión  Tecnológica</t>
  </si>
  <si>
    <t>OAPI-Gestión Tecnológica
Todos los procesos
Gestión Jurídica</t>
  </si>
  <si>
    <t>OAPI -Gestión Tecnológica</t>
  </si>
  <si>
    <t>La presente actividad se encuentra programada para el III Cuatrimestre de la vigencia</t>
  </si>
  <si>
    <t>OAPI -Gestión Tecnológica
Gestión Juridica 
Secretaria General - Gestión Documental
Dirección General</t>
  </si>
  <si>
    <t>OAPI - Gestión Tecnológica</t>
  </si>
  <si>
    <t xml:space="preserve">TOTAL ACTIVIDADES </t>
  </si>
  <si>
    <t>OAPI 
Gestión Tecnológica</t>
  </si>
  <si>
    <t xml:space="preserve">FORMATO DE SEGUIMIENTO AL PROGRAMA DE TRANSPARENCIA Y ÉTICA EN EL SECTOR PÚBLICO           
OFICINA DE CONTROL INTERNO 
VIGENCIA 2023
SEGUIMIENTO: II CUATRIMESTRE DE 2023
 </t>
  </si>
  <si>
    <t xml:space="preserve">FORMATO DE SEGUIMIENTO AL PROGRAMA DE TRANSPARENCIA Y ÉTICA EN EL SECTOR PÚBLICO            
OFICINA DE CONTROL INTERNO 
VIGENCIA 2023
SEGUIMIENTO: II CUATRIMESTRE DE 2023  </t>
  </si>
  <si>
    <t>FORMATO DE SEGUIMIENTO AL PROGRAMA DE TRANSPARENCIA Y ÉTICA EN EL SECTOR PÚBLICO           
OFICINA DE CONTROL INTERNO 
VIGENCIA 2023
SEGUIMIENTO: II CUATRIMESTRE DE 2023</t>
  </si>
  <si>
    <t>FORMATO DE SEGUIMIENTO AL PROGRAMA DE TRANSPARENCIA Y ÉTICA EN EL SECTOR PÚBLICO            
OFICINA DE CONTROL INTERNO 
VIGENCIA 2023
SEGUIMIENTO: II CUATRIMESTRE DE 20223</t>
  </si>
  <si>
    <t>II CUATRIMESTRE 2023</t>
  </si>
  <si>
    <t>Se evidenció el monitoreo correspondiente al II Cuatrimestre de los Mapas Integrales de Riesgo</t>
  </si>
  <si>
    <t>Para el II Cuatrimestre y de acuerdo con los soportes presentados por el proceso, se encuentra finalizado los ajustes y modificaciones del flujo y formulario de solicitudes de protección individual, con aprobación del usuario final y de GGT y se esta a la espera contratar el soporte y mantenimiento para sacar los flujos a la operación, no obstante, a la fecha se sigue sin complir con todos los requisitos, y  se espera iniciar las pruebas piloto de tipo funcional de la herramienta.</t>
  </si>
  <si>
    <t>Para el II Cuatrimestre y de acuerdo con los soportes presentados por el proceso, se encuentra finalizado los ajustes y modificaciones del flujo y formulario de solicitudes de protección colectivas, con aprobación del usuario final y de GGT y se esta a la espera contratar el soporte y mantenimiento para sacar los flujos a la operación, no obstante, a la fecha se sigue sin complir con todos los requisitos, y  se espera iniciar las pruebas piloto de tipo funcional de la herramienta.</t>
  </si>
  <si>
    <t>La presente actividad se desarrollo en su totalidad en el I Cuatrimestre de 2023</t>
  </si>
  <si>
    <t>Se evidenció la publicación y el seguimiento a la ejecución del segundo trimestre del  Plan de Acción, el cual se encuentra publicado en la página de la entidad.</t>
  </si>
  <si>
    <t>Para el II Cuatrimestre, la Oficina de Control Interno realizó la evaluación de la Estrategia de Rendición de Cuentas y socializó mediante comunicación Interna MEM23-00026343 del 6 de junio de 2023</t>
  </si>
  <si>
    <t>Para el II Cuatrimestre, los procesos responsables informaron sobre el avance de la proyeccion de la primera versión del diagnóstico del estado actual de cumplimiento de publicación de información en la pagina web en relación con la matriz de cumplimiento de la Procuraduría General de la Nación.</t>
  </si>
  <si>
    <t>No se ha realizado la actualización completa que obliga la Ley 1712 publicada en la página web de conformidad con los resultados del diagnóstico</t>
  </si>
  <si>
    <t>Para el periodo evaluado se evidenció realización de una mesa de trabajo realizada el día 19 de julio con los procesos para fortalecer la apropiación de la Ley de Transparencia y acceso a la Información Pública (Ley 1712 de 2014), quedando penediente el desarrollo de las dos mesas faltantes.</t>
  </si>
  <si>
    <t>Para el periodo evaluado no se evidenció la realización de campaña educativa interna en  temas de datos Abiertos, sin embargo, el proceso reportó que fue reiterada la comunicación al WEBMASTER para la generación de las piezas gráficas solicitadas.</t>
  </si>
  <si>
    <t>Para el II Cuatrimestre y de acuerdo con los soportes presentados por el proceso, se encuentra finalizado los ajustes y modificaciones del flujo y formulario, con aprobación del usuario final y de GGT y se esta a la espera contratar el soporte y mantenimiento para sacar los flujos a la operación, no obstante, a la fecha se sigue sin complir con todos los requisitos, y  se espera iniciar las pruebas piloto de tipo funcional de la herramienta.</t>
  </si>
  <si>
    <t>Para el II Cuatrimestre, no se revisó y/o actualizi  la matriz  de  activos  de  información  junto  con el  indice  de  informacion clasificada  y reservada  de  conformidad  con  lo establecido  con la Ley  1712  de 2014, el procesó reportó que no se realizaron avances en el tema, debido que no se había designado responsable.</t>
  </si>
  <si>
    <t>Para el II Cuatrimestre, no se publicó el índice de información clasificada y reservada, el procesó reportó que no se realizaron avances en el tema, debido que no se había designado responsable.</t>
  </si>
  <si>
    <t>Para el II Cuatrimestre, la Unidada Nacional de Protección participó de forma presencial con el acompañamiento de sus oficinas territoriales, en los "Festivales para Tejer lo Público Juntémonos” que se llevarón a cabo en el municipio de  Ataco, Tolima,  los días 28 y 29 de julio y en el municipio de Hacarí, Norte de Santander  los días 25 y 26 de agosto, en donde se presentó el portafolio de servicios con los que cuenta la entidad</t>
  </si>
  <si>
    <t>Se pudó evidenciar que a través la campaña institucional denominada "Ponte la camiseta de la empatía", se publicaron iniciativas para mejorar el servicio al ciudadano, la cual fue socializada y difundida a través de correos electrónicos.</t>
  </si>
  <si>
    <t>Para el II Cuatrimestre, el Grupo de Servicio al Ciudadano estableció “Protocolos de Atención al Ciudadano” de manera virtual, telefónica y personalizada con el fin de ofrecer una atención oportuna, eficaz, eficiente e incluyente, en donde  se definieron indicadores para tener en cuenta y que permitieran que los resultados obtenidos luego de la ejecución de la actividad fueran oportunos, pertinentes y específicos.</t>
  </si>
  <si>
    <t>Para el perido en evalución, se dio continuidad a la campañapromoción y acceso al uso de la página web de la entidad para personas con algún tipo de discapacidad, en donde se dispusieron slider y piezas gráficas en donde se informa de la disponibilidad en nuestra página del auxiliar de accesibilidad, puesto a disposición de los  ciudadanos con alguna discapacidad visual o auditiva a fin de garantizar una página web para todos.</t>
  </si>
  <si>
    <t>En el II cuatrimestre de la vigencia 2023, a través de piezas graficas publicadas en la aplicación denominada  Yammer y socialización dirigida a Servidores Públicos y Contratistas UNP, adelantada virtualmente a través de plataforma TEAMS, se realizaron campañas de apropiación del  Reglamento de Trámite Interno de PQRSD (Resolución 1074 de 2017)</t>
  </si>
  <si>
    <t>El Grupo de Servicio al Ciudadano para el periodo en evaluación, , socializó la Política Institucional de Servicio al Ciudadano al interior de la entidad.</t>
  </si>
  <si>
    <t>En el II cuatrimestre de la vigencia 2023, se actualizó por  la Carta de Trato Digno  al Ciudadano, a través de la página web de la entidad y correos electrónico remitidos a los Servidores Públicos y Contratistas de  los Grupos Reginales de Protección- GURP.</t>
  </si>
  <si>
    <t>El Grupo de Servicio al Ciudadano, continuó adelantando durante el II cuatrimestre campaña de recepción de sugerencias para mejorar la atención al ciudadano y la socializó a través de piezas gráficas en redes sociales UNP.</t>
  </si>
  <si>
    <t>Con el fin de continuar fortaleciendo el acercamiento de la entidad, con las comunidades o poblaciones receptoras de sus productos y servicios de la Unidad Nacional de Protección, se socializó a través de redes sociales el  Portafolio de Servicios y Trámites de la UNP a través de las campañas denominadas "En la UNP los trámites son faciles y gratuitos", "La UNP más cerca de ti", "Socialización de nuestros dos primeros documentos traducidos en lenguaje claro"</t>
  </si>
  <si>
    <t>La Unidad Nacional de Protección en los "Festivales para Tejer lo Público Juntémonos” que se llevarón a cabo en el municipio de  Ataco, Tolima,  los días 28 y 29 de julio y en el municipio de Hacarí, Norte de Santander  los días 25 y 26 de agosto, presentó el portafolio de servicios con los que cuenta la entidad</t>
  </si>
  <si>
    <t>Para el primer cuatrimestre del  2023, el Grupo de Servicio al Ciudadano nuevamente  adelantó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</si>
  <si>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El Grupo de Servicio al Ciudadano, realizó el seguimientoy monitoreo mensual durante el II Cuatrimestre a las PQRSD que son elevadas ante la entidad</t>
  </si>
  <si>
    <t>La presente actividad no se evalua para el II Cuatrimestre, ya que se tiene previsto su fecha de ejecución para el mes de octubre del presente año.</t>
  </si>
  <si>
    <t>La Política de Gestión del Riesgo de la Unidad Nacional de Protección para la vigencia 2023 se evisar ,actualizó, aprobó, Publicó  y  Socializó durante el I Cuatrimestre de la vigencia.</t>
  </si>
  <si>
    <t>La Consolidación de un total de 18 Mapas integrales de Riesgos correspondientes a la vigencia 2023 se realizó durante I Cuatrimestre de la vigencia.</t>
  </si>
  <si>
    <t>Se publicaron los mapas integrales de riesgo vigencia 2023 (borrador), los cuales fueron validados, aprobados internamente y publicados durante el I Cuatrimestre de la vigencia.</t>
  </si>
  <si>
    <t xml:space="preserve">Para el II Cuatrimestre del 2023, no se recibieron observaciones producto de la participación ciudadana, con respecto a los Mapas Integrales de Riesgos de la presente vigencia </t>
  </si>
  <si>
    <t>Los Mapas Integrales de Riesgo vigencia 2023, se publicaron en la página Web e Intranet de la entidad durante el I Cuatrimestre de la vigencia.</t>
  </si>
  <si>
    <t>Se realizó el reporte y monitoreo correspondiente al II Cuatrimestre del 2023 de los Mapas Intergrales de Riesgo de los 18 procesos de la entidad</t>
  </si>
  <si>
    <t>Se evidenció la realización del taller de autodiagnostico con los enlaces MIPG, y se encuentra publicado en la pagina web oficial y se socializaron los resultados a través de Teams el día 28 de agosto con los enlaces MIPG.</t>
  </si>
  <si>
    <t>La Audiencia Pública de Rendición de Cuentas y presentación de resultados de la gestión realizada durante la vigencia 2022 se llevó a cabo el 19 de mayo de 2023 a través del canal oficial de la UNP en YouTube.</t>
  </si>
  <si>
    <t>Durante el II Cuatrimestre, el proceso responsable realizó jornadas de capacitaciones y sensibilizaciones a servidores públicos y contratistas de la Unidad sobre Rendición de Cuentas realizadas los días 02, 15 y 16 de amyo del presente año.</t>
  </si>
  <si>
    <t>La Resolución 0569 de 2023, donde se dan los lineamientos de convocatoría  de la Audiencia y posterior a la misma se socializó y difundió a la ciudadanía a través de la página web, redes sociales y demás canales de la entidad.</t>
  </si>
  <si>
    <t>La convocatoria para la audiencia de Rendición de Cuentas de la gestión realizada durante la vigencia 2022 se llevó a cabo el 19 de mayo de 2023 a través del canal oficial de la UNP en YouTube.</t>
  </si>
  <si>
    <t>En el II cuatrimestre de la vigencia 2023, se elaboró la presentación del informe de rendición de cuentas institucional y de Paz de la vigencia 2022</t>
  </si>
  <si>
    <t>Para el II Cuatrimestre, a nivel nacional de forma virtual y presencial se realizaron las siguientes actividades:
1. Autoformación Lenguaje Claro (10 asistentes)
2. Curso Virtual Atención Y Servicio Al Ciudadano (23 asistentes)
3. Sensibilización en Política de Direccionamiento Estratégico y Política de Eficiencia del Gasto Público – MIPG (12 asistentes)
4. Curso Atención al Ciudadano (6 asistentes)
5. Capacitación Ley de Transparencia y Acceso a la Información Pública (9 asistentes)
6. Habilidades Blandas - Comunicación Asertiva (20 asistentes)
7. Socialización Resolucion 1074 De 2017 (31 asistentes)</t>
  </si>
  <si>
    <t>Para el II Cuatrimestre, se realizaron las siguientes actividades pedagogicas de  comunicación y  sensibilización relacionadas con código de integridad:
1. Concurso Gana Entradas para Mundo Aventura
2. Concurso - Video Código de Integridad
3.  Concurso - Kit de Artes
4.- Torneo de Voleibol</t>
  </si>
  <si>
    <t>Para el II Cuatrimestre, se realizaron las siguientes capacitaciones:
1. Hacia una cultura de integridad
2. Equipo de Conflictos De Intereses</t>
  </si>
  <si>
    <t xml:space="preserve">Para el II Cuatrimestre, no se publicó el registro de activos de  información pública, el procesó reportó que no se realizaron avances en el tema, debido que no se había designado responsable. </t>
  </si>
  <si>
    <t>No se realizó la  campaña de promoción y divulgación de la Ley de Transparencia y acceso a la Información Pública (Ley 1712 de 2014)</t>
  </si>
  <si>
    <t>La Oficina de Control Interno, mediante MEM23-00038362, informó el cronograma de las mesas de trabajo a los diferentes procesos para realizar vía teams del 28 al 30 de agosto del año en curso, de igual modo, se publicaron los resultados de los mismos en la página web de la entidad.</t>
  </si>
  <si>
    <t>La Oficina de Control Interno comunicó mediante MEM23-00043303, a la Alta Dirección el informe del resultado de evaluación de los Mapas Integrales de Riesgo del II Cuatrimestre 2023</t>
  </si>
  <si>
    <t>La Oficina de Control Interno comunicó mediante MEM23-00043300, el resultado de la evaluación a los Líderes de los procesos de la UNP.</t>
  </si>
  <si>
    <t>Durante el II Cuatrimestre de 2023, se asistieron a los diferentes espacios convocados por las diferentes entidades, gremios y organizaciones, donde se evidencio una participación activa por parte de la UNP.</t>
  </si>
  <si>
    <t>Se realizaron las debidas publicaciones de acuerdo con las solicitudes realizadas por gestión de las comunicaciones estratégicas</t>
  </si>
  <si>
    <t>EL AVANCE Y CUMPLIMIENTO AL PROGRAMA DE TRANSPARENCIA Y ÉTICA EN EL SECTOR PÚBLICO PARA EL II CUATRIMESTRE ES DEL 76 %</t>
  </si>
  <si>
    <t>EL AVANCE Y CUMPLIMIENTO DEL PAAC PARA LA VIGENCIA 2023 ES DEL 69%</t>
  </si>
  <si>
    <t xml:space="preserve">Participar en las ferias acércate en las cuales se identifique la necesidad de intervención por parte de la UNP, a fin de sensibilizar acerca de las competencias de la entidad en  marco de la ruta de protección. </t>
  </si>
  <si>
    <t>Criterio diferencial de accesibilidad</t>
  </si>
  <si>
    <t>Gestionar la traducción a lengua nativa étnica de la información atinente a requisitos para solicitud de protección</t>
  </si>
  <si>
    <t>La presente actividad no se encontraba programada para la vigencia 2023, toda vez se ejecutó por el GSC y se cumplio al 100% entre 2020 y 2022, el proceso indicó que mediante Comunicación Interna MEM22-00050881 remitida a la OAPI el 05/12/2022, se solicitó sea eliminada de la matriz PAAC 2023 a fin de que se materialice lo acordado en la mesa tecnica de formulación del mismo, sin embargo frente  a  la  solicitud de eliminación de  esta  actividad  la OAPI tiene previsto para el II cuatrimestre de  2023</t>
  </si>
  <si>
    <t>Gestión  de Servicio al Ciudadano
Gestión de las Comunicaciones  Estratégcias</t>
  </si>
  <si>
    <t xml:space="preserve">ORIGINAL FIRMADO
LIZETH NATHALIA ROJAS FORERO
Jefe Oficina de Control Interno (E) </t>
  </si>
  <si>
    <r>
      <t>ORIGINAL FIRMADO</t>
    </r>
    <r>
      <rPr>
        <b/>
        <sz val="11"/>
        <color theme="1"/>
        <rFont val="Arial Narrow"/>
        <family val="2"/>
      </rPr>
      <t xml:space="preserve">
</t>
    </r>
    <r>
      <rPr>
        <sz val="11"/>
        <color theme="1"/>
        <rFont val="Arial Narrow"/>
        <family val="2"/>
      </rPr>
      <t xml:space="preserve">LIZETH NATHALIA ROJAS FORERO
Jefe Oficina de Control Interno (E) </t>
    </r>
  </si>
  <si>
    <r>
      <t>ORIGINAL FIRMADO</t>
    </r>
    <r>
      <rPr>
        <b/>
        <sz val="10"/>
        <color theme="1"/>
        <rFont val="Arial Narrow"/>
        <family val="2"/>
      </rPr>
      <t xml:space="preserve">
</t>
    </r>
    <r>
      <rPr>
        <sz val="10"/>
        <color theme="1"/>
        <rFont val="Arial Narrow"/>
        <family val="2"/>
      </rPr>
      <t xml:space="preserve">LIZETH NATHALIA ROJAS FORERO
Jefe Oficina de Control Interno (E) </t>
    </r>
  </si>
  <si>
    <r>
      <t>ORIGINAL FIRMADO</t>
    </r>
    <r>
      <rPr>
        <b/>
        <sz val="11"/>
        <color theme="1"/>
        <rFont val="Arial Narrow"/>
        <family val="2"/>
      </rPr>
      <t xml:space="preserve">
</t>
    </r>
    <r>
      <rPr>
        <sz val="11"/>
        <color theme="1"/>
        <rFont val="Arial Narrow"/>
        <family val="2"/>
      </rPr>
      <t>LIZETH NATHALIA ROJAS FORERO
Jefe Oficina de Control Interno (E)</t>
    </r>
    <r>
      <rPr>
        <b/>
        <sz val="11"/>
        <color theme="1"/>
        <rFont val="Arial Narrow"/>
        <family val="2"/>
      </rPr>
      <t xml:space="preserve"> </t>
    </r>
  </si>
  <si>
    <r>
      <t>ORIGINAL FIRMADO</t>
    </r>
    <r>
      <rPr>
        <b/>
        <sz val="12"/>
        <color theme="1"/>
        <rFont val="Arial Narrow"/>
        <family val="2"/>
      </rPr>
      <t xml:space="preserve">
</t>
    </r>
    <r>
      <rPr>
        <sz val="12"/>
        <color theme="1"/>
        <rFont val="Arial Narrow"/>
        <family val="2"/>
      </rPr>
      <t xml:space="preserve">LIZETH NATHALIA ROJAS FORERO
Jefe Oficina de Control Interno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</si>
</sst>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
      <sz val="11"/>
      <color rgb="FF000000"/>
      <name val="Calibri"/>
      <family val="2"/>
    </font>
    <font>
      <sz val="10"/>
      <color rgb="FF000000"/>
      <name val="Arial"/>
      <family val="2"/>
    </font>
  </fonts>
  <fills count="20">
    <fill>
      <patternFill patternType="none"/>
    </fill>
    <fill>
      <patternFill patternType="gray125"/>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4"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7"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505050"/>
      </left>
      <right style="medium">
        <color indexed="64"/>
      </right>
      <top/>
      <bottom/>
      <diagonal/>
    </border>
    <border>
      <left style="medium">
        <color indexed="64"/>
      </left>
      <right/>
      <top style="thin">
        <color rgb="FF505050"/>
      </top>
      <bottom style="thin">
        <color rgb="FF505050"/>
      </bottom>
      <diagonal/>
    </border>
    <border>
      <left/>
      <right style="medium">
        <color indexed="64"/>
      </right>
      <top/>
      <bottom style="thin">
        <color rgb="FF505050"/>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medium">
        <color indexed="64"/>
      </right>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10">
    <xf numFmtId="0" fontId="0" fillId="0" borderId="0"/>
    <xf numFmtId="0" fontId="8" fillId="3" borderId="0" applyNumberFormat="0" applyBorder="0" applyAlignment="0" applyProtection="0"/>
    <xf numFmtId="0" fontId="10" fillId="0" borderId="0"/>
    <xf numFmtId="9" fontId="8" fillId="0" borderId="0" applyFont="0" applyFill="0" applyBorder="0" applyAlignment="0" applyProtection="0"/>
    <xf numFmtId="0" fontId="13" fillId="0" borderId="0"/>
    <xf numFmtId="0" fontId="8" fillId="0" borderId="0"/>
    <xf numFmtId="0" fontId="14" fillId="0" borderId="0" applyNumberFormat="0" applyBorder="0" applyProtection="0"/>
    <xf numFmtId="0" fontId="10" fillId="0" borderId="0"/>
    <xf numFmtId="0" fontId="10" fillId="0" borderId="0"/>
    <xf numFmtId="0" fontId="13" fillId="0" borderId="0"/>
  </cellStyleXfs>
  <cellXfs count="212">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wrapText="1"/>
    </xf>
    <xf numFmtId="0" fontId="3" fillId="4" borderId="1" xfId="0" applyFont="1" applyFill="1" applyBorder="1" applyAlignment="1">
      <alignment horizontal="center" vertical="center" wrapText="1"/>
    </xf>
    <xf numFmtId="0" fontId="7" fillId="0" borderId="0" xfId="0" applyFont="1" applyAlignment="1">
      <alignment wrapText="1"/>
    </xf>
    <xf numFmtId="0" fontId="7" fillId="0" borderId="0" xfId="0" applyFont="1" applyAlignment="1">
      <alignment horizontal="center" vertical="center" wrapText="1"/>
    </xf>
    <xf numFmtId="0" fontId="1" fillId="0" borderId="0" xfId="0" applyFont="1" applyAlignment="1">
      <alignment horizontal="left"/>
    </xf>
    <xf numFmtId="0" fontId="6" fillId="6" borderId="12"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5" fillId="7" borderId="5"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8" borderId="24" xfId="2" applyFont="1" applyFill="1" applyBorder="1" applyAlignment="1">
      <alignment horizontal="center" vertical="center" wrapText="1"/>
    </xf>
    <xf numFmtId="0" fontId="3" fillId="0" borderId="21" xfId="0" applyFont="1" applyBorder="1" applyAlignment="1">
      <alignment horizontal="center" vertical="center"/>
    </xf>
    <xf numFmtId="0" fontId="3" fillId="5" borderId="4" xfId="0" applyFont="1" applyFill="1" applyBorder="1" applyAlignment="1">
      <alignment horizontal="center" vertical="center"/>
    </xf>
    <xf numFmtId="0" fontId="1" fillId="10" borderId="1" xfId="0" applyFont="1" applyFill="1" applyBorder="1" applyAlignment="1">
      <alignment horizontal="center" vertical="center"/>
    </xf>
    <xf numFmtId="0" fontId="1" fillId="2" borderId="0" xfId="0" applyFont="1" applyFill="1"/>
    <xf numFmtId="9" fontId="7" fillId="0" borderId="17" xfId="0" applyNumberFormat="1" applyFont="1" applyBorder="1" applyAlignment="1">
      <alignment horizontal="center"/>
    </xf>
    <xf numFmtId="9" fontId="7" fillId="0" borderId="18" xfId="0" applyNumberFormat="1" applyFont="1" applyBorder="1" applyAlignment="1">
      <alignment horizontal="center"/>
    </xf>
    <xf numFmtId="9" fontId="7" fillId="0" borderId="16" xfId="0" applyNumberFormat="1" applyFont="1" applyBorder="1" applyAlignment="1">
      <alignment horizontal="center"/>
    </xf>
    <xf numFmtId="0" fontId="6" fillId="6" borderId="1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12"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9" fontId="1" fillId="12" borderId="0" xfId="0" applyNumberFormat="1" applyFont="1" applyFill="1" applyAlignment="1">
      <alignment horizontal="center" vertical="center"/>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16" borderId="1" xfId="0" applyFont="1" applyFill="1" applyBorder="1" applyAlignment="1">
      <alignment horizontal="center" vertical="center"/>
    </xf>
    <xf numFmtId="0" fontId="3" fillId="16" borderId="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 fillId="2" borderId="24" xfId="2" applyFont="1" applyFill="1" applyBorder="1" applyAlignment="1">
      <alignment horizontal="center" vertical="center" wrapText="1"/>
    </xf>
    <xf numFmtId="0" fontId="1" fillId="17" borderId="0" xfId="0" applyFont="1" applyFill="1" applyAlignment="1">
      <alignment horizontal="center" vertical="center" wrapText="1"/>
    </xf>
    <xf numFmtId="0" fontId="3" fillId="17" borderId="0" xfId="0" applyFont="1" applyFill="1" applyAlignment="1">
      <alignment horizontal="center" vertical="center" wrapText="1"/>
    </xf>
    <xf numFmtId="0" fontId="1" fillId="7" borderId="24"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1" fillId="7" borderId="24" xfId="1" applyFont="1" applyFill="1" applyBorder="1" applyAlignment="1">
      <alignment horizontal="center" vertical="center"/>
    </xf>
    <xf numFmtId="0" fontId="3" fillId="0" borderId="21" xfId="0" applyFont="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24" xfId="0" applyFont="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2" borderId="24"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1" xfId="0" applyFont="1" applyBorder="1" applyAlignment="1">
      <alignment horizontal="center" vertical="center" wrapText="1"/>
    </xf>
    <xf numFmtId="0" fontId="1" fillId="17" borderId="0" xfId="0" applyFont="1" applyFill="1"/>
    <xf numFmtId="0" fontId="5" fillId="7" borderId="32" xfId="0" applyFont="1" applyFill="1" applyBorder="1" applyAlignment="1">
      <alignment horizontal="center" vertical="center" wrapText="1"/>
    </xf>
    <xf numFmtId="0" fontId="5" fillId="7" borderId="33" xfId="0" applyFont="1" applyFill="1" applyBorder="1" applyAlignment="1">
      <alignment horizontal="center" vertical="center"/>
    </xf>
    <xf numFmtId="0" fontId="4" fillId="2" borderId="24" xfId="0" applyFont="1" applyFill="1" applyBorder="1" applyAlignment="1" applyProtection="1">
      <alignment horizontal="center" vertical="center" wrapText="1"/>
      <protection locked="0"/>
    </xf>
    <xf numFmtId="0" fontId="1" fillId="0" borderId="29" xfId="0" applyFont="1" applyBorder="1"/>
    <xf numFmtId="0" fontId="1" fillId="0" borderId="30" xfId="0" applyFont="1" applyBorder="1"/>
    <xf numFmtId="0" fontId="1" fillId="0" borderId="16" xfId="0" applyFont="1" applyBorder="1"/>
    <xf numFmtId="0" fontId="1" fillId="0" borderId="18" xfId="0" applyFont="1" applyBorder="1"/>
    <xf numFmtId="0" fontId="1" fillId="0" borderId="18" xfId="0" applyFont="1" applyBorder="1" applyAlignment="1">
      <alignment horizontal="center" vertical="center"/>
    </xf>
    <xf numFmtId="0" fontId="1" fillId="0" borderId="31" xfId="0" applyFont="1" applyBorder="1"/>
    <xf numFmtId="0" fontId="1" fillId="17" borderId="0" xfId="0" applyFont="1" applyFill="1" applyAlignment="1">
      <alignment horizontal="center" vertical="center"/>
    </xf>
    <xf numFmtId="0" fontId="5" fillId="7" borderId="36" xfId="0" applyFont="1" applyFill="1" applyBorder="1" applyAlignment="1">
      <alignment horizontal="center" vertical="center" wrapText="1"/>
    </xf>
    <xf numFmtId="0" fontId="2"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1" fillId="17" borderId="0" xfId="0" applyFont="1" applyFill="1" applyAlignment="1">
      <alignment wrapText="1"/>
    </xf>
    <xf numFmtId="0" fontId="5" fillId="7" borderId="43"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2" fillId="0" borderId="32" xfId="0" applyFont="1" applyBorder="1" applyAlignment="1" applyProtection="1">
      <alignment horizontal="center" vertical="center" wrapText="1"/>
      <protection locked="0"/>
    </xf>
    <xf numFmtId="0" fontId="1" fillId="0" borderId="16" xfId="0" applyFont="1" applyBorder="1" applyAlignment="1">
      <alignment wrapText="1"/>
    </xf>
    <xf numFmtId="0" fontId="1" fillId="0" borderId="18" xfId="0" applyFont="1" applyBorder="1" applyAlignment="1">
      <alignment horizontal="center" vertical="center" wrapText="1"/>
    </xf>
    <xf numFmtId="0" fontId="1" fillId="0" borderId="31" xfId="0" applyFont="1" applyBorder="1" applyAlignment="1">
      <alignment horizontal="center" vertical="center" wrapText="1"/>
    </xf>
    <xf numFmtId="0" fontId="7" fillId="17" borderId="0" xfId="0" applyFont="1" applyFill="1" applyAlignment="1">
      <alignment wrapText="1"/>
    </xf>
    <xf numFmtId="0" fontId="7" fillId="17" borderId="0" xfId="0" applyFont="1" applyFill="1" applyAlignment="1">
      <alignment horizontal="center" vertical="center" wrapText="1"/>
    </xf>
    <xf numFmtId="0" fontId="6" fillId="7" borderId="21"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5" fillId="7" borderId="52"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2" fillId="0" borderId="21" xfId="0" applyFont="1" applyBorder="1" applyAlignment="1">
      <alignment horizontal="center" vertical="center" wrapText="1"/>
    </xf>
    <xf numFmtId="0" fontId="1" fillId="10" borderId="21" xfId="0" applyFont="1" applyFill="1" applyBorder="1" applyAlignment="1">
      <alignment horizontal="center" vertical="center"/>
    </xf>
    <xf numFmtId="0" fontId="1" fillId="10" borderId="24" xfId="0" applyFont="1" applyFill="1" applyBorder="1" applyAlignment="1">
      <alignment horizontal="center" vertical="center"/>
    </xf>
    <xf numFmtId="0" fontId="1" fillId="10" borderId="53"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54" xfId="0" applyFont="1" applyFill="1" applyBorder="1" applyAlignment="1">
      <alignment horizontal="center" vertical="center"/>
    </xf>
    <xf numFmtId="9" fontId="1" fillId="17" borderId="0" xfId="0" applyNumberFormat="1" applyFont="1" applyFill="1"/>
    <xf numFmtId="0" fontId="6" fillId="17" borderId="0" xfId="0" applyFont="1" applyFill="1" applyAlignment="1">
      <alignment horizontal="center" vertical="center" wrapText="1"/>
    </xf>
    <xf numFmtId="9" fontId="1" fillId="17" borderId="0" xfId="3" applyFont="1" applyFill="1"/>
    <xf numFmtId="0" fontId="1" fillId="17" borderId="0" xfId="0" applyFont="1" applyFill="1" applyAlignment="1">
      <alignment horizontal="left"/>
    </xf>
    <xf numFmtId="0" fontId="1" fillId="0" borderId="29" xfId="0" applyFont="1" applyBorder="1" applyAlignment="1">
      <alignment horizontal="left"/>
    </xf>
    <xf numFmtId="0" fontId="6" fillId="6" borderId="55"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1" fillId="6" borderId="21" xfId="0" applyFont="1" applyFill="1" applyBorder="1" applyAlignment="1">
      <alignment wrapText="1"/>
    </xf>
    <xf numFmtId="0" fontId="1" fillId="6" borderId="21" xfId="0" applyFont="1" applyFill="1" applyBorder="1"/>
    <xf numFmtId="0" fontId="1" fillId="6" borderId="58" xfId="0" applyFont="1" applyFill="1" applyBorder="1"/>
    <xf numFmtId="0" fontId="2" fillId="0" borderId="24" xfId="0" applyFont="1" applyBorder="1" applyAlignment="1" applyProtection="1">
      <alignment horizontal="center" vertical="top" wrapText="1"/>
      <protection locked="0"/>
    </xf>
    <xf numFmtId="0" fontId="1" fillId="2" borderId="13" xfId="0" applyFont="1" applyFill="1" applyBorder="1" applyAlignment="1">
      <alignment horizontal="center" vertical="center"/>
    </xf>
    <xf numFmtId="0" fontId="1" fillId="0" borderId="13" xfId="0" applyFont="1" applyBorder="1" applyAlignment="1">
      <alignment horizontal="center" vertical="center"/>
    </xf>
    <xf numFmtId="9" fontId="1" fillId="0" borderId="57" xfId="3" applyFont="1" applyFill="1" applyBorder="1" applyAlignment="1">
      <alignment horizontal="center" vertical="center"/>
    </xf>
    <xf numFmtId="0" fontId="1" fillId="0" borderId="1" xfId="0" applyFont="1" applyBorder="1" applyAlignment="1">
      <alignment horizontal="center" vertical="center"/>
    </xf>
    <xf numFmtId="9" fontId="1" fillId="0" borderId="24" xfId="3" applyFont="1" applyBorder="1" applyAlignment="1">
      <alignment horizontal="center" vertical="center"/>
    </xf>
    <xf numFmtId="0" fontId="1" fillId="2" borderId="1" xfId="0" applyFont="1" applyFill="1" applyBorder="1" applyAlignment="1">
      <alignment horizontal="center" vertical="center"/>
    </xf>
    <xf numFmtId="0" fontId="1" fillId="0" borderId="14" xfId="0" applyFont="1" applyBorder="1" applyAlignment="1">
      <alignment horizontal="center" vertical="center"/>
    </xf>
    <xf numFmtId="9" fontId="1" fillId="0" borderId="59" xfId="3" applyFont="1" applyBorder="1" applyAlignment="1">
      <alignment horizontal="center" vertical="center"/>
    </xf>
    <xf numFmtId="0" fontId="1" fillId="0" borderId="0" xfId="0" applyFont="1" applyAlignment="1">
      <alignment vertical="center"/>
    </xf>
    <xf numFmtId="9" fontId="1" fillId="0" borderId="0" xfId="3" applyFont="1" applyBorder="1" applyAlignment="1">
      <alignment vertical="center"/>
    </xf>
    <xf numFmtId="9" fontId="1" fillId="0" borderId="30" xfId="3" applyFont="1" applyBorder="1" applyAlignment="1">
      <alignment vertical="center"/>
    </xf>
    <xf numFmtId="0" fontId="1" fillId="0" borderId="22" xfId="0" applyFont="1" applyBorder="1" applyAlignment="1">
      <alignment horizontal="center" vertical="center"/>
    </xf>
    <xf numFmtId="9" fontId="1" fillId="0" borderId="54" xfId="3" applyFont="1" applyBorder="1" applyAlignment="1">
      <alignment horizontal="center" vertical="center"/>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5" fillId="6" borderId="53" xfId="0" applyFont="1" applyFill="1" applyBorder="1"/>
    <xf numFmtId="0" fontId="5" fillId="7" borderId="1"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3" fillId="0" borderId="0" xfId="0" applyFont="1" applyAlignment="1">
      <alignment horizontal="justify" vertical="center" wrapText="1"/>
    </xf>
    <xf numFmtId="0" fontId="3" fillId="0" borderId="18" xfId="0" applyFont="1" applyBorder="1" applyAlignment="1">
      <alignment horizontal="justify" vertical="center" wrapText="1"/>
    </xf>
    <xf numFmtId="0" fontId="3" fillId="17" borderId="0" xfId="0" applyFont="1" applyFill="1" applyAlignment="1">
      <alignment horizontal="justify" vertical="center" wrapText="1"/>
    </xf>
    <xf numFmtId="0" fontId="1" fillId="17" borderId="0" xfId="0" applyFont="1" applyFill="1" applyAlignment="1">
      <alignment horizontal="justify" vertical="center" wrapText="1"/>
    </xf>
    <xf numFmtId="0" fontId="2"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4" fillId="2" borderId="1" xfId="0" applyFont="1" applyFill="1" applyBorder="1" applyAlignment="1" applyProtection="1">
      <alignment horizontal="justify" vertical="center" wrapText="1"/>
      <protection locked="0"/>
    </xf>
    <xf numFmtId="0" fontId="1" fillId="0" borderId="0" xfId="0" applyFont="1" applyAlignment="1">
      <alignment horizontal="justify" vertical="center" wrapText="1"/>
    </xf>
    <xf numFmtId="0" fontId="5" fillId="7" borderId="2" xfId="0" applyFont="1" applyFill="1" applyBorder="1" applyAlignment="1">
      <alignment horizontal="justify" vertical="center" wrapText="1"/>
    </xf>
    <xf numFmtId="0" fontId="2" fillId="2" borderId="2" xfId="0" applyFont="1" applyFill="1" applyBorder="1" applyAlignment="1" applyProtection="1">
      <alignment horizontal="justify" vertical="center" wrapText="1"/>
      <protection locked="0"/>
    </xf>
    <xf numFmtId="0" fontId="3" fillId="2" borderId="6"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4" fillId="0" borderId="5" xfId="0" applyFont="1" applyBorder="1" applyAlignment="1" applyProtection="1">
      <alignment horizontal="justify" vertical="center" wrapText="1"/>
      <protection locked="0"/>
    </xf>
    <xf numFmtId="0" fontId="1" fillId="0" borderId="18" xfId="0" applyFont="1" applyBorder="1" applyAlignment="1">
      <alignment horizontal="justify" vertical="center" wrapText="1"/>
    </xf>
    <xf numFmtId="0" fontId="2" fillId="2" borderId="9" xfId="0" applyFont="1" applyFill="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3" fontId="2" fillId="0" borderId="2" xfId="0" applyNumberFormat="1" applyFont="1" applyBorder="1" applyAlignment="1" applyProtection="1">
      <alignment horizontal="justify" vertical="center" wrapText="1"/>
      <protection locked="0"/>
    </xf>
    <xf numFmtId="0" fontId="7" fillId="0" borderId="0" xfId="0" applyFont="1" applyAlignment="1">
      <alignment horizontal="justify" vertical="center" wrapText="1"/>
    </xf>
    <xf numFmtId="0" fontId="7" fillId="17" borderId="0" xfId="0" applyFont="1" applyFill="1" applyAlignment="1">
      <alignment horizontal="justify" vertical="center" wrapText="1"/>
    </xf>
    <xf numFmtId="0" fontId="2" fillId="0" borderId="1" xfId="0" applyFont="1" applyBorder="1" applyAlignment="1">
      <alignment horizontal="justify" vertical="center" wrapText="1"/>
    </xf>
    <xf numFmtId="0" fontId="1" fillId="10" borderId="1" xfId="0" applyFont="1" applyFill="1" applyBorder="1" applyAlignment="1">
      <alignment horizontal="justify" vertical="center" wrapText="1"/>
    </xf>
    <xf numFmtId="0" fontId="1" fillId="10" borderId="22" xfId="0"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5" fillId="7" borderId="2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3" fillId="0" borderId="21" xfId="0" applyFont="1" applyBorder="1" applyAlignment="1">
      <alignment horizontal="center" wrapText="1"/>
    </xf>
    <xf numFmtId="0" fontId="3" fillId="0" borderId="1" xfId="0" applyFont="1" applyBorder="1" applyAlignment="1">
      <alignment horizontal="center" wrapText="1"/>
    </xf>
    <xf numFmtId="0" fontId="3" fillId="0" borderId="24" xfId="0" applyFont="1" applyBorder="1" applyAlignment="1">
      <alignment horizontal="center" wrapText="1"/>
    </xf>
    <xf numFmtId="0" fontId="5" fillId="7" borderId="24" xfId="0" applyFont="1" applyFill="1" applyBorder="1" applyAlignment="1">
      <alignment horizontal="center" vertical="center" wrapText="1"/>
    </xf>
    <xf numFmtId="0" fontId="1" fillId="0" borderId="34" xfId="0" applyFont="1" applyBorder="1" applyAlignment="1">
      <alignment horizontal="center" wrapText="1"/>
    </xf>
    <xf numFmtId="0" fontId="1" fillId="0" borderId="23" xfId="0" applyFont="1" applyBorder="1" applyAlignment="1">
      <alignment horizontal="center" wrapText="1"/>
    </xf>
    <xf numFmtId="0" fontId="1" fillId="0" borderId="8" xfId="0" applyFont="1" applyBorder="1" applyAlignment="1">
      <alignment horizontal="center" wrapText="1"/>
    </xf>
    <xf numFmtId="0" fontId="1" fillId="0" borderId="35" xfId="0" applyFont="1" applyBorder="1" applyAlignment="1">
      <alignment horizontal="center" wrapText="1"/>
    </xf>
    <xf numFmtId="0" fontId="3" fillId="0" borderId="39" xfId="0" applyFont="1" applyBorder="1" applyAlignment="1">
      <alignment horizont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5" fillId="7" borderId="29"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30" xfId="0" applyFont="1" applyFill="1" applyBorder="1" applyAlignment="1">
      <alignment horizontal="center" vertical="center" wrapText="1"/>
    </xf>
    <xf numFmtId="0" fontId="5" fillId="7" borderId="42"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37" xfId="0" applyFont="1" applyFill="1" applyBorder="1" applyAlignment="1">
      <alignment horizontal="center" vertical="center"/>
    </xf>
    <xf numFmtId="0" fontId="1" fillId="0" borderId="44" xfId="0" applyFont="1" applyBorder="1" applyAlignment="1">
      <alignment horizontal="center" wrapText="1"/>
    </xf>
    <xf numFmtId="0" fontId="1" fillId="0" borderId="3" xfId="0" applyFont="1" applyBorder="1" applyAlignment="1">
      <alignment horizontal="center" wrapText="1"/>
    </xf>
    <xf numFmtId="0" fontId="1" fillId="0" borderId="48" xfId="0" applyFont="1" applyBorder="1" applyAlignment="1">
      <alignment horizont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7" borderId="4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7" fillId="0" borderId="49" xfId="0" applyFont="1" applyBorder="1" applyAlignment="1">
      <alignment horizontal="center" wrapText="1"/>
    </xf>
    <xf numFmtId="0" fontId="7" fillId="0" borderId="50" xfId="0" applyFont="1" applyBorder="1" applyAlignment="1">
      <alignment horizontal="center" wrapText="1"/>
    </xf>
    <xf numFmtId="0" fontId="7" fillId="0" borderId="51" xfId="0" applyFont="1" applyBorder="1" applyAlignment="1">
      <alignment horizontal="center" wrapText="1"/>
    </xf>
    <xf numFmtId="0" fontId="1" fillId="0" borderId="21" xfId="0" applyFont="1" applyBorder="1" applyAlignment="1">
      <alignment horizontal="center" wrapText="1"/>
    </xf>
    <xf numFmtId="0" fontId="1" fillId="0" borderId="1" xfId="0" applyFont="1" applyBorder="1" applyAlignment="1">
      <alignment horizontal="center" wrapText="1"/>
    </xf>
    <xf numFmtId="0" fontId="1" fillId="0" borderId="24" xfId="0" applyFont="1" applyBorder="1" applyAlignment="1">
      <alignment horizontal="center"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6" fillId="0" borderId="30" xfId="0" applyFont="1" applyBorder="1" applyAlignment="1">
      <alignment horizontal="center"/>
    </xf>
    <xf numFmtId="0" fontId="5" fillId="18" borderId="0" xfId="0" applyFont="1" applyFill="1" applyAlignment="1">
      <alignment horizontal="center"/>
    </xf>
    <xf numFmtId="0" fontId="5" fillId="19" borderId="0" xfId="0" applyFont="1" applyFill="1" applyAlignment="1">
      <alignment horizontal="center"/>
    </xf>
    <xf numFmtId="0" fontId="5" fillId="15" borderId="4"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cellXfs>
  <cellStyles count="10">
    <cellStyle name="40% - Énfasis6" xfId="1" builtinId="51"/>
    <cellStyle name="Normal" xfId="0" builtinId="0"/>
    <cellStyle name="Normal 2" xfId="5" xr:uid="{B79C0433-03A8-4F4F-B3E4-DCE060F504C4}"/>
    <cellStyle name="Normal 2 2" xfId="8" xr:uid="{96ABD88C-6CC1-4545-A505-D66620CE8A76}"/>
    <cellStyle name="Normal 3" xfId="2" xr:uid="{00000000-0005-0000-0000-000002000000}"/>
    <cellStyle name="Normal 3 2" xfId="7" xr:uid="{B3A7FE46-7ABF-48E6-8521-906D37A69EEF}"/>
    <cellStyle name="Normal 3 3" xfId="9" xr:uid="{93DA72FC-A0FB-44B7-8872-7BCFE155B818}"/>
    <cellStyle name="Normal 3 4" xfId="6" xr:uid="{8E7D8FB0-B779-4217-B3B5-5FDAD708FB93}"/>
    <cellStyle name="Normal 4" xfId="4" xr:uid="{5FF9F36F-1B4D-4075-A7C5-DBFED2615D4A}"/>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CO"/>
              <a:t>AVANCE II CUATRIMESTRE 2023</a:t>
            </a:r>
          </a:p>
        </c:rich>
      </c:tx>
      <c:layout>
        <c:manualLayout>
          <c:xMode val="edge"/>
          <c:yMode val="edge"/>
          <c:x val="0.36777897605464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419"/>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II CUATRIMESTRE'!$B$2</c:f>
              <c:strCache>
                <c:ptCount val="1"/>
                <c:pt idx="0">
                  <c:v>GESTIÓN DEL RIESGO DE CORRUPCIÓN – MAPA DE RIESGO DE CORRUPCIÓN </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CUATRIMESTRE'!$B$3</c:f>
              <c:numCache>
                <c:formatCode>0%</c:formatCode>
                <c:ptCount val="1"/>
                <c:pt idx="0">
                  <c:v>1</c:v>
                </c:pt>
              </c:numCache>
            </c:numRef>
          </c:val>
          <c:extLst>
            <c:ext xmlns:c16="http://schemas.microsoft.com/office/drawing/2014/chart" uri="{C3380CC4-5D6E-409C-BE32-E72D297353CC}">
              <c16:uniqueId val="{00000000-40B4-4DD9-8405-3065E08ECAD4}"/>
            </c:ext>
          </c:extLst>
        </c:ser>
        <c:ser>
          <c:idx val="1"/>
          <c:order val="1"/>
          <c:tx>
            <c:strRef>
              <c:f>'AVANCE 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 CUATRIMESTRE'!$D$2</c:f>
              <c:strCache>
                <c:ptCount val="1"/>
                <c:pt idx="0">
                  <c:v>RENDICIÓN DE CUENTAS</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II CUATRIMESTRE'!$E$2</c:f>
              <c:strCache>
                <c:ptCount val="1"/>
                <c:pt idx="0">
                  <c:v>MECANISMOS PARA MEJORAR LA ATENCIÓN AL CIUDADANO</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II CUATRIMESTRE'!$F$2</c:f>
              <c:strCache>
                <c:ptCount val="1"/>
                <c:pt idx="0">
                  <c:v>MECANISMOS PARA LA TRANSPARENCIA Y ACCESO A LA INFORMACIÓN</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CUATRIMESTRE'!$F$3</c:f>
              <c:numCache>
                <c:formatCode>0%</c:formatCode>
                <c:ptCount val="1"/>
                <c:pt idx="0">
                  <c:v>0.41666666666666669</c:v>
                </c:pt>
              </c:numCache>
            </c:numRef>
          </c:val>
          <c:extLst>
            <c:ext xmlns:c16="http://schemas.microsoft.com/office/drawing/2014/chart" uri="{C3380CC4-5D6E-409C-BE32-E72D297353CC}">
              <c16:uniqueId val="{00000004-40B4-4DD9-8405-3065E08ECAD4}"/>
            </c:ext>
          </c:extLst>
        </c:ser>
        <c:ser>
          <c:idx val="5"/>
          <c:order val="5"/>
          <c:tx>
            <c:strRef>
              <c:f>'AVANCE II CUATRIMESTRE'!$G$2</c:f>
              <c:strCache>
                <c:ptCount val="1"/>
                <c:pt idx="0">
                  <c:v>INICIATIVAS ADICIONALES</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1"/>
        <c:axPos val="b"/>
        <c:numFmt formatCode="General" sourceLinked="1"/>
        <c:majorTickMark val="none"/>
        <c:minorTickMark val="none"/>
        <c:tickLblPos val="nextTo"/>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crossAx val="1265108560"/>
        <c:crosses val="autoZero"/>
        <c:crossBetween val="between"/>
      </c:valAx>
      <c:spPr>
        <a:noFill/>
        <a:ln>
          <a:noFill/>
        </a:ln>
        <a:effectLst/>
      </c:spPr>
    </c:plotArea>
    <c:legend>
      <c:legendPos val="b"/>
      <c:layout>
        <c:manualLayout>
          <c:xMode val="edge"/>
          <c:yMode val="edge"/>
          <c:x val="1.5125653671755149E-2"/>
          <c:y val="0.82487003306142626"/>
          <c:w val="0.98379826844859752"/>
          <c:h val="0.16593286665277843"/>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4</xdr:col>
      <xdr:colOff>352426</xdr:colOff>
      <xdr:row>0</xdr:row>
      <xdr:rowOff>57150</xdr:rowOff>
    </xdr:from>
    <xdr:to>
      <xdr:col>4</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0</xdr:row>
      <xdr:rowOff>123825</xdr:rowOff>
    </xdr:from>
    <xdr:to>
      <xdr:col>4</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0</xdr:row>
      <xdr:rowOff>161925</xdr:rowOff>
    </xdr:from>
    <xdr:to>
      <xdr:col>0</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231914</xdr:colOff>
      <xdr:row>0</xdr:row>
      <xdr:rowOff>124240</xdr:rowOff>
    </xdr:from>
    <xdr:to>
      <xdr:col>0</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3</xdr:col>
      <xdr:colOff>2551044</xdr:colOff>
      <xdr:row>0</xdr:row>
      <xdr:rowOff>157370</xdr:rowOff>
    </xdr:from>
    <xdr:to>
      <xdr:col>4</xdr:col>
      <xdr:colOff>1039811</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09044" y="157370"/>
          <a:ext cx="116370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108585</xdr:rowOff>
    </xdr:from>
    <xdr:to>
      <xdr:col>0</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3</xdr:col>
      <xdr:colOff>4810125</xdr:colOff>
      <xdr:row>0</xdr:row>
      <xdr:rowOff>142875</xdr:rowOff>
    </xdr:from>
    <xdr:to>
      <xdr:col>4</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508000</xdr:colOff>
      <xdr:row>0</xdr:row>
      <xdr:rowOff>42334</xdr:rowOff>
    </xdr:from>
    <xdr:to>
      <xdr:col>1</xdr:col>
      <xdr:colOff>56840</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4</xdr:col>
      <xdr:colOff>306917</xdr:colOff>
      <xdr:row>0</xdr:row>
      <xdr:rowOff>105833</xdr:rowOff>
    </xdr:from>
    <xdr:to>
      <xdr:col>4</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210446</xdr:colOff>
      <xdr:row>0</xdr:row>
      <xdr:rowOff>45430</xdr:rowOff>
    </xdr:from>
    <xdr:to>
      <xdr:col>0</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3</xdr:col>
      <xdr:colOff>4224617</xdr:colOff>
      <xdr:row>0</xdr:row>
      <xdr:rowOff>49559</xdr:rowOff>
    </xdr:from>
    <xdr:to>
      <xdr:col>4</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zoomScale="120" zoomScaleNormal="120" zoomScaleSheetLayoutView="110" workbookViewId="0">
      <selection activeCell="E23" sqref="E23"/>
    </sheetView>
  </sheetViews>
  <sheetFormatPr baseColWidth="10" defaultColWidth="11.42578125" defaultRowHeight="16.5" x14ac:dyDescent="0.25"/>
  <cols>
    <col min="1" max="1" width="23.28515625" style="46" customWidth="1"/>
    <col min="2" max="2" width="38.85546875" style="132" customWidth="1"/>
    <col min="3" max="3" width="30.28515625" style="46" customWidth="1"/>
    <col min="4" max="4" width="41.5703125" style="132" customWidth="1"/>
    <col min="5" max="5" width="28.7109375" style="46" customWidth="1"/>
    <col min="6" max="6" width="23.42578125" style="46" customWidth="1"/>
    <col min="7" max="16384" width="11.42578125" style="46"/>
  </cols>
  <sheetData>
    <row r="1" spans="1:5" ht="88.15" customHeight="1" x14ac:dyDescent="0.25">
      <c r="A1" s="157" t="s">
        <v>160</v>
      </c>
      <c r="B1" s="158"/>
      <c r="C1" s="158"/>
      <c r="D1" s="158"/>
      <c r="E1" s="159"/>
    </row>
    <row r="2" spans="1:5" ht="28.15" customHeight="1" x14ac:dyDescent="0.25">
      <c r="A2" s="155" t="s">
        <v>45</v>
      </c>
      <c r="B2" s="156"/>
      <c r="C2" s="156"/>
      <c r="D2" s="156"/>
      <c r="E2" s="48"/>
    </row>
    <row r="3" spans="1:5" x14ac:dyDescent="0.25">
      <c r="A3" s="49" t="s">
        <v>0</v>
      </c>
      <c r="B3" s="124" t="s">
        <v>1</v>
      </c>
      <c r="C3" s="124" t="s">
        <v>2</v>
      </c>
      <c r="D3" s="124" t="s">
        <v>47</v>
      </c>
      <c r="E3" s="50" t="s">
        <v>30</v>
      </c>
    </row>
    <row r="4" spans="1:5" s="47" customFormat="1" ht="57.75" customHeight="1" x14ac:dyDescent="0.25">
      <c r="A4" s="51" t="s">
        <v>60</v>
      </c>
      <c r="B4" s="126" t="s">
        <v>61</v>
      </c>
      <c r="C4" s="6" t="s">
        <v>3</v>
      </c>
      <c r="D4" s="152" t="s">
        <v>191</v>
      </c>
      <c r="E4" s="107" t="s">
        <v>121</v>
      </c>
    </row>
    <row r="5" spans="1:5" s="47" customFormat="1" ht="62.25" customHeight="1" x14ac:dyDescent="0.25">
      <c r="A5" s="51" t="s">
        <v>14</v>
      </c>
      <c r="B5" s="126" t="s">
        <v>96</v>
      </c>
      <c r="C5" s="121" t="s">
        <v>120</v>
      </c>
      <c r="D5" s="133" t="s">
        <v>190</v>
      </c>
      <c r="E5" s="53" t="s">
        <v>39</v>
      </c>
    </row>
    <row r="6" spans="1:5" s="47" customFormat="1" ht="47.25" customHeight="1" x14ac:dyDescent="0.25">
      <c r="A6" s="51" t="s">
        <v>14</v>
      </c>
      <c r="B6" s="126" t="s">
        <v>97</v>
      </c>
      <c r="C6" s="6" t="s">
        <v>3</v>
      </c>
      <c r="D6" s="152" t="s">
        <v>192</v>
      </c>
      <c r="E6" s="53" t="s">
        <v>39</v>
      </c>
    </row>
    <row r="7" spans="1:5" s="47" customFormat="1" ht="56.25" customHeight="1" x14ac:dyDescent="0.25">
      <c r="A7" s="51" t="s">
        <v>34</v>
      </c>
      <c r="B7" s="126" t="s">
        <v>98</v>
      </c>
      <c r="C7" s="6" t="s">
        <v>3</v>
      </c>
      <c r="D7" s="133" t="s">
        <v>193</v>
      </c>
      <c r="E7" s="53" t="s">
        <v>39</v>
      </c>
    </row>
    <row r="8" spans="1:5" s="47" customFormat="1" ht="52.5" customHeight="1" x14ac:dyDescent="0.25">
      <c r="A8" s="51" t="s">
        <v>34</v>
      </c>
      <c r="B8" s="127" t="s">
        <v>99</v>
      </c>
      <c r="C8" s="6" t="s">
        <v>3</v>
      </c>
      <c r="D8" s="133" t="s">
        <v>194</v>
      </c>
      <c r="E8" s="53" t="s">
        <v>122</v>
      </c>
    </row>
    <row r="9" spans="1:5" s="47" customFormat="1" ht="61.5" customHeight="1" x14ac:dyDescent="0.25">
      <c r="A9" s="51" t="s">
        <v>34</v>
      </c>
      <c r="B9" s="127" t="s">
        <v>100</v>
      </c>
      <c r="C9" s="6" t="s">
        <v>3</v>
      </c>
      <c r="D9" s="133" t="s">
        <v>195</v>
      </c>
      <c r="E9" s="53" t="s">
        <v>122</v>
      </c>
    </row>
    <row r="10" spans="1:5" s="47" customFormat="1" ht="47.25" customHeight="1" x14ac:dyDescent="0.25">
      <c r="A10" s="54" t="s">
        <v>35</v>
      </c>
      <c r="B10" s="128" t="s">
        <v>36</v>
      </c>
      <c r="C10" s="6" t="s">
        <v>3</v>
      </c>
      <c r="D10" s="134" t="s">
        <v>196</v>
      </c>
      <c r="E10" s="55" t="s">
        <v>62</v>
      </c>
    </row>
    <row r="11" spans="1:5" s="47" customFormat="1" ht="57" customHeight="1" x14ac:dyDescent="0.25">
      <c r="A11" s="54" t="s">
        <v>35</v>
      </c>
      <c r="B11" s="128" t="s">
        <v>101</v>
      </c>
      <c r="C11" s="6" t="s">
        <v>3</v>
      </c>
      <c r="D11" s="135" t="s">
        <v>165</v>
      </c>
      <c r="E11" s="55" t="s">
        <v>123</v>
      </c>
    </row>
    <row r="12" spans="1:5" s="47" customFormat="1" ht="83.25" customHeight="1" x14ac:dyDescent="0.25">
      <c r="A12" s="54" t="s">
        <v>63</v>
      </c>
      <c r="B12" s="128" t="s">
        <v>102</v>
      </c>
      <c r="C12" s="6" t="s">
        <v>3</v>
      </c>
      <c r="D12" s="135" t="s">
        <v>208</v>
      </c>
      <c r="E12" s="55" t="s">
        <v>64</v>
      </c>
    </row>
    <row r="13" spans="1:5" s="47" customFormat="1" ht="57" customHeight="1" x14ac:dyDescent="0.25">
      <c r="A13" s="54" t="s">
        <v>63</v>
      </c>
      <c r="B13" s="128" t="s">
        <v>103</v>
      </c>
      <c r="C13" s="6" t="s">
        <v>3</v>
      </c>
      <c r="D13" s="135" t="s">
        <v>209</v>
      </c>
      <c r="E13" s="53" t="s">
        <v>65</v>
      </c>
    </row>
    <row r="14" spans="1:5" s="47" customFormat="1" ht="76.5" customHeight="1" x14ac:dyDescent="0.25">
      <c r="A14" s="54" t="s">
        <v>63</v>
      </c>
      <c r="B14" s="126" t="s">
        <v>104</v>
      </c>
      <c r="C14" s="6" t="s">
        <v>3</v>
      </c>
      <c r="D14" s="135" t="s">
        <v>210</v>
      </c>
      <c r="E14" s="88" t="s">
        <v>66</v>
      </c>
    </row>
    <row r="15" spans="1:5" s="47" customFormat="1" ht="73.5" customHeight="1" x14ac:dyDescent="0.2">
      <c r="A15" s="160" t="s">
        <v>220</v>
      </c>
      <c r="B15" s="161"/>
      <c r="C15" s="161"/>
      <c r="D15" s="161"/>
      <c r="E15" s="162"/>
    </row>
    <row r="16" spans="1:5" s="47" customFormat="1" ht="12.75" x14ac:dyDescent="0.25">
      <c r="A16" s="56"/>
      <c r="B16" s="129"/>
      <c r="C16" s="3"/>
      <c r="D16" s="129"/>
      <c r="E16" s="57"/>
    </row>
    <row r="17" spans="1:5" s="47" customFormat="1" ht="12.75" x14ac:dyDescent="0.25">
      <c r="A17" s="56"/>
      <c r="B17" s="129" t="s">
        <v>19</v>
      </c>
      <c r="C17" s="3">
        <v>11</v>
      </c>
      <c r="D17" s="129"/>
      <c r="E17" s="57"/>
    </row>
    <row r="18" spans="1:5" s="47" customFormat="1" ht="12.75" x14ac:dyDescent="0.25">
      <c r="A18" s="56"/>
      <c r="B18" s="129"/>
      <c r="C18" s="3"/>
      <c r="D18" s="129"/>
      <c r="E18" s="57"/>
    </row>
    <row r="19" spans="1:5" s="47" customFormat="1" ht="13.5" thickBot="1" x14ac:dyDescent="0.3">
      <c r="A19" s="58"/>
      <c r="B19" s="130"/>
      <c r="C19" s="59"/>
      <c r="D19" s="130"/>
      <c r="E19" s="60"/>
    </row>
    <row r="20" spans="1:5" s="47" customFormat="1" ht="12.75" x14ac:dyDescent="0.25">
      <c r="B20" s="131"/>
      <c r="D20" s="131"/>
    </row>
    <row r="21" spans="1:5" s="47" customFormat="1" ht="12.75" x14ac:dyDescent="0.25">
      <c r="B21" s="131"/>
      <c r="D21" s="131"/>
    </row>
    <row r="22" spans="1:5" s="47" customFormat="1" ht="12.75" x14ac:dyDescent="0.25">
      <c r="B22" s="131"/>
      <c r="D22" s="131"/>
    </row>
    <row r="23" spans="1:5" s="47" customFormat="1" ht="12.75" x14ac:dyDescent="0.25">
      <c r="B23" s="131"/>
      <c r="D23" s="131"/>
    </row>
    <row r="24" spans="1:5" s="47" customFormat="1" ht="12.75" x14ac:dyDescent="0.25">
      <c r="B24" s="131"/>
      <c r="D24" s="131"/>
    </row>
    <row r="25" spans="1:5" s="47" customFormat="1" ht="12.75" x14ac:dyDescent="0.25">
      <c r="B25" s="131"/>
      <c r="D25" s="131"/>
    </row>
    <row r="26" spans="1:5" s="47" customFormat="1" ht="12.75" x14ac:dyDescent="0.25">
      <c r="B26" s="131"/>
      <c r="D26" s="131"/>
    </row>
    <row r="27" spans="1:5" s="47" customFormat="1" ht="12.75" x14ac:dyDescent="0.25">
      <c r="B27" s="131"/>
      <c r="D27" s="131"/>
    </row>
    <row r="28" spans="1:5" s="47" customFormat="1" ht="12.75" x14ac:dyDescent="0.25">
      <c r="B28" s="131"/>
      <c r="D28" s="131"/>
    </row>
    <row r="29" spans="1:5" s="47" customFormat="1" ht="12.75" x14ac:dyDescent="0.25">
      <c r="B29" s="131"/>
      <c r="D29" s="131"/>
    </row>
    <row r="30" spans="1:5" s="47" customFormat="1" ht="12.75" x14ac:dyDescent="0.25">
      <c r="B30" s="131"/>
      <c r="D30" s="131"/>
    </row>
    <row r="31" spans="1:5" s="47" customFormat="1" ht="12.75" x14ac:dyDescent="0.25">
      <c r="B31" s="131"/>
      <c r="D31" s="131"/>
    </row>
    <row r="32" spans="1:5" s="47" customFormat="1" ht="12.75" x14ac:dyDescent="0.25">
      <c r="B32" s="131"/>
      <c r="D32" s="131"/>
    </row>
  </sheetData>
  <mergeCells count="3">
    <mergeCell ref="A2:D2"/>
    <mergeCell ref="A1:E1"/>
    <mergeCell ref="A15:E15"/>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showGridLines="0" topLeftCell="A5" zoomScale="110" zoomScaleNormal="110" zoomScaleSheetLayoutView="110" workbookViewId="0">
      <selection activeCell="A10" sqref="A10:E10"/>
    </sheetView>
  </sheetViews>
  <sheetFormatPr baseColWidth="10" defaultColWidth="11.42578125" defaultRowHeight="16.5" x14ac:dyDescent="0.3"/>
  <cols>
    <col min="1" max="1" width="23.28515625" style="61" customWidth="1"/>
    <col min="2" max="2" width="40.28515625" style="61" customWidth="1"/>
    <col min="3" max="3" width="24.140625" style="61" customWidth="1"/>
    <col min="4" max="4" width="74.28515625" style="61" customWidth="1"/>
    <col min="5" max="5" width="57.42578125" style="61" customWidth="1"/>
    <col min="6" max="6" width="21.5703125" style="61" customWidth="1"/>
    <col min="7" max="16384" width="11.42578125" style="61"/>
  </cols>
  <sheetData>
    <row r="1" spans="1:6" ht="103.5" customHeight="1" x14ac:dyDescent="0.3">
      <c r="A1" s="157" t="s">
        <v>160</v>
      </c>
      <c r="B1" s="158"/>
      <c r="C1" s="158"/>
      <c r="D1" s="158"/>
      <c r="E1" s="159"/>
    </row>
    <row r="2" spans="1:6" ht="34.5" customHeight="1" x14ac:dyDescent="0.3">
      <c r="A2" s="155" t="s">
        <v>59</v>
      </c>
      <c r="B2" s="156"/>
      <c r="C2" s="156"/>
      <c r="D2" s="156"/>
      <c r="E2" s="163"/>
    </row>
    <row r="3" spans="1:6" ht="29.25" customHeight="1" x14ac:dyDescent="0.3">
      <c r="A3" s="62" t="s">
        <v>0</v>
      </c>
      <c r="B3" s="15" t="s">
        <v>1</v>
      </c>
      <c r="C3" s="15" t="s">
        <v>2</v>
      </c>
      <c r="D3" s="16" t="s">
        <v>47</v>
      </c>
      <c r="E3" s="63" t="s">
        <v>30</v>
      </c>
    </row>
    <row r="4" spans="1:6" ht="68.25" customHeight="1" x14ac:dyDescent="0.3">
      <c r="A4" s="51" t="s">
        <v>6</v>
      </c>
      <c r="B4" s="126" t="s">
        <v>128</v>
      </c>
      <c r="C4" s="20" t="s">
        <v>5</v>
      </c>
      <c r="D4" s="136" t="s">
        <v>166</v>
      </c>
      <c r="E4" s="52" t="s">
        <v>105</v>
      </c>
      <c r="F4" s="46"/>
    </row>
    <row r="5" spans="1:6" ht="65.25" customHeight="1" x14ac:dyDescent="0.3">
      <c r="A5" s="51" t="s">
        <v>6</v>
      </c>
      <c r="B5" s="127" t="s">
        <v>37</v>
      </c>
      <c r="C5" s="32" t="s">
        <v>33</v>
      </c>
      <c r="D5" s="127" t="s">
        <v>125</v>
      </c>
      <c r="E5" s="52" t="s">
        <v>124</v>
      </c>
      <c r="F5" s="46"/>
    </row>
    <row r="6" spans="1:6" ht="53.25" customHeight="1" x14ac:dyDescent="0.3">
      <c r="A6" s="51" t="s">
        <v>6</v>
      </c>
      <c r="B6" s="127" t="s">
        <v>67</v>
      </c>
      <c r="C6" s="20" t="s">
        <v>5</v>
      </c>
      <c r="D6" s="127" t="s">
        <v>127</v>
      </c>
      <c r="E6" s="64" t="s">
        <v>126</v>
      </c>
      <c r="F6" s="46"/>
    </row>
    <row r="7" spans="1:6" ht="73.5" customHeight="1" x14ac:dyDescent="0.3">
      <c r="A7" s="22" t="s">
        <v>38</v>
      </c>
      <c r="B7" s="127" t="s">
        <v>129</v>
      </c>
      <c r="C7" s="23" t="s">
        <v>5</v>
      </c>
      <c r="D7" s="133" t="s">
        <v>167</v>
      </c>
      <c r="E7" s="21" t="s">
        <v>105</v>
      </c>
      <c r="F7" s="46"/>
    </row>
    <row r="8" spans="1:6" ht="71.25" customHeight="1" x14ac:dyDescent="0.3">
      <c r="A8" s="22" t="s">
        <v>38</v>
      </c>
      <c r="B8" s="127" t="s">
        <v>37</v>
      </c>
      <c r="C8" s="32" t="s">
        <v>33</v>
      </c>
      <c r="D8" s="127" t="s">
        <v>125</v>
      </c>
      <c r="E8" s="52" t="s">
        <v>124</v>
      </c>
      <c r="F8" s="46"/>
    </row>
    <row r="9" spans="1:6" ht="59.25" customHeight="1" x14ac:dyDescent="0.3">
      <c r="A9" s="22" t="s">
        <v>38</v>
      </c>
      <c r="B9" s="127" t="s">
        <v>67</v>
      </c>
      <c r="C9" s="23" t="s">
        <v>33</v>
      </c>
      <c r="D9" s="128" t="s">
        <v>127</v>
      </c>
      <c r="E9" s="45" t="s">
        <v>126</v>
      </c>
      <c r="F9" s="46"/>
    </row>
    <row r="10" spans="1:6" ht="93" customHeight="1" x14ac:dyDescent="0.3">
      <c r="A10" s="164" t="s">
        <v>221</v>
      </c>
      <c r="B10" s="165"/>
      <c r="C10" s="166"/>
      <c r="D10" s="165"/>
      <c r="E10" s="167"/>
    </row>
    <row r="11" spans="1:6" x14ac:dyDescent="0.3">
      <c r="A11" s="65"/>
      <c r="B11" s="1"/>
      <c r="C11" s="1"/>
      <c r="D11" s="1"/>
      <c r="E11" s="66"/>
    </row>
    <row r="12" spans="1:6" ht="17.25" thickBot="1" x14ac:dyDescent="0.35">
      <c r="A12" s="67"/>
      <c r="B12" s="68" t="s">
        <v>19</v>
      </c>
      <c r="C12" s="69">
        <v>6</v>
      </c>
      <c r="D12" s="68"/>
      <c r="E12" s="70"/>
    </row>
  </sheetData>
  <mergeCells count="3">
    <mergeCell ref="A1:E1"/>
    <mergeCell ref="A2:E2"/>
    <mergeCell ref="A10:E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topLeftCell="A14" zoomScale="120" zoomScaleNormal="120" zoomScaleSheetLayoutView="70" workbookViewId="0">
      <selection activeCell="A18" sqref="A18:E18"/>
    </sheetView>
  </sheetViews>
  <sheetFormatPr baseColWidth="10" defaultColWidth="11.42578125" defaultRowHeight="16.5" x14ac:dyDescent="0.3"/>
  <cols>
    <col min="1" max="1" width="22.28515625" style="61" customWidth="1"/>
    <col min="2" max="2" width="48.42578125" style="132" customWidth="1"/>
    <col min="3" max="3" width="32.140625" style="71" customWidth="1"/>
    <col min="4" max="4" width="40.140625" style="132" customWidth="1"/>
    <col min="5" max="5" width="22.85546875" style="61" customWidth="1"/>
    <col min="6" max="16384" width="11.42578125" style="61"/>
  </cols>
  <sheetData>
    <row r="1" spans="1:5" ht="102" customHeight="1" x14ac:dyDescent="0.3">
      <c r="A1" s="157" t="s">
        <v>161</v>
      </c>
      <c r="B1" s="158"/>
      <c r="C1" s="158"/>
      <c r="D1" s="158"/>
      <c r="E1" s="159"/>
    </row>
    <row r="2" spans="1:5" ht="16.5" customHeight="1" x14ac:dyDescent="0.3">
      <c r="A2" s="171" t="s">
        <v>46</v>
      </c>
      <c r="B2" s="172"/>
      <c r="C2" s="172"/>
      <c r="D2" s="172"/>
      <c r="E2" s="173"/>
    </row>
    <row r="3" spans="1:5" x14ac:dyDescent="0.3">
      <c r="A3" s="49" t="s">
        <v>0</v>
      </c>
      <c r="B3" s="125" t="s">
        <v>1</v>
      </c>
      <c r="C3" s="41" t="s">
        <v>2</v>
      </c>
      <c r="D3" s="138" t="s">
        <v>47</v>
      </c>
      <c r="E3" s="72" t="s">
        <v>30</v>
      </c>
    </row>
    <row r="4" spans="1:5" ht="95.25" customHeight="1" x14ac:dyDescent="0.3">
      <c r="A4" s="54" t="s">
        <v>15</v>
      </c>
      <c r="B4" s="127" t="s">
        <v>130</v>
      </c>
      <c r="C4" s="42" t="s">
        <v>4</v>
      </c>
      <c r="D4" s="139" t="s">
        <v>202</v>
      </c>
      <c r="E4" s="73" t="s">
        <v>68</v>
      </c>
    </row>
    <row r="5" spans="1:5" ht="87.75" customHeight="1" x14ac:dyDescent="0.3">
      <c r="A5" s="54" t="s">
        <v>15</v>
      </c>
      <c r="B5" s="127" t="s">
        <v>106</v>
      </c>
      <c r="C5" s="42" t="s">
        <v>4</v>
      </c>
      <c r="D5" s="139" t="s">
        <v>168</v>
      </c>
      <c r="E5" s="74" t="s">
        <v>131</v>
      </c>
    </row>
    <row r="6" spans="1:5" ht="98.25" customHeight="1" x14ac:dyDescent="0.3">
      <c r="A6" s="54" t="s">
        <v>15</v>
      </c>
      <c r="B6" s="127" t="s">
        <v>132</v>
      </c>
      <c r="C6" s="42" t="s">
        <v>4</v>
      </c>
      <c r="D6" s="139" t="s">
        <v>168</v>
      </c>
      <c r="E6" s="75" t="s">
        <v>133</v>
      </c>
    </row>
    <row r="7" spans="1:5" ht="79.5" customHeight="1" x14ac:dyDescent="0.3">
      <c r="A7" s="54" t="s">
        <v>15</v>
      </c>
      <c r="B7" s="127" t="s">
        <v>107</v>
      </c>
      <c r="C7" s="42" t="s">
        <v>4</v>
      </c>
      <c r="D7" s="140" t="s">
        <v>169</v>
      </c>
      <c r="E7" s="76" t="s">
        <v>134</v>
      </c>
    </row>
    <row r="8" spans="1:5" ht="137.25" customHeight="1" x14ac:dyDescent="0.3">
      <c r="A8" s="54" t="s">
        <v>69</v>
      </c>
      <c r="B8" s="136" t="s">
        <v>215</v>
      </c>
      <c r="C8" s="42" t="s">
        <v>4</v>
      </c>
      <c r="D8" s="139" t="s">
        <v>178</v>
      </c>
      <c r="E8" s="74" t="s">
        <v>135</v>
      </c>
    </row>
    <row r="9" spans="1:5" ht="85.5" customHeight="1" x14ac:dyDescent="0.3">
      <c r="A9" s="54" t="s">
        <v>69</v>
      </c>
      <c r="B9" s="127" t="s">
        <v>108</v>
      </c>
      <c r="C9" s="42" t="s">
        <v>4</v>
      </c>
      <c r="D9" s="140" t="s">
        <v>211</v>
      </c>
      <c r="E9" s="74" t="s">
        <v>136</v>
      </c>
    </row>
    <row r="10" spans="1:5" ht="63.75" customHeight="1" x14ac:dyDescent="0.3">
      <c r="A10" s="54" t="s">
        <v>69</v>
      </c>
      <c r="B10" s="127" t="s">
        <v>137</v>
      </c>
      <c r="C10" s="42" t="s">
        <v>4</v>
      </c>
      <c r="D10" s="139" t="s">
        <v>168</v>
      </c>
      <c r="E10" s="74" t="s">
        <v>138</v>
      </c>
    </row>
    <row r="11" spans="1:5" ht="78.75" customHeight="1" x14ac:dyDescent="0.3">
      <c r="A11" s="54" t="s">
        <v>69</v>
      </c>
      <c r="B11" s="127" t="s">
        <v>139</v>
      </c>
      <c r="C11" s="42" t="s">
        <v>4</v>
      </c>
      <c r="D11" s="139" t="s">
        <v>197</v>
      </c>
      <c r="E11" s="74" t="s">
        <v>138</v>
      </c>
    </row>
    <row r="12" spans="1:5" ht="86.25" customHeight="1" x14ac:dyDescent="0.3">
      <c r="A12" s="54" t="s">
        <v>69</v>
      </c>
      <c r="B12" s="127" t="s">
        <v>141</v>
      </c>
      <c r="C12" s="42" t="s">
        <v>4</v>
      </c>
      <c r="D12" s="139" t="s">
        <v>198</v>
      </c>
      <c r="E12" s="76" t="s">
        <v>140</v>
      </c>
    </row>
    <row r="13" spans="1:5" ht="74.25" customHeight="1" x14ac:dyDescent="0.3">
      <c r="A13" s="54" t="s">
        <v>16</v>
      </c>
      <c r="B13" s="127" t="s">
        <v>9</v>
      </c>
      <c r="C13" s="42" t="s">
        <v>4</v>
      </c>
      <c r="D13" s="139" t="s">
        <v>168</v>
      </c>
      <c r="E13" s="74" t="s">
        <v>142</v>
      </c>
    </row>
    <row r="14" spans="1:5" ht="79.5" customHeight="1" x14ac:dyDescent="0.3">
      <c r="A14" s="54" t="s">
        <v>16</v>
      </c>
      <c r="B14" s="127" t="s">
        <v>70</v>
      </c>
      <c r="C14" s="42" t="s">
        <v>4</v>
      </c>
      <c r="D14" s="141" t="s">
        <v>199</v>
      </c>
      <c r="E14" s="74" t="s">
        <v>40</v>
      </c>
    </row>
    <row r="15" spans="1:5" ht="80.25" customHeight="1" x14ac:dyDescent="0.3">
      <c r="A15" s="54" t="s">
        <v>16</v>
      </c>
      <c r="B15" s="127" t="s">
        <v>10</v>
      </c>
      <c r="C15" s="42" t="s">
        <v>4</v>
      </c>
      <c r="D15" s="139" t="s">
        <v>200</v>
      </c>
      <c r="E15" s="53" t="s">
        <v>143</v>
      </c>
    </row>
    <row r="16" spans="1:5" ht="69.75" customHeight="1" x14ac:dyDescent="0.3">
      <c r="A16" s="54" t="s">
        <v>7</v>
      </c>
      <c r="B16" s="127" t="s">
        <v>109</v>
      </c>
      <c r="C16" s="42" t="s">
        <v>4</v>
      </c>
      <c r="D16" s="139" t="s">
        <v>201</v>
      </c>
      <c r="E16" s="53" t="s">
        <v>159</v>
      </c>
    </row>
    <row r="17" spans="1:5" ht="57.75" customHeight="1" x14ac:dyDescent="0.3">
      <c r="A17" s="54" t="s">
        <v>7</v>
      </c>
      <c r="B17" s="127" t="s">
        <v>8</v>
      </c>
      <c r="C17" s="42" t="s">
        <v>4</v>
      </c>
      <c r="D17" s="139" t="s">
        <v>170</v>
      </c>
      <c r="E17" s="53" t="s">
        <v>31</v>
      </c>
    </row>
    <row r="18" spans="1:5" ht="88.5" customHeight="1" thickBot="1" x14ac:dyDescent="0.35">
      <c r="A18" s="168" t="s">
        <v>222</v>
      </c>
      <c r="B18" s="169"/>
      <c r="C18" s="169"/>
      <c r="D18" s="169"/>
      <c r="E18" s="170"/>
    </row>
    <row r="19" spans="1:5" x14ac:dyDescent="0.3">
      <c r="A19" s="1"/>
      <c r="B19" s="137"/>
      <c r="C19" s="4"/>
      <c r="D19" s="137"/>
      <c r="E19" s="1"/>
    </row>
    <row r="20" spans="1:5" x14ac:dyDescent="0.3">
      <c r="A20" s="1"/>
      <c r="B20" s="137" t="s">
        <v>20</v>
      </c>
      <c r="C20" s="4">
        <v>14</v>
      </c>
      <c r="D20" s="137"/>
      <c r="E20" s="1"/>
    </row>
  </sheetData>
  <mergeCells count="3">
    <mergeCell ref="A1:E1"/>
    <mergeCell ref="A18:E18"/>
    <mergeCell ref="A2:E2"/>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showGridLines="0" topLeftCell="A12" zoomScale="130" zoomScaleNormal="130" zoomScaleSheetLayoutView="110" workbookViewId="0">
      <selection activeCell="A16" sqref="A16:E16"/>
    </sheetView>
  </sheetViews>
  <sheetFormatPr baseColWidth="10" defaultColWidth="11.42578125" defaultRowHeight="16.5" x14ac:dyDescent="0.3"/>
  <cols>
    <col min="1" max="1" width="30.140625" style="77" customWidth="1"/>
    <col min="2" max="2" width="38.85546875" style="132" customWidth="1"/>
    <col min="3" max="3" width="16.7109375" style="46" customWidth="1"/>
    <col min="4" max="4" width="72.85546875" style="132" customWidth="1"/>
    <col min="5" max="5" width="21.5703125" style="46" customWidth="1"/>
    <col min="6" max="16384" width="11.42578125" style="77"/>
  </cols>
  <sheetData>
    <row r="1" spans="1:5" ht="99.75" customHeight="1" x14ac:dyDescent="0.3">
      <c r="A1" s="157" t="s">
        <v>162</v>
      </c>
      <c r="B1" s="158"/>
      <c r="C1" s="158"/>
      <c r="D1" s="158"/>
      <c r="E1" s="159"/>
    </row>
    <row r="2" spans="1:5" ht="32.25" customHeight="1" x14ac:dyDescent="0.3">
      <c r="A2" s="174" t="s">
        <v>49</v>
      </c>
      <c r="B2" s="175"/>
      <c r="C2" s="175"/>
      <c r="D2" s="175"/>
      <c r="E2" s="176"/>
    </row>
    <row r="3" spans="1:5" s="46" customFormat="1" ht="46.5" customHeight="1" x14ac:dyDescent="0.25">
      <c r="A3" s="78" t="s">
        <v>0</v>
      </c>
      <c r="B3" s="17" t="s">
        <v>1</v>
      </c>
      <c r="C3" s="17" t="s">
        <v>2</v>
      </c>
      <c r="D3" s="18" t="s">
        <v>47</v>
      </c>
      <c r="E3" s="79" t="s">
        <v>30</v>
      </c>
    </row>
    <row r="4" spans="1:5" ht="50.25" customHeight="1" x14ac:dyDescent="0.3">
      <c r="A4" s="80" t="s">
        <v>17</v>
      </c>
      <c r="B4" s="142" t="s">
        <v>110</v>
      </c>
      <c r="C4" s="43" t="s">
        <v>3</v>
      </c>
      <c r="D4" s="144" t="s">
        <v>179</v>
      </c>
      <c r="E4" s="53" t="s">
        <v>111</v>
      </c>
    </row>
    <row r="5" spans="1:5" ht="71.25" customHeight="1" x14ac:dyDescent="0.3">
      <c r="A5" s="80" t="s">
        <v>71</v>
      </c>
      <c r="B5" s="142" t="s">
        <v>72</v>
      </c>
      <c r="C5" s="43" t="s">
        <v>3</v>
      </c>
      <c r="D5" s="139" t="s">
        <v>180</v>
      </c>
      <c r="E5" s="53" t="s">
        <v>111</v>
      </c>
    </row>
    <row r="6" spans="1:5" ht="75.75" customHeight="1" x14ac:dyDescent="0.3">
      <c r="A6" s="54" t="s">
        <v>71</v>
      </c>
      <c r="B6" s="127" t="s">
        <v>73</v>
      </c>
      <c r="C6" s="43" t="s">
        <v>3</v>
      </c>
      <c r="D6" s="126" t="s">
        <v>181</v>
      </c>
      <c r="E6" s="53" t="s">
        <v>112</v>
      </c>
    </row>
    <row r="7" spans="1:5" ht="140.25" customHeight="1" x14ac:dyDescent="0.3">
      <c r="A7" s="54" t="s">
        <v>74</v>
      </c>
      <c r="B7" s="127" t="s">
        <v>44</v>
      </c>
      <c r="C7" s="43" t="s">
        <v>3</v>
      </c>
      <c r="D7" s="136" t="s">
        <v>203</v>
      </c>
      <c r="E7" s="53" t="s">
        <v>40</v>
      </c>
    </row>
    <row r="8" spans="1:5" ht="60.75" customHeight="1" x14ac:dyDescent="0.3">
      <c r="A8" s="54" t="s">
        <v>11</v>
      </c>
      <c r="B8" s="127" t="s">
        <v>75</v>
      </c>
      <c r="C8" s="43" t="s">
        <v>3</v>
      </c>
      <c r="D8" s="145" t="s">
        <v>182</v>
      </c>
      <c r="E8" s="53" t="s">
        <v>41</v>
      </c>
    </row>
    <row r="9" spans="1:5" ht="40.5" customHeight="1" x14ac:dyDescent="0.3">
      <c r="A9" s="54" t="s">
        <v>11</v>
      </c>
      <c r="B9" s="127" t="s">
        <v>144</v>
      </c>
      <c r="C9" s="43" t="s">
        <v>3</v>
      </c>
      <c r="D9" s="145" t="s">
        <v>183</v>
      </c>
      <c r="E9" s="53" t="s">
        <v>41</v>
      </c>
    </row>
    <row r="10" spans="1:5" ht="60.75" customHeight="1" x14ac:dyDescent="0.3">
      <c r="A10" s="54" t="s">
        <v>11</v>
      </c>
      <c r="B10" s="127" t="s">
        <v>76</v>
      </c>
      <c r="C10" s="43" t="s">
        <v>3</v>
      </c>
      <c r="D10" s="145" t="s">
        <v>184</v>
      </c>
      <c r="E10" s="53" t="s">
        <v>145</v>
      </c>
    </row>
    <row r="11" spans="1:5" ht="44.25" customHeight="1" x14ac:dyDescent="0.3">
      <c r="A11" s="54" t="s">
        <v>11</v>
      </c>
      <c r="B11" s="127" t="s">
        <v>77</v>
      </c>
      <c r="C11" s="122" t="s">
        <v>120</v>
      </c>
      <c r="D11" s="139" t="s">
        <v>147</v>
      </c>
      <c r="E11" s="53" t="s">
        <v>41</v>
      </c>
    </row>
    <row r="12" spans="1:5" ht="48" customHeight="1" x14ac:dyDescent="0.3">
      <c r="A12" s="54" t="s">
        <v>18</v>
      </c>
      <c r="B12" s="127" t="s">
        <v>146</v>
      </c>
      <c r="C12" s="43" t="s">
        <v>3</v>
      </c>
      <c r="D12" s="146" t="s">
        <v>185</v>
      </c>
      <c r="E12" s="53" t="s">
        <v>41</v>
      </c>
    </row>
    <row r="13" spans="1:5" ht="77.25" customHeight="1" x14ac:dyDescent="0.3">
      <c r="A13" s="54" t="s">
        <v>18</v>
      </c>
      <c r="B13" s="127" t="s">
        <v>215</v>
      </c>
      <c r="C13" s="43" t="s">
        <v>3</v>
      </c>
      <c r="D13" s="139" t="s">
        <v>178</v>
      </c>
      <c r="E13" s="53" t="s">
        <v>41</v>
      </c>
    </row>
    <row r="14" spans="1:5" ht="82.5" customHeight="1" x14ac:dyDescent="0.3">
      <c r="A14" s="54" t="s">
        <v>18</v>
      </c>
      <c r="B14" s="136" t="s">
        <v>32</v>
      </c>
      <c r="C14" s="43" t="s">
        <v>3</v>
      </c>
      <c r="D14" s="139" t="s">
        <v>186</v>
      </c>
      <c r="E14" s="53" t="s">
        <v>113</v>
      </c>
    </row>
    <row r="15" spans="1:5" ht="72.75" customHeight="1" x14ac:dyDescent="0.3">
      <c r="A15" s="54" t="s">
        <v>78</v>
      </c>
      <c r="B15" s="127" t="s">
        <v>79</v>
      </c>
      <c r="C15" s="43" t="s">
        <v>3</v>
      </c>
      <c r="D15" s="139" t="s">
        <v>187</v>
      </c>
      <c r="E15" s="53" t="s">
        <v>41</v>
      </c>
    </row>
    <row r="16" spans="1:5" ht="120" customHeight="1" x14ac:dyDescent="0.3">
      <c r="A16" s="177" t="s">
        <v>223</v>
      </c>
      <c r="B16" s="178"/>
      <c r="C16" s="178"/>
      <c r="D16" s="178"/>
      <c r="E16" s="179"/>
    </row>
    <row r="17" spans="1:5" ht="17.25" thickBot="1" x14ac:dyDescent="0.35">
      <c r="A17" s="81"/>
      <c r="B17" s="143"/>
      <c r="C17" s="82"/>
      <c r="D17" s="143"/>
      <c r="E17" s="83"/>
    </row>
    <row r="18" spans="1:5" x14ac:dyDescent="0.3">
      <c r="A18" s="5"/>
      <c r="B18" s="137" t="s">
        <v>20</v>
      </c>
      <c r="C18" s="2">
        <v>12</v>
      </c>
      <c r="D18" s="137"/>
      <c r="E18" s="2"/>
    </row>
  </sheetData>
  <mergeCells count="3">
    <mergeCell ref="A2:E2"/>
    <mergeCell ref="A1:E1"/>
    <mergeCell ref="A16:E16"/>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showGridLines="0" topLeftCell="A14" zoomScale="110" zoomScaleNormal="110" zoomScaleSheetLayoutView="90" workbookViewId="0">
      <selection activeCell="A20" sqref="A20:E20"/>
    </sheetView>
  </sheetViews>
  <sheetFormatPr baseColWidth="10" defaultColWidth="11.42578125" defaultRowHeight="15.75" x14ac:dyDescent="0.25"/>
  <cols>
    <col min="1" max="1" width="26.140625" style="84" customWidth="1"/>
    <col min="2" max="2" width="67" style="148" customWidth="1"/>
    <col min="3" max="3" width="27.42578125" style="84" customWidth="1"/>
    <col min="4" max="4" width="75.5703125" style="148" customWidth="1"/>
    <col min="5" max="5" width="37.28515625" style="85" customWidth="1"/>
    <col min="6" max="16384" width="11.42578125" style="84"/>
  </cols>
  <sheetData>
    <row r="1" spans="1:5" ht="107.25" customHeight="1" x14ac:dyDescent="0.25">
      <c r="A1" s="180" t="s">
        <v>162</v>
      </c>
      <c r="B1" s="181"/>
      <c r="C1" s="181"/>
      <c r="D1" s="181"/>
      <c r="E1" s="182"/>
    </row>
    <row r="2" spans="1:5" ht="30.75" customHeight="1" x14ac:dyDescent="0.25">
      <c r="A2" s="183" t="s">
        <v>48</v>
      </c>
      <c r="B2" s="184"/>
      <c r="C2" s="184"/>
      <c r="D2" s="184"/>
      <c r="E2" s="185"/>
    </row>
    <row r="3" spans="1:5" ht="34.5" customHeight="1" x14ac:dyDescent="0.25">
      <c r="A3" s="86" t="s">
        <v>0</v>
      </c>
      <c r="B3" s="19" t="s">
        <v>1</v>
      </c>
      <c r="C3" s="19" t="s">
        <v>2</v>
      </c>
      <c r="D3" s="19" t="s">
        <v>47</v>
      </c>
      <c r="E3" s="87" t="s">
        <v>30</v>
      </c>
    </row>
    <row r="4" spans="1:5" ht="51.6" customHeight="1" x14ac:dyDescent="0.25">
      <c r="A4" s="51" t="s">
        <v>80</v>
      </c>
      <c r="B4" s="126" t="s">
        <v>81</v>
      </c>
      <c r="C4" s="44" t="s">
        <v>3</v>
      </c>
      <c r="D4" s="134" t="s">
        <v>171</v>
      </c>
      <c r="E4" s="88" t="s">
        <v>148</v>
      </c>
    </row>
    <row r="5" spans="1:5" ht="53.25" customHeight="1" x14ac:dyDescent="0.25">
      <c r="A5" s="51" t="s">
        <v>80</v>
      </c>
      <c r="B5" s="126" t="s">
        <v>82</v>
      </c>
      <c r="C5" s="40" t="s">
        <v>33</v>
      </c>
      <c r="D5" s="134" t="s">
        <v>172</v>
      </c>
      <c r="E5" s="88" t="s">
        <v>149</v>
      </c>
    </row>
    <row r="6" spans="1:5" ht="53.25" customHeight="1" x14ac:dyDescent="0.25">
      <c r="A6" s="51" t="s">
        <v>80</v>
      </c>
      <c r="B6" s="126" t="s">
        <v>12</v>
      </c>
      <c r="C6" s="44" t="s">
        <v>3</v>
      </c>
      <c r="D6" s="134" t="s">
        <v>173</v>
      </c>
      <c r="E6" s="88" t="s">
        <v>114</v>
      </c>
    </row>
    <row r="7" spans="1:5" ht="55.5" customHeight="1" x14ac:dyDescent="0.25">
      <c r="A7" s="51" t="s">
        <v>80</v>
      </c>
      <c r="B7" s="126" t="s">
        <v>13</v>
      </c>
      <c r="C7" s="40" t="s">
        <v>33</v>
      </c>
      <c r="D7" s="134" t="s">
        <v>207</v>
      </c>
      <c r="E7" s="88" t="s">
        <v>150</v>
      </c>
    </row>
    <row r="8" spans="1:5" ht="38.25" customHeight="1" x14ac:dyDescent="0.25">
      <c r="A8" s="51" t="s">
        <v>80</v>
      </c>
      <c r="B8" s="126" t="s">
        <v>151</v>
      </c>
      <c r="C8" s="44" t="s">
        <v>3</v>
      </c>
      <c r="D8" s="134" t="s">
        <v>212</v>
      </c>
      <c r="E8" s="88" t="s">
        <v>152</v>
      </c>
    </row>
    <row r="9" spans="1:5" ht="57.75" customHeight="1" x14ac:dyDescent="0.25">
      <c r="A9" s="51" t="s">
        <v>80</v>
      </c>
      <c r="B9" s="126" t="s">
        <v>42</v>
      </c>
      <c r="C9" s="40" t="s">
        <v>33</v>
      </c>
      <c r="D9" s="134" t="s">
        <v>174</v>
      </c>
      <c r="E9" s="88" t="s">
        <v>105</v>
      </c>
    </row>
    <row r="10" spans="1:5" ht="87" customHeight="1" x14ac:dyDescent="0.25">
      <c r="A10" s="51" t="s">
        <v>83</v>
      </c>
      <c r="B10" s="134" t="s">
        <v>84</v>
      </c>
      <c r="C10" s="44" t="s">
        <v>3</v>
      </c>
      <c r="D10" s="134" t="s">
        <v>188</v>
      </c>
      <c r="E10" s="88" t="s">
        <v>115</v>
      </c>
    </row>
    <row r="11" spans="1:5" ht="73.5" customHeight="1" x14ac:dyDescent="0.25">
      <c r="A11" s="51" t="s">
        <v>83</v>
      </c>
      <c r="B11" s="126" t="s">
        <v>118</v>
      </c>
      <c r="C11" s="40" t="s">
        <v>33</v>
      </c>
      <c r="D11" s="134" t="s">
        <v>175</v>
      </c>
      <c r="E11" s="88" t="s">
        <v>116</v>
      </c>
    </row>
    <row r="12" spans="1:5" ht="54.75" customHeight="1" x14ac:dyDescent="0.25">
      <c r="A12" s="51" t="s">
        <v>85</v>
      </c>
      <c r="B12" s="126" t="s">
        <v>86</v>
      </c>
      <c r="C12" s="40" t="s">
        <v>33</v>
      </c>
      <c r="D12" s="139" t="s">
        <v>176</v>
      </c>
      <c r="E12" s="88" t="s">
        <v>153</v>
      </c>
    </row>
    <row r="13" spans="1:5" ht="40.5" customHeight="1" x14ac:dyDescent="0.25">
      <c r="A13" s="51" t="s">
        <v>85</v>
      </c>
      <c r="B13" s="126" t="s">
        <v>87</v>
      </c>
      <c r="C13" s="40" t="s">
        <v>33</v>
      </c>
      <c r="D13" s="139" t="s">
        <v>177</v>
      </c>
      <c r="E13" s="88" t="s">
        <v>154</v>
      </c>
    </row>
    <row r="14" spans="1:5" ht="38.25" customHeight="1" x14ac:dyDescent="0.25">
      <c r="A14" s="51" t="s">
        <v>85</v>
      </c>
      <c r="B14" s="126" t="s">
        <v>88</v>
      </c>
      <c r="C14" s="40" t="s">
        <v>33</v>
      </c>
      <c r="D14" s="139" t="s">
        <v>206</v>
      </c>
      <c r="E14" s="88" t="s">
        <v>154</v>
      </c>
    </row>
    <row r="15" spans="1:5" ht="33.75" customHeight="1" x14ac:dyDescent="0.25">
      <c r="A15" s="51" t="s">
        <v>85</v>
      </c>
      <c r="B15" s="126" t="s">
        <v>89</v>
      </c>
      <c r="C15" s="122" t="s">
        <v>120</v>
      </c>
      <c r="D15" s="139" t="s">
        <v>155</v>
      </c>
      <c r="E15" s="88" t="s">
        <v>154</v>
      </c>
    </row>
    <row r="16" spans="1:5" ht="57" customHeight="1" x14ac:dyDescent="0.25">
      <c r="A16" s="51" t="s">
        <v>85</v>
      </c>
      <c r="B16" s="126" t="s">
        <v>90</v>
      </c>
      <c r="C16" s="122" t="s">
        <v>120</v>
      </c>
      <c r="D16" s="139" t="s">
        <v>155</v>
      </c>
      <c r="E16" s="88" t="s">
        <v>156</v>
      </c>
    </row>
    <row r="17" spans="1:5" ht="44.25" customHeight="1" x14ac:dyDescent="0.25">
      <c r="A17" s="51" t="s">
        <v>85</v>
      </c>
      <c r="B17" s="126" t="s">
        <v>91</v>
      </c>
      <c r="C17" s="122" t="s">
        <v>120</v>
      </c>
      <c r="D17" s="139" t="s">
        <v>155</v>
      </c>
      <c r="E17" s="88" t="s">
        <v>157</v>
      </c>
    </row>
    <row r="18" spans="1:5" ht="85.5" customHeight="1" x14ac:dyDescent="0.25">
      <c r="A18" s="51" t="s">
        <v>216</v>
      </c>
      <c r="B18" s="153" t="s">
        <v>217</v>
      </c>
      <c r="C18" s="122" t="s">
        <v>120</v>
      </c>
      <c r="D18" s="154" t="s">
        <v>218</v>
      </c>
      <c r="E18" s="88" t="s">
        <v>219</v>
      </c>
    </row>
    <row r="19" spans="1:5" ht="25.5" x14ac:dyDescent="0.25">
      <c r="A19" s="51" t="s">
        <v>43</v>
      </c>
      <c r="B19" s="126" t="s">
        <v>92</v>
      </c>
      <c r="C19" s="44" t="s">
        <v>3</v>
      </c>
      <c r="D19" s="139" t="s">
        <v>189</v>
      </c>
      <c r="E19" s="88" t="s">
        <v>115</v>
      </c>
    </row>
    <row r="20" spans="1:5" ht="119.25" customHeight="1" thickBot="1" x14ac:dyDescent="0.3">
      <c r="A20" s="186" t="s">
        <v>224</v>
      </c>
      <c r="B20" s="187"/>
      <c r="C20" s="187"/>
      <c r="D20" s="187"/>
      <c r="E20" s="188"/>
    </row>
    <row r="21" spans="1:5" x14ac:dyDescent="0.25">
      <c r="A21" s="7"/>
      <c r="B21" s="147"/>
      <c r="C21" s="7"/>
      <c r="D21" s="147"/>
      <c r="E21" s="8"/>
    </row>
    <row r="22" spans="1:5" x14ac:dyDescent="0.25">
      <c r="A22" s="7"/>
      <c r="B22" s="147" t="s">
        <v>20</v>
      </c>
      <c r="C22" s="8">
        <v>16</v>
      </c>
      <c r="D22" s="147"/>
      <c r="E22" s="8"/>
    </row>
  </sheetData>
  <mergeCells count="3">
    <mergeCell ref="A1:E1"/>
    <mergeCell ref="A2:E2"/>
    <mergeCell ref="A20:E20"/>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showGridLines="0" zoomScale="130" zoomScaleNormal="130" zoomScaleSheetLayoutView="85" workbookViewId="0">
      <selection activeCell="A6" sqref="A6:E6"/>
    </sheetView>
  </sheetViews>
  <sheetFormatPr baseColWidth="10" defaultColWidth="11.42578125" defaultRowHeight="16.5" x14ac:dyDescent="0.3"/>
  <cols>
    <col min="1" max="1" width="28.5703125" style="61" customWidth="1"/>
    <col min="2" max="2" width="28.28515625" style="132" bestFit="1" customWidth="1"/>
    <col min="3" max="3" width="17.5703125" style="61" customWidth="1"/>
    <col min="4" max="4" width="59.85546875" style="132" customWidth="1"/>
    <col min="5" max="5" width="20.5703125" style="61" customWidth="1"/>
    <col min="6" max="16384" width="11.42578125" style="61"/>
  </cols>
  <sheetData>
    <row r="1" spans="1:6" ht="80.25" customHeight="1" x14ac:dyDescent="0.3">
      <c r="A1" s="157" t="s">
        <v>163</v>
      </c>
      <c r="B1" s="158"/>
      <c r="C1" s="158"/>
      <c r="D1" s="158"/>
      <c r="E1" s="159"/>
    </row>
    <row r="2" spans="1:6" ht="21" customHeight="1" x14ac:dyDescent="0.3">
      <c r="A2" s="171" t="s">
        <v>50</v>
      </c>
      <c r="B2" s="172"/>
      <c r="C2" s="172"/>
      <c r="D2" s="172"/>
      <c r="E2" s="173"/>
    </row>
    <row r="3" spans="1:6" s="77" customFormat="1" ht="45" customHeight="1" x14ac:dyDescent="0.3">
      <c r="A3" s="89" t="s">
        <v>0</v>
      </c>
      <c r="B3" s="38" t="s">
        <v>1</v>
      </c>
      <c r="C3" s="38" t="s">
        <v>2</v>
      </c>
      <c r="D3" s="39" t="s">
        <v>47</v>
      </c>
      <c r="E3" s="90" t="s">
        <v>30</v>
      </c>
    </row>
    <row r="4" spans="1:6" ht="89.25" customHeight="1" x14ac:dyDescent="0.3">
      <c r="A4" s="91" t="s">
        <v>93</v>
      </c>
      <c r="B4" s="149" t="s">
        <v>94</v>
      </c>
      <c r="C4" s="42" t="s">
        <v>3</v>
      </c>
      <c r="D4" s="139" t="s">
        <v>204</v>
      </c>
      <c r="E4" s="53" t="s">
        <v>117</v>
      </c>
      <c r="F4" s="77"/>
    </row>
    <row r="5" spans="1:6" ht="81.75" customHeight="1" x14ac:dyDescent="0.3">
      <c r="A5" s="91" t="s">
        <v>93</v>
      </c>
      <c r="B5" s="149" t="s">
        <v>95</v>
      </c>
      <c r="C5" s="42" t="s">
        <v>3</v>
      </c>
      <c r="D5" s="139" t="s">
        <v>205</v>
      </c>
      <c r="E5" s="53" t="s">
        <v>117</v>
      </c>
      <c r="F5" s="77"/>
    </row>
    <row r="6" spans="1:6" ht="100.5" customHeight="1" x14ac:dyDescent="0.3">
      <c r="A6" s="189" t="s">
        <v>221</v>
      </c>
      <c r="B6" s="190"/>
      <c r="C6" s="190"/>
      <c r="D6" s="190"/>
      <c r="E6" s="191"/>
    </row>
    <row r="7" spans="1:6" x14ac:dyDescent="0.3">
      <c r="A7" s="92"/>
      <c r="B7" s="150"/>
      <c r="C7" s="24"/>
      <c r="D7" s="150"/>
      <c r="E7" s="93"/>
    </row>
    <row r="8" spans="1:6" ht="17.25" thickBot="1" x14ac:dyDescent="0.35">
      <c r="A8" s="94"/>
      <c r="B8" s="151" t="s">
        <v>20</v>
      </c>
      <c r="C8" s="95">
        <v>2</v>
      </c>
      <c r="D8" s="151"/>
      <c r="E8" s="96"/>
    </row>
  </sheetData>
  <mergeCells count="3">
    <mergeCell ref="A2:E2"/>
    <mergeCell ref="A1:E1"/>
    <mergeCell ref="A6:E6"/>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showGridLines="0" zoomScale="140" zoomScaleNormal="140" zoomScaleSheetLayoutView="115" workbookViewId="0">
      <selection activeCell="B14" sqref="B14"/>
    </sheetView>
  </sheetViews>
  <sheetFormatPr baseColWidth="10" defaultColWidth="11.42578125" defaultRowHeight="16.5" x14ac:dyDescent="0.3"/>
  <cols>
    <col min="1" max="1" width="3.28515625" style="1" customWidth="1"/>
    <col min="2" max="2" width="41.28515625" style="100" customWidth="1"/>
    <col min="3" max="3" width="13.5703125" style="61" customWidth="1"/>
    <col min="4" max="4" width="21" style="61" customWidth="1"/>
    <col min="5" max="7" width="13.42578125" style="61" customWidth="1"/>
    <col min="8" max="8" width="15.28515625" style="61" customWidth="1"/>
    <col min="9" max="9" width="4.140625" style="61" customWidth="1"/>
    <col min="10" max="10" width="17" style="61" customWidth="1"/>
    <col min="11" max="16384" width="11.42578125" style="61"/>
  </cols>
  <sheetData>
    <row r="1" spans="1:10" ht="17.25" thickBot="1" x14ac:dyDescent="0.35">
      <c r="B1" s="9"/>
      <c r="C1" s="1"/>
      <c r="D1" s="1"/>
      <c r="E1" s="1"/>
      <c r="F1" s="1"/>
      <c r="G1" s="1"/>
      <c r="H1" s="1"/>
    </row>
    <row r="2" spans="1:10" x14ac:dyDescent="0.3">
      <c r="B2" s="192" t="s">
        <v>119</v>
      </c>
      <c r="C2" s="193"/>
      <c r="D2" s="193"/>
      <c r="E2" s="193"/>
      <c r="F2" s="193"/>
      <c r="G2" s="193"/>
      <c r="H2" s="194"/>
    </row>
    <row r="3" spans="1:10" ht="17.25" thickBot="1" x14ac:dyDescent="0.35">
      <c r="B3" s="195" t="s">
        <v>164</v>
      </c>
      <c r="C3" s="196"/>
      <c r="D3" s="196"/>
      <c r="E3" s="196"/>
      <c r="F3" s="196"/>
      <c r="G3" s="196"/>
      <c r="H3" s="197"/>
    </row>
    <row r="4" spans="1:10" s="98" customFormat="1" ht="62.25" customHeight="1" thickTop="1" thickBot="1" x14ac:dyDescent="0.35">
      <c r="A4" s="11"/>
      <c r="B4" s="102" t="s">
        <v>21</v>
      </c>
      <c r="C4" s="10" t="s">
        <v>22</v>
      </c>
      <c r="D4" s="10" t="s">
        <v>23</v>
      </c>
      <c r="E4" s="10" t="s">
        <v>51</v>
      </c>
      <c r="F4" s="10" t="s">
        <v>24</v>
      </c>
      <c r="G4" s="10" t="s">
        <v>25</v>
      </c>
      <c r="H4" s="103" t="s">
        <v>26</v>
      </c>
      <c r="I4" s="97"/>
    </row>
    <row r="5" spans="1:10" ht="33.75" thickTop="1" x14ac:dyDescent="0.3">
      <c r="B5" s="104" t="s">
        <v>52</v>
      </c>
      <c r="C5" s="108">
        <v>11</v>
      </c>
      <c r="D5" s="109">
        <v>1</v>
      </c>
      <c r="E5" s="109">
        <v>10</v>
      </c>
      <c r="F5" s="109">
        <v>10</v>
      </c>
      <c r="G5" s="109">
        <v>0</v>
      </c>
      <c r="H5" s="110">
        <f>(F5/E5)</f>
        <v>1</v>
      </c>
    </row>
    <row r="6" spans="1:10" x14ac:dyDescent="0.3">
      <c r="B6" s="105" t="s">
        <v>27</v>
      </c>
      <c r="C6" s="111">
        <v>6</v>
      </c>
      <c r="D6" s="111">
        <v>0</v>
      </c>
      <c r="E6" s="111">
        <v>6</v>
      </c>
      <c r="F6" s="111">
        <v>0</v>
      </c>
      <c r="G6" s="111">
        <v>6</v>
      </c>
      <c r="H6" s="112">
        <f>(F6/E6)</f>
        <v>0</v>
      </c>
    </row>
    <row r="7" spans="1:10" x14ac:dyDescent="0.3">
      <c r="B7" s="105" t="s">
        <v>28</v>
      </c>
      <c r="C7" s="113">
        <v>14</v>
      </c>
      <c r="D7" s="111">
        <v>0</v>
      </c>
      <c r="E7" s="111">
        <v>14</v>
      </c>
      <c r="F7" s="111">
        <v>14</v>
      </c>
      <c r="G7" s="111">
        <v>0</v>
      </c>
      <c r="H7" s="112">
        <f>F7/E7</f>
        <v>1</v>
      </c>
    </row>
    <row r="8" spans="1:10" ht="33" x14ac:dyDescent="0.3">
      <c r="B8" s="104" t="s">
        <v>53</v>
      </c>
      <c r="C8" s="111">
        <v>12</v>
      </c>
      <c r="D8" s="111">
        <v>1</v>
      </c>
      <c r="E8" s="111">
        <v>11</v>
      </c>
      <c r="F8" s="111">
        <v>11</v>
      </c>
      <c r="G8" s="111">
        <v>0</v>
      </c>
      <c r="H8" s="112">
        <f>(F8/E8)</f>
        <v>1</v>
      </c>
    </row>
    <row r="9" spans="1:10" ht="33" x14ac:dyDescent="0.3">
      <c r="B9" s="104" t="s">
        <v>54</v>
      </c>
      <c r="C9" s="111">
        <v>16</v>
      </c>
      <c r="D9" s="111">
        <v>4</v>
      </c>
      <c r="E9" s="111">
        <v>12</v>
      </c>
      <c r="F9" s="111">
        <v>5</v>
      </c>
      <c r="G9" s="111">
        <v>7</v>
      </c>
      <c r="H9" s="112">
        <f>(F9/E9)</f>
        <v>0.41666666666666669</v>
      </c>
    </row>
    <row r="10" spans="1:10" ht="17.25" thickBot="1" x14ac:dyDescent="0.35">
      <c r="B10" s="106" t="s">
        <v>29</v>
      </c>
      <c r="C10" s="114">
        <v>2</v>
      </c>
      <c r="D10" s="114">
        <v>0</v>
      </c>
      <c r="E10" s="114">
        <v>2</v>
      </c>
      <c r="F10" s="114">
        <v>2</v>
      </c>
      <c r="G10" s="114">
        <v>0</v>
      </c>
      <c r="H10" s="115">
        <f>F10/E10</f>
        <v>1</v>
      </c>
    </row>
    <row r="11" spans="1:10" ht="17.25" thickTop="1" x14ac:dyDescent="0.3">
      <c r="B11" s="101"/>
      <c r="C11" s="116"/>
      <c r="D11" s="116"/>
      <c r="E11" s="116"/>
      <c r="F11" s="116"/>
      <c r="G11" s="117"/>
      <c r="H11" s="118"/>
      <c r="J11" s="97"/>
    </row>
    <row r="12" spans="1:10" ht="17.25" thickBot="1" x14ac:dyDescent="0.35">
      <c r="B12" s="123" t="s">
        <v>158</v>
      </c>
      <c r="C12" s="119">
        <f>SUM(C5:C11)</f>
        <v>61</v>
      </c>
      <c r="D12" s="119">
        <f>SUM(D5:D11)</f>
        <v>6</v>
      </c>
      <c r="E12" s="119">
        <f>(E5+E6+E7+E8+E9+E10)</f>
        <v>55</v>
      </c>
      <c r="F12" s="119">
        <f>(F5+F6+F7+F8+F9+F10)</f>
        <v>42</v>
      </c>
      <c r="G12" s="119">
        <f>(G5+G6+G7+G8+G9+G10)</f>
        <v>13</v>
      </c>
      <c r="H12" s="120">
        <f>(F12/E12)</f>
        <v>0.76363636363636367</v>
      </c>
      <c r="J12" s="99"/>
    </row>
    <row r="13" spans="1:10" x14ac:dyDescent="0.3">
      <c r="B13" s="9"/>
      <c r="C13" s="1"/>
      <c r="D13" s="1"/>
      <c r="E13" s="13"/>
      <c r="F13" s="13"/>
      <c r="G13" s="1"/>
      <c r="H13" s="1"/>
    </row>
    <row r="14" spans="1:10" x14ac:dyDescent="0.3">
      <c r="H14" s="99"/>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Normal="85" zoomScaleSheetLayoutView="100" workbookViewId="0">
      <selection activeCell="L9" sqref="L9"/>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14" customFormat="1" ht="81.75" customHeight="1" thickBot="1" x14ac:dyDescent="0.35">
      <c r="B2" s="29" t="s">
        <v>52</v>
      </c>
      <c r="C2" s="30" t="s">
        <v>27</v>
      </c>
      <c r="D2" s="31" t="s">
        <v>28</v>
      </c>
      <c r="E2" s="30" t="s">
        <v>53</v>
      </c>
      <c r="F2" s="31" t="s">
        <v>54</v>
      </c>
      <c r="G2" s="30" t="s">
        <v>29</v>
      </c>
    </row>
    <row r="3" spans="2:7" s="13" customFormat="1" ht="17.25" thickBot="1" x14ac:dyDescent="0.35">
      <c r="B3" s="28">
        <f>+COMPARATIVO!H5</f>
        <v>1</v>
      </c>
      <c r="C3" s="26">
        <f>+COMPARATIVO!H6</f>
        <v>0</v>
      </c>
      <c r="D3" s="27">
        <f>+COMPARATIVO!H7</f>
        <v>1</v>
      </c>
      <c r="E3" s="26">
        <f>+COMPARATIVO!H8</f>
        <v>1</v>
      </c>
      <c r="F3" s="27">
        <f>+COMPARATIVO!H9</f>
        <v>0.41666666666666669</v>
      </c>
      <c r="G3" s="26">
        <f>+COMPARATIVO!H10</f>
        <v>1</v>
      </c>
    </row>
    <row r="24" spans="2:7" x14ac:dyDescent="0.3">
      <c r="B24" s="198" t="s">
        <v>213</v>
      </c>
      <c r="C24" s="198"/>
      <c r="D24" s="198"/>
      <c r="E24" s="198"/>
      <c r="F24" s="198"/>
      <c r="G24" s="198"/>
    </row>
    <row r="25" spans="2:7" x14ac:dyDescent="0.3">
      <c r="D25" s="25"/>
      <c r="E25" s="25"/>
      <c r="F25" s="25"/>
    </row>
    <row r="26" spans="2:7" x14ac:dyDescent="0.3">
      <c r="B26" s="25"/>
      <c r="C26" s="199" t="s">
        <v>214</v>
      </c>
      <c r="D26" s="199"/>
      <c r="E26" s="199"/>
      <c r="F26" s="199"/>
    </row>
    <row r="27" spans="2:7" x14ac:dyDescent="0.3">
      <c r="F27" s="25"/>
    </row>
    <row r="28" spans="2:7" x14ac:dyDescent="0.3">
      <c r="F28" s="25"/>
    </row>
  </sheetData>
  <mergeCells count="2">
    <mergeCell ref="B24:G24"/>
    <mergeCell ref="C26:F26"/>
  </mergeCells>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2"/>
  <sheetViews>
    <sheetView workbookViewId="0">
      <selection activeCell="B64" sqref="B64"/>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4"/>
    </row>
    <row r="2" spans="1:3" x14ac:dyDescent="0.3">
      <c r="B2" s="4"/>
    </row>
    <row r="3" spans="1:3" ht="49.5" x14ac:dyDescent="0.3">
      <c r="A3" s="33" t="s">
        <v>55</v>
      </c>
      <c r="B3" s="202" t="s">
        <v>56</v>
      </c>
      <c r="C3" s="202"/>
    </row>
    <row r="4" spans="1:3" x14ac:dyDescent="0.3">
      <c r="A4" s="12">
        <v>1</v>
      </c>
      <c r="B4" s="34">
        <v>1</v>
      </c>
      <c r="C4" s="203" t="s">
        <v>52</v>
      </c>
    </row>
    <row r="5" spans="1:3" x14ac:dyDescent="0.3">
      <c r="A5" s="12">
        <v>2</v>
      </c>
      <c r="B5" s="34">
        <v>1</v>
      </c>
      <c r="C5" s="204"/>
    </row>
    <row r="6" spans="1:3" x14ac:dyDescent="0.3">
      <c r="A6" s="12">
        <v>3</v>
      </c>
      <c r="B6" s="34">
        <v>1</v>
      </c>
      <c r="C6" s="204"/>
    </row>
    <row r="7" spans="1:3" x14ac:dyDescent="0.3">
      <c r="A7" s="12">
        <v>4</v>
      </c>
      <c r="B7" s="34">
        <v>1</v>
      </c>
      <c r="C7" s="204"/>
    </row>
    <row r="8" spans="1:3" x14ac:dyDescent="0.3">
      <c r="A8" s="12">
        <v>5</v>
      </c>
      <c r="B8" s="34">
        <v>1</v>
      </c>
      <c r="C8" s="204"/>
    </row>
    <row r="9" spans="1:3" x14ac:dyDescent="0.3">
      <c r="A9" s="12">
        <v>6</v>
      </c>
      <c r="B9" s="34">
        <v>1</v>
      </c>
      <c r="C9" s="204"/>
    </row>
    <row r="10" spans="1:3" x14ac:dyDescent="0.3">
      <c r="A10" s="12">
        <v>7</v>
      </c>
      <c r="B10" s="34">
        <v>1</v>
      </c>
      <c r="C10" s="204"/>
    </row>
    <row r="11" spans="1:3" x14ac:dyDescent="0.3">
      <c r="A11" s="12">
        <v>8</v>
      </c>
      <c r="B11" s="34">
        <v>1</v>
      </c>
      <c r="C11" s="204"/>
    </row>
    <row r="12" spans="1:3" x14ac:dyDescent="0.3">
      <c r="A12" s="12">
        <v>9</v>
      </c>
      <c r="B12" s="34">
        <v>1</v>
      </c>
      <c r="C12" s="204"/>
    </row>
    <row r="13" spans="1:3" x14ac:dyDescent="0.3">
      <c r="A13" s="12">
        <v>10</v>
      </c>
      <c r="B13" s="34">
        <v>1</v>
      </c>
      <c r="C13" s="204"/>
    </row>
    <row r="14" spans="1:3" x14ac:dyDescent="0.3">
      <c r="A14" s="12">
        <v>11</v>
      </c>
      <c r="B14" s="34">
        <v>0</v>
      </c>
      <c r="C14" s="204"/>
    </row>
    <row r="15" spans="1:3" ht="15.6" customHeight="1" x14ac:dyDescent="0.3">
      <c r="A15" s="12">
        <v>12</v>
      </c>
      <c r="B15" s="35">
        <v>0</v>
      </c>
      <c r="C15" s="207" t="s">
        <v>57</v>
      </c>
    </row>
    <row r="16" spans="1:3" ht="15.6" customHeight="1" x14ac:dyDescent="0.3">
      <c r="A16" s="12">
        <v>13</v>
      </c>
      <c r="B16" s="35">
        <v>0</v>
      </c>
      <c r="C16" s="208"/>
    </row>
    <row r="17" spans="1:3" ht="15.6" customHeight="1" x14ac:dyDescent="0.3">
      <c r="A17" s="12">
        <v>14</v>
      </c>
      <c r="B17" s="35">
        <v>0</v>
      </c>
      <c r="C17" s="208"/>
    </row>
    <row r="18" spans="1:3" ht="15.6" customHeight="1" x14ac:dyDescent="0.3">
      <c r="A18" s="12">
        <v>15</v>
      </c>
      <c r="B18" s="35">
        <v>0</v>
      </c>
      <c r="C18" s="208"/>
    </row>
    <row r="19" spans="1:3" ht="15.6" customHeight="1" x14ac:dyDescent="0.3">
      <c r="A19" s="12">
        <v>16</v>
      </c>
      <c r="B19" s="35">
        <v>0</v>
      </c>
      <c r="C19" s="208"/>
    </row>
    <row r="20" spans="1:3" ht="15.6" customHeight="1" x14ac:dyDescent="0.3">
      <c r="A20" s="12">
        <v>17</v>
      </c>
      <c r="B20" s="35">
        <v>0</v>
      </c>
      <c r="C20" s="209"/>
    </row>
    <row r="21" spans="1:3" ht="15.6" customHeight="1" x14ac:dyDescent="0.3">
      <c r="A21" s="12">
        <v>18</v>
      </c>
      <c r="B21" s="35">
        <v>1</v>
      </c>
      <c r="C21" s="205" t="s">
        <v>28</v>
      </c>
    </row>
    <row r="22" spans="1:3" ht="15.6" customHeight="1" x14ac:dyDescent="0.3">
      <c r="A22" s="12">
        <v>19</v>
      </c>
      <c r="B22" s="35">
        <v>1</v>
      </c>
      <c r="C22" s="205"/>
    </row>
    <row r="23" spans="1:3" ht="15.6" customHeight="1" x14ac:dyDescent="0.3">
      <c r="A23" s="12">
        <v>20</v>
      </c>
      <c r="B23" s="35">
        <v>1</v>
      </c>
      <c r="C23" s="205"/>
    </row>
    <row r="24" spans="1:3" ht="15.6" customHeight="1" x14ac:dyDescent="0.3">
      <c r="A24" s="12">
        <v>21</v>
      </c>
      <c r="B24" s="35">
        <v>1</v>
      </c>
      <c r="C24" s="205"/>
    </row>
    <row r="25" spans="1:3" ht="15.6" customHeight="1" x14ac:dyDescent="0.3">
      <c r="A25" s="12">
        <v>22</v>
      </c>
      <c r="B25" s="35">
        <v>1</v>
      </c>
      <c r="C25" s="205"/>
    </row>
    <row r="26" spans="1:3" ht="15.6" customHeight="1" x14ac:dyDescent="0.3">
      <c r="A26" s="12">
        <v>23</v>
      </c>
      <c r="B26" s="35">
        <v>1</v>
      </c>
      <c r="C26" s="205"/>
    </row>
    <row r="27" spans="1:3" ht="15.6" customHeight="1" x14ac:dyDescent="0.3">
      <c r="A27" s="12">
        <v>24</v>
      </c>
      <c r="B27" s="35">
        <v>1</v>
      </c>
      <c r="C27" s="205"/>
    </row>
    <row r="28" spans="1:3" ht="15.6" customHeight="1" x14ac:dyDescent="0.3">
      <c r="A28" s="12">
        <v>25</v>
      </c>
      <c r="B28" s="35">
        <v>1</v>
      </c>
      <c r="C28" s="205"/>
    </row>
    <row r="29" spans="1:3" ht="15.6" customHeight="1" x14ac:dyDescent="0.3">
      <c r="A29" s="12">
        <v>26</v>
      </c>
      <c r="B29" s="35">
        <v>1</v>
      </c>
      <c r="C29" s="205"/>
    </row>
    <row r="30" spans="1:3" ht="15.6" customHeight="1" x14ac:dyDescent="0.3">
      <c r="A30" s="12">
        <v>27</v>
      </c>
      <c r="B30" s="35">
        <v>1</v>
      </c>
      <c r="C30" s="205"/>
    </row>
    <row r="31" spans="1:3" ht="15.6" customHeight="1" x14ac:dyDescent="0.3">
      <c r="A31" s="12">
        <v>28</v>
      </c>
      <c r="B31" s="35">
        <v>1</v>
      </c>
      <c r="C31" s="205"/>
    </row>
    <row r="32" spans="1:3" ht="15.6" customHeight="1" x14ac:dyDescent="0.3">
      <c r="A32" s="12">
        <v>29</v>
      </c>
      <c r="B32" s="35">
        <v>1</v>
      </c>
      <c r="C32" s="205"/>
    </row>
    <row r="33" spans="1:3" ht="15.6" customHeight="1" x14ac:dyDescent="0.3">
      <c r="A33" s="12">
        <v>30</v>
      </c>
      <c r="B33" s="35">
        <v>1</v>
      </c>
      <c r="C33" s="205"/>
    </row>
    <row r="34" spans="1:3" ht="15.6" customHeight="1" x14ac:dyDescent="0.3">
      <c r="A34" s="12">
        <v>31</v>
      </c>
      <c r="B34" s="35">
        <v>1</v>
      </c>
      <c r="C34" s="205"/>
    </row>
    <row r="35" spans="1:3" x14ac:dyDescent="0.3">
      <c r="A35" s="12">
        <v>32</v>
      </c>
      <c r="B35" s="35">
        <v>1</v>
      </c>
      <c r="C35" s="206" t="s">
        <v>53</v>
      </c>
    </row>
    <row r="36" spans="1:3" x14ac:dyDescent="0.3">
      <c r="A36" s="12">
        <v>33</v>
      </c>
      <c r="B36" s="35">
        <v>1</v>
      </c>
      <c r="C36" s="206"/>
    </row>
    <row r="37" spans="1:3" x14ac:dyDescent="0.3">
      <c r="A37" s="12">
        <v>34</v>
      </c>
      <c r="B37" s="35">
        <v>1</v>
      </c>
      <c r="C37" s="206"/>
    </row>
    <row r="38" spans="1:3" x14ac:dyDescent="0.3">
      <c r="A38" s="12">
        <v>35</v>
      </c>
      <c r="B38" s="35">
        <v>1</v>
      </c>
      <c r="C38" s="206"/>
    </row>
    <row r="39" spans="1:3" x14ac:dyDescent="0.3">
      <c r="A39" s="12">
        <v>36</v>
      </c>
      <c r="B39" s="35">
        <v>1</v>
      </c>
      <c r="C39" s="206"/>
    </row>
    <row r="40" spans="1:3" x14ac:dyDescent="0.3">
      <c r="A40" s="12">
        <v>37</v>
      </c>
      <c r="B40" s="35">
        <v>1</v>
      </c>
      <c r="C40" s="206"/>
    </row>
    <row r="41" spans="1:3" x14ac:dyDescent="0.3">
      <c r="A41" s="12">
        <v>38</v>
      </c>
      <c r="B41" s="35">
        <v>1</v>
      </c>
      <c r="C41" s="206"/>
    </row>
    <row r="42" spans="1:3" x14ac:dyDescent="0.3">
      <c r="A42" s="12">
        <v>39</v>
      </c>
      <c r="B42" s="35">
        <v>1</v>
      </c>
      <c r="C42" s="206"/>
    </row>
    <row r="43" spans="1:3" x14ac:dyDescent="0.3">
      <c r="A43" s="12">
        <v>40</v>
      </c>
      <c r="B43" s="35">
        <v>1</v>
      </c>
      <c r="C43" s="206"/>
    </row>
    <row r="44" spans="1:3" x14ac:dyDescent="0.3">
      <c r="A44" s="12">
        <v>41</v>
      </c>
      <c r="B44" s="35">
        <v>1</v>
      </c>
      <c r="C44" s="206"/>
    </row>
    <row r="45" spans="1:3" x14ac:dyDescent="0.3">
      <c r="A45" s="12">
        <v>42</v>
      </c>
      <c r="B45" s="35">
        <v>1</v>
      </c>
      <c r="C45" s="206"/>
    </row>
    <row r="46" spans="1:3" x14ac:dyDescent="0.3">
      <c r="A46" s="12">
        <v>43</v>
      </c>
      <c r="B46" s="35">
        <v>0</v>
      </c>
      <c r="C46" s="206"/>
    </row>
    <row r="47" spans="1:3" x14ac:dyDescent="0.3">
      <c r="A47" s="12">
        <v>44</v>
      </c>
      <c r="B47" s="35">
        <v>1</v>
      </c>
      <c r="C47" s="210" t="s">
        <v>58</v>
      </c>
    </row>
    <row r="48" spans="1:3" x14ac:dyDescent="0.3">
      <c r="A48" s="12">
        <v>45</v>
      </c>
      <c r="B48" s="36">
        <v>1</v>
      </c>
      <c r="C48" s="211"/>
    </row>
    <row r="49" spans="1:3" x14ac:dyDescent="0.3">
      <c r="A49" s="12">
        <v>46</v>
      </c>
      <c r="B49" s="36">
        <v>1</v>
      </c>
      <c r="C49" s="200" t="s">
        <v>54</v>
      </c>
    </row>
    <row r="50" spans="1:3" x14ac:dyDescent="0.3">
      <c r="A50" s="12">
        <v>47</v>
      </c>
      <c r="B50" s="36">
        <v>1</v>
      </c>
      <c r="C50" s="201"/>
    </row>
    <row r="51" spans="1:3" x14ac:dyDescent="0.3">
      <c r="A51" s="12">
        <v>48</v>
      </c>
      <c r="B51" s="36">
        <v>1</v>
      </c>
      <c r="C51" s="201"/>
    </row>
    <row r="52" spans="1:3" x14ac:dyDescent="0.3">
      <c r="A52" s="12">
        <v>49</v>
      </c>
      <c r="B52" s="36">
        <v>1</v>
      </c>
      <c r="C52" s="201"/>
    </row>
    <row r="53" spans="1:3" x14ac:dyDescent="0.3">
      <c r="A53" s="12">
        <v>50</v>
      </c>
      <c r="B53" s="36">
        <v>1</v>
      </c>
      <c r="C53" s="201"/>
    </row>
    <row r="54" spans="1:3" x14ac:dyDescent="0.3">
      <c r="A54" s="12">
        <v>51</v>
      </c>
      <c r="B54" s="36">
        <v>0</v>
      </c>
      <c r="C54" s="201"/>
    </row>
    <row r="55" spans="1:3" x14ac:dyDescent="0.3">
      <c r="A55" s="12">
        <v>52</v>
      </c>
      <c r="B55" s="36">
        <v>0</v>
      </c>
      <c r="C55" s="201"/>
    </row>
    <row r="56" spans="1:3" x14ac:dyDescent="0.3">
      <c r="A56" s="12">
        <v>53</v>
      </c>
      <c r="B56" s="36">
        <v>0</v>
      </c>
      <c r="C56" s="201"/>
    </row>
    <row r="57" spans="1:3" x14ac:dyDescent="0.3">
      <c r="A57" s="12">
        <v>54</v>
      </c>
      <c r="B57" s="36">
        <v>0</v>
      </c>
      <c r="C57" s="201"/>
    </row>
    <row r="58" spans="1:3" x14ac:dyDescent="0.3">
      <c r="A58" s="12">
        <v>55</v>
      </c>
      <c r="B58" s="36">
        <v>0</v>
      </c>
      <c r="C58" s="201"/>
    </row>
    <row r="59" spans="1:3" x14ac:dyDescent="0.3">
      <c r="A59" s="12">
        <v>56</v>
      </c>
      <c r="B59" s="36">
        <v>0</v>
      </c>
      <c r="C59" s="201"/>
    </row>
    <row r="60" spans="1:3" x14ac:dyDescent="0.3">
      <c r="A60" s="12">
        <v>57</v>
      </c>
      <c r="B60" s="36">
        <v>0</v>
      </c>
      <c r="C60" s="201"/>
    </row>
    <row r="61" spans="1:3" x14ac:dyDescent="0.3">
      <c r="A61" s="12">
        <v>58</v>
      </c>
      <c r="B61" s="36">
        <v>0</v>
      </c>
      <c r="C61" s="201"/>
    </row>
    <row r="62" spans="1:3" x14ac:dyDescent="0.3">
      <c r="A62" s="12">
        <v>59</v>
      </c>
      <c r="B62" s="36">
        <v>0</v>
      </c>
      <c r="C62" s="201"/>
    </row>
    <row r="63" spans="1:3" x14ac:dyDescent="0.3">
      <c r="A63" s="12">
        <v>60</v>
      </c>
      <c r="B63" s="36">
        <v>0</v>
      </c>
      <c r="C63" s="201"/>
    </row>
    <row r="64" spans="1:3" x14ac:dyDescent="0.3">
      <c r="B64" s="37">
        <f>SUM(B4:B63)/61</f>
        <v>0.68852459016393441</v>
      </c>
    </row>
    <row r="65" spans="2:2" x14ac:dyDescent="0.3">
      <c r="B65" s="3"/>
    </row>
    <row r="66" spans="2:2" x14ac:dyDescent="0.3">
      <c r="B66" s="3"/>
    </row>
    <row r="67" spans="2:2" x14ac:dyDescent="0.3">
      <c r="B67" s="3"/>
    </row>
    <row r="68" spans="2:2" x14ac:dyDescent="0.3">
      <c r="B68" s="3"/>
    </row>
    <row r="69" spans="2:2" x14ac:dyDescent="0.3">
      <c r="B69" s="3"/>
    </row>
    <row r="70" spans="2:2" x14ac:dyDescent="0.3">
      <c r="B70" s="3"/>
    </row>
    <row r="71" spans="2:2" x14ac:dyDescent="0.3">
      <c r="B71" s="3"/>
    </row>
    <row r="72" spans="2:2" x14ac:dyDescent="0.3">
      <c r="B72" s="3"/>
    </row>
    <row r="73" spans="2:2" x14ac:dyDescent="0.3">
      <c r="B73" s="3"/>
    </row>
    <row r="74" spans="2:2" x14ac:dyDescent="0.3">
      <c r="B74" s="3"/>
    </row>
    <row r="75" spans="2:2" x14ac:dyDescent="0.3">
      <c r="B75" s="3"/>
    </row>
    <row r="76" spans="2:2" x14ac:dyDescent="0.3">
      <c r="B76" s="3"/>
    </row>
    <row r="77" spans="2:2" x14ac:dyDescent="0.3">
      <c r="B77" s="3"/>
    </row>
    <row r="78" spans="2:2" x14ac:dyDescent="0.3">
      <c r="B78" s="3"/>
    </row>
    <row r="79" spans="2:2" x14ac:dyDescent="0.3">
      <c r="B79" s="3"/>
    </row>
    <row r="80" spans="2:2" x14ac:dyDescent="0.3">
      <c r="B80" s="3"/>
    </row>
    <row r="81" spans="2:2" x14ac:dyDescent="0.3">
      <c r="B81" s="3"/>
    </row>
    <row r="82" spans="2:2" x14ac:dyDescent="0.3">
      <c r="B82" s="3"/>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3"/>
    </row>
    <row r="94" spans="2:2" x14ac:dyDescent="0.3">
      <c r="B94" s="3"/>
    </row>
    <row r="95" spans="2:2" x14ac:dyDescent="0.3">
      <c r="B95" s="3"/>
    </row>
    <row r="96" spans="2:2" x14ac:dyDescent="0.3">
      <c r="B96" s="3"/>
    </row>
    <row r="97" spans="2:2" x14ac:dyDescent="0.3">
      <c r="B97" s="3"/>
    </row>
    <row r="98" spans="2:2" x14ac:dyDescent="0.3">
      <c r="B98" s="3"/>
    </row>
    <row r="99" spans="2:2" x14ac:dyDescent="0.3">
      <c r="B99" s="3"/>
    </row>
    <row r="100" spans="2:2" x14ac:dyDescent="0.3">
      <c r="B100" s="3"/>
    </row>
    <row r="101" spans="2:2" x14ac:dyDescent="0.3">
      <c r="B101" s="3"/>
    </row>
    <row r="102" spans="2:2" x14ac:dyDescent="0.3">
      <c r="B102" s="3"/>
    </row>
    <row r="103" spans="2:2" x14ac:dyDescent="0.3">
      <c r="B103" s="3"/>
    </row>
    <row r="104" spans="2:2" x14ac:dyDescent="0.3">
      <c r="B104" s="3"/>
    </row>
    <row r="105" spans="2:2" x14ac:dyDescent="0.3">
      <c r="B105" s="3"/>
    </row>
    <row r="106" spans="2:2" x14ac:dyDescent="0.3">
      <c r="B106" s="3"/>
    </row>
    <row r="107" spans="2:2" x14ac:dyDescent="0.3">
      <c r="B107" s="3"/>
    </row>
    <row r="108" spans="2:2" x14ac:dyDescent="0.3">
      <c r="B108" s="3"/>
    </row>
    <row r="109" spans="2:2" x14ac:dyDescent="0.3">
      <c r="B109" s="3"/>
    </row>
    <row r="110" spans="2:2" x14ac:dyDescent="0.3">
      <c r="B110" s="3"/>
    </row>
    <row r="111" spans="2:2" x14ac:dyDescent="0.3">
      <c r="B111" s="3"/>
    </row>
    <row r="112" spans="2:2" x14ac:dyDescent="0.3">
      <c r="B112" s="3"/>
    </row>
    <row r="113" spans="2:2" x14ac:dyDescent="0.3">
      <c r="B113" s="3"/>
    </row>
    <row r="114" spans="2:2" x14ac:dyDescent="0.3">
      <c r="B114" s="3"/>
    </row>
    <row r="115" spans="2:2" x14ac:dyDescent="0.3">
      <c r="B115" s="3"/>
    </row>
    <row r="116" spans="2:2" x14ac:dyDescent="0.3">
      <c r="B116" s="3"/>
    </row>
    <row r="117" spans="2:2" x14ac:dyDescent="0.3">
      <c r="B117" s="3"/>
    </row>
    <row r="118" spans="2:2" x14ac:dyDescent="0.3">
      <c r="B118" s="3"/>
    </row>
    <row r="119" spans="2:2" x14ac:dyDescent="0.3">
      <c r="B119" s="3"/>
    </row>
    <row r="120" spans="2:2" x14ac:dyDescent="0.3">
      <c r="B120" s="3"/>
    </row>
    <row r="121" spans="2:2" x14ac:dyDescent="0.3">
      <c r="B121" s="3"/>
    </row>
    <row r="122" spans="2:2" x14ac:dyDescent="0.3">
      <c r="B122" s="3"/>
    </row>
    <row r="123" spans="2:2" x14ac:dyDescent="0.3">
      <c r="B123" s="3"/>
    </row>
    <row r="124" spans="2:2" x14ac:dyDescent="0.3">
      <c r="B124" s="3"/>
    </row>
    <row r="125" spans="2:2" x14ac:dyDescent="0.3">
      <c r="B125" s="3"/>
    </row>
    <row r="126" spans="2:2" x14ac:dyDescent="0.3">
      <c r="B126" s="3"/>
    </row>
    <row r="127" spans="2:2" x14ac:dyDescent="0.3">
      <c r="B127" s="3"/>
    </row>
    <row r="128" spans="2:2" x14ac:dyDescent="0.3">
      <c r="B128" s="3"/>
    </row>
    <row r="129" spans="2:2" x14ac:dyDescent="0.3">
      <c r="B129" s="3"/>
    </row>
    <row r="130" spans="2:2" x14ac:dyDescent="0.3">
      <c r="B130" s="3"/>
    </row>
    <row r="131" spans="2:2" x14ac:dyDescent="0.3">
      <c r="B131" s="3"/>
    </row>
    <row r="132" spans="2:2" x14ac:dyDescent="0.3">
      <c r="B132" s="3"/>
    </row>
    <row r="133" spans="2:2" x14ac:dyDescent="0.3">
      <c r="B133" s="3"/>
    </row>
    <row r="134" spans="2:2" x14ac:dyDescent="0.3">
      <c r="B134" s="3"/>
    </row>
    <row r="135" spans="2:2" x14ac:dyDescent="0.3">
      <c r="B135" s="3"/>
    </row>
    <row r="136" spans="2:2" x14ac:dyDescent="0.3">
      <c r="B136" s="3"/>
    </row>
    <row r="137" spans="2:2" x14ac:dyDescent="0.3">
      <c r="B137" s="3"/>
    </row>
    <row r="138" spans="2:2" x14ac:dyDescent="0.3">
      <c r="B138" s="3"/>
    </row>
    <row r="139" spans="2:2" x14ac:dyDescent="0.3">
      <c r="B139" s="3"/>
    </row>
    <row r="140" spans="2:2" x14ac:dyDescent="0.3">
      <c r="B140" s="3"/>
    </row>
    <row r="141" spans="2:2" x14ac:dyDescent="0.3">
      <c r="B141" s="3"/>
    </row>
    <row r="142" spans="2:2" x14ac:dyDescent="0.3">
      <c r="B142" s="3"/>
    </row>
  </sheetData>
  <mergeCells count="7">
    <mergeCell ref="C49:C63"/>
    <mergeCell ref="B3:C3"/>
    <mergeCell ref="C4:C14"/>
    <mergeCell ref="C21:C34"/>
    <mergeCell ref="C35:C46"/>
    <mergeCell ref="C15:C20"/>
    <mergeCell ref="C47:C48"/>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2.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C304A1-3954-46D9-A923-56341BE15513}">
  <ds:schemaRefs>
    <ds:schemaRef ds:uri="http://purl.org/dc/terms/"/>
    <ds:schemaRef ds:uri="http://purl.org/dc/dcmityp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435a11ef-c2bf-4d1e-b58b-639ade20a33f"/>
    <ds:schemaRef ds:uri="4a79346c-a6ad-4da9-9296-d52f41bdf8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 CUATRIMESTRE</vt:lpstr>
      <vt:lpstr>CUMPLIMIENTO PAAC</vt:lpstr>
      <vt:lpstr>'AVANCE II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Fabian Alexander Hernandez Castellanos</cp:lastModifiedBy>
  <cp:lastPrinted>2023-09-13T15:07:25Z</cp:lastPrinted>
  <dcterms:created xsi:type="dcterms:W3CDTF">2019-05-16T19:20:01Z</dcterms:created>
  <dcterms:modified xsi:type="dcterms:W3CDTF">2023-09-13T16:53:14Z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