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unproteccion-my.sharepoint.com/personal/alexander_hernandez_unp_gov_co/Documents/PAAC 2024/I CUATRIMESTRE 2024/INFORME FINAL Y PUBLICACIÓN/"/>
    </mc:Choice>
  </mc:AlternateContent>
  <xr:revisionPtr revIDLastSave="190" documentId="13_ncr:1_{99F33076-0749-479F-A683-C021836B3E65}" xr6:coauthVersionLast="47" xr6:coauthVersionMax="47" xr10:uidLastSave="{385DB228-F1BA-4701-BBFE-AF30CA77A31F}"/>
  <bookViews>
    <workbookView xWindow="-120" yWindow="-120" windowWidth="29040" windowHeight="15720" tabRatio="932" xr2:uid="{80D3A606-FAB3-4FFB-ADF1-A0AB578329BA}"/>
  </bookViews>
  <sheets>
    <sheet name="GES RIE CORR" sheetId="1" r:id="rId1"/>
    <sheet name="RACIO DE TRAMI" sheetId="2" r:id="rId2"/>
    <sheet name="RENDI CUENT" sheetId="3" r:id="rId3"/>
    <sheet name="MEJORA ATEN AL CIU" sheetId="4" r:id="rId4"/>
    <sheet name="TRANSPARENCIA" sheetId="5" r:id="rId5"/>
    <sheet name="INICIATIVA ADICIONAL " sheetId="6" r:id="rId6"/>
    <sheet name="COMPARATIVO" sheetId="7" r:id="rId7"/>
    <sheet name="AVANCE I CUATRIMESTRE" sheetId="8" r:id="rId8"/>
    <sheet name="CUMPLIMIENTO PAAC"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9" l="1"/>
  <c r="G12" i="7"/>
  <c r="F12" i="7"/>
  <c r="E12" i="7"/>
  <c r="D12" i="7"/>
  <c r="C12" i="7"/>
  <c r="H9" i="7"/>
  <c r="F3" i="8" s="1"/>
  <c r="H8" i="7"/>
  <c r="E3" i="8" s="1"/>
  <c r="H7" i="7"/>
  <c r="D3" i="8" s="1"/>
  <c r="H6" i="7"/>
  <c r="C3" i="8" s="1"/>
  <c r="H5" i="7"/>
  <c r="B3" i="8" s="1"/>
  <c r="H12" i="7" l="1"/>
</calcChain>
</file>

<file path=xl/sharedStrings.xml><?xml version="1.0" encoding="utf-8"?>
<sst xmlns="http://schemas.openxmlformats.org/spreadsheetml/2006/main" count="322" uniqueCount="171">
  <si>
    <t>COMPONENTE: GESTIÓN DEL RIESGO DE CORRUPCIÓN - MAPA DE RIESGOS DE CORRUPCIÓN</t>
  </si>
  <si>
    <t>SUBCOMPONENTE</t>
  </si>
  <si>
    <t xml:space="preserve">ACTIVIDADES PROGRAMADAS </t>
  </si>
  <si>
    <t>ACTIVIDAD CUMPLIDA</t>
  </si>
  <si>
    <t>OBSERVACIÓN</t>
  </si>
  <si>
    <t>RESPONSABLE</t>
  </si>
  <si>
    <t>Política de Administración de Riesgos</t>
  </si>
  <si>
    <t>Revisar ,Actualizar, Aprobar, Publicar  y  Socializar la Política de Gestión del Riesgo de la UNP</t>
  </si>
  <si>
    <t xml:space="preserve">Construcción de los Mapas Integrales de Riesgos  </t>
  </si>
  <si>
    <t>Realizar mesas de trabajo con los diferentes procesos para revisión validación y actualización de los mapas integrales de riesgos de la siguiente vigencia</t>
  </si>
  <si>
    <t>Consolidar los mapas integrales de riesgos de la siguiente vigencia</t>
  </si>
  <si>
    <t xml:space="preserve">Consulta y divulgación </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</si>
  <si>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</si>
  <si>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</si>
  <si>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</si>
  <si>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 xml:space="preserve">Monitoreo y Revisión </t>
  </si>
  <si>
    <t xml:space="preserve">Realizar cuatrimestralmente el monitoreo al cumplimiento de los mapas integrales de riesgos </t>
  </si>
  <si>
    <t xml:space="preserve">Seguimiento </t>
  </si>
  <si>
    <t xml:space="preserve">Realizar cuatrimestralmente  la evaluación de los Mapas Integrales de Riesgos y publicar el resultado en los plazos establecidos por ley.   </t>
  </si>
  <si>
    <t xml:space="preserve">Comunicar a la Alta Dirección los resultados del Informe de evaluación. </t>
  </si>
  <si>
    <t xml:space="preserve">3ra Línea de defensa
Oficina de Control Interno </t>
  </si>
  <si>
    <t>3ra Línea de defensa
Oficina de Control Interno 
2da línea de defensa OAPI (acompaña)</t>
  </si>
  <si>
    <t>Número de Actividades</t>
  </si>
  <si>
    <t xml:space="preserve">COMPONENTE: RACIONALIZACIÓN DE TRÁMITES </t>
  </si>
  <si>
    <t>Medidas de protección Individual</t>
  </si>
  <si>
    <t>COMPONENTE: RENDICIÓN DE CUENTAS</t>
  </si>
  <si>
    <t>Información</t>
  </si>
  <si>
    <t>Consolidar los informes de rendición de cuentas institucional y de Paz de la vigencia anterior y publicar en la página web de la entidad</t>
  </si>
  <si>
    <t>Consolidar el informe de gestión de la vigencia anterior y publicar en la página web de la entidad</t>
  </si>
  <si>
    <t>Diálogo de doble vía con la ciudadanía y sus organizaciones</t>
  </si>
  <si>
    <t>OAPI - Gestión Servicio al Ciudadano</t>
  </si>
  <si>
    <t>Realizar la Audiencia Pública de Rendición de Cuentas y presentación de resultados de la gestión realizada durante la vigencia anterior en la UNP. Medio: Presencial, redes sociales - Streaming</t>
  </si>
  <si>
    <t>Incentivos para motivar la cultura de la rendición de cuentas</t>
  </si>
  <si>
    <t>Realizar  una (1) encuesta a través de diferentes canales sobre los temas de interés a considerar en la jornada de rendición de cuentas.</t>
  </si>
  <si>
    <t>Direccionamiento Estratégico y Planeación
Gestión de Servicio al Ciudadano   
Gestión Tecnológica</t>
  </si>
  <si>
    <t>Fortalecer mediante actividades de capacitación la cultura organizacional y la responsabilidad de la entidad frente a sus grupos de valor .
(Realizar Capacitaciones y sensibilizaciones a servidores públicos y contratistas sobre Rendición de cuentas)</t>
  </si>
  <si>
    <t>Gestión Estratégica del Talento Humano</t>
  </si>
  <si>
    <t>Evaluación y retroalimentación a la gestión institucional</t>
  </si>
  <si>
    <t>Realizar evaluación de la Estrategia de Rendición de Cuentas</t>
  </si>
  <si>
    <t>Tercera línea de defensa: Oficina de
Control Interno</t>
  </si>
  <si>
    <t>Número de actividades</t>
  </si>
  <si>
    <t>COMPONENTE: MECANISMOS PARA MEJORAR LA ATENCIÓN AL CIUDADANO</t>
  </si>
  <si>
    <t>Estructura administrativa y direccionamiento estratégico</t>
  </si>
  <si>
    <t>Realizar iniciativas para mejorar el servicio al ciudadano.</t>
  </si>
  <si>
    <t xml:space="preserve">Fortalecimiento de los canales de atención </t>
  </si>
  <si>
    <t>Diseñar e implementar campañas de promoción  de las facilidades de acceso y uso de la página web de la UNP a población con algún tipo de discapacidad ( visual, auditiva entre otras)</t>
  </si>
  <si>
    <t>Talento Humano</t>
  </si>
  <si>
    <t>Capacitar en formación relacionada específicamente con el servicio al ciudadano (PQRSD, transparencia, MIPG, habilidades blandas, comunicación asertiva, lenguaje claro, accesibilidad, etc) en la entidad.</t>
  </si>
  <si>
    <t>Normativo y procedimental</t>
  </si>
  <si>
    <t>Actualizar la Caracterización de los grupos de valor de la UNP.</t>
  </si>
  <si>
    <t>Relacionamiento con el Ciudadano</t>
  </si>
  <si>
    <t>Promover la participación de los grupos de valor para el mejoramiento continuo de la atención a la ciudadanía.</t>
  </si>
  <si>
    <t>COMPONENTE:  MECANISMOS PARA LA TRANSPARENCIA Y ACCESO A LA INFORMACIÓN</t>
  </si>
  <si>
    <t>Lineamientos de Transparencia Pasiva</t>
  </si>
  <si>
    <t>Gestión de Servicio al Ciudadano</t>
  </si>
  <si>
    <t xml:space="preserve">Implementar  las   herramientas  tecnológicas  para   la  gestión  integrada de las  PQRSD    </t>
  </si>
  <si>
    <t>Elaboración de Instrumentos de Gestión de la Información</t>
  </si>
  <si>
    <t xml:space="preserve">Revisar y/o  actualizar  la matriz  de  activos  de  información  junto  con el  indice  de  informacion clasificada  y reservada  de  conformidad  con  lo establecido  con la Ley  1712  de 2014 </t>
  </si>
  <si>
    <t>OAPI-Gestión Tecnológica
Todos los procesos
Gestión Jurídica</t>
  </si>
  <si>
    <t xml:space="preserve"> Publicar el índice de información clasificada y reservada</t>
  </si>
  <si>
    <t>OAPI -Gestión Tecnológica</t>
  </si>
  <si>
    <t xml:space="preserve"> Revisar y/o actualizar y  publicar el esquema de publicación de la información  </t>
  </si>
  <si>
    <t xml:space="preserve">Proyectar y  aprobar  el acto  administrativo de adopción de los instrumentos de gestión de información  </t>
  </si>
  <si>
    <t xml:space="preserve">Publicar  el acto  administrativo de adopción de los instrumentos de gestión de información  </t>
  </si>
  <si>
    <t>OAPI - Gestión Tecnológica</t>
  </si>
  <si>
    <t xml:space="preserve"> Monitoreo del Acceso a la Información Pública</t>
  </si>
  <si>
    <t>COMPONENTE:  INICIATIVAS ADICIONALES</t>
  </si>
  <si>
    <t>Código de Integridad y Buen Gobierno</t>
  </si>
  <si>
    <t>Realizar estrategias de  comunicación y  sensibilización relacionadas   con  código  de  integridad</t>
  </si>
  <si>
    <t>Implementar acciones de capacitación sobre  declaración y tramite de  los  impedimentos y recusaciones</t>
  </si>
  <si>
    <t>COMPONENTES</t>
  </si>
  <si>
    <t>NUMERO DE ACTIVIDADES</t>
  </si>
  <si>
    <t>ACTIVIDADES QUE NO APLICAN PARA EL PERIODO EVALUADO</t>
  </si>
  <si>
    <t>TOTAL ACTIVIDADES EVALUADAS</t>
  </si>
  <si>
    <t>ACTIVIDADES CUMPLIDAS</t>
  </si>
  <si>
    <t>ACTIVIDADES NO CUMPLIDAS</t>
  </si>
  <si>
    <t>PORCENTAJE DE CUMPLIMIENTO</t>
  </si>
  <si>
    <t xml:space="preserve">GESTIÓN DEL RIESGO DE CORRUPCIÓN – MAPA DE RIESGO DE CORRUPCIÓN </t>
  </si>
  <si>
    <t>RACIONALIZACIÓN DE TRAMITES</t>
  </si>
  <si>
    <t>RENDICIÓN DE CUENTAS</t>
  </si>
  <si>
    <t>MECANISMOS PARA MEJORAR LA ATENCIÓN AL CIUDADANO</t>
  </si>
  <si>
    <t>MECANISMOS PARA LA TRANSPARENCIA Y ACCESO A LA INFORMACIÓN</t>
  </si>
  <si>
    <t>INICIATIVAS ADICIONALES</t>
  </si>
  <si>
    <t xml:space="preserve">TOTAL ACTIVIDADES </t>
  </si>
  <si>
    <t>No. ACTIVIDADES</t>
  </si>
  <si>
    <t>(%) AVANCE</t>
  </si>
  <si>
    <t>RACIONALIZACIÓN DE TRÁMITES</t>
  </si>
  <si>
    <t>INICIATIVA ADICIONAL</t>
  </si>
  <si>
    <t>FFECHA INICIO</t>
  </si>
  <si>
    <t>FECHA FINAL</t>
  </si>
  <si>
    <t>I CUATRIMESTRE 2024</t>
  </si>
  <si>
    <t>FECHA INICIO</t>
  </si>
  <si>
    <t xml:space="preserve">2da Línea de defensa
Oficina Asesora de Planeación e Información
3ra línea de defensa
OCI </t>
  </si>
  <si>
    <t xml:space="preserve">2da Línea de defensa
Oficina Asesora de Planeación e Información </t>
  </si>
  <si>
    <r>
      <t>2da Línea de defensa
Oficina Asesora de Planeación e Información</t>
    </r>
    <r>
      <rPr>
        <sz val="10"/>
        <color rgb="FFFF0000"/>
        <rFont val="Arial"/>
        <family val="2"/>
      </rPr>
      <t xml:space="preserve"> </t>
    </r>
  </si>
  <si>
    <t>2da Línea de defensa
OAPI Oficina Asesora de Planeación e Información</t>
  </si>
  <si>
    <t>Primer informe 29/04/2024
Segundo informe 30/08/2024
Tercer informe 29/11/2024</t>
  </si>
  <si>
    <t>Primer informe 12/05/2024
Segundo informe 13/09/2024
Tercer informe 13/12/2024</t>
  </si>
  <si>
    <t>Primer informe 2/01/2024
Segundo informe 2/05/2024
Tercer informe 02/09/2024</t>
  </si>
  <si>
    <t>Primer informe 10/05/2024
Segundo informe 10/09/2024
Tercer informe 10/01/2025</t>
  </si>
  <si>
    <t>1.  Línea de defensa todos los procesos                                                                      2.  Línea de defensa Oficina Asesora de Planeación e Información
Gestión Tecnológica</t>
  </si>
  <si>
    <t>1. Línea de defensa todos los procesos                                                                        2.  Línea de defensa Oficina Asesora de Planeación e  Información
Gestión Tecnológica</t>
  </si>
  <si>
    <t>Dirección General
Oficina Asesora de Planeación e Información
                 Subdirección de Talento Humano  
Subdireccion de Evaluación de Riesgo
Subdirección de Protección</t>
  </si>
  <si>
    <t>Direccionamiento Estratégico y Planeación
Grupo de Comunicaciones Estratégicas
Gestión Tecnológica</t>
  </si>
  <si>
    <t xml:space="preserve">
09/01/2024
</t>
  </si>
  <si>
    <t>Gestión  de Servicio al Ciudadano</t>
  </si>
  <si>
    <t>Gestión  de Servicio al Ciudadano 
Grupo de  Comunicaciones Estratégicas
Gestión Tecnológica</t>
  </si>
  <si>
    <t>Gestión Tecnológica
Gestión Documental</t>
  </si>
  <si>
    <t>OAPI -Gestión Tecnológica
Gestión Jurídica 
Secretaria General - Gestión Documental
Dirección General</t>
  </si>
  <si>
    <t>Gestión Estratégica de Talento Humano
Grupo de Bienestar y Seguridad y Salud en el Trabajo</t>
  </si>
  <si>
    <t>Realizar el autodiagnóstico MIPG-SIG</t>
  </si>
  <si>
    <t xml:space="preserve"> Direccionamiento Estratégico y Planeación                                                                                                        Oficina Asesora de Planeacion e Información</t>
  </si>
  <si>
    <t xml:space="preserve">Socializar al interior de la entidad los resultados del autodiagnóstico MIPG-SIG </t>
  </si>
  <si>
    <t>Realizar seguimiento a la presente estrategia de rendición de cuentas</t>
  </si>
  <si>
    <t>Desarrollar el alistamiento institucional</t>
  </si>
  <si>
    <t>Direccionamiento Estratégico y Planeación
Oficina Asesora de Planeacion e Información</t>
  </si>
  <si>
    <t>Definir metodología y mínimo un espacio de diálogo con los grupos de valor</t>
  </si>
  <si>
    <t>Oficina Asesora de Planeación e Información</t>
  </si>
  <si>
    <t>Realizar el evento de diálogo para la rendición de cuentas</t>
  </si>
  <si>
    <t>Publicar las respuestas de las preguntas recolectadas previa y durante el espacio de diálogo</t>
  </si>
  <si>
    <t xml:space="preserve">Revisar la matriz de activos de información junto con el índice de información clasificada y reservada de  conformidad con lo establecido en la Ley 1712 de 2014, enviada por la OAPI-Gestión Tecnológica                                 </t>
  </si>
  <si>
    <t>Gestión Jurídica</t>
  </si>
  <si>
    <t>Revisar y evaluar la información actualmente disponible al público, identificando áreas de mejora y asegurando la precisión y relevancia de los datos</t>
  </si>
  <si>
    <t>Realizar  mesas de trabajo con los procesos, para retroalimentar el resultado de la evaluación cuatrimestral y proponer ajustes y mejoras.</t>
  </si>
  <si>
    <t>NO</t>
  </si>
  <si>
    <t>N/A</t>
  </si>
  <si>
    <t>SI</t>
  </si>
  <si>
    <t>Se pudo evidenciar la consolidación de los mapas integrales de riesgos de los 18 procesos, los cuales se encuentran publicados en la página Web de la entidad.</t>
  </si>
  <si>
    <t xml:space="preserve">Se publicaron los borradores de los mapas integrales de riesgo, los cuales fueron validados, aprobados internamente y publicados en la página web de la entidad para consulta y conocimiento de la ciudadanía. </t>
  </si>
  <si>
    <t xml:space="preserve">Para el I Cuatrimestre del 2024, la Oficina Asesora de Planeacion e Información producto de la participación ciudadana realizó el informe correspondiente en el cual no se recibieron observaciones. </t>
  </si>
  <si>
    <t>Los mapas integrales de riesgo aprobados y validados para la vigencia 2024, se publicaron en la página web de la entidad.</t>
  </si>
  <si>
    <t xml:space="preserve">La Oficina de Control Interno a traves de MEM23-00057675, solicitó a la Oficina Asesora de Planeación y Planeación la modificación de la presente actividad, no obstante, al verificar el Plan Anticorrupción y Atención al Ciudadano que quedó aprobado para la vigencia, se pudo evidenciar que las modificaciones solicitadas por esta oficina no se vieron reflejadas, razón por la cual a través del MEM24-00017145 del 8 de abril de 2024, se reiteró nuevamente la modificación sin que a la fecha se evidencien los cambios.  </t>
  </si>
  <si>
    <t>Optimización del Trámite de Medidas de protección individual para que sea diligenciado en línea</t>
  </si>
  <si>
    <t xml:space="preserve">Se pudo evidenciar que para el periodo de evaluación, no hubo cumplimiento total, no obstante, el proceso responsable informó que el Grupo de Gestión de las Tecnologías y el Grupo de Servicio al Ciudadano iniciaron acercamientos para adelantar la construcción del formulario en línea.
Aunado a lo anterior y de acuerdo con el Plan Anticorrupción y Atención al Ciudadano que quedó aprobado en sesión del 18 de enero de 2024 por el Comité Institucional de Gestión y Desempeño, la Oficina de Control Interno evidenció que la presente actividad no cuenta con responsable. </t>
  </si>
  <si>
    <t xml:space="preserve">Participar en las "Juntanzas, festival para tejer lo público" en las cuales se identifique la necesidad de intervención por parte de la UNP, a fin de sensibilizar acerca de las competencias de la entidad en  marco de la ruta de protección. </t>
  </si>
  <si>
    <t>Participar en los eventos a nivel nacional, sectorial organizados por el Gobierno Nacional, gremios, organizaciones sociales.</t>
  </si>
  <si>
    <t>Difundir y consolidar las preguntas y/o propuestas de manera previa al espacio de diálogo</t>
  </si>
  <si>
    <t>Se consolidó el Informe de Gestión de la vigencia 2023, el cual se encuentra debidamente publicado en la página web de la entidad.</t>
  </si>
  <si>
    <t>La presente actividad se encuentra programada para el II Cuatrimestre de la vigencia.</t>
  </si>
  <si>
    <t>Durante el I cuatrimestre de 2024 se asistieron a 449 espacios de diálogo en diferentes regiones y con diferentes entidades.</t>
  </si>
  <si>
    <t xml:space="preserve">Para el I Cuatrimestre, la Política de Gestion del Riesgo de la Unidad Nacional de Protección, se presentó por la Oficina de Control Interno al comité Institucional de Coordinación de Control Interno en cesión del 15 de febrero de 2024, no obstante, en el mismo se solictaron realizar ajustes a la misma, por consiguiente, los respectivos ajustes ya se efectuaron en compañía de la Oficina Asesora de Planeacion e informacion y actualmente se está a la espera de la disponibilidad de agenda para citar nuevamente a comité. </t>
  </si>
  <si>
    <t>La presente actividad se encuentra programados para el III Cuatrimestre de la vigencia.</t>
  </si>
  <si>
    <t>La Oficina de Control Interno a través de MEM24-00017145 del 8 de abril de 2024, solicitó a la Oficina Asesora de Planeación e Información la modificación de las fechas de la presente actividad, toda vez que la audencia pública de rendición de cuentas quedó programada para efectuarse del 01 de julio al 30 de julio de la presente vigencia y estamos a la espera de la modificación por parte de la OAPI.</t>
  </si>
  <si>
    <t>Evaluar la implementación de los protocolos de atención al ciudadano</t>
  </si>
  <si>
    <t xml:space="preserve">Se pudo evidenciar las siguientes iniciativas cn el fin de mejorar el servicio al ciudadano:
-Actualización y socialización del Portafolio de Servicios y Trámites UNP, difundido y socializado a ciudadanos y colaboradores a través de slider ubicado en página web, Intranet y redes sociales UNP.
- Campaña "Ponte las gafas de la inclusión y la camiseta de la empatía".
- Campaña ¡Recuerda! Tu eres la imagen de la UNP.
- Campaña Aclarando sus dudas.
- Campaña Atención al Ciudadano Somos Todos.
</t>
  </si>
  <si>
    <t>A traves de Slider y  de las redes sociales de la página web de la entidad, se dio continuidad a la campaña de promoción de las facilidades de acceso y uso de la página web de la Unidad Nacional de Protección, asi mismo, se socializó pieza gráfica dando a conocer a la ciudadanía la disponibilidad del ícono del centro de relevo, en la pagina web, el mismo consiste en que las personas con discapacidad visual y auditiva puedan solicitar el servicio de interpretación cuando necesiten ser atendidas por las diferentes instituciones o entidades del país.</t>
  </si>
  <si>
    <t xml:space="preserve">Para el periodo en evaluación no se implementaron las herramientas tecnológicas para la gestión integrada de las PQRSD, no obstanet el proceso responsable informa que esta actividad finaliza en el III cuatrimestre de 2024. </t>
  </si>
  <si>
    <t>Para el I cuatrimestre no se evidenció la Matriz de Activos de Información e índice de información  clasificada y reservada de conformidad con lo establecido en la Ley 1712 de 2014, no obstante el proceso informa que se plantearán mesas de trabajo para la consolidación de éstos instrumentos.</t>
  </si>
  <si>
    <t>Para el periodo en evaluación el Grupo de Gestión de las Tecnologías viene trabajando en la primera versión del mencionado documento pues el objetivo es revisar a fondo cada uno de los contenidos y así generar una cultura de transparencia en la publicación de información y compromisos por parte de cada una de las áreas en esta misma línea.</t>
  </si>
  <si>
    <t xml:space="preserve">Para el cuatrimestre en evaluación, el proceso informó que se realizaron mejoras en la accesibilidad mediante la actualización de la herramienta con múltiples accesos y funcionalidades al público, no obstante ésta oficina no contó con las evidencias que respaldan lo anteriormente expuesto.  </t>
  </si>
  <si>
    <t>La presente actividad se encuentra programada para el II cuatrimestre de la vigencia, sin embargo el proceso realizó lo siguiente:
1. Se realizó una encuesta "de conflicto de intereses" la cual contó con la presencia de 49 funcionarios y/o contratistas de la entidad.</t>
  </si>
  <si>
    <t>La presente actividad se encuentra programada para el II cuatrimestre de la vigencia, sin embargo el proceso realizó lo siguiente:
1. Una encuesta "de política de integridad" la cual contó con la presencia de 49 funcionarios y/o contratistas de la entidad.
2. La actividad "árbol de problemas código de integridad UNP" la cual contó con la presencia de 22 funcionarios y/o contratistas.</t>
  </si>
  <si>
    <t xml:space="preserve">Durante el I cuatrimestre el proceso responsable realizó 2 capacitaciones dirigidas a servidores públicos y/o contratistas de la entidad sobre rendición de cuentas, las mismas se realizaron de manra virtual y en acompañamiento de la Oficina Asesora de Planeación e información. </t>
  </si>
  <si>
    <t>La Oficina de Control Interno, mediante MEM24-00018326, informó el cronograma de las mesas de trabajo a los diferentes procesos para realizar vía teams del 02 al 04 de mayo de 2024 junto con el envio de el seguimiento y las evidencias de cada proceso, de igual modo, se publicaron los resultados de los mismos en la página web de la entidad.</t>
  </si>
  <si>
    <t xml:space="preserve">Para el periodo en evaluación el grupo responsable realizó lo siguiente:
1. Se llevó a cabo el curso Servicio al Ciudadano en la UNP, a tráves de la Plataforma de Aprendizaje y Conocimiento para la Prevencion y Protección en la UNP (PACO) de manera asincronica (autoformacion)
2.Curso Habilidades blandas para lideres
3. Se llevó a cabo un taller dirigido a los Lideres de esquema, el objetivo fue el de potencializar y fortalecer las competencias y habilidades que permitan desarrollar capacidades para resolver conflictos de manera asertiva en situaciones laborales mediante un taller de liderazgo integral
4.Se llevó a cabo una actividad dirigida a los Instructores de Seguridad Vial
5. Por otro lado se realizó la actividad estratégicamente  dirigido a  la alta dirección, el cual  buscó actualizar a directivos sobre:  Liderazgo digital, la evolución de la planeación estratégica y liderazgo inspiracional, en el mes de abril del 2024
</t>
  </si>
  <si>
    <t>EL CUMPLIMIENTO DEL PAAC PARA LA VIGENCIA 2024 FUE DEL 23%</t>
  </si>
  <si>
    <t>La Oficina de Control Interno, mediante MEM24-00023018 y MEM24-00023019, informó los resultados del seguimiento y evaluación de los mapas integrales de riesgos a la Alta Dirección.</t>
  </si>
  <si>
    <t xml:space="preserve">FORMATO DE SEGUIMIENTO AL PLAN ANTICORRUPCIÓN Y ATENCIÓN AL CIUDADANO           
OFICINA DE CONTROL INTERNO 
VIGENCIA 2024
SEGUIMIENTO: I CUATRIMESTRE DE 2024
 </t>
  </si>
  <si>
    <t xml:space="preserve">FORMATO DE SEGUIMIENTO AL PLAN ANTICORRUPCIÓN Y ATENCIÓN AL CIUDADANO        
OFICINA DE CONTROL INTERNO 
VIGENCIA 2024
SEGUIMIENTO: I CUATRIMESTRE DE 2024
 </t>
  </si>
  <si>
    <t>FORMATO DE SEGUIMIENTO AL PLAN ANTICORRUPCIÓN Y ATENCIÓN AL CIUDADANO          
OFICINA DE CONTROL INTERNO 
VIGENCIA 2024
SEGUIMIENTO: I CUATRIMESTRE DE 2024</t>
  </si>
  <si>
    <t>FORMATO DE SEGUIMIENTO AL PLAN ANTICORRUPCIÓN Y ATENCIÓN AL CIUDADANO      
OFICINA DE CONTROL INTERNO 
VIGENCIA 2024
SEGUIMIENTO: I CUATRIMESTRE DE 2024</t>
  </si>
  <si>
    <t>FORMATO DE SEGUIMIENTO AL PLAN ANTICORRUPCIÓN Y ATENCIÓN AL CIUDADANO       
OFICINA DE CONTROL INTERNO 
VIGENCIA 2024
SEGUIMIENTO: I CUATRIMESTRE DE 2024</t>
  </si>
  <si>
    <t>SEGUIMIENTO AL PLAN ANTICORRUPCIÓN Y ATENCIÓN AL CIUDADANO</t>
  </si>
  <si>
    <t>EL AVANCE Y CUMPLIMIENTO AL PLAN ANTICORRUPCIÓN Y ATENCIÓN AL CIUDADANO PARA EL I CUATRIMESTRE ES DEL 67 %</t>
  </si>
  <si>
    <t>Se evidenció el monitoreo al cumplimiento correspondiente al I Cuatrimestre de los Mapas Integrales de Riesgo.</t>
  </si>
  <si>
    <t>N/R</t>
  </si>
  <si>
    <r>
      <rPr>
        <b/>
        <sz val="11"/>
        <color theme="1"/>
        <rFont val="Arial Narrow"/>
        <family val="2"/>
      </rPr>
      <t xml:space="preserve">ORIGINAL FIRMADO
</t>
    </r>
    <r>
      <rPr>
        <sz val="11"/>
        <color theme="1"/>
        <rFont val="Arial Narrow"/>
        <family val="2"/>
      </rPr>
      <t xml:space="preserve">LIZETH NATHALIA ROJAS FORERO
Jefe Oficina de Control Interno (E) </t>
    </r>
  </si>
  <si>
    <r>
      <rPr>
        <b/>
        <sz val="10"/>
        <color theme="1"/>
        <rFont val="Arial Narrow"/>
        <family val="2"/>
      </rPr>
      <t>ORIGINAL FIRMADO</t>
    </r>
    <r>
      <rPr>
        <sz val="10"/>
        <color theme="1"/>
        <rFont val="Arial Narrow"/>
        <family val="2"/>
      </rPr>
      <t xml:space="preserve">
LIZETH NATHALIA ROJAS FORERO
Jefe Oficina de Control Interno (E) </t>
    </r>
  </si>
  <si>
    <r>
      <rPr>
        <b/>
        <sz val="10"/>
        <color theme="1"/>
        <rFont val="Arial Narrow"/>
        <family val="2"/>
      </rPr>
      <t xml:space="preserve">ORIGINAL FIRMADO
</t>
    </r>
    <r>
      <rPr>
        <sz val="10"/>
        <color theme="1"/>
        <rFont val="Arial Narrow"/>
        <family val="2"/>
      </rPr>
      <t xml:space="preserve">LIZETH NATHALIA ROJAS FORERO
Jefe Oficina de Control Interno (E) </t>
    </r>
  </si>
  <si>
    <r>
      <rPr>
        <b/>
        <sz val="11"/>
        <color theme="1"/>
        <rFont val="Arial Narrow"/>
        <family val="2"/>
      </rPr>
      <t xml:space="preserve">ORIGINAL FIRMADO
</t>
    </r>
    <r>
      <rPr>
        <sz val="11"/>
        <color theme="1"/>
        <rFont val="Arial Narrow"/>
        <family val="2"/>
      </rPr>
      <t>LIZETH NATHALIA ROJAS FORERO
Jefe Oficina de Control Interno (E)</t>
    </r>
    <r>
      <rPr>
        <b/>
        <sz val="11"/>
        <color theme="1"/>
        <rFont val="Arial Narrow"/>
        <family val="2"/>
      </rPr>
      <t xml:space="preserve"> </t>
    </r>
  </si>
  <si>
    <r>
      <rPr>
        <b/>
        <sz val="12"/>
        <color theme="1"/>
        <rFont val="Arial Narrow"/>
        <family val="2"/>
      </rPr>
      <t xml:space="preserve">ORIGINAL FIRMADO
</t>
    </r>
    <r>
      <rPr>
        <sz val="12"/>
        <color theme="1"/>
        <rFont val="Arial Narrow"/>
        <family val="2"/>
      </rPr>
      <t xml:space="preserve">LIZETH NATHALIA ROJAS FORERO
Jefe Oficina de Control Interno (E)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</si>
</sst>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theme="1"/>
      <name val="Aptos Narrow"/>
      <family val="2"/>
      <scheme val="minor"/>
    </font>
    <font>
      <b/>
      <sz val="11"/>
      <color theme="1"/>
      <name val="Arial Narrow"/>
      <family val="2"/>
    </font>
    <font>
      <b/>
      <sz val="12"/>
      <color theme="1"/>
      <name val="Aptos Narrow"/>
      <family val="2"/>
      <scheme val="minor"/>
    </font>
    <font>
      <sz val="10"/>
      <color theme="1"/>
      <name val="Arial Narrow"/>
      <family val="2"/>
    </font>
    <font>
      <sz val="10"/>
      <name val="Arial Narrow"/>
      <family val="2"/>
    </font>
    <font>
      <sz val="10"/>
      <color theme="1" tint="4.9989318521683403E-2"/>
      <name val="Arial Narrow"/>
      <family val="2"/>
    </font>
    <font>
      <sz val="10"/>
      <name val="Arial"/>
      <family val="2"/>
    </font>
    <font>
      <sz val="11"/>
      <color theme="1"/>
      <name val="Arial Narrow"/>
      <family val="2"/>
    </font>
    <font>
      <b/>
      <sz val="10"/>
      <color theme="1"/>
      <name val="Arial Narrow"/>
      <family val="2"/>
    </font>
    <font>
      <b/>
      <sz val="12"/>
      <color theme="1"/>
      <name val="Arial Narrow"/>
      <family val="2"/>
    </font>
    <font>
      <sz val="12"/>
      <color theme="1"/>
      <name val="Arial Narrow"/>
      <family val="2"/>
    </font>
    <font>
      <sz val="12"/>
      <name val="Arial Narrow"/>
      <family val="2"/>
    </font>
    <font>
      <sz val="10"/>
      <color rgb="FFFF0000"/>
      <name val="Arial"/>
      <family val="2"/>
    </font>
    <font>
      <sz val="10"/>
      <color rgb="FF000000"/>
      <name val="Arial Narrow"/>
      <family val="2"/>
    </font>
    <font>
      <sz val="10"/>
      <color theme="2" tint="-0.89999084444715716"/>
      <name val="Arial Narrow"/>
      <family val="2"/>
    </font>
  </fonts>
  <fills count="15">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rgb="FF9CC2E5"/>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505050"/>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rgb="FF505050"/>
      </top>
      <bottom style="thin">
        <color rgb="FF505050"/>
      </bottom>
      <diagonal/>
    </border>
    <border>
      <left/>
      <right/>
      <top/>
      <bottom style="thin">
        <color rgb="FF505050"/>
      </bottom>
      <diagonal/>
    </border>
    <border>
      <left/>
      <right/>
      <top style="thin">
        <color rgb="FF505050"/>
      </top>
      <bottom style="thin">
        <color rgb="FF505050"/>
      </bottom>
      <diagonal/>
    </border>
    <border>
      <left/>
      <right style="medium">
        <color indexed="64"/>
      </right>
      <top/>
      <bottom style="thin">
        <color rgb="FF505050"/>
      </bottom>
      <diagonal/>
    </border>
    <border>
      <left style="thin">
        <color indexed="64"/>
      </left>
      <right/>
      <top style="thin">
        <color indexed="64"/>
      </top>
      <bottom style="thin">
        <color indexed="64"/>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thin">
        <color rgb="FF505050"/>
      </right>
      <top style="thin">
        <color rgb="FF505050"/>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thin">
        <color rgb="FF505050"/>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1" fillId="2" borderId="0" applyNumberFormat="0" applyBorder="0" applyAlignment="0" applyProtection="0"/>
    <xf numFmtId="0" fontId="7" fillId="0" borderId="0"/>
    <xf numFmtId="0" fontId="1" fillId="0" borderId="0"/>
  </cellStyleXfs>
  <cellXfs count="179">
    <xf numFmtId="0" fontId="0" fillId="0" borderId="0" xfId="0"/>
    <xf numFmtId="0" fontId="4" fillId="0" borderId="7" xfId="0" applyFont="1" applyBorder="1" applyAlignment="1">
      <alignment horizontal="center" vertical="center" wrapText="1"/>
    </xf>
    <xf numFmtId="0" fontId="4" fillId="0" borderId="8" xfId="0" applyFont="1" applyBorder="1" applyAlignment="1">
      <alignment horizontal="justify" vertical="center" wrapText="1"/>
    </xf>
    <xf numFmtId="0" fontId="5" fillId="0" borderId="8" xfId="0" applyFont="1" applyBorder="1" applyAlignment="1" applyProtection="1">
      <alignment horizontal="justify" vertical="center" wrapText="1"/>
      <protection locked="0"/>
    </xf>
    <xf numFmtId="0" fontId="5" fillId="0" borderId="9" xfId="0" applyFont="1" applyBorder="1" applyAlignment="1">
      <alignment horizontal="center" vertical="center" wrapText="1"/>
    </xf>
    <xf numFmtId="0" fontId="6" fillId="0" borderId="8" xfId="0" applyFont="1" applyBorder="1" applyAlignment="1" applyProtection="1">
      <alignment horizontal="justify" vertical="center" wrapText="1"/>
      <protection locked="0"/>
    </xf>
    <xf numFmtId="0" fontId="5" fillId="0" borderId="7"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0" fontId="8" fillId="0" borderId="10" xfId="0" applyFont="1" applyBorder="1"/>
    <xf numFmtId="0" fontId="8" fillId="0" borderId="0" xfId="0" applyFont="1"/>
    <xf numFmtId="0" fontId="8" fillId="0" borderId="11" xfId="0" applyFont="1" applyBorder="1"/>
    <xf numFmtId="0" fontId="8" fillId="0" borderId="12" xfId="0" applyFont="1" applyBorder="1"/>
    <xf numFmtId="0" fontId="8" fillId="0" borderId="13" xfId="0" applyFont="1" applyBorder="1"/>
    <xf numFmtId="0" fontId="8" fillId="0" borderId="13" xfId="0" applyFont="1" applyBorder="1" applyAlignment="1">
      <alignment horizontal="center" vertical="center"/>
    </xf>
    <xf numFmtId="0" fontId="8" fillId="0" borderId="14" xfId="0" applyFont="1" applyBorder="1"/>
    <xf numFmtId="0" fontId="4" fillId="0" borderId="25" xfId="0" applyFont="1" applyBorder="1" applyAlignment="1">
      <alignment horizontal="center" vertical="center" wrapText="1"/>
    </xf>
    <xf numFmtId="0" fontId="5" fillId="0" borderId="25" xfId="0" applyFont="1" applyBorder="1" applyAlignment="1">
      <alignment horizontal="center" vertical="center" wrapText="1"/>
    </xf>
    <xf numFmtId="0" fontId="8" fillId="0" borderId="0" xfId="0" applyFont="1" applyAlignment="1">
      <alignment horizontal="justify" vertical="center" wrapText="1"/>
    </xf>
    <xf numFmtId="0" fontId="8" fillId="0" borderId="0" xfId="0" applyFont="1" applyAlignment="1">
      <alignment horizontal="center" vertical="center"/>
    </xf>
    <xf numFmtId="0" fontId="5"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justify" vertical="center" wrapText="1"/>
      <protection locked="0"/>
    </xf>
    <xf numFmtId="0" fontId="8" fillId="0" borderId="12" xfId="0" applyFont="1" applyBorder="1" applyAlignment="1">
      <alignment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vertical="center" wrapText="1"/>
    </xf>
    <xf numFmtId="0" fontId="11" fillId="0" borderId="0" xfId="0" applyFont="1" applyAlignment="1">
      <alignment wrapText="1"/>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5" fillId="0" borderId="8" xfId="0" applyFont="1" applyBorder="1" applyAlignment="1">
      <alignment horizontal="justify" vertical="center" wrapText="1"/>
    </xf>
    <xf numFmtId="0" fontId="8" fillId="3" borderId="8" xfId="0" applyFont="1" applyFill="1" applyBorder="1" applyAlignment="1">
      <alignment horizontal="center" vertical="center"/>
    </xf>
    <xf numFmtId="0" fontId="8" fillId="3" borderId="0" xfId="0" applyFont="1" applyFill="1" applyAlignment="1">
      <alignment horizontal="justify" vertical="center" wrapText="1"/>
    </xf>
    <xf numFmtId="0" fontId="8" fillId="3" borderId="0" xfId="0" applyFont="1" applyFill="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justify" vertical="center" wrapText="1"/>
    </xf>
    <xf numFmtId="0" fontId="5" fillId="0" borderId="8" xfId="0" applyFont="1" applyBorder="1" applyAlignment="1">
      <alignment horizontal="center" vertical="center" wrapText="1"/>
    </xf>
    <xf numFmtId="0" fontId="8" fillId="3" borderId="47" xfId="0" applyFont="1" applyFill="1" applyBorder="1" applyAlignment="1">
      <alignment horizontal="center" vertical="center"/>
    </xf>
    <xf numFmtId="0" fontId="8" fillId="0" borderId="47" xfId="0" applyFont="1" applyBorder="1" applyAlignment="1">
      <alignment horizontal="center" vertical="center"/>
    </xf>
    <xf numFmtId="9" fontId="8" fillId="0" borderId="48" xfId="1" applyFont="1" applyFill="1" applyBorder="1" applyAlignment="1">
      <alignment horizontal="center" vertical="center"/>
    </xf>
    <xf numFmtId="0" fontId="8" fillId="0" borderId="8" xfId="0" applyFont="1" applyBorder="1" applyAlignment="1">
      <alignment horizontal="center" vertical="center"/>
    </xf>
    <xf numFmtId="9" fontId="8" fillId="0" borderId="9" xfId="1" applyFont="1" applyBorder="1" applyAlignment="1">
      <alignment horizontal="center" vertical="center"/>
    </xf>
    <xf numFmtId="0" fontId="8" fillId="0" borderId="50" xfId="0" applyFont="1" applyBorder="1" applyAlignment="1">
      <alignment horizontal="center" vertical="center"/>
    </xf>
    <xf numFmtId="9" fontId="8" fillId="0" borderId="51" xfId="1" applyFont="1" applyBorder="1" applyAlignment="1">
      <alignment horizontal="center" vertical="center"/>
    </xf>
    <xf numFmtId="0" fontId="8" fillId="0" borderId="10" xfId="0" applyFont="1" applyBorder="1" applyAlignment="1">
      <alignment horizontal="left"/>
    </xf>
    <xf numFmtId="9" fontId="8" fillId="0" borderId="0" xfId="1" applyFont="1" applyBorder="1" applyAlignment="1">
      <alignment vertical="center"/>
    </xf>
    <xf numFmtId="9" fontId="8" fillId="0" borderId="11" xfId="1" applyFont="1" applyBorder="1" applyAlignment="1">
      <alignment vertical="center"/>
    </xf>
    <xf numFmtId="0" fontId="8" fillId="0" borderId="42" xfId="0" applyFont="1" applyBorder="1" applyAlignment="1">
      <alignment horizontal="center" vertical="center"/>
    </xf>
    <xf numFmtId="9" fontId="8" fillId="0" borderId="43" xfId="1" applyFont="1" applyBorder="1" applyAlignment="1">
      <alignment horizontal="center" vertical="center"/>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vertical="center"/>
    </xf>
    <xf numFmtId="0" fontId="2" fillId="0" borderId="0" xfId="0" applyFont="1" applyAlignment="1">
      <alignment horizontal="center"/>
    </xf>
    <xf numFmtId="9" fontId="11" fillId="0" borderId="12" xfId="0" applyNumberFormat="1" applyFont="1" applyBorder="1" applyAlignment="1">
      <alignment horizontal="center"/>
    </xf>
    <xf numFmtId="9" fontId="11" fillId="0" borderId="55" xfId="0" applyNumberFormat="1" applyFont="1" applyBorder="1" applyAlignment="1">
      <alignment horizontal="center"/>
    </xf>
    <xf numFmtId="9" fontId="11" fillId="0" borderId="13" xfId="0" applyNumberFormat="1" applyFont="1" applyBorder="1" applyAlignment="1">
      <alignment horizontal="center"/>
    </xf>
    <xf numFmtId="0" fontId="8" fillId="3" borderId="0" xfId="0" applyFont="1" applyFill="1"/>
    <xf numFmtId="0" fontId="2" fillId="7" borderId="8" xfId="0" applyFont="1" applyFill="1" applyBorder="1" applyAlignment="1">
      <alignment horizontal="center" wrapText="1"/>
    </xf>
    <xf numFmtId="0" fontId="8" fillId="0" borderId="8" xfId="0" applyFont="1" applyBorder="1" applyAlignment="1">
      <alignment horizontal="center"/>
    </xf>
    <xf numFmtId="9" fontId="12" fillId="0" borderId="16" xfId="0" applyNumberFormat="1" applyFont="1" applyBorder="1" applyAlignment="1">
      <alignment horizontal="center" vertical="center" wrapText="1"/>
    </xf>
    <xf numFmtId="9" fontId="8" fillId="0" borderId="8" xfId="0" applyNumberFormat="1" applyFont="1" applyBorder="1" applyAlignment="1">
      <alignment horizontal="center" vertical="center"/>
    </xf>
    <xf numFmtId="9" fontId="11" fillId="0" borderId="8" xfId="0" applyNumberFormat="1" applyFont="1" applyBorder="1" applyAlignment="1">
      <alignment horizontal="center" vertical="center"/>
    </xf>
    <xf numFmtId="9" fontId="8" fillId="7" borderId="0" xfId="0" applyNumberFormat="1" applyFont="1" applyFill="1" applyAlignment="1">
      <alignment horizontal="center" vertical="center"/>
    </xf>
    <xf numFmtId="14" fontId="4" fillId="0" borderId="8" xfId="4" applyNumberFormat="1" applyFont="1" applyBorder="1" applyAlignment="1">
      <alignment horizontal="center" vertical="center" wrapText="1"/>
    </xf>
    <xf numFmtId="14" fontId="5" fillId="0" borderId="8" xfId="4" applyNumberFormat="1" applyFont="1" applyBorder="1" applyAlignment="1">
      <alignment horizontal="center" vertical="center" wrapText="1"/>
    </xf>
    <xf numFmtId="14" fontId="14" fillId="0" borderId="8" xfId="0" applyNumberFormat="1" applyFont="1" applyBorder="1" applyAlignment="1">
      <alignment horizontal="center" vertical="center" wrapText="1"/>
    </xf>
    <xf numFmtId="14" fontId="14" fillId="0" borderId="8" xfId="0" applyNumberFormat="1" applyFont="1" applyBorder="1" applyAlignment="1">
      <alignment horizontal="center" vertical="center"/>
    </xf>
    <xf numFmtId="14" fontId="7"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0" fillId="0" borderId="0" xfId="0" applyAlignment="1">
      <alignment horizontal="center"/>
    </xf>
    <xf numFmtId="0" fontId="5" fillId="0" borderId="17" xfId="0" applyFont="1" applyBorder="1" applyAlignment="1" applyProtection="1">
      <alignment horizontal="justify" vertical="center" wrapText="1"/>
      <protection locked="0"/>
    </xf>
    <xf numFmtId="0" fontId="5" fillId="0" borderId="24" xfId="0" applyFont="1" applyBorder="1" applyAlignment="1" applyProtection="1">
      <alignment horizontal="justify" vertical="center" wrapText="1"/>
      <protection locked="0"/>
    </xf>
    <xf numFmtId="14" fontId="7" fillId="0" borderId="8" xfId="0" applyNumberFormat="1" applyFont="1" applyBorder="1" applyAlignment="1" applyProtection="1">
      <alignment horizontal="center" vertical="center" wrapText="1"/>
      <protection locked="0"/>
    </xf>
    <xf numFmtId="14" fontId="15" fillId="0" borderId="8" xfId="0" applyNumberFormat="1" applyFont="1" applyBorder="1" applyAlignment="1">
      <alignment horizontal="center" vertical="center" wrapText="1"/>
    </xf>
    <xf numFmtId="0" fontId="5" fillId="4" borderId="9" xfId="0" applyFont="1" applyFill="1" applyBorder="1" applyAlignment="1" applyProtection="1">
      <alignment horizontal="center" vertical="center" wrapText="1"/>
      <protection locked="0"/>
    </xf>
    <xf numFmtId="0" fontId="4" fillId="4" borderId="8"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0" borderId="27" xfId="0" applyFont="1" applyBorder="1" applyAlignment="1">
      <alignment horizontal="justify" vertical="center" wrapText="1"/>
    </xf>
    <xf numFmtId="0" fontId="4" fillId="13" borderId="8" xfId="0" applyFont="1" applyFill="1" applyBorder="1" applyAlignment="1">
      <alignment horizontal="center" vertical="center"/>
    </xf>
    <xf numFmtId="0" fontId="4" fillId="13" borderId="16" xfId="0" applyFont="1" applyFill="1" applyBorder="1" applyAlignment="1">
      <alignment horizontal="center" vertical="center" wrapText="1"/>
    </xf>
    <xf numFmtId="0" fontId="4" fillId="0" borderId="24" xfId="0" applyFont="1" applyBorder="1" applyAlignment="1">
      <alignment horizontal="justify" vertical="center" wrapText="1"/>
    </xf>
    <xf numFmtId="0" fontId="5" fillId="0" borderId="24" xfId="0" applyFont="1" applyBorder="1" applyAlignment="1" applyProtection="1">
      <alignment horizontal="justify" vertical="center"/>
      <protection locked="0"/>
    </xf>
    <xf numFmtId="0" fontId="11" fillId="13" borderId="8"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3" fillId="14" borderId="9" xfId="2" applyFont="1" applyFill="1" applyBorder="1" applyAlignment="1">
      <alignment horizontal="center" vertical="center"/>
    </xf>
    <xf numFmtId="0" fontId="4"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15"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17" xfId="0" applyFont="1" applyFill="1" applyBorder="1" applyAlignment="1">
      <alignment horizontal="center" vertical="center" wrapText="1"/>
    </xf>
    <xf numFmtId="0" fontId="2" fillId="14" borderId="18" xfId="0" applyFont="1" applyFill="1" applyBorder="1" applyAlignment="1">
      <alignment horizontal="center" vertical="center"/>
    </xf>
    <xf numFmtId="0" fontId="2" fillId="14" borderId="24" xfId="0" applyFont="1" applyFill="1" applyBorder="1" applyAlignment="1">
      <alignment horizontal="center" vertical="center" wrapText="1"/>
    </xf>
    <xf numFmtId="0" fontId="2" fillId="14" borderId="25"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34"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10" fillId="14" borderId="8"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10" fillId="14" borderId="44" xfId="0" applyFont="1" applyFill="1" applyBorder="1" applyAlignment="1">
      <alignment horizontal="center" vertical="center" wrapText="1"/>
    </xf>
    <xf numFmtId="0" fontId="10" fillId="14" borderId="45" xfId="0" applyFont="1" applyFill="1" applyBorder="1" applyAlignment="1">
      <alignment horizontal="center" vertical="center" wrapText="1"/>
    </xf>
    <xf numFmtId="0" fontId="10" fillId="14" borderId="46" xfId="0" applyFont="1" applyFill="1" applyBorder="1" applyAlignment="1">
      <alignment horizontal="center" vertical="center" wrapText="1"/>
    </xf>
    <xf numFmtId="0" fontId="8" fillId="14" borderId="7" xfId="0" applyFont="1" applyFill="1" applyBorder="1" applyAlignment="1">
      <alignment wrapText="1"/>
    </xf>
    <xf numFmtId="0" fontId="8" fillId="14" borderId="7" xfId="0" applyFont="1" applyFill="1" applyBorder="1"/>
    <xf numFmtId="0" fontId="8" fillId="14" borderId="49" xfId="0" applyFont="1" applyFill="1" applyBorder="1"/>
    <xf numFmtId="0" fontId="2" fillId="14" borderId="41" xfId="0" applyFont="1" applyFill="1" applyBorder="1"/>
    <xf numFmtId="0" fontId="10" fillId="14" borderId="53" xfId="0" applyFont="1" applyFill="1" applyBorder="1" applyAlignment="1">
      <alignment horizontal="center" vertical="center" wrapText="1"/>
    </xf>
    <xf numFmtId="0" fontId="10" fillId="14" borderId="52" xfId="0" applyFont="1" applyFill="1" applyBorder="1" applyAlignment="1">
      <alignment horizontal="center" vertical="center" wrapText="1"/>
    </xf>
    <xf numFmtId="0" fontId="10" fillId="14" borderId="5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14" borderId="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8" fillId="0" borderId="22" xfId="0" applyFont="1" applyBorder="1" applyAlignment="1">
      <alignment horizontal="center" wrapText="1"/>
    </xf>
    <xf numFmtId="0" fontId="8" fillId="0" borderId="23" xfId="0" applyFont="1" applyBorder="1" applyAlignment="1">
      <alignment horizontal="center" wrapText="1"/>
    </xf>
    <xf numFmtId="0" fontId="2" fillId="14" borderId="10"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1" xfId="0" applyFont="1" applyFill="1" applyBorder="1" applyAlignment="1">
      <alignment horizontal="center" vertic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2" fillId="14" borderId="31" xfId="0" applyFont="1" applyFill="1" applyBorder="1" applyAlignment="1">
      <alignment horizontal="center" vertical="center"/>
    </xf>
    <xf numFmtId="0" fontId="2" fillId="14" borderId="32" xfId="0" applyFont="1" applyFill="1" applyBorder="1" applyAlignment="1">
      <alignment horizontal="center" vertical="center"/>
    </xf>
    <xf numFmtId="0" fontId="2" fillId="14" borderId="26" xfId="0" applyFont="1" applyFill="1" applyBorder="1" applyAlignment="1">
      <alignment horizontal="center" vertical="center"/>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14" borderId="4"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1" fillId="0" borderId="38" xfId="0" applyFont="1" applyBorder="1" applyAlignment="1">
      <alignment horizontal="center" wrapText="1"/>
    </xf>
    <xf numFmtId="0" fontId="11" fillId="0" borderId="39" xfId="0" applyFont="1" applyBorder="1" applyAlignment="1">
      <alignment horizontal="center" wrapText="1"/>
    </xf>
    <xf numFmtId="0" fontId="11" fillId="0" borderId="40" xfId="0" applyFont="1" applyBorder="1" applyAlignment="1">
      <alignment horizontal="center" wrapText="1"/>
    </xf>
    <xf numFmtId="0" fontId="2" fillId="0" borderId="8" xfId="0" applyFont="1" applyBorder="1" applyAlignment="1">
      <alignment horizontal="center" vertical="center" wrapText="1"/>
    </xf>
    <xf numFmtId="0" fontId="8" fillId="0" borderId="8" xfId="0" applyFont="1" applyBorder="1" applyAlignment="1">
      <alignment horizontal="center"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2" fillId="12" borderId="19" xfId="0" applyFont="1" applyFill="1" applyBorder="1" applyAlignment="1">
      <alignment horizontal="center" vertical="center" wrapText="1"/>
    </xf>
    <xf numFmtId="0" fontId="2" fillId="12" borderId="56"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16" xfId="0" applyFont="1" applyFill="1" applyBorder="1" applyAlignment="1">
      <alignment horizontal="center" vertical="center" wrapText="1"/>
    </xf>
  </cellXfs>
  <cellStyles count="5">
    <cellStyle name="40% - Énfasis6" xfId="2" builtinId="51"/>
    <cellStyle name="Normal" xfId="0" builtinId="0"/>
    <cellStyle name="Normal 2" xfId="4" xr:uid="{B36E4B75-20B8-4E0C-9F24-C26C8CDAD5D4}"/>
    <cellStyle name="Normal 3" xfId="3" xr:uid="{352A1142-EC5E-4616-9B7F-70D8F3ADEA4A}"/>
    <cellStyle name="Porcentaje" xfId="1" builtinId="5"/>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581-4D19-97B5-76C4D4436DF8}"/>
              </c:ext>
            </c:extLst>
          </c:dPt>
          <c:dPt>
            <c:idx val="2"/>
            <c:invertIfNegative val="0"/>
            <c:bubble3D val="0"/>
            <c:spPr>
              <a:solidFill>
                <a:schemeClr val="bg1">
                  <a:lumMod val="50000"/>
                </a:schemeClr>
              </a:solidFill>
              <a:ln>
                <a:noFill/>
              </a:ln>
              <a:effectLst/>
            </c:spPr>
            <c:extLst>
              <c:ext xmlns:c16="http://schemas.microsoft.com/office/drawing/2014/chart" uri="{C3380CC4-5D6E-409C-BE32-E72D297353CC}">
                <c16:uniqueId val="{00000002-1581-4D19-97B5-76C4D4436DF8}"/>
              </c:ext>
            </c:extLst>
          </c:dPt>
          <c:dPt>
            <c:idx val="3"/>
            <c:invertIfNegative val="0"/>
            <c:bubble3D val="0"/>
            <c:spPr>
              <a:solidFill>
                <a:srgbClr val="FFC000"/>
              </a:solidFill>
              <a:ln>
                <a:noFill/>
              </a:ln>
              <a:effectLst/>
            </c:spPr>
            <c:extLst>
              <c:ext xmlns:c16="http://schemas.microsoft.com/office/drawing/2014/chart" uri="{C3380CC4-5D6E-409C-BE32-E72D297353CC}">
                <c16:uniqueId val="{00000003-1581-4D19-97B5-76C4D4436DF8}"/>
              </c:ext>
            </c:extLst>
          </c:dPt>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 I CUATRIMESTRE'!$B$2:$G$2</c:f>
              <c:strCache>
                <c:ptCount val="6"/>
                <c:pt idx="0">
                  <c:v>GESTIÓN DEL RIESGO DE CORRUPCIÓN – MAPA DE RIESGO DE CORRUPCIÓN </c:v>
                </c:pt>
                <c:pt idx="1">
                  <c:v>RACIONALIZACIÓN DE TRAMITES</c:v>
                </c:pt>
                <c:pt idx="2">
                  <c:v>RENDICIÓN DE CUENTAS</c:v>
                </c:pt>
                <c:pt idx="3">
                  <c:v>MECANISMOS PARA MEJORAR LA ATENCIÓN AL CIUDADANO</c:v>
                </c:pt>
                <c:pt idx="4">
                  <c:v>MECANISMOS PARA LA TRANSPARENCIA Y ACCESO A LA INFORMACIÓN</c:v>
                </c:pt>
                <c:pt idx="5">
                  <c:v>INICIATIVAS ADICIONALES</c:v>
                </c:pt>
              </c:strCache>
            </c:strRef>
          </c:cat>
          <c:val>
            <c:numRef>
              <c:f>'AVANCE I CUATRIMESTRE'!$B$3:$G$3</c:f>
              <c:numCache>
                <c:formatCode>0%</c:formatCode>
                <c:ptCount val="6"/>
                <c:pt idx="0">
                  <c:v>0.875</c:v>
                </c:pt>
                <c:pt idx="1">
                  <c:v>0</c:v>
                </c:pt>
                <c:pt idx="2">
                  <c:v>1</c:v>
                </c:pt>
                <c:pt idx="3">
                  <c:v>1</c:v>
                </c:pt>
                <c:pt idx="4">
                  <c:v>0.16666666666666666</c:v>
                </c:pt>
                <c:pt idx="5">
                  <c:v>0</c:v>
                </c:pt>
              </c:numCache>
            </c:numRef>
          </c:val>
          <c:extLst>
            <c:ext xmlns:c16="http://schemas.microsoft.com/office/drawing/2014/chart" uri="{C3380CC4-5D6E-409C-BE32-E72D297353CC}">
              <c16:uniqueId val="{00000000-1581-4D19-97B5-76C4D4436DF8}"/>
            </c:ext>
          </c:extLst>
        </c:ser>
        <c:dLbls>
          <c:showLegendKey val="0"/>
          <c:showVal val="1"/>
          <c:showCatName val="0"/>
          <c:showSerName val="0"/>
          <c:showPercent val="0"/>
          <c:showBubbleSize val="0"/>
        </c:dLbls>
        <c:gapWidth val="75"/>
        <c:axId val="807064127"/>
        <c:axId val="807065087"/>
      </c:barChart>
      <c:catAx>
        <c:axId val="80706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5087"/>
        <c:crosses val="autoZero"/>
        <c:auto val="1"/>
        <c:lblAlgn val="ctr"/>
        <c:lblOffset val="100"/>
        <c:noMultiLvlLbl val="0"/>
      </c:catAx>
      <c:valAx>
        <c:axId val="80706508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4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1347788</xdr:colOff>
      <xdr:row>0</xdr:row>
      <xdr:rowOff>1146008</xdr:rowOff>
    </xdr:to>
    <xdr:pic>
      <xdr:nvPicPr>
        <xdr:cNvPr id="4" name="Imagen 3">
          <a:extLst>
            <a:ext uri="{FF2B5EF4-FFF2-40B4-BE49-F238E27FC236}">
              <a16:creationId xmlns:a16="http://schemas.microsoft.com/office/drawing/2014/main" id="{D004E8BD-FE35-4D23-8D6B-0F46E6F321C2}"/>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67898" y="28575"/>
          <a:ext cx="1079890" cy="1117433"/>
        </a:xfrm>
        <a:prstGeom prst="rect">
          <a:avLst/>
        </a:prstGeom>
      </xdr:spPr>
    </xdr:pic>
    <xdr:clientData/>
  </xdr:twoCellAnchor>
  <xdr:twoCellAnchor>
    <xdr:from>
      <xdr:col>6</xdr:col>
      <xdr:colOff>352426</xdr:colOff>
      <xdr:row>0</xdr:row>
      <xdr:rowOff>57150</xdr:rowOff>
    </xdr:from>
    <xdr:to>
      <xdr:col>6</xdr:col>
      <xdr:colOff>1400176</xdr:colOff>
      <xdr:row>0</xdr:row>
      <xdr:rowOff>1095375</xdr:rowOff>
    </xdr:to>
    <xdr:pic>
      <xdr:nvPicPr>
        <xdr:cNvPr id="5" name="Imagen 4">
          <a:extLst>
            <a:ext uri="{FF2B5EF4-FFF2-40B4-BE49-F238E27FC236}">
              <a16:creationId xmlns:a16="http://schemas.microsoft.com/office/drawing/2014/main" id="{A73299C6-782D-4BED-925A-7F3EB69542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25051"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0</xdr:row>
      <xdr:rowOff>110345</xdr:rowOff>
    </xdr:from>
    <xdr:to>
      <xdr:col>6</xdr:col>
      <xdr:colOff>1366837</xdr:colOff>
      <xdr:row>0</xdr:row>
      <xdr:rowOff>1357312</xdr:rowOff>
    </xdr:to>
    <xdr:pic>
      <xdr:nvPicPr>
        <xdr:cNvPr id="4" name="Imagen 4">
          <a:extLst>
            <a:ext uri="{FF2B5EF4-FFF2-40B4-BE49-F238E27FC236}">
              <a16:creationId xmlns:a16="http://schemas.microsoft.com/office/drawing/2014/main" id="{DFAFC6F3-A518-410B-986E-309BEF7D9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1563" y="110345"/>
          <a:ext cx="1081087" cy="1246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233363</xdr:colOff>
      <xdr:row>0</xdr:row>
      <xdr:rowOff>0</xdr:rowOff>
    </xdr:from>
    <xdr:to>
      <xdr:col>0</xdr:col>
      <xdr:colOff>1452563</xdr:colOff>
      <xdr:row>0</xdr:row>
      <xdr:rowOff>1410867</xdr:rowOff>
    </xdr:to>
    <xdr:pic>
      <xdr:nvPicPr>
        <xdr:cNvPr id="5" name="Imagen 4">
          <a:extLst>
            <a:ext uri="{FF2B5EF4-FFF2-40B4-BE49-F238E27FC236}">
              <a16:creationId xmlns:a16="http://schemas.microsoft.com/office/drawing/2014/main" id="{F5E78872-198D-4D2B-BC95-A073B99139BC}"/>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233363" y="0"/>
          <a:ext cx="1219200" cy="1410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231915</xdr:colOff>
      <xdr:row>0</xdr:row>
      <xdr:rowOff>0</xdr:rowOff>
    </xdr:from>
    <xdr:to>
      <xdr:col>0</xdr:col>
      <xdr:colOff>1071563</xdr:colOff>
      <xdr:row>0</xdr:row>
      <xdr:rowOff>895350</xdr:rowOff>
    </xdr:to>
    <xdr:pic>
      <xdr:nvPicPr>
        <xdr:cNvPr id="4" name="Imagen 3">
          <a:extLst>
            <a:ext uri="{FF2B5EF4-FFF2-40B4-BE49-F238E27FC236}">
              <a16:creationId xmlns:a16="http://schemas.microsoft.com/office/drawing/2014/main" id="{B0080869-A717-43DD-BC66-AA57B4DDFD8D}"/>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31915" y="0"/>
          <a:ext cx="839648" cy="895350"/>
        </a:xfrm>
        <a:prstGeom prst="rect">
          <a:avLst/>
        </a:prstGeom>
      </xdr:spPr>
    </xdr:pic>
    <xdr:clientData/>
  </xdr:twoCellAnchor>
  <xdr:twoCellAnchor>
    <xdr:from>
      <xdr:col>5</xdr:col>
      <xdr:colOff>2791904</xdr:colOff>
      <xdr:row>0</xdr:row>
      <xdr:rowOff>157370</xdr:rowOff>
    </xdr:from>
    <xdr:to>
      <xdr:col>6</xdr:col>
      <xdr:colOff>1039810</xdr:colOff>
      <xdr:row>0</xdr:row>
      <xdr:rowOff>885825</xdr:rowOff>
    </xdr:to>
    <xdr:pic>
      <xdr:nvPicPr>
        <xdr:cNvPr id="5" name="Imagen 4">
          <a:extLst>
            <a:ext uri="{FF2B5EF4-FFF2-40B4-BE49-F238E27FC236}">
              <a16:creationId xmlns:a16="http://schemas.microsoft.com/office/drawing/2014/main" id="{F067B4E0-4256-45A0-B079-43FD656FE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35679" y="157370"/>
          <a:ext cx="1114931" cy="728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0</xdr:row>
      <xdr:rowOff>75248</xdr:rowOff>
    </xdr:from>
    <xdr:to>
      <xdr:col>0</xdr:col>
      <xdr:colOff>1462088</xdr:colOff>
      <xdr:row>0</xdr:row>
      <xdr:rowOff>1117305</xdr:rowOff>
    </xdr:to>
    <xdr:pic>
      <xdr:nvPicPr>
        <xdr:cNvPr id="4" name="Imagen 3">
          <a:extLst>
            <a:ext uri="{FF2B5EF4-FFF2-40B4-BE49-F238E27FC236}">
              <a16:creationId xmlns:a16="http://schemas.microsoft.com/office/drawing/2014/main" id="{D6456646-8CC0-4125-B2BD-DE50FA9A2578}"/>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438150" y="75248"/>
          <a:ext cx="1023938" cy="1042057"/>
        </a:xfrm>
        <a:prstGeom prst="rect">
          <a:avLst/>
        </a:prstGeom>
      </xdr:spPr>
    </xdr:pic>
    <xdr:clientData/>
  </xdr:twoCellAnchor>
  <xdr:twoCellAnchor>
    <xdr:from>
      <xdr:col>5</xdr:col>
      <xdr:colOff>4810125</xdr:colOff>
      <xdr:row>0</xdr:row>
      <xdr:rowOff>142875</xdr:rowOff>
    </xdr:from>
    <xdr:to>
      <xdr:col>6</xdr:col>
      <xdr:colOff>1000125</xdr:colOff>
      <xdr:row>0</xdr:row>
      <xdr:rowOff>1181100</xdr:rowOff>
    </xdr:to>
    <xdr:pic>
      <xdr:nvPicPr>
        <xdr:cNvPr id="5" name="Imagen 4">
          <a:extLst>
            <a:ext uri="{FF2B5EF4-FFF2-40B4-BE49-F238E27FC236}">
              <a16:creationId xmlns:a16="http://schemas.microsoft.com/office/drawing/2014/main" id="{398EB545-DE5F-4D69-ABD5-3EC851A202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34700" y="142875"/>
          <a:ext cx="1395413"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757238</xdr:colOff>
      <xdr:row>0</xdr:row>
      <xdr:rowOff>42334</xdr:rowOff>
    </xdr:from>
    <xdr:to>
      <xdr:col>1</xdr:col>
      <xdr:colOff>885514</xdr:colOff>
      <xdr:row>0</xdr:row>
      <xdr:rowOff>844288</xdr:rowOff>
    </xdr:to>
    <xdr:pic>
      <xdr:nvPicPr>
        <xdr:cNvPr id="4" name="Imagen 3">
          <a:extLst>
            <a:ext uri="{FF2B5EF4-FFF2-40B4-BE49-F238E27FC236}">
              <a16:creationId xmlns:a16="http://schemas.microsoft.com/office/drawing/2014/main" id="{0419A915-FC27-42C1-8222-FC3A80F8559A}"/>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757238" y="42334"/>
          <a:ext cx="1166501" cy="801954"/>
        </a:xfrm>
        <a:prstGeom prst="rect">
          <a:avLst/>
        </a:prstGeom>
      </xdr:spPr>
    </xdr:pic>
    <xdr:clientData/>
  </xdr:twoCellAnchor>
  <xdr:twoCellAnchor>
    <xdr:from>
      <xdr:col>6</xdr:col>
      <xdr:colOff>306917</xdr:colOff>
      <xdr:row>0</xdr:row>
      <xdr:rowOff>105833</xdr:rowOff>
    </xdr:from>
    <xdr:to>
      <xdr:col>6</xdr:col>
      <xdr:colOff>1513416</xdr:colOff>
      <xdr:row>0</xdr:row>
      <xdr:rowOff>1322916</xdr:rowOff>
    </xdr:to>
    <xdr:pic>
      <xdr:nvPicPr>
        <xdr:cNvPr id="5" name="Imagen 4">
          <a:extLst>
            <a:ext uri="{FF2B5EF4-FFF2-40B4-BE49-F238E27FC236}">
              <a16:creationId xmlns:a16="http://schemas.microsoft.com/office/drawing/2014/main" id="{A3E40D53-4A21-4B4C-AA5E-14AC446D08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18192"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210445</xdr:colOff>
      <xdr:row>0</xdr:row>
      <xdr:rowOff>45430</xdr:rowOff>
    </xdr:from>
    <xdr:to>
      <xdr:col>0</xdr:col>
      <xdr:colOff>1204912</xdr:colOff>
      <xdr:row>0</xdr:row>
      <xdr:rowOff>996821</xdr:rowOff>
    </xdr:to>
    <xdr:pic>
      <xdr:nvPicPr>
        <xdr:cNvPr id="4" name="Imagen 3">
          <a:extLst>
            <a:ext uri="{FF2B5EF4-FFF2-40B4-BE49-F238E27FC236}">
              <a16:creationId xmlns:a16="http://schemas.microsoft.com/office/drawing/2014/main" id="{E2B14D06-2CD1-42BE-8C21-93631C38F179}"/>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210445" y="45430"/>
          <a:ext cx="994467" cy="951391"/>
        </a:xfrm>
        <a:prstGeom prst="rect">
          <a:avLst/>
        </a:prstGeom>
      </xdr:spPr>
    </xdr:pic>
    <xdr:clientData/>
  </xdr:twoCellAnchor>
  <xdr:twoCellAnchor>
    <xdr:from>
      <xdr:col>5</xdr:col>
      <xdr:colOff>4224617</xdr:colOff>
      <xdr:row>0</xdr:row>
      <xdr:rowOff>49559</xdr:rowOff>
    </xdr:from>
    <xdr:to>
      <xdr:col>6</xdr:col>
      <xdr:colOff>885265</xdr:colOff>
      <xdr:row>0</xdr:row>
      <xdr:rowOff>993401</xdr:rowOff>
    </xdr:to>
    <xdr:pic>
      <xdr:nvPicPr>
        <xdr:cNvPr id="5" name="Imagen 4">
          <a:extLst>
            <a:ext uri="{FF2B5EF4-FFF2-40B4-BE49-F238E27FC236}">
              <a16:creationId xmlns:a16="http://schemas.microsoft.com/office/drawing/2014/main" id="{209E6CC9-18B3-464E-A140-AED343DD7C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44330" y="49559"/>
          <a:ext cx="937373"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471488</xdr:colOff>
      <xdr:row>3</xdr:row>
      <xdr:rowOff>171449</xdr:rowOff>
    </xdr:from>
    <xdr:to>
      <xdr:col>7</xdr:col>
      <xdr:colOff>52386</xdr:colOff>
      <xdr:row>22</xdr:row>
      <xdr:rowOff>152400</xdr:rowOff>
    </xdr:to>
    <xdr:graphicFrame macro="">
      <xdr:nvGraphicFramePr>
        <xdr:cNvPr id="2" name="Gráfico 1">
          <a:extLst>
            <a:ext uri="{FF2B5EF4-FFF2-40B4-BE49-F238E27FC236}">
              <a16:creationId xmlns:a16="http://schemas.microsoft.com/office/drawing/2014/main" id="{2EDF8DD9-DF39-94B6-D35B-7198DAF783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E0EC-EA7F-4788-B467-3E66FA2AE567}">
  <sheetPr>
    <pageSetUpPr fitToPage="1"/>
  </sheetPr>
  <dimension ref="A1:G17"/>
  <sheetViews>
    <sheetView showGridLines="0" tabSelected="1" workbookViewId="0">
      <selection sqref="A1:G1"/>
    </sheetView>
  </sheetViews>
  <sheetFormatPr baseColWidth="10" defaultRowHeight="15" x14ac:dyDescent="0.25"/>
  <cols>
    <col min="1" max="1" width="23.28515625" customWidth="1"/>
    <col min="2" max="2" width="38.85546875" customWidth="1"/>
    <col min="3" max="3" width="14.42578125" bestFit="1" customWidth="1"/>
    <col min="4" max="4" width="13" bestFit="1" customWidth="1"/>
    <col min="5" max="5" width="22" customWidth="1"/>
    <col min="6" max="6" width="41.5703125" customWidth="1"/>
    <col min="7" max="7" width="28.7109375" customWidth="1"/>
  </cols>
  <sheetData>
    <row r="1" spans="1:7" ht="94.5" customHeight="1" x14ac:dyDescent="0.25">
      <c r="A1" s="123" t="s">
        <v>157</v>
      </c>
      <c r="B1" s="124"/>
      <c r="C1" s="124"/>
      <c r="D1" s="124"/>
      <c r="E1" s="124"/>
      <c r="F1" s="124"/>
      <c r="G1" s="125"/>
    </row>
    <row r="2" spans="1:7" ht="16.5" x14ac:dyDescent="0.25">
      <c r="A2" s="126" t="s">
        <v>0</v>
      </c>
      <c r="B2" s="127"/>
      <c r="C2" s="127"/>
      <c r="D2" s="127"/>
      <c r="E2" s="127"/>
      <c r="F2" s="127"/>
      <c r="G2" s="128"/>
    </row>
    <row r="3" spans="1:7" ht="16.5" x14ac:dyDescent="0.25">
      <c r="A3" s="96" t="s">
        <v>1</v>
      </c>
      <c r="B3" s="97" t="s">
        <v>2</v>
      </c>
      <c r="C3" s="97" t="s">
        <v>88</v>
      </c>
      <c r="D3" s="97" t="s">
        <v>89</v>
      </c>
      <c r="E3" s="97" t="s">
        <v>3</v>
      </c>
      <c r="F3" s="97" t="s">
        <v>4</v>
      </c>
      <c r="G3" s="98" t="s">
        <v>5</v>
      </c>
    </row>
    <row r="4" spans="1:7" ht="127.5" x14ac:dyDescent="0.25">
      <c r="A4" s="1" t="s">
        <v>6</v>
      </c>
      <c r="B4" s="2" t="s">
        <v>7</v>
      </c>
      <c r="C4" s="72">
        <v>45293</v>
      </c>
      <c r="D4" s="72">
        <v>45412</v>
      </c>
      <c r="E4" s="84" t="s">
        <v>124</v>
      </c>
      <c r="F4" s="3" t="s">
        <v>140</v>
      </c>
      <c r="G4" s="4" t="s">
        <v>92</v>
      </c>
    </row>
    <row r="5" spans="1:7" ht="38.25" x14ac:dyDescent="0.25">
      <c r="A5" s="1" t="s">
        <v>8</v>
      </c>
      <c r="B5" s="2" t="s">
        <v>9</v>
      </c>
      <c r="C5" s="72">
        <v>45568</v>
      </c>
      <c r="D5" s="72">
        <v>45626</v>
      </c>
      <c r="E5" s="99" t="s">
        <v>125</v>
      </c>
      <c r="F5" s="3" t="s">
        <v>141</v>
      </c>
      <c r="G5" s="4" t="s">
        <v>93</v>
      </c>
    </row>
    <row r="6" spans="1:7" ht="38.25" x14ac:dyDescent="0.25">
      <c r="A6" s="1" t="s">
        <v>8</v>
      </c>
      <c r="B6" s="2" t="s">
        <v>10</v>
      </c>
      <c r="C6" s="72">
        <v>45292</v>
      </c>
      <c r="D6" s="72">
        <v>45322</v>
      </c>
      <c r="E6" s="93" t="s">
        <v>126</v>
      </c>
      <c r="F6" s="3" t="s">
        <v>127</v>
      </c>
      <c r="G6" s="4" t="s">
        <v>94</v>
      </c>
    </row>
    <row r="7" spans="1:7" ht="51" x14ac:dyDescent="0.25">
      <c r="A7" s="1" t="s">
        <v>11</v>
      </c>
      <c r="B7" s="2" t="s">
        <v>12</v>
      </c>
      <c r="C7" s="72">
        <v>45280</v>
      </c>
      <c r="D7" s="72">
        <v>45306</v>
      </c>
      <c r="E7" s="93" t="s">
        <v>126</v>
      </c>
      <c r="F7" s="3" t="s">
        <v>128</v>
      </c>
      <c r="G7" s="4" t="s">
        <v>94</v>
      </c>
    </row>
    <row r="8" spans="1:7" ht="51" x14ac:dyDescent="0.25">
      <c r="A8" s="1" t="s">
        <v>11</v>
      </c>
      <c r="B8" s="5" t="s">
        <v>13</v>
      </c>
      <c r="C8" s="72">
        <v>45307</v>
      </c>
      <c r="D8" s="72">
        <v>45315</v>
      </c>
      <c r="E8" s="93" t="s">
        <v>126</v>
      </c>
      <c r="F8" s="3" t="s">
        <v>129</v>
      </c>
      <c r="G8" s="4" t="s">
        <v>93</v>
      </c>
    </row>
    <row r="9" spans="1:7" ht="38.25" x14ac:dyDescent="0.25">
      <c r="A9" s="1" t="s">
        <v>11</v>
      </c>
      <c r="B9" s="5" t="s">
        <v>14</v>
      </c>
      <c r="C9" s="72">
        <v>45315</v>
      </c>
      <c r="D9" s="72">
        <v>45322</v>
      </c>
      <c r="E9" s="93" t="s">
        <v>126</v>
      </c>
      <c r="F9" s="3" t="s">
        <v>130</v>
      </c>
      <c r="G9" s="4" t="s">
        <v>95</v>
      </c>
    </row>
    <row r="10" spans="1:7" ht="76.5" x14ac:dyDescent="0.25">
      <c r="A10" s="6" t="s">
        <v>15</v>
      </c>
      <c r="B10" s="3" t="s">
        <v>16</v>
      </c>
      <c r="C10" s="73" t="s">
        <v>96</v>
      </c>
      <c r="D10" s="73" t="s">
        <v>97</v>
      </c>
      <c r="E10" s="93" t="s">
        <v>126</v>
      </c>
      <c r="F10" s="3" t="s">
        <v>164</v>
      </c>
      <c r="G10" s="4" t="s">
        <v>95</v>
      </c>
    </row>
    <row r="11" spans="1:7" ht="89.25" x14ac:dyDescent="0.25">
      <c r="A11" s="6" t="s">
        <v>17</v>
      </c>
      <c r="B11" s="3" t="s">
        <v>18</v>
      </c>
      <c r="C11" s="73" t="s">
        <v>98</v>
      </c>
      <c r="D11" s="73" t="s">
        <v>99</v>
      </c>
      <c r="E11" s="93" t="s">
        <v>126</v>
      </c>
      <c r="F11" s="95" t="s">
        <v>153</v>
      </c>
      <c r="G11" s="4" t="s">
        <v>20</v>
      </c>
    </row>
    <row r="12" spans="1:7" ht="76.5" x14ac:dyDescent="0.25">
      <c r="A12" s="6" t="s">
        <v>17</v>
      </c>
      <c r="B12" s="3" t="s">
        <v>19</v>
      </c>
      <c r="C12" s="73" t="s">
        <v>98</v>
      </c>
      <c r="D12" s="73" t="s">
        <v>99</v>
      </c>
      <c r="E12" s="93" t="s">
        <v>126</v>
      </c>
      <c r="F12" s="95" t="s">
        <v>156</v>
      </c>
      <c r="G12" s="4" t="s">
        <v>20</v>
      </c>
    </row>
    <row r="13" spans="1:7" ht="127.5" x14ac:dyDescent="0.25">
      <c r="A13" s="6" t="s">
        <v>17</v>
      </c>
      <c r="B13" s="2" t="s">
        <v>123</v>
      </c>
      <c r="C13" s="73" t="s">
        <v>98</v>
      </c>
      <c r="D13" s="73" t="s">
        <v>99</v>
      </c>
      <c r="E13" s="99" t="s">
        <v>125</v>
      </c>
      <c r="F13" s="39" t="s">
        <v>131</v>
      </c>
      <c r="G13" s="4" t="s">
        <v>21</v>
      </c>
    </row>
    <row r="14" spans="1:7" ht="48.75" customHeight="1" x14ac:dyDescent="0.25">
      <c r="A14" s="129" t="s">
        <v>167</v>
      </c>
      <c r="B14" s="130"/>
      <c r="C14" s="130"/>
      <c r="D14" s="130"/>
      <c r="E14" s="130"/>
      <c r="F14" s="130"/>
      <c r="G14" s="131"/>
    </row>
    <row r="15" spans="1:7" x14ac:dyDescent="0.25">
      <c r="A15" s="8"/>
      <c r="B15" s="9"/>
      <c r="C15" s="9"/>
      <c r="D15" s="9"/>
      <c r="E15" s="10"/>
      <c r="F15" s="9"/>
      <c r="G15" s="11"/>
    </row>
    <row r="16" spans="1:7" x14ac:dyDescent="0.25">
      <c r="A16" s="9" t="s">
        <v>22</v>
      </c>
      <c r="B16">
        <v>10</v>
      </c>
      <c r="E16" s="10"/>
      <c r="F16" s="9"/>
      <c r="G16" s="11"/>
    </row>
    <row r="17" spans="1:7" ht="15.75" thickBot="1" x14ac:dyDescent="0.3">
      <c r="A17" s="12"/>
      <c r="B17" s="13"/>
      <c r="C17" s="13"/>
      <c r="D17" s="13"/>
      <c r="E17" s="14"/>
      <c r="F17" s="13"/>
      <c r="G17" s="15"/>
    </row>
  </sheetData>
  <mergeCells count="3">
    <mergeCell ref="A1:G1"/>
    <mergeCell ref="A2:G2"/>
    <mergeCell ref="A14:G14"/>
  </mergeCells>
  <pageMargins left="0.7" right="0.7" top="0.75" bottom="0.75" header="0.3" footer="0.3"/>
  <pageSetup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72F66-AFD5-441B-BAD8-B937CBEED652}">
  <sheetPr>
    <pageSetUpPr fitToPage="1"/>
  </sheetPr>
  <dimension ref="A1:G7"/>
  <sheetViews>
    <sheetView showGridLines="0" workbookViewId="0">
      <selection sqref="A1:G1"/>
    </sheetView>
  </sheetViews>
  <sheetFormatPr baseColWidth="10" defaultRowHeight="15" x14ac:dyDescent="0.25"/>
  <cols>
    <col min="1" max="1" width="23.28515625" customWidth="1"/>
    <col min="2" max="2" width="26.5703125" customWidth="1"/>
    <col min="3" max="3" width="13.28515625" bestFit="1" customWidth="1"/>
    <col min="4" max="4" width="13" bestFit="1" customWidth="1"/>
    <col min="5" max="5" width="16.140625" customWidth="1"/>
    <col min="6" max="6" width="51.7109375" customWidth="1"/>
    <col min="7" max="7" width="25.5703125" customWidth="1"/>
  </cols>
  <sheetData>
    <row r="1" spans="1:7" ht="113.65" customHeight="1" x14ac:dyDescent="0.25">
      <c r="A1" s="123" t="s">
        <v>158</v>
      </c>
      <c r="B1" s="124"/>
      <c r="C1" s="124"/>
      <c r="D1" s="124"/>
      <c r="E1" s="124"/>
      <c r="F1" s="124"/>
      <c r="G1" s="125"/>
    </row>
    <row r="2" spans="1:7" ht="16.5" x14ac:dyDescent="0.25">
      <c r="A2" s="132" t="s">
        <v>23</v>
      </c>
      <c r="B2" s="133"/>
      <c r="C2" s="133"/>
      <c r="D2" s="133"/>
      <c r="E2" s="133"/>
      <c r="F2" s="133"/>
      <c r="G2" s="134"/>
    </row>
    <row r="3" spans="1:7" ht="37.15" customHeight="1" x14ac:dyDescent="0.25">
      <c r="A3" s="101" t="s">
        <v>1</v>
      </c>
      <c r="B3" s="102" t="s">
        <v>2</v>
      </c>
      <c r="C3" s="102" t="s">
        <v>91</v>
      </c>
      <c r="D3" s="102" t="s">
        <v>89</v>
      </c>
      <c r="E3" s="102" t="s">
        <v>3</v>
      </c>
      <c r="F3" s="103" t="s">
        <v>4</v>
      </c>
      <c r="G3" s="104" t="s">
        <v>5</v>
      </c>
    </row>
    <row r="4" spans="1:7" ht="136.5" customHeight="1" x14ac:dyDescent="0.25">
      <c r="A4" s="1" t="s">
        <v>24</v>
      </c>
      <c r="B4" s="2" t="s">
        <v>132</v>
      </c>
      <c r="C4" s="74">
        <v>45324</v>
      </c>
      <c r="D4" s="75">
        <v>45657</v>
      </c>
      <c r="E4" s="86" t="s">
        <v>124</v>
      </c>
      <c r="F4" s="16" t="s">
        <v>133</v>
      </c>
      <c r="G4" s="83" t="s">
        <v>165</v>
      </c>
    </row>
    <row r="5" spans="1:7" ht="90" customHeight="1" x14ac:dyDescent="0.3">
      <c r="A5" s="135" t="s">
        <v>166</v>
      </c>
      <c r="B5" s="136"/>
      <c r="C5" s="136"/>
      <c r="D5" s="136"/>
      <c r="E5" s="137"/>
      <c r="F5" s="136"/>
      <c r="G5" s="138"/>
    </row>
    <row r="6" spans="1:7" ht="16.5" x14ac:dyDescent="0.3">
      <c r="A6" s="17"/>
      <c r="B6" s="18"/>
      <c r="C6" s="18"/>
      <c r="D6" s="18"/>
      <c r="E6" s="18"/>
      <c r="F6" s="18"/>
      <c r="G6" s="19"/>
    </row>
    <row r="7" spans="1:7" ht="17.25" thickBot="1" x14ac:dyDescent="0.35">
      <c r="A7" s="20"/>
      <c r="B7" s="21" t="s">
        <v>22</v>
      </c>
      <c r="C7" s="21"/>
      <c r="D7" s="21"/>
      <c r="E7" s="22">
        <v>1</v>
      </c>
      <c r="F7" s="21"/>
      <c r="G7" s="23"/>
    </row>
  </sheetData>
  <mergeCells count="3">
    <mergeCell ref="A1:G1"/>
    <mergeCell ref="A2:G2"/>
    <mergeCell ref="A5:G5"/>
  </mergeCells>
  <pageMargins left="0.25" right="0.25"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6348-FCE1-4CF6-9494-CB231D912EF2}">
  <sheetPr>
    <pageSetUpPr fitToPage="1"/>
  </sheetPr>
  <dimension ref="A1:G22"/>
  <sheetViews>
    <sheetView showGridLines="0" zoomScaleNormal="100" workbookViewId="0">
      <selection sqref="A1:G1"/>
    </sheetView>
  </sheetViews>
  <sheetFormatPr baseColWidth="10" defaultRowHeight="15" x14ac:dyDescent="0.25"/>
  <cols>
    <col min="1" max="1" width="22.28515625" customWidth="1"/>
    <col min="2" max="2" width="41.140625" customWidth="1"/>
    <col min="3" max="3" width="13.28515625" bestFit="1" customWidth="1"/>
    <col min="4" max="4" width="13" bestFit="1" customWidth="1"/>
    <col min="5" max="5" width="22.28515625" customWidth="1"/>
    <col min="6" max="6" width="35" customWidth="1"/>
    <col min="7" max="7" width="22.85546875" customWidth="1"/>
  </cols>
  <sheetData>
    <row r="1" spans="1:7" ht="82.15" customHeight="1" x14ac:dyDescent="0.25">
      <c r="A1" s="123" t="s">
        <v>159</v>
      </c>
      <c r="B1" s="124"/>
      <c r="C1" s="124"/>
      <c r="D1" s="124"/>
      <c r="E1" s="124"/>
      <c r="F1" s="124"/>
      <c r="G1" s="125"/>
    </row>
    <row r="2" spans="1:7" ht="16.5" x14ac:dyDescent="0.25">
      <c r="A2" s="139" t="s">
        <v>25</v>
      </c>
      <c r="B2" s="140"/>
      <c r="C2" s="140"/>
      <c r="D2" s="140"/>
      <c r="E2" s="140"/>
      <c r="F2" s="140"/>
      <c r="G2" s="141"/>
    </row>
    <row r="3" spans="1:7" s="78" customFormat="1" ht="16.5" x14ac:dyDescent="0.25">
      <c r="A3" s="96" t="s">
        <v>1</v>
      </c>
      <c r="B3" s="97" t="s">
        <v>2</v>
      </c>
      <c r="C3" s="97" t="s">
        <v>91</v>
      </c>
      <c r="D3" s="97" t="s">
        <v>89</v>
      </c>
      <c r="E3" s="97" t="s">
        <v>3</v>
      </c>
      <c r="F3" s="105" t="s">
        <v>4</v>
      </c>
      <c r="G3" s="106" t="s">
        <v>5</v>
      </c>
    </row>
    <row r="4" spans="1:7" ht="102.4" customHeight="1" x14ac:dyDescent="0.25">
      <c r="A4" s="6" t="s">
        <v>26</v>
      </c>
      <c r="B4" s="5" t="s">
        <v>27</v>
      </c>
      <c r="C4" s="77">
        <v>45415</v>
      </c>
      <c r="D4" s="77">
        <v>45504</v>
      </c>
      <c r="E4" s="99" t="s">
        <v>125</v>
      </c>
      <c r="F4" s="3" t="s">
        <v>138</v>
      </c>
      <c r="G4" s="24" t="s">
        <v>100</v>
      </c>
    </row>
    <row r="5" spans="1:7" ht="76.5" x14ac:dyDescent="0.25">
      <c r="A5" s="6" t="s">
        <v>26</v>
      </c>
      <c r="B5" s="5" t="s">
        <v>28</v>
      </c>
      <c r="C5" s="77">
        <v>45293</v>
      </c>
      <c r="D5" s="77">
        <v>45322</v>
      </c>
      <c r="E5" s="88" t="s">
        <v>126</v>
      </c>
      <c r="F5" s="80" t="s">
        <v>137</v>
      </c>
      <c r="G5" s="24" t="s">
        <v>101</v>
      </c>
    </row>
    <row r="6" spans="1:7" ht="51" x14ac:dyDescent="0.25">
      <c r="A6" s="6" t="s">
        <v>26</v>
      </c>
      <c r="B6" s="5" t="s">
        <v>110</v>
      </c>
      <c r="C6" s="77">
        <v>45323</v>
      </c>
      <c r="D6" s="77">
        <v>45443</v>
      </c>
      <c r="E6" s="99" t="s">
        <v>125</v>
      </c>
      <c r="F6" s="3" t="s">
        <v>138</v>
      </c>
      <c r="G6" s="24" t="s">
        <v>111</v>
      </c>
    </row>
    <row r="7" spans="1:7" ht="51" x14ac:dyDescent="0.25">
      <c r="A7" s="6" t="s">
        <v>26</v>
      </c>
      <c r="B7" s="5" t="s">
        <v>112</v>
      </c>
      <c r="C7" s="76">
        <v>45323</v>
      </c>
      <c r="D7" s="76">
        <v>45443</v>
      </c>
      <c r="E7" s="99" t="s">
        <v>125</v>
      </c>
      <c r="F7" s="3" t="s">
        <v>138</v>
      </c>
      <c r="G7" s="24" t="s">
        <v>111</v>
      </c>
    </row>
    <row r="8" spans="1:7" ht="51" x14ac:dyDescent="0.25">
      <c r="A8" s="6" t="s">
        <v>26</v>
      </c>
      <c r="B8" s="5" t="s">
        <v>113</v>
      </c>
      <c r="C8" s="76">
        <v>45293</v>
      </c>
      <c r="D8" s="76">
        <v>45473</v>
      </c>
      <c r="E8" s="99" t="s">
        <v>125</v>
      </c>
      <c r="F8" s="3" t="s">
        <v>138</v>
      </c>
      <c r="G8" s="24" t="s">
        <v>111</v>
      </c>
    </row>
    <row r="9" spans="1:7" ht="63.75" x14ac:dyDescent="0.25">
      <c r="A9" s="6" t="s">
        <v>29</v>
      </c>
      <c r="B9" s="16" t="s">
        <v>134</v>
      </c>
      <c r="C9" s="77">
        <v>45383</v>
      </c>
      <c r="D9" s="77">
        <v>45626</v>
      </c>
      <c r="E9" s="99" t="s">
        <v>125</v>
      </c>
      <c r="F9" s="3" t="s">
        <v>138</v>
      </c>
      <c r="G9" s="24" t="s">
        <v>30</v>
      </c>
    </row>
    <row r="10" spans="1:7" ht="102" x14ac:dyDescent="0.25">
      <c r="A10" s="6" t="s">
        <v>29</v>
      </c>
      <c r="B10" s="5" t="s">
        <v>135</v>
      </c>
      <c r="C10" s="77">
        <v>45293</v>
      </c>
      <c r="D10" s="77">
        <v>45653</v>
      </c>
      <c r="E10" s="88" t="s">
        <v>126</v>
      </c>
      <c r="F10" s="87" t="s">
        <v>139</v>
      </c>
      <c r="G10" s="24" t="s">
        <v>102</v>
      </c>
    </row>
    <row r="11" spans="1:7" ht="51" x14ac:dyDescent="0.25">
      <c r="A11" s="6" t="s">
        <v>29</v>
      </c>
      <c r="B11" s="5" t="s">
        <v>114</v>
      </c>
      <c r="C11" s="77">
        <v>45323</v>
      </c>
      <c r="D11" s="77">
        <v>45443</v>
      </c>
      <c r="E11" s="99" t="s">
        <v>125</v>
      </c>
      <c r="F11" s="3" t="s">
        <v>138</v>
      </c>
      <c r="G11" s="24" t="s">
        <v>115</v>
      </c>
    </row>
    <row r="12" spans="1:7" ht="51" x14ac:dyDescent="0.25">
      <c r="A12" s="6" t="s">
        <v>29</v>
      </c>
      <c r="B12" s="5" t="s">
        <v>116</v>
      </c>
      <c r="C12" s="77">
        <v>45323</v>
      </c>
      <c r="D12" s="77">
        <v>45443</v>
      </c>
      <c r="E12" s="99" t="s">
        <v>125</v>
      </c>
      <c r="F12" s="3" t="s">
        <v>138</v>
      </c>
      <c r="G12" s="24" t="s">
        <v>115</v>
      </c>
    </row>
    <row r="13" spans="1:7" ht="38.25" x14ac:dyDescent="0.25">
      <c r="A13" s="6" t="s">
        <v>29</v>
      </c>
      <c r="B13" s="5" t="s">
        <v>136</v>
      </c>
      <c r="C13" s="77">
        <v>45323</v>
      </c>
      <c r="D13" s="77">
        <v>45443</v>
      </c>
      <c r="E13" s="99" t="s">
        <v>125</v>
      </c>
      <c r="F13" s="3" t="s">
        <v>138</v>
      </c>
      <c r="G13" s="24" t="s">
        <v>117</v>
      </c>
    </row>
    <row r="14" spans="1:7" ht="38.25" x14ac:dyDescent="0.25">
      <c r="A14" s="6" t="s">
        <v>29</v>
      </c>
      <c r="B14" s="5" t="s">
        <v>118</v>
      </c>
      <c r="C14" s="77">
        <v>45323</v>
      </c>
      <c r="D14" s="77">
        <v>45443</v>
      </c>
      <c r="E14" s="99" t="s">
        <v>125</v>
      </c>
      <c r="F14" s="3" t="s">
        <v>138</v>
      </c>
      <c r="G14" s="24" t="s">
        <v>117</v>
      </c>
    </row>
    <row r="15" spans="1:7" ht="38.25" x14ac:dyDescent="0.25">
      <c r="A15" s="6" t="s">
        <v>29</v>
      </c>
      <c r="B15" s="5" t="s">
        <v>119</v>
      </c>
      <c r="C15" s="77">
        <v>45323</v>
      </c>
      <c r="D15" s="77">
        <v>45443</v>
      </c>
      <c r="E15" s="99" t="s">
        <v>125</v>
      </c>
      <c r="F15" s="3" t="s">
        <v>138</v>
      </c>
      <c r="G15" s="24" t="s">
        <v>117</v>
      </c>
    </row>
    <row r="16" spans="1:7" ht="63.75" x14ac:dyDescent="0.25">
      <c r="A16" s="6" t="s">
        <v>29</v>
      </c>
      <c r="B16" s="5" t="s">
        <v>31</v>
      </c>
      <c r="C16" s="77">
        <v>45474</v>
      </c>
      <c r="D16" s="77">
        <v>45503</v>
      </c>
      <c r="E16" s="99" t="s">
        <v>125</v>
      </c>
      <c r="F16" s="3" t="s">
        <v>138</v>
      </c>
      <c r="G16" s="25" t="s">
        <v>103</v>
      </c>
    </row>
    <row r="17" spans="1:7" ht="63.75" x14ac:dyDescent="0.25">
      <c r="A17" s="6" t="s">
        <v>32</v>
      </c>
      <c r="B17" s="5" t="s">
        <v>33</v>
      </c>
      <c r="C17" s="77" t="s">
        <v>104</v>
      </c>
      <c r="D17" s="77">
        <v>45443</v>
      </c>
      <c r="E17" s="99" t="s">
        <v>125</v>
      </c>
      <c r="F17" s="3" t="s">
        <v>138</v>
      </c>
      <c r="G17" s="24" t="s">
        <v>34</v>
      </c>
    </row>
    <row r="18" spans="1:7" ht="81" customHeight="1" x14ac:dyDescent="0.25">
      <c r="A18" s="6" t="s">
        <v>32</v>
      </c>
      <c r="B18" s="5" t="s">
        <v>35</v>
      </c>
      <c r="C18" s="77">
        <v>45323</v>
      </c>
      <c r="D18" s="77">
        <v>45656</v>
      </c>
      <c r="E18" s="88" t="s">
        <v>126</v>
      </c>
      <c r="F18" s="87" t="s">
        <v>152</v>
      </c>
      <c r="G18" s="24" t="s">
        <v>36</v>
      </c>
    </row>
    <row r="19" spans="1:7" ht="114.75" x14ac:dyDescent="0.25">
      <c r="A19" s="6" t="s">
        <v>37</v>
      </c>
      <c r="B19" s="5" t="s">
        <v>38</v>
      </c>
      <c r="C19" s="77">
        <v>45414</v>
      </c>
      <c r="D19" s="77">
        <v>45472</v>
      </c>
      <c r="E19" s="99" t="s">
        <v>125</v>
      </c>
      <c r="F19" s="39" t="s">
        <v>142</v>
      </c>
      <c r="G19" s="4" t="s">
        <v>39</v>
      </c>
    </row>
    <row r="20" spans="1:7" ht="50.65" customHeight="1" thickBot="1" x14ac:dyDescent="0.3">
      <c r="A20" s="142" t="s">
        <v>168</v>
      </c>
      <c r="B20" s="143"/>
      <c r="C20" s="143"/>
      <c r="D20" s="143"/>
      <c r="E20" s="143"/>
      <c r="F20" s="143"/>
      <c r="G20" s="144"/>
    </row>
    <row r="21" spans="1:7" ht="16.5" x14ac:dyDescent="0.3">
      <c r="A21" s="18"/>
      <c r="B21" s="26"/>
      <c r="C21" s="26"/>
      <c r="D21" s="26"/>
      <c r="E21" s="27"/>
      <c r="F21" s="26"/>
      <c r="G21" s="18"/>
    </row>
    <row r="22" spans="1:7" ht="16.5" x14ac:dyDescent="0.3">
      <c r="A22" s="18"/>
      <c r="B22" s="26" t="s">
        <v>40</v>
      </c>
      <c r="C22" s="26"/>
      <c r="D22" s="26"/>
      <c r="E22" s="27">
        <v>16</v>
      </c>
      <c r="F22" s="26"/>
      <c r="G22" s="18"/>
    </row>
  </sheetData>
  <mergeCells count="3">
    <mergeCell ref="A1:G1"/>
    <mergeCell ref="A2:G2"/>
    <mergeCell ref="A20:G20"/>
  </mergeCells>
  <pageMargins left="0.7" right="0.7" top="0.75" bottom="0.75" header="0.3" footer="0.3"/>
  <pageSetup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AFB4-94EB-4F86-91B9-BB919B11F655}">
  <sheetPr>
    <pageSetUpPr fitToPage="1"/>
  </sheetPr>
  <dimension ref="A1:G12"/>
  <sheetViews>
    <sheetView showGridLines="0" workbookViewId="0">
      <selection sqref="A1:G1"/>
    </sheetView>
  </sheetViews>
  <sheetFormatPr baseColWidth="10" defaultRowHeight="15" x14ac:dyDescent="0.25"/>
  <cols>
    <col min="1" max="1" width="24.140625" customWidth="1"/>
    <col min="2" max="2" width="28.5703125" customWidth="1"/>
    <col min="3" max="3" width="13.28515625" bestFit="1" customWidth="1"/>
    <col min="4" max="4" width="13" bestFit="1" customWidth="1"/>
    <col min="5" max="5" width="16.7109375" customWidth="1"/>
    <col min="6" max="6" width="60" customWidth="1"/>
    <col min="7" max="7" width="21.5703125" customWidth="1"/>
    <col min="8" max="8" width="11" customWidth="1"/>
  </cols>
  <sheetData>
    <row r="1" spans="1:7" ht="90.4" customHeight="1" x14ac:dyDescent="0.25">
      <c r="A1" s="123" t="s">
        <v>160</v>
      </c>
      <c r="B1" s="124"/>
      <c r="C1" s="124"/>
      <c r="D1" s="124"/>
      <c r="E1" s="124"/>
      <c r="F1" s="124"/>
      <c r="G1" s="125"/>
    </row>
    <row r="2" spans="1:7" ht="16.5" x14ac:dyDescent="0.25">
      <c r="A2" s="145" t="s">
        <v>41</v>
      </c>
      <c r="B2" s="146"/>
      <c r="C2" s="146"/>
      <c r="D2" s="146"/>
      <c r="E2" s="146"/>
      <c r="F2" s="146"/>
      <c r="G2" s="147"/>
    </row>
    <row r="3" spans="1:7" ht="33" x14ac:dyDescent="0.25">
      <c r="A3" s="107" t="s">
        <v>1</v>
      </c>
      <c r="B3" s="108" t="s">
        <v>2</v>
      </c>
      <c r="C3" s="108" t="s">
        <v>91</v>
      </c>
      <c r="D3" s="108" t="s">
        <v>89</v>
      </c>
      <c r="E3" s="108" t="s">
        <v>3</v>
      </c>
      <c r="F3" s="109" t="s">
        <v>4</v>
      </c>
      <c r="G3" s="100" t="s">
        <v>5</v>
      </c>
    </row>
    <row r="4" spans="1:7" ht="127.5" x14ac:dyDescent="0.25">
      <c r="A4" s="28" t="s">
        <v>42</v>
      </c>
      <c r="B4" s="29" t="s">
        <v>43</v>
      </c>
      <c r="C4" s="77">
        <v>45323</v>
      </c>
      <c r="D4" s="77">
        <v>45657</v>
      </c>
      <c r="E4" s="89" t="s">
        <v>126</v>
      </c>
      <c r="F4" s="79" t="s">
        <v>144</v>
      </c>
      <c r="G4" s="4" t="s">
        <v>105</v>
      </c>
    </row>
    <row r="5" spans="1:7" ht="25.5" x14ac:dyDescent="0.25">
      <c r="A5" s="28" t="s">
        <v>44</v>
      </c>
      <c r="B5" s="29" t="s">
        <v>143</v>
      </c>
      <c r="C5" s="77">
        <v>45475</v>
      </c>
      <c r="D5" s="77">
        <v>45565</v>
      </c>
      <c r="E5" s="99" t="s">
        <v>125</v>
      </c>
      <c r="F5" s="3" t="s">
        <v>138</v>
      </c>
      <c r="G5" s="4" t="s">
        <v>105</v>
      </c>
    </row>
    <row r="6" spans="1:7" ht="89.25" x14ac:dyDescent="0.25">
      <c r="A6" s="6" t="s">
        <v>44</v>
      </c>
      <c r="B6" s="5" t="s">
        <v>45</v>
      </c>
      <c r="C6" s="77">
        <v>45323</v>
      </c>
      <c r="D6" s="77">
        <v>45655</v>
      </c>
      <c r="E6" s="89" t="s">
        <v>126</v>
      </c>
      <c r="F6" s="2" t="s">
        <v>145</v>
      </c>
      <c r="G6" s="4" t="s">
        <v>106</v>
      </c>
    </row>
    <row r="7" spans="1:7" ht="191.25" x14ac:dyDescent="0.25">
      <c r="A7" s="6" t="s">
        <v>46</v>
      </c>
      <c r="B7" s="5" t="s">
        <v>47</v>
      </c>
      <c r="C7" s="77">
        <v>45323</v>
      </c>
      <c r="D7" s="77">
        <v>45626</v>
      </c>
      <c r="E7" s="89" t="s">
        <v>126</v>
      </c>
      <c r="F7" s="5" t="s">
        <v>154</v>
      </c>
      <c r="G7" s="4" t="s">
        <v>36</v>
      </c>
    </row>
    <row r="8" spans="1:7" ht="25.5" x14ac:dyDescent="0.25">
      <c r="A8" s="6" t="s">
        <v>48</v>
      </c>
      <c r="B8" s="5" t="s">
        <v>49</v>
      </c>
      <c r="C8" s="81">
        <v>45537</v>
      </c>
      <c r="D8" s="76">
        <v>45657</v>
      </c>
      <c r="E8" s="99" t="s">
        <v>125</v>
      </c>
      <c r="F8" s="3" t="s">
        <v>141</v>
      </c>
      <c r="G8" s="4" t="s">
        <v>54</v>
      </c>
    </row>
    <row r="9" spans="1:7" ht="38.25" x14ac:dyDescent="0.25">
      <c r="A9" s="6" t="s">
        <v>50</v>
      </c>
      <c r="B9" s="5" t="s">
        <v>51</v>
      </c>
      <c r="C9" s="81">
        <v>45447</v>
      </c>
      <c r="D9" s="76">
        <v>45657</v>
      </c>
      <c r="E9" s="99" t="s">
        <v>125</v>
      </c>
      <c r="F9" s="3" t="s">
        <v>138</v>
      </c>
      <c r="G9" s="4" t="s">
        <v>54</v>
      </c>
    </row>
    <row r="10" spans="1:7" ht="69" customHeight="1" x14ac:dyDescent="0.3">
      <c r="A10" s="148" t="s">
        <v>169</v>
      </c>
      <c r="B10" s="149"/>
      <c r="C10" s="149"/>
      <c r="D10" s="149"/>
      <c r="E10" s="149"/>
      <c r="F10" s="149"/>
      <c r="G10" s="150"/>
    </row>
    <row r="11" spans="1:7" ht="17.25" thickBot="1" x14ac:dyDescent="0.35">
      <c r="A11" s="30"/>
      <c r="B11" s="31"/>
      <c r="C11" s="31"/>
      <c r="D11" s="31"/>
      <c r="E11" s="32"/>
      <c r="F11" s="31"/>
      <c r="G11" s="33"/>
    </row>
    <row r="12" spans="1:7" ht="16.5" x14ac:dyDescent="0.3">
      <c r="A12" s="34"/>
      <c r="B12" s="26" t="s">
        <v>40</v>
      </c>
      <c r="C12" s="26"/>
      <c r="D12" s="26"/>
      <c r="E12" s="35">
        <v>6</v>
      </c>
      <c r="F12" s="26"/>
      <c r="G12" s="35"/>
    </row>
  </sheetData>
  <mergeCells count="3">
    <mergeCell ref="A1:G1"/>
    <mergeCell ref="A2:G2"/>
    <mergeCell ref="A10:G10"/>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2BF3-0CE5-4406-8E7C-C88AEEF4FF19}">
  <sheetPr>
    <pageSetUpPr fitToPage="1"/>
  </sheetPr>
  <dimension ref="A1:G14"/>
  <sheetViews>
    <sheetView showGridLines="0" workbookViewId="0">
      <selection sqref="A1:G1"/>
    </sheetView>
  </sheetViews>
  <sheetFormatPr baseColWidth="10" defaultRowHeight="15" x14ac:dyDescent="0.25"/>
  <cols>
    <col min="1" max="1" width="14.5703125" customWidth="1"/>
    <col min="2" max="2" width="52.85546875" customWidth="1"/>
    <col min="3" max="4" width="17.5703125" customWidth="1"/>
    <col min="5" max="5" width="18.28515625" customWidth="1"/>
    <col min="6" max="6" width="34.42578125" customWidth="1"/>
    <col min="7" max="7" width="25.28515625" customWidth="1"/>
  </cols>
  <sheetData>
    <row r="1" spans="1:7" ht="72.75" customHeight="1" x14ac:dyDescent="0.25">
      <c r="A1" s="151" t="s">
        <v>161</v>
      </c>
      <c r="B1" s="152"/>
      <c r="C1" s="152"/>
      <c r="D1" s="152"/>
      <c r="E1" s="152"/>
      <c r="F1" s="152"/>
      <c r="G1" s="153"/>
    </row>
    <row r="2" spans="1:7" ht="15.75" x14ac:dyDescent="0.25">
      <c r="A2" s="154" t="s">
        <v>52</v>
      </c>
      <c r="B2" s="155"/>
      <c r="C2" s="155"/>
      <c r="D2" s="155"/>
      <c r="E2" s="155"/>
      <c r="F2" s="155"/>
      <c r="G2" s="156"/>
    </row>
    <row r="3" spans="1:7" ht="31.5" x14ac:dyDescent="0.25">
      <c r="A3" s="110" t="s">
        <v>1</v>
      </c>
      <c r="B3" s="111" t="s">
        <v>2</v>
      </c>
      <c r="C3" s="111" t="s">
        <v>91</v>
      </c>
      <c r="D3" s="111" t="s">
        <v>89</v>
      </c>
      <c r="E3" s="111" t="s">
        <v>3</v>
      </c>
      <c r="F3" s="111" t="s">
        <v>4</v>
      </c>
      <c r="G3" s="112" t="s">
        <v>5</v>
      </c>
    </row>
    <row r="4" spans="1:7" ht="84.4" customHeight="1" x14ac:dyDescent="0.25">
      <c r="A4" s="1" t="s">
        <v>53</v>
      </c>
      <c r="B4" s="2" t="s">
        <v>55</v>
      </c>
      <c r="C4" s="82">
        <v>45293</v>
      </c>
      <c r="D4" s="82">
        <v>45625</v>
      </c>
      <c r="E4" s="85" t="s">
        <v>124</v>
      </c>
      <c r="F4" s="2" t="s">
        <v>146</v>
      </c>
      <c r="G4" s="7" t="s">
        <v>107</v>
      </c>
    </row>
    <row r="5" spans="1:7" ht="93.75" customHeight="1" x14ac:dyDescent="0.25">
      <c r="A5" s="1" t="s">
        <v>56</v>
      </c>
      <c r="B5" s="2" t="s">
        <v>120</v>
      </c>
      <c r="C5" s="82">
        <v>45293</v>
      </c>
      <c r="D5" s="82">
        <v>45653</v>
      </c>
      <c r="E5" s="85" t="s">
        <v>124</v>
      </c>
      <c r="F5" s="90" t="s">
        <v>147</v>
      </c>
      <c r="G5" s="7" t="s">
        <v>121</v>
      </c>
    </row>
    <row r="6" spans="1:7" ht="94.5" customHeight="1" x14ac:dyDescent="0.25">
      <c r="A6" s="1" t="s">
        <v>56</v>
      </c>
      <c r="B6" s="2" t="s">
        <v>57</v>
      </c>
      <c r="C6" s="82">
        <v>45337</v>
      </c>
      <c r="D6" s="82">
        <v>45412</v>
      </c>
      <c r="E6" s="85" t="s">
        <v>124</v>
      </c>
      <c r="F6" s="90" t="s">
        <v>147</v>
      </c>
      <c r="G6" s="7" t="s">
        <v>58</v>
      </c>
    </row>
    <row r="7" spans="1:7" ht="93" customHeight="1" x14ac:dyDescent="0.25">
      <c r="A7" s="1" t="s">
        <v>56</v>
      </c>
      <c r="B7" s="2" t="s">
        <v>59</v>
      </c>
      <c r="C7" s="82">
        <v>45397</v>
      </c>
      <c r="D7" s="82">
        <v>45442</v>
      </c>
      <c r="E7" s="85" t="s">
        <v>124</v>
      </c>
      <c r="F7" s="90" t="s">
        <v>147</v>
      </c>
      <c r="G7" s="7" t="s">
        <v>58</v>
      </c>
    </row>
    <row r="8" spans="1:7" ht="115.5" customHeight="1" x14ac:dyDescent="0.25">
      <c r="A8" s="1" t="s">
        <v>56</v>
      </c>
      <c r="B8" s="2" t="s">
        <v>61</v>
      </c>
      <c r="C8" s="82">
        <v>45323</v>
      </c>
      <c r="D8" s="82">
        <v>45412</v>
      </c>
      <c r="E8" s="92" t="s">
        <v>126</v>
      </c>
      <c r="F8" s="91" t="s">
        <v>148</v>
      </c>
      <c r="G8" s="7" t="s">
        <v>60</v>
      </c>
    </row>
    <row r="9" spans="1:7" ht="63.75" x14ac:dyDescent="0.25">
      <c r="A9" s="1" t="s">
        <v>56</v>
      </c>
      <c r="B9" s="2" t="s">
        <v>62</v>
      </c>
      <c r="C9" s="82">
        <v>45414</v>
      </c>
      <c r="D9" s="82">
        <v>45472</v>
      </c>
      <c r="E9" s="99" t="s">
        <v>125</v>
      </c>
      <c r="F9" s="3" t="s">
        <v>138</v>
      </c>
      <c r="G9" s="7" t="s">
        <v>108</v>
      </c>
    </row>
    <row r="10" spans="1:7" ht="54.75" customHeight="1" x14ac:dyDescent="0.25">
      <c r="A10" s="1" t="s">
        <v>56</v>
      </c>
      <c r="B10" s="2" t="s">
        <v>63</v>
      </c>
      <c r="C10" s="82">
        <v>45414</v>
      </c>
      <c r="D10" s="82">
        <v>45472</v>
      </c>
      <c r="E10" s="99" t="s">
        <v>125</v>
      </c>
      <c r="F10" s="3" t="s">
        <v>138</v>
      </c>
      <c r="G10" s="7" t="s">
        <v>64</v>
      </c>
    </row>
    <row r="11" spans="1:7" ht="108" customHeight="1" x14ac:dyDescent="0.25">
      <c r="A11" s="1" t="s">
        <v>65</v>
      </c>
      <c r="B11" s="2" t="s">
        <v>122</v>
      </c>
      <c r="C11" s="82">
        <v>45293</v>
      </c>
      <c r="D11" s="82">
        <v>45625</v>
      </c>
      <c r="E11" s="85" t="s">
        <v>124</v>
      </c>
      <c r="F11" s="80" t="s">
        <v>149</v>
      </c>
      <c r="G11" s="7" t="s">
        <v>64</v>
      </c>
    </row>
    <row r="12" spans="1:7" ht="75.400000000000006" customHeight="1" thickBot="1" x14ac:dyDescent="0.3">
      <c r="A12" s="157" t="s">
        <v>170</v>
      </c>
      <c r="B12" s="158"/>
      <c r="C12" s="158"/>
      <c r="D12" s="158"/>
      <c r="E12" s="158"/>
      <c r="F12" s="158"/>
      <c r="G12" s="159"/>
    </row>
    <row r="13" spans="1:7" ht="15.75" x14ac:dyDescent="0.25">
      <c r="A13" s="36"/>
      <c r="B13" s="37"/>
      <c r="C13" s="37"/>
      <c r="D13" s="37"/>
      <c r="E13" s="36"/>
      <c r="F13" s="37"/>
      <c r="G13" s="38"/>
    </row>
    <row r="14" spans="1:7" ht="15.75" x14ac:dyDescent="0.25">
      <c r="A14" s="36"/>
      <c r="B14" s="37" t="s">
        <v>40</v>
      </c>
      <c r="C14" s="37"/>
      <c r="D14" s="37"/>
      <c r="E14" s="38">
        <v>8</v>
      </c>
      <c r="F14" s="37"/>
      <c r="G14" s="38"/>
    </row>
  </sheetData>
  <mergeCells count="3">
    <mergeCell ref="A1:G1"/>
    <mergeCell ref="A2:G2"/>
    <mergeCell ref="A12:G12"/>
  </mergeCells>
  <pageMargins left="0.7" right="0.7" top="0.75" bottom="0.75" header="0.3" footer="0.3"/>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36852-E533-4F1A-A589-153A318D96EC}">
  <sheetPr>
    <pageSetUpPr fitToPage="1"/>
  </sheetPr>
  <dimension ref="A1:G7"/>
  <sheetViews>
    <sheetView showGridLines="0" workbookViewId="0">
      <selection sqref="A1:G1"/>
    </sheetView>
  </sheetViews>
  <sheetFormatPr baseColWidth="10" defaultRowHeight="15" x14ac:dyDescent="0.25"/>
  <cols>
    <col min="1" max="1" width="28.5703125" customWidth="1"/>
    <col min="2" max="2" width="28.28515625" bestFit="1" customWidth="1"/>
    <col min="3" max="3" width="13.28515625" bestFit="1" customWidth="1"/>
    <col min="4" max="4" width="13" bestFit="1" customWidth="1"/>
    <col min="5" max="5" width="17.5703125" customWidth="1"/>
    <col min="6" max="6" width="48.42578125" customWidth="1"/>
    <col min="7" max="7" width="20.5703125" customWidth="1"/>
  </cols>
  <sheetData>
    <row r="1" spans="1:7" ht="93.4" customHeight="1" x14ac:dyDescent="0.25">
      <c r="A1" s="160" t="s">
        <v>159</v>
      </c>
      <c r="B1" s="160"/>
      <c r="C1" s="160"/>
      <c r="D1" s="160"/>
      <c r="E1" s="160"/>
      <c r="F1" s="160"/>
      <c r="G1" s="160"/>
    </row>
    <row r="2" spans="1:7" ht="16.5" x14ac:dyDescent="0.25">
      <c r="A2" s="133" t="s">
        <v>66</v>
      </c>
      <c r="B2" s="133"/>
      <c r="C2" s="133"/>
      <c r="D2" s="133"/>
      <c r="E2" s="133"/>
      <c r="F2" s="133"/>
      <c r="G2" s="133"/>
    </row>
    <row r="3" spans="1:7" ht="33" x14ac:dyDescent="0.25">
      <c r="A3" s="97" t="s">
        <v>1</v>
      </c>
      <c r="B3" s="97" t="s">
        <v>2</v>
      </c>
      <c r="C3" s="97" t="s">
        <v>91</v>
      </c>
      <c r="D3" s="97" t="s">
        <v>89</v>
      </c>
      <c r="E3" s="97" t="s">
        <v>3</v>
      </c>
      <c r="F3" s="97" t="s">
        <v>4</v>
      </c>
      <c r="G3" s="97" t="s">
        <v>5</v>
      </c>
    </row>
    <row r="4" spans="1:7" ht="97.5" customHeight="1" x14ac:dyDescent="0.25">
      <c r="A4" s="45" t="s">
        <v>67</v>
      </c>
      <c r="B4" s="39" t="s">
        <v>68</v>
      </c>
      <c r="C4" s="75">
        <v>45444</v>
      </c>
      <c r="D4" s="75">
        <v>45656</v>
      </c>
      <c r="E4" s="99" t="s">
        <v>125</v>
      </c>
      <c r="F4" s="3" t="s">
        <v>151</v>
      </c>
      <c r="G4" s="45" t="s">
        <v>109</v>
      </c>
    </row>
    <row r="5" spans="1:7" ht="63.75" x14ac:dyDescent="0.25">
      <c r="A5" s="45" t="s">
        <v>67</v>
      </c>
      <c r="B5" s="39" t="s">
        <v>69</v>
      </c>
      <c r="C5" s="75">
        <v>45444</v>
      </c>
      <c r="D5" s="75">
        <v>45656</v>
      </c>
      <c r="E5" s="99" t="s">
        <v>125</v>
      </c>
      <c r="F5" s="3" t="s">
        <v>150</v>
      </c>
      <c r="G5" s="45" t="s">
        <v>109</v>
      </c>
    </row>
    <row r="6" spans="1:7" ht="73.5" customHeight="1" x14ac:dyDescent="0.3">
      <c r="A6" s="161" t="s">
        <v>166</v>
      </c>
      <c r="B6" s="161"/>
      <c r="C6" s="161"/>
      <c r="D6" s="161"/>
      <c r="E6" s="161"/>
      <c r="F6" s="161"/>
      <c r="G6" s="161"/>
    </row>
    <row r="7" spans="1:7" ht="16.5" x14ac:dyDescent="0.25">
      <c r="A7" s="43"/>
      <c r="B7" s="44" t="s">
        <v>40</v>
      </c>
      <c r="C7" s="44"/>
      <c r="D7" s="44"/>
      <c r="E7" s="40">
        <v>2</v>
      </c>
      <c r="F7" s="41"/>
      <c r="G7" s="42"/>
    </row>
  </sheetData>
  <mergeCells count="3">
    <mergeCell ref="A1:G1"/>
    <mergeCell ref="A2:G2"/>
    <mergeCell ref="A6:G6"/>
  </mergeCells>
  <pageMargins left="0.7" right="0.7" top="0.75" bottom="0.75" header="0.3" footer="0.3"/>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F61D-ACCA-47F4-883F-A1275A39C49A}">
  <sheetPr>
    <pageSetUpPr fitToPage="1"/>
  </sheetPr>
  <dimension ref="B1:H13"/>
  <sheetViews>
    <sheetView showGridLines="0" workbookViewId="0">
      <selection activeCell="B16" sqref="B16"/>
    </sheetView>
  </sheetViews>
  <sheetFormatPr baseColWidth="10" defaultRowHeight="15" x14ac:dyDescent="0.25"/>
  <cols>
    <col min="2" max="2" width="41.28515625" customWidth="1"/>
    <col min="3" max="3" width="13.5703125" customWidth="1"/>
    <col min="4" max="4" width="21" customWidth="1"/>
    <col min="5" max="7" width="13.42578125" customWidth="1"/>
    <col min="8" max="8" width="15.28515625" customWidth="1"/>
  </cols>
  <sheetData>
    <row r="1" spans="2:8" ht="15.75" thickBot="1" x14ac:dyDescent="0.3"/>
    <row r="2" spans="2:8" ht="15.75" x14ac:dyDescent="0.25">
      <c r="B2" s="162" t="s">
        <v>162</v>
      </c>
      <c r="C2" s="163"/>
      <c r="D2" s="163"/>
      <c r="E2" s="163"/>
      <c r="F2" s="163"/>
      <c r="G2" s="163"/>
      <c r="H2" s="164"/>
    </row>
    <row r="3" spans="2:8" ht="16.5" thickBot="1" x14ac:dyDescent="0.3">
      <c r="B3" s="165" t="s">
        <v>90</v>
      </c>
      <c r="C3" s="166"/>
      <c r="D3" s="166"/>
      <c r="E3" s="166"/>
      <c r="F3" s="166"/>
      <c r="G3" s="166"/>
      <c r="H3" s="167"/>
    </row>
    <row r="4" spans="2:8" ht="64.5" thickTop="1" thickBot="1" x14ac:dyDescent="0.3">
      <c r="B4" s="113" t="s">
        <v>70</v>
      </c>
      <c r="C4" s="114" t="s">
        <v>71</v>
      </c>
      <c r="D4" s="114" t="s">
        <v>72</v>
      </c>
      <c r="E4" s="114" t="s">
        <v>73</v>
      </c>
      <c r="F4" s="114" t="s">
        <v>74</v>
      </c>
      <c r="G4" s="114" t="s">
        <v>75</v>
      </c>
      <c r="H4" s="115" t="s">
        <v>76</v>
      </c>
    </row>
    <row r="5" spans="2:8" ht="33.75" thickTop="1" x14ac:dyDescent="0.3">
      <c r="B5" s="116" t="s">
        <v>77</v>
      </c>
      <c r="C5" s="46">
        <v>10</v>
      </c>
      <c r="D5" s="47">
        <v>2</v>
      </c>
      <c r="E5" s="47">
        <v>8</v>
      </c>
      <c r="F5" s="47">
        <v>7</v>
      </c>
      <c r="G5" s="47">
        <v>1</v>
      </c>
      <c r="H5" s="48">
        <f>(F5/E5)</f>
        <v>0.875</v>
      </c>
    </row>
    <row r="6" spans="2:8" ht="16.5" x14ac:dyDescent="0.3">
      <c r="B6" s="117" t="s">
        <v>78</v>
      </c>
      <c r="C6" s="49">
        <v>1</v>
      </c>
      <c r="D6" s="49">
        <v>0</v>
      </c>
      <c r="E6" s="49">
        <v>1</v>
      </c>
      <c r="F6" s="49">
        <v>0</v>
      </c>
      <c r="G6" s="49">
        <v>1</v>
      </c>
      <c r="H6" s="50">
        <f>(F6/E6)</f>
        <v>0</v>
      </c>
    </row>
    <row r="7" spans="2:8" ht="16.5" x14ac:dyDescent="0.3">
      <c r="B7" s="117" t="s">
        <v>79</v>
      </c>
      <c r="C7" s="40">
        <v>16</v>
      </c>
      <c r="D7" s="49">
        <v>13</v>
      </c>
      <c r="E7" s="49">
        <v>3</v>
      </c>
      <c r="F7" s="49">
        <v>3</v>
      </c>
      <c r="G7" s="49">
        <v>0</v>
      </c>
      <c r="H7" s="50">
        <f>F7/E7</f>
        <v>1</v>
      </c>
    </row>
    <row r="8" spans="2:8" ht="33" x14ac:dyDescent="0.3">
      <c r="B8" s="116" t="s">
        <v>80</v>
      </c>
      <c r="C8" s="49">
        <v>6</v>
      </c>
      <c r="D8" s="49">
        <v>3</v>
      </c>
      <c r="E8" s="49">
        <v>3</v>
      </c>
      <c r="F8" s="49">
        <v>3</v>
      </c>
      <c r="G8" s="49">
        <v>0</v>
      </c>
      <c r="H8" s="50">
        <f>(F8/E8)</f>
        <v>1</v>
      </c>
    </row>
    <row r="9" spans="2:8" ht="33" x14ac:dyDescent="0.3">
      <c r="B9" s="116" t="s">
        <v>81</v>
      </c>
      <c r="C9" s="49">
        <v>8</v>
      </c>
      <c r="D9" s="49">
        <v>2</v>
      </c>
      <c r="E9" s="49">
        <v>6</v>
      </c>
      <c r="F9" s="49">
        <v>1</v>
      </c>
      <c r="G9" s="49">
        <v>5</v>
      </c>
      <c r="H9" s="50">
        <f>(F9/E9)</f>
        <v>0.16666666666666666</v>
      </c>
    </row>
    <row r="10" spans="2:8" ht="17.25" thickBot="1" x14ac:dyDescent="0.35">
      <c r="B10" s="118" t="s">
        <v>82</v>
      </c>
      <c r="C10" s="51">
        <v>2</v>
      </c>
      <c r="D10" s="51">
        <v>2</v>
      </c>
      <c r="E10" s="51">
        <v>0</v>
      </c>
      <c r="F10" s="51">
        <v>0</v>
      </c>
      <c r="G10" s="51">
        <v>0</v>
      </c>
      <c r="H10" s="52">
        <v>0</v>
      </c>
    </row>
    <row r="11" spans="2:8" ht="17.25" thickTop="1" x14ac:dyDescent="0.3">
      <c r="B11" s="53"/>
      <c r="C11" s="60"/>
      <c r="D11" s="60"/>
      <c r="E11" s="60"/>
      <c r="F11" s="60"/>
      <c r="G11" s="54"/>
      <c r="H11" s="55"/>
    </row>
    <row r="12" spans="2:8" ht="17.25" thickBot="1" x14ac:dyDescent="0.35">
      <c r="B12" s="119" t="s">
        <v>83</v>
      </c>
      <c r="C12" s="56">
        <f>SUM(C5:C11)</f>
        <v>43</v>
      </c>
      <c r="D12" s="56">
        <f>SUM(D5:D11)</f>
        <v>22</v>
      </c>
      <c r="E12" s="56">
        <f>(E5+E6+E7+E8+E9+E10)</f>
        <v>21</v>
      </c>
      <c r="F12" s="56">
        <f>(F5+F6+F7+F8+F9+F10)</f>
        <v>14</v>
      </c>
      <c r="G12" s="56">
        <f>(G5+G6+G7+G8+G9+G10)</f>
        <v>7</v>
      </c>
      <c r="H12" s="57">
        <f>(F12/E12)</f>
        <v>0.66666666666666663</v>
      </c>
    </row>
    <row r="13" spans="2:8" ht="16.5" x14ac:dyDescent="0.3">
      <c r="B13" s="58"/>
      <c r="C13" s="18"/>
      <c r="D13" s="18"/>
      <c r="E13" s="59"/>
      <c r="F13" s="59"/>
      <c r="G13" s="18"/>
      <c r="H13" s="18"/>
    </row>
  </sheetData>
  <mergeCells count="2">
    <mergeCell ref="B2:H2"/>
    <mergeCell ref="B3:H3"/>
  </mergeCells>
  <pageMargins left="0.25" right="0.25" top="0.75" bottom="0.75" header="0.3" footer="0.3"/>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4D39C-FA13-41D3-B4E4-02BF74DCB086}">
  <dimension ref="A1:H27"/>
  <sheetViews>
    <sheetView showGridLines="0" zoomScale="90" zoomScaleNormal="90" workbookViewId="0">
      <selection activeCell="C30" sqref="C30"/>
    </sheetView>
  </sheetViews>
  <sheetFormatPr baseColWidth="10" defaultRowHeight="15" x14ac:dyDescent="0.25"/>
  <cols>
    <col min="1" max="1" width="7.28515625" customWidth="1"/>
    <col min="2" max="2" width="26.7109375" customWidth="1"/>
    <col min="3" max="3" width="24" customWidth="1"/>
    <col min="4" max="4" width="19.140625" customWidth="1"/>
    <col min="5" max="5" width="26.5703125" customWidth="1"/>
    <col min="6" max="6" width="20.140625" bestFit="1" customWidth="1"/>
    <col min="7" max="7" width="19.140625" customWidth="1"/>
    <col min="8" max="8" width="5.140625" customWidth="1"/>
  </cols>
  <sheetData>
    <row r="1" spans="1:8" ht="17.25" thickBot="1" x14ac:dyDescent="0.35">
      <c r="A1" s="18"/>
      <c r="B1" s="18"/>
      <c r="C1" s="18"/>
      <c r="D1" s="18"/>
      <c r="E1" s="18"/>
      <c r="F1" s="18"/>
      <c r="G1" s="18"/>
      <c r="H1" s="18"/>
    </row>
    <row r="2" spans="1:8" ht="63.75" thickBot="1" x14ac:dyDescent="0.35">
      <c r="A2" s="61"/>
      <c r="B2" s="120" t="s">
        <v>77</v>
      </c>
      <c r="C2" s="121" t="s">
        <v>78</v>
      </c>
      <c r="D2" s="122" t="s">
        <v>79</v>
      </c>
      <c r="E2" s="121" t="s">
        <v>80</v>
      </c>
      <c r="F2" s="122" t="s">
        <v>81</v>
      </c>
      <c r="G2" s="121" t="s">
        <v>82</v>
      </c>
      <c r="H2" s="61"/>
    </row>
    <row r="3" spans="1:8" ht="17.25" thickBot="1" x14ac:dyDescent="0.35">
      <c r="A3" s="59"/>
      <c r="B3" s="62">
        <f>COMPARATIVO!H5</f>
        <v>0.875</v>
      </c>
      <c r="C3" s="63">
        <f>COMPARATIVO!H6</f>
        <v>0</v>
      </c>
      <c r="D3" s="64">
        <f>COMPARATIVO!H7</f>
        <v>1</v>
      </c>
      <c r="E3" s="63">
        <f>COMPARATIVO!H8</f>
        <v>1</v>
      </c>
      <c r="F3" s="64">
        <f>COMPARATIVO!H9</f>
        <v>0.16666666666666666</v>
      </c>
      <c r="G3" s="63">
        <v>0</v>
      </c>
      <c r="H3" s="59"/>
    </row>
    <row r="4" spans="1:8" ht="16.5" x14ac:dyDescent="0.3">
      <c r="A4" s="18"/>
      <c r="B4" s="18"/>
      <c r="C4" s="18"/>
      <c r="D4" s="18"/>
      <c r="E4" s="18"/>
      <c r="F4" s="18"/>
      <c r="G4" s="18"/>
      <c r="H4" s="18"/>
    </row>
    <row r="5" spans="1:8" ht="16.5" x14ac:dyDescent="0.3">
      <c r="A5" s="18"/>
      <c r="B5" s="18"/>
      <c r="C5" s="18"/>
      <c r="D5" s="18"/>
      <c r="E5" s="18"/>
      <c r="F5" s="18"/>
      <c r="G5" s="18"/>
      <c r="H5" s="18"/>
    </row>
    <row r="6" spans="1:8" ht="16.5" x14ac:dyDescent="0.3">
      <c r="A6" s="18"/>
      <c r="B6" s="18"/>
      <c r="C6" s="18"/>
      <c r="D6" s="18"/>
      <c r="E6" s="18"/>
      <c r="F6" s="18"/>
      <c r="G6" s="18"/>
      <c r="H6" s="18"/>
    </row>
    <row r="7" spans="1:8" ht="16.5" x14ac:dyDescent="0.3">
      <c r="A7" s="18"/>
      <c r="B7" s="18"/>
      <c r="C7" s="18"/>
      <c r="D7" s="18"/>
      <c r="E7" s="18"/>
      <c r="F7" s="18"/>
      <c r="G7" s="18"/>
      <c r="H7" s="18"/>
    </row>
    <row r="8" spans="1:8" ht="16.5" x14ac:dyDescent="0.3">
      <c r="A8" s="18"/>
      <c r="B8" s="18"/>
      <c r="C8" s="18"/>
      <c r="D8" s="18"/>
      <c r="E8" s="18"/>
      <c r="F8" s="18"/>
      <c r="G8" s="18"/>
      <c r="H8" s="18"/>
    </row>
    <row r="9" spans="1:8" ht="16.5" x14ac:dyDescent="0.3">
      <c r="A9" s="18"/>
      <c r="B9" s="18"/>
      <c r="C9" s="18"/>
      <c r="D9" s="18"/>
      <c r="E9" s="18"/>
      <c r="F9" s="18"/>
      <c r="G9" s="18"/>
      <c r="H9" s="18"/>
    </row>
    <row r="10" spans="1:8" ht="16.5" x14ac:dyDescent="0.3">
      <c r="A10" s="18"/>
      <c r="B10" s="18"/>
      <c r="C10" s="18"/>
      <c r="D10" s="18"/>
      <c r="E10" s="18"/>
      <c r="F10" s="18"/>
      <c r="G10" s="18"/>
      <c r="H10" s="18"/>
    </row>
    <row r="11" spans="1:8" ht="16.5" x14ac:dyDescent="0.3">
      <c r="A11" s="18"/>
      <c r="B11" s="18"/>
      <c r="C11" s="18"/>
      <c r="D11" s="18"/>
      <c r="E11" s="18"/>
      <c r="F11" s="18"/>
      <c r="G11" s="18"/>
      <c r="H11" s="18"/>
    </row>
    <row r="12" spans="1:8" ht="16.5" x14ac:dyDescent="0.3">
      <c r="A12" s="18"/>
      <c r="B12" s="18"/>
      <c r="C12" s="18"/>
      <c r="D12" s="18"/>
      <c r="E12" s="18"/>
      <c r="F12" s="18"/>
      <c r="G12" s="18"/>
      <c r="H12" s="18"/>
    </row>
    <row r="13" spans="1:8" ht="16.5" x14ac:dyDescent="0.3">
      <c r="A13" s="18"/>
      <c r="B13" s="18"/>
      <c r="C13" s="18"/>
      <c r="D13" s="18"/>
      <c r="E13" s="18"/>
      <c r="F13" s="18"/>
      <c r="G13" s="18"/>
      <c r="H13" s="18"/>
    </row>
    <row r="14" spans="1:8" ht="16.5" x14ac:dyDescent="0.3">
      <c r="A14" s="18"/>
      <c r="B14" s="18"/>
      <c r="C14" s="18"/>
      <c r="D14" s="18"/>
      <c r="E14" s="18"/>
      <c r="F14" s="18"/>
      <c r="G14" s="18"/>
      <c r="H14" s="18"/>
    </row>
    <row r="15" spans="1:8" ht="16.5" x14ac:dyDescent="0.3">
      <c r="A15" s="18"/>
      <c r="B15" s="18"/>
      <c r="C15" s="18"/>
      <c r="D15" s="18"/>
      <c r="E15" s="18"/>
      <c r="F15" s="18"/>
      <c r="G15" s="18"/>
      <c r="H15" s="18"/>
    </row>
    <row r="16" spans="1:8" ht="16.5" x14ac:dyDescent="0.3">
      <c r="A16" s="18"/>
      <c r="B16" s="18"/>
      <c r="C16" s="18"/>
      <c r="D16" s="18"/>
      <c r="E16" s="18"/>
      <c r="F16" s="18"/>
      <c r="G16" s="18"/>
      <c r="H16" s="18"/>
    </row>
    <row r="17" spans="1:8" ht="16.5" x14ac:dyDescent="0.3">
      <c r="A17" s="18"/>
      <c r="B17" s="18"/>
      <c r="C17" s="18"/>
      <c r="D17" s="18"/>
      <c r="E17" s="18"/>
      <c r="F17" s="18"/>
      <c r="G17" s="18"/>
      <c r="H17" s="18"/>
    </row>
    <row r="18" spans="1:8" ht="16.5" x14ac:dyDescent="0.3">
      <c r="A18" s="18"/>
      <c r="B18" s="18"/>
      <c r="C18" s="18"/>
      <c r="D18" s="18"/>
      <c r="E18" s="18"/>
      <c r="F18" s="18"/>
      <c r="G18" s="18"/>
      <c r="H18" s="18"/>
    </row>
    <row r="19" spans="1:8" ht="16.5" x14ac:dyDescent="0.3">
      <c r="A19" s="18"/>
      <c r="B19" s="18"/>
      <c r="C19" s="18"/>
      <c r="D19" s="18"/>
      <c r="E19" s="18"/>
      <c r="F19" s="18"/>
      <c r="G19" s="18"/>
      <c r="H19" s="18"/>
    </row>
    <row r="20" spans="1:8" ht="16.5" x14ac:dyDescent="0.3">
      <c r="A20" s="18"/>
      <c r="B20" s="18"/>
      <c r="C20" s="18"/>
      <c r="D20" s="18"/>
      <c r="E20" s="18"/>
      <c r="F20" s="18"/>
      <c r="G20" s="18"/>
      <c r="H20" s="18"/>
    </row>
    <row r="21" spans="1:8" ht="16.5" x14ac:dyDescent="0.3">
      <c r="A21" s="18"/>
      <c r="B21" s="18"/>
      <c r="C21" s="18"/>
      <c r="D21" s="18"/>
      <c r="E21" s="18"/>
      <c r="F21" s="18"/>
      <c r="G21" s="18"/>
      <c r="H21" s="18"/>
    </row>
    <row r="22" spans="1:8" ht="16.5" x14ac:dyDescent="0.3">
      <c r="A22" s="18"/>
      <c r="B22" s="18"/>
      <c r="C22" s="18"/>
      <c r="D22" s="18"/>
      <c r="E22" s="18"/>
      <c r="F22" s="18"/>
      <c r="G22" s="18"/>
      <c r="H22" s="18"/>
    </row>
    <row r="23" spans="1:8" ht="16.5" x14ac:dyDescent="0.3">
      <c r="A23" s="18"/>
      <c r="B23" s="18"/>
      <c r="C23" s="18"/>
      <c r="D23" s="18"/>
      <c r="E23" s="18"/>
      <c r="F23" s="18"/>
      <c r="G23" s="18"/>
      <c r="H23" s="18"/>
    </row>
    <row r="24" spans="1:8" ht="16.5" x14ac:dyDescent="0.3">
      <c r="A24" s="18"/>
      <c r="B24" s="168" t="s">
        <v>163</v>
      </c>
      <c r="C24" s="168"/>
      <c r="D24" s="168"/>
      <c r="E24" s="168"/>
      <c r="F24" s="168"/>
      <c r="G24" s="168"/>
      <c r="H24" s="18"/>
    </row>
    <row r="25" spans="1:8" ht="16.5" x14ac:dyDescent="0.3">
      <c r="A25" s="18"/>
      <c r="B25" s="18"/>
      <c r="C25" s="18"/>
      <c r="D25" s="65"/>
      <c r="E25" s="65"/>
      <c r="F25" s="65"/>
      <c r="G25" s="18"/>
      <c r="H25" s="18"/>
    </row>
    <row r="26" spans="1:8" ht="16.5" x14ac:dyDescent="0.3">
      <c r="A26" s="18"/>
      <c r="B26" s="65"/>
      <c r="C26" s="169" t="s">
        <v>155</v>
      </c>
      <c r="D26" s="169"/>
      <c r="E26" s="169"/>
      <c r="F26" s="169"/>
      <c r="G26" s="18"/>
      <c r="H26" s="18"/>
    </row>
    <row r="27" spans="1:8" ht="16.5" x14ac:dyDescent="0.3">
      <c r="A27" s="18"/>
      <c r="B27" s="18"/>
      <c r="C27" s="18"/>
      <c r="D27" s="18"/>
      <c r="E27" s="18"/>
      <c r="F27" s="65"/>
      <c r="G27" s="18"/>
      <c r="H27" s="18"/>
    </row>
  </sheetData>
  <mergeCells count="2">
    <mergeCell ref="B24:G24"/>
    <mergeCell ref="C26: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22E3-6572-47BC-9DD6-C483D3762EEF}">
  <dimension ref="A1:C45"/>
  <sheetViews>
    <sheetView showGridLines="0" topLeftCell="A4" workbookViewId="0">
      <selection activeCell="C45" sqref="C45"/>
    </sheetView>
  </sheetViews>
  <sheetFormatPr baseColWidth="10" defaultRowHeight="15" x14ac:dyDescent="0.25"/>
  <cols>
    <col min="3" max="3" width="14.85546875" customWidth="1"/>
  </cols>
  <sheetData>
    <row r="1" spans="1:3" ht="49.5" x14ac:dyDescent="0.3">
      <c r="A1" s="66" t="s">
        <v>84</v>
      </c>
      <c r="B1" s="172" t="s">
        <v>85</v>
      </c>
      <c r="C1" s="172"/>
    </row>
    <row r="2" spans="1:3" ht="16.5" x14ac:dyDescent="0.3">
      <c r="A2" s="67">
        <v>1</v>
      </c>
      <c r="B2" s="68">
        <v>1</v>
      </c>
      <c r="C2" s="173" t="s">
        <v>77</v>
      </c>
    </row>
    <row r="3" spans="1:3" ht="16.5" x14ac:dyDescent="0.3">
      <c r="A3" s="67">
        <v>2</v>
      </c>
      <c r="B3" s="68">
        <v>1</v>
      </c>
      <c r="C3" s="174"/>
    </row>
    <row r="4" spans="1:3" ht="16.5" x14ac:dyDescent="0.3">
      <c r="A4" s="67">
        <v>3</v>
      </c>
      <c r="B4" s="68">
        <v>1</v>
      </c>
      <c r="C4" s="174"/>
    </row>
    <row r="5" spans="1:3" ht="16.5" x14ac:dyDescent="0.3">
      <c r="A5" s="67">
        <v>4</v>
      </c>
      <c r="B5" s="68">
        <v>1</v>
      </c>
      <c r="C5" s="174"/>
    </row>
    <row r="6" spans="1:3" ht="16.5" x14ac:dyDescent="0.3">
      <c r="A6" s="67">
        <v>5</v>
      </c>
      <c r="B6" s="68">
        <v>1</v>
      </c>
      <c r="C6" s="174"/>
    </row>
    <row r="7" spans="1:3" ht="16.5" x14ac:dyDescent="0.3">
      <c r="A7" s="67">
        <v>6</v>
      </c>
      <c r="B7" s="68">
        <v>1</v>
      </c>
      <c r="C7" s="174"/>
    </row>
    <row r="8" spans="1:3" ht="16.5" x14ac:dyDescent="0.3">
      <c r="A8" s="67">
        <v>7</v>
      </c>
      <c r="B8" s="68">
        <v>1</v>
      </c>
      <c r="C8" s="174"/>
    </row>
    <row r="9" spans="1:3" ht="16.5" x14ac:dyDescent="0.3">
      <c r="A9" s="67">
        <v>8</v>
      </c>
      <c r="B9" s="68">
        <v>0</v>
      </c>
      <c r="C9" s="174"/>
    </row>
    <row r="10" spans="1:3" ht="16.5" x14ac:dyDescent="0.3">
      <c r="A10" s="67">
        <v>9</v>
      </c>
      <c r="B10" s="68">
        <v>0</v>
      </c>
      <c r="C10" s="174"/>
    </row>
    <row r="11" spans="1:3" ht="16.5" x14ac:dyDescent="0.3">
      <c r="A11" s="67">
        <v>10</v>
      </c>
      <c r="B11" s="68">
        <v>0</v>
      </c>
      <c r="C11" s="174"/>
    </row>
    <row r="12" spans="1:3" ht="49.5" x14ac:dyDescent="0.3">
      <c r="A12" s="67">
        <v>11</v>
      </c>
      <c r="B12" s="69">
        <v>0</v>
      </c>
      <c r="C12" s="94" t="s">
        <v>86</v>
      </c>
    </row>
    <row r="13" spans="1:3" ht="16.5" x14ac:dyDescent="0.3">
      <c r="A13" s="67">
        <v>12</v>
      </c>
      <c r="B13" s="69">
        <v>1</v>
      </c>
      <c r="C13" s="175" t="s">
        <v>79</v>
      </c>
    </row>
    <row r="14" spans="1:3" ht="16.5" x14ac:dyDescent="0.3">
      <c r="A14" s="67">
        <v>13</v>
      </c>
      <c r="B14" s="69">
        <v>1</v>
      </c>
      <c r="C14" s="175"/>
    </row>
    <row r="15" spans="1:3" ht="16.5" x14ac:dyDescent="0.3">
      <c r="A15" s="67">
        <v>14</v>
      </c>
      <c r="B15" s="69">
        <v>1</v>
      </c>
      <c r="C15" s="175"/>
    </row>
    <row r="16" spans="1:3" ht="16.5" x14ac:dyDescent="0.3">
      <c r="A16" s="67">
        <v>15</v>
      </c>
      <c r="B16" s="69">
        <v>0</v>
      </c>
      <c r="C16" s="175"/>
    </row>
    <row r="17" spans="1:3" ht="16.5" x14ac:dyDescent="0.3">
      <c r="A17" s="67">
        <v>16</v>
      </c>
      <c r="B17" s="69">
        <v>0</v>
      </c>
      <c r="C17" s="175"/>
    </row>
    <row r="18" spans="1:3" ht="16.5" x14ac:dyDescent="0.3">
      <c r="A18" s="67">
        <v>17</v>
      </c>
      <c r="B18" s="69">
        <v>0</v>
      </c>
      <c r="C18" s="175"/>
    </row>
    <row r="19" spans="1:3" ht="16.5" x14ac:dyDescent="0.3">
      <c r="A19" s="67">
        <v>18</v>
      </c>
      <c r="B19" s="69">
        <v>0</v>
      </c>
      <c r="C19" s="175"/>
    </row>
    <row r="20" spans="1:3" ht="16.5" x14ac:dyDescent="0.3">
      <c r="A20" s="67">
        <v>19</v>
      </c>
      <c r="B20" s="69">
        <v>0</v>
      </c>
      <c r="C20" s="175"/>
    </row>
    <row r="21" spans="1:3" ht="16.5" x14ac:dyDescent="0.3">
      <c r="A21" s="67">
        <v>20</v>
      </c>
      <c r="B21" s="69">
        <v>0</v>
      </c>
      <c r="C21" s="175"/>
    </row>
    <row r="22" spans="1:3" ht="16.5" x14ac:dyDescent="0.3">
      <c r="A22" s="67">
        <v>21</v>
      </c>
      <c r="B22" s="69">
        <v>0</v>
      </c>
      <c r="C22" s="175"/>
    </row>
    <row r="23" spans="1:3" ht="16.5" x14ac:dyDescent="0.3">
      <c r="A23" s="67">
        <v>22</v>
      </c>
      <c r="B23" s="69">
        <v>0</v>
      </c>
      <c r="C23" s="175"/>
    </row>
    <row r="24" spans="1:3" ht="16.5" x14ac:dyDescent="0.3">
      <c r="A24" s="67">
        <v>23</v>
      </c>
      <c r="B24" s="69">
        <v>0</v>
      </c>
      <c r="C24" s="175"/>
    </row>
    <row r="25" spans="1:3" ht="16.5" x14ac:dyDescent="0.3">
      <c r="A25" s="67">
        <v>24</v>
      </c>
      <c r="B25" s="69">
        <v>0</v>
      </c>
      <c r="C25" s="175"/>
    </row>
    <row r="26" spans="1:3" ht="16.5" x14ac:dyDescent="0.3">
      <c r="A26" s="67">
        <v>25</v>
      </c>
      <c r="B26" s="69">
        <v>0</v>
      </c>
      <c r="C26" s="175"/>
    </row>
    <row r="27" spans="1:3" ht="16.5" x14ac:dyDescent="0.3">
      <c r="A27" s="67">
        <v>26</v>
      </c>
      <c r="B27" s="69">
        <v>0</v>
      </c>
      <c r="C27" s="175"/>
    </row>
    <row r="28" spans="1:3" ht="16.5" x14ac:dyDescent="0.3">
      <c r="A28" s="67">
        <v>27</v>
      </c>
      <c r="B28" s="69">
        <v>0</v>
      </c>
      <c r="C28" s="175"/>
    </row>
    <row r="29" spans="1:3" ht="16.5" x14ac:dyDescent="0.3">
      <c r="A29" s="67">
        <v>28</v>
      </c>
      <c r="B29" s="69">
        <v>1</v>
      </c>
      <c r="C29" s="176" t="s">
        <v>80</v>
      </c>
    </row>
    <row r="30" spans="1:3" ht="16.5" x14ac:dyDescent="0.3">
      <c r="A30" s="67">
        <v>29</v>
      </c>
      <c r="B30" s="69">
        <v>1</v>
      </c>
      <c r="C30" s="176"/>
    </row>
    <row r="31" spans="1:3" ht="16.5" x14ac:dyDescent="0.3">
      <c r="A31" s="67">
        <v>30</v>
      </c>
      <c r="B31" s="69">
        <v>1</v>
      </c>
      <c r="C31" s="176"/>
    </row>
    <row r="32" spans="1:3" ht="16.5" x14ac:dyDescent="0.3">
      <c r="A32" s="67">
        <v>31</v>
      </c>
      <c r="B32" s="69">
        <v>0</v>
      </c>
      <c r="C32" s="176"/>
    </row>
    <row r="33" spans="1:3" ht="16.5" x14ac:dyDescent="0.3">
      <c r="A33" s="67">
        <v>32</v>
      </c>
      <c r="B33" s="69">
        <v>0</v>
      </c>
      <c r="C33" s="176"/>
    </row>
    <row r="34" spans="1:3" ht="16.5" x14ac:dyDescent="0.3">
      <c r="A34" s="67">
        <v>33</v>
      </c>
      <c r="B34" s="69">
        <v>0</v>
      </c>
      <c r="C34" s="176"/>
    </row>
    <row r="35" spans="1:3" ht="16.5" x14ac:dyDescent="0.3">
      <c r="A35" s="67">
        <v>34</v>
      </c>
      <c r="B35" s="69">
        <v>0</v>
      </c>
      <c r="C35" s="177" t="s">
        <v>87</v>
      </c>
    </row>
    <row r="36" spans="1:3" ht="16.5" x14ac:dyDescent="0.3">
      <c r="A36" s="67">
        <v>35</v>
      </c>
      <c r="B36" s="70">
        <v>0</v>
      </c>
      <c r="C36" s="178"/>
    </row>
    <row r="37" spans="1:3" ht="16.5" x14ac:dyDescent="0.3">
      <c r="A37" s="67">
        <v>36</v>
      </c>
      <c r="B37" s="70">
        <v>1</v>
      </c>
      <c r="C37" s="170" t="s">
        <v>81</v>
      </c>
    </row>
    <row r="38" spans="1:3" ht="16.5" x14ac:dyDescent="0.3">
      <c r="A38" s="67">
        <v>37</v>
      </c>
      <c r="B38" s="70">
        <v>0</v>
      </c>
      <c r="C38" s="171"/>
    </row>
    <row r="39" spans="1:3" ht="16.5" x14ac:dyDescent="0.3">
      <c r="A39" s="67">
        <v>38</v>
      </c>
      <c r="B39" s="70">
        <v>0</v>
      </c>
      <c r="C39" s="171"/>
    </row>
    <row r="40" spans="1:3" ht="16.5" x14ac:dyDescent="0.3">
      <c r="A40" s="67">
        <v>39</v>
      </c>
      <c r="B40" s="70">
        <v>0</v>
      </c>
      <c r="C40" s="171"/>
    </row>
    <row r="41" spans="1:3" ht="16.5" x14ac:dyDescent="0.3">
      <c r="A41" s="67">
        <v>40</v>
      </c>
      <c r="B41" s="70">
        <v>0</v>
      </c>
      <c r="C41" s="171"/>
    </row>
    <row r="42" spans="1:3" ht="16.5" x14ac:dyDescent="0.3">
      <c r="A42" s="67">
        <v>41</v>
      </c>
      <c r="B42" s="70">
        <v>0</v>
      </c>
      <c r="C42" s="171"/>
    </row>
    <row r="43" spans="1:3" ht="16.5" x14ac:dyDescent="0.3">
      <c r="A43" s="67">
        <v>42</v>
      </c>
      <c r="B43" s="70">
        <v>0</v>
      </c>
      <c r="C43" s="171"/>
    </row>
    <row r="44" spans="1:3" ht="16.5" x14ac:dyDescent="0.3">
      <c r="A44" s="67">
        <v>43</v>
      </c>
      <c r="B44" s="70">
        <v>0</v>
      </c>
      <c r="C44" s="171"/>
    </row>
    <row r="45" spans="1:3" ht="16.5" x14ac:dyDescent="0.3">
      <c r="A45" s="18"/>
      <c r="B45" s="71">
        <f>SUM(B2:B44)/61</f>
        <v>0.22950819672131148</v>
      </c>
      <c r="C45" s="18"/>
    </row>
  </sheetData>
  <mergeCells count="6">
    <mergeCell ref="C37:C44"/>
    <mergeCell ref="B1:C1"/>
    <mergeCell ref="C2:C11"/>
    <mergeCell ref="C13:C28"/>
    <mergeCell ref="C29:C34"/>
    <mergeCell ref="C35:C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GES RIE CORR</vt:lpstr>
      <vt:lpstr>RACIO DE TRAMI</vt:lpstr>
      <vt:lpstr>RENDI CUENT</vt:lpstr>
      <vt:lpstr>MEJORA ATEN AL CIU</vt:lpstr>
      <vt:lpstr>TRANSPARENCIA</vt:lpstr>
      <vt:lpstr>INICIATIVA ADICIONAL </vt:lpstr>
      <vt:lpstr>COMPARATIVO</vt:lpstr>
      <vt:lpstr>AVANCE I CUATRIMESTRE</vt:lpstr>
      <vt:lpstr>CUMPLIMIENTO PAAC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Alexander Hernandez Castellanos</dc:creator>
  <cp:lastModifiedBy>Fabian Alexander Hernandez Castellanos</cp:lastModifiedBy>
  <cp:lastPrinted>2024-05-16T13:34:36Z</cp:lastPrinted>
  <dcterms:created xsi:type="dcterms:W3CDTF">2024-05-07T04:37:07Z</dcterms:created>
  <dcterms:modified xsi:type="dcterms:W3CDTF">2024-05-16T13:34:56Z</dcterms:modified>
</cp:coreProperties>
</file>