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nproteccion-my.sharepoint.com/personal/andres_segura_unp_gov_co/Documents/UNP/2024/Octubre/Riesgos/"/>
    </mc:Choice>
  </mc:AlternateContent>
  <xr:revisionPtr revIDLastSave="0" documentId="8_{9D8FD8E9-7950-4387-A097-4AD5D35F7419}" xr6:coauthVersionLast="47" xr6:coauthVersionMax="47" xr10:uidLastSave="{00000000-0000-0000-0000-000000000000}"/>
  <bookViews>
    <workbookView xWindow="-120" yWindow="-120" windowWidth="29040" windowHeight="15840" activeTab="1" xr2:uid="{14F790F9-492E-4815-9B23-E46F9D8729C9}"/>
  </bookViews>
  <sheets>
    <sheet name="RESUMEN" sheetId="6" r:id="rId1"/>
    <sheet name="MIR INSTITUCIONAL 2024" sheetId="10" r:id="rId2"/>
  </sheets>
  <definedNames>
    <definedName name="_xlnm.Print_Area" localSheetId="1">'MIR INSTITUCIONAL 2024'!$A$1:$R$424</definedName>
    <definedName name="_xlnm.Print_Area" localSheetId="0">RESUMEN!$B$5:$G$24</definedName>
    <definedName name="_xlnm.Print_Titles" localSheetId="1">'MIR INSTITUCIONAL 2024'!$5:$7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9" i="10" l="1"/>
  <c r="S39" i="10"/>
  <c r="V38" i="10"/>
  <c r="S38" i="10"/>
  <c r="AH39" i="10" s="1"/>
  <c r="AG39" i="10" s="1"/>
  <c r="AD38" i="10" l="1"/>
  <c r="AH38" i="10"/>
  <c r="AG38" i="10" s="1"/>
  <c r="AE38" i="10" l="1"/>
  <c r="AI38" i="10" s="1"/>
  <c r="AF38" i="10"/>
  <c r="AD39" i="10" s="1"/>
  <c r="AE39" i="10" l="1"/>
  <c r="AI39" i="10" s="1"/>
  <c r="AF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tc={95D97D27-1FF6-4CEF-8844-6EC4D21804CC}</author>
    <author>tc={D2B2F663-7A41-4ECF-9F06-B30103D0CCBE}</author>
    <author>tc={5EFA6D31-6D07-4627-901B-31AEE80D01A6}</author>
    <author>tc={BCAF8200-F9F8-4128-9DDE-4D6FCBFC88ED}</author>
  </authors>
  <commentList>
    <comment ref="R126" authorId="0" shapeId="0" xr:uid="{95D97D27-1FF6-4CEF-8844-6EC4D21804CC}">
      <text>
        <t>[Comentario encadenado]
Su versión de Excel le permite leer este comentario encadenado; sin embargo, las ediciones que se apliquen se quitarán si el archivo se abre en una versión más reciente de Excel. Más información: https://go.microsoft.com/fwlink/?linkid=870924
Comentario:
    Estos controles sobran, pues no tienen causa asociada</t>
      </text>
    </comment>
    <comment ref="I363" authorId="1" shapeId="0" xr:uid="{D2B2F663-7A41-4ECF-9F06-B30103D0CCBE}">
      <text>
        <t>[Comentario encadenado]
Su versión de Excel le permite leer este comentario encadenado; sin embargo, las ediciones que se apliquen se quitarán si el archivo se abre en una versión más reciente de Excel. Más información: https://go.microsoft.com/fwlink/?linkid=870924
Comentario:
    horas del dia por dias del mes por mese del año por numero de servicios 24*30*12*10</t>
      </text>
    </comment>
    <comment ref="I369" authorId="2" shapeId="0" xr:uid="{5EFA6D31-6D07-4627-901B-31AEE80D01A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servidores del area por servicios de cara al usuario  por dias laborales por horas laborales por meses del año 
24*10*5*8*12
</t>
      </text>
    </comment>
    <comment ref="I375" authorId="3" shapeId="0" xr:uid="{BCAF8200-F9F8-4128-9DDE-4D6FCBFC88ED}">
      <text>
        <t>[Comentario encadenado]
Su versión de Excel le permite leer este comentario encadenado; sin embargo, las ediciones que se apliquen se quitarán si el archivo se abre en una versión más reciente de Excel. Más información: https://go.microsoft.com/fwlink/?linkid=870924
Comentario:
    Numero de  actualizaciones realizadas de enero a octubre 1430	1441	1458	1426	1443	1422	1411	1384	1439	1460
Total 14314</t>
      </text>
    </comment>
  </commentList>
</comments>
</file>

<file path=xl/sharedStrings.xml><?xml version="1.0" encoding="utf-8"?>
<sst xmlns="http://schemas.openxmlformats.org/spreadsheetml/2006/main" count="4789" uniqueCount="643">
  <si>
    <t>Descripción del Riesgo</t>
  </si>
  <si>
    <t>Tipo de Riesgo</t>
  </si>
  <si>
    <t>No. Control</t>
  </si>
  <si>
    <t>Descripción del Control</t>
  </si>
  <si>
    <t>Posibilidad de afectación reputacional por incumplimiento en la presentación de los informes de seguimiento de segunda línea de defensa de planes, proyectos y otros reportes de la UNP, debido a demoras en el reporte de información por parte de los procesos.</t>
  </si>
  <si>
    <t>Proceso</t>
  </si>
  <si>
    <t>Los profesionales del Grupo de Planeación Institucional y Gestión de la Información designados, generan alertas trimestrales a través de comunicaciones internas (memorandos y/o correos electrónicos) para el reporte de los seguimientos de planes de primera línea de defensa.</t>
  </si>
  <si>
    <t>Posibilidad de afectación reputacional debido a que el anteproyecto de presupuesto no incluya las necesidades presupuestales reales por falta de información de los procesos, lo que ocasionaría un desequilibrio presupuestal para la entidad.</t>
  </si>
  <si>
    <t>El servidor público y/o contratista genera anualmente comunicación interna dirigida a los procesos solicitando las necesidades presupuestales para la siguiente vigencia.</t>
  </si>
  <si>
    <t>El servidor público y/o contratista asignado, valida anualmente en mesas de trabajo con los procesos el ejercicio presupuestal remitido a la Oficina Asesora de Planeacion e Información, con el fin de verificar e incluir en el anteproyecto de presupuesto las necesidades de cada dependencia.</t>
  </si>
  <si>
    <t>El Jefe de la Oficina Asesora de Planeacion e Información presenta anualmente ante el Comité Institucional de Gestión y Desempeño, el anteproyecto de presupuesto para la aprobación y visto bueno por parte de los responsables de proceso.</t>
  </si>
  <si>
    <t>Posibilidad de afectación reputacional  por el incumplimiento de los objetivos propuestos en los proyectos de inversión, debido a: 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</si>
  <si>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El profesional del Grupo de Planeación Institucional y Gestión de la Información designado, revisa los proyectos de inversión de manera mensual en la plataforma del DNP y genera las alertas a través de comunicaciones internas (memorando y/o correo electrónico) cada vez que se presente un incumplimiento en el avance de la ejecución física y financiera, dirigidas a los gerentes de proyectos o responsables de procesos.</t>
  </si>
  <si>
    <t>El profesional del Grupo de Planeación Institucional y Gestión de la Información designado, realiza el seguimiento mensual a la ejecución de los proyectos de inversión mediante mesas de trabajo con los gerentes de proyectos o responsables de procesos.</t>
  </si>
  <si>
    <t>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t>
  </si>
  <si>
    <t>Corrupción</t>
  </si>
  <si>
    <t>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t>
  </si>
  <si>
    <t>Posibilidad de afectación reputacional por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t>
  </si>
  <si>
    <t>El enlace MIPG-SIG de la Dirección General realiza seguimiento trimestral al cumplimiento de las actividades definidas para el ejercicio de la Rendición de Cuentas en el Plan Anticorrupción y de Atención al Ciudadano.</t>
  </si>
  <si>
    <t xml:space="preserve">Referencia </t>
  </si>
  <si>
    <t>Direccionamiento estratégico y Planeación</t>
  </si>
  <si>
    <t>Coordinación y cooperación Interinstitucional</t>
  </si>
  <si>
    <t>Posibilidad de afectación reputacional por una inadecuada aplicación de los lineamientos para el Control Documental por parte de los Procesos por falta de integralidad en el documento (información documentada eficaz, eficiente, entendible y legible) que dificulta su comprensión y apropiación</t>
  </si>
  <si>
    <t>Gestión Integrada MIPG-SIG</t>
  </si>
  <si>
    <t>El servidor público y/o contratista encargado de la OAPI realiza Informes Trimestrales de Seguimiento apoyados por la herramienta tecnológica producto seguimiento a la ejecución de las ACOM como Gestión de Mejora de los Procesos. Una vez se identifiquen aquellos incumplimientos en los reportes, se generan alarmas de seguimiento al interior de cada proceso.
Evidencia: Correo Electrónico o Comunicación Interna.</t>
  </si>
  <si>
    <t>El equipo de seguimiento y control verifica que el servidor público y/o contratista asignado como analista de CTAR, realice el registro de contacto con el solicitante dentro de los 8 días calendario siguientes a la asignación de la orden de trabajo (evaluación y reevaluación de riesgo) y de ser necesario  brindar el apoyo requerido para el mismo, previa solicitud del analista con el lleno de requisitos.
Evidencia: Muestreo aleatorio de  consolidado de contacto, correo electrónico y otros.</t>
  </si>
  <si>
    <t>El servidor público y/o contratista de ECCAR, realiza el control y seguimiento a la productividad de los analistas, de forma semanal para verificar el avance sobre las ordenes de trabajo (evaluación y reevaluación de riesgo) asignadas, emitiendo un informe  mensual dirigido a la Subdirección de Evaluación del Riesgo, que coadyuve a la toma de decisiones.
Evidencia: Reporte Excel plataforma S.E.R, memorandos y otros.</t>
  </si>
  <si>
    <t>El personal a cargo de seguimiento y control del grupo CTARC realizara seguimiento a los términos empleados para el desarrollo de los estudios de nivel de riesgo colectivo de periodicidad semanal, estableciendo lo alertamientos correspondientes cuando observe alguna extemporaneidad.
Evidencia: correo electrónico, matriz de seguimiento, Share Point y otros</t>
  </si>
  <si>
    <t>El servidor público y/o contratista asignado desarrollara las labores de enlace interinstitucional garantizando un cronograma permanente para espacio de dialogo y concertación con las demás entidades vinculada a la ruta de protección colectiva, generando las comunicaciones correspondientes cuando observe irregularidades en la respuesta de dichas entidades.
Evidencia: Comunicación Interna, correo electrónico y otros.</t>
  </si>
  <si>
    <t xml:space="preserve"> El servidor público y/o contratista del despacho formulara, evaluara y realizara seguimiento a los proyectos de inversión y acuerdo de cooperación destinados a suplir las necesidades logísticas en territorio para los estudios de nivel de riesgo colectivos
Evidencia: correos electrónicos, anexos técnicos, informe de seguimiento a la ejecución  y otros.</t>
  </si>
  <si>
    <t>El Equipo de Control y Calidad ECCAR documentará las revisiones realizadas a todos los estudios, a los Estudios de Nivel del Riesgo en cuanto a su calidad e idoneidad.
Evidencia: Informe con los resultados de la revisión realizada dirigida a la Subdirección. Aleatoria por muestre</t>
  </si>
  <si>
    <t xml:space="preserve"> La Secretaria Técnica del CERREM, realiza un muestreo de las actas y correos de forma aleatoria con periodicidad mensual de las sesiones agendadas por medio electrónico y realización de sesión donde se da lectura del acuerdo de confidencialidad.
Evidencia: Acta de las sesiones, grabaciones, correos electrónicos y otros. </t>
  </si>
  <si>
    <t>Gestión de Evaluación del Riesgo</t>
  </si>
  <si>
    <t>Fiscal</t>
  </si>
  <si>
    <t>Posibilidad de afectar la operación misional de la Entidad, por errores presentados en las bases operativas técnicas (BOT), debido a la omisión de información y/o novedades en la prestación del servicio de vehículos.</t>
  </si>
  <si>
    <t>Posibilidad de ocasionar entrega extemporánea del vehículo de protección al beneficiario/a por novedades en la presentación del vehículo por parte de la rentadora adjudicada por zona, debido a la falta de seguimiento oportuno en las actividades de solicitud de vehículos</t>
  </si>
  <si>
    <t xml:space="preserve">Posibilidad de afectar la operación misional de la Entidad, por errores presentados en las bases operativas técnicas (BOT), debido a la omisión de información y/o novedades en la prestación del servicio de las personas de protección. </t>
  </si>
  <si>
    <t>Posibilidad de afectar la operación misional de la Entidad, por cambio de escoltas de empresas contratistas o uniones temporales sin el lleno de los requisitos y sin un efectivo seguimiento a las actividades de funcionamiento.</t>
  </si>
  <si>
    <t>Posibilidad de generar perdidas materiales y humanas en la atención de incidente con artefactos explosivos improvisados, por falla en el funcionamiento de los equipos especializados antiexplosivos en los  servicios de apoyo a la seguridad de la Presidencia y Vicepresidencia de la Republica, debido a la falta de mantenimiento y renovación de los mismos.</t>
  </si>
  <si>
    <t>Posibilidad de afectar la operación misional de la Entidad, por desmonte extemporáneo de las medidas de protección, debido a la omisión de revisar los actos administrativos ejecutoriados que finalizan las medidas</t>
  </si>
  <si>
    <t xml:space="preserve">Posibilidad de solicitar y/o recibir dádivas a nombre propio o de terceros, omitiendo hechos y/o evidencias, para modificar:  el resultado de los informes de verificación y  Ejecutivo, por el presunto uso indebido de las medidas de protección para presentar al CERREM.  </t>
  </si>
  <si>
    <t xml:space="preserve">Los implementadores de la UNP (Subdirección de Protección) cada vez que se realiza entrega de tarjeta de combustible formalizan con el acta de entrega el compromiso al buen uso de los recursos asignados a la tarjeta de combustible, la cual establece condiciones para el uso, para el manejo e información prioritaria, con el diligenciamiento, suscripción y entrega formal del acta de entrega de la tarjeta de combustible.
Esta actividad se realiza cada vez que se requiera.  </t>
  </si>
  <si>
    <t>El personal asignado en el área de Gestión Técnica Contractual del Grupo de Vehículos de Protección (Subdirección de Protección) elabora las BOT con la información alimentada en los archivos de gestión diaria de los gestores del Grupo Vehículos de Protección, archivos enviados por los grupos de Implementación de Medidas de Protección y Desmontes de Medidas de Protección y el archivo oficial de Control Vehículos; finalmente realizan conciliación con las rentadoras, evidenciando y subsanando las novedades presentadas en citadas BOT del mes causado.
Esta actividad se realiza mensualmente</t>
  </si>
  <si>
    <t>El personal de los controles zonales de la Coordinación del Grupo Hombres de Protección realiza el registro en la malla BOT (base operativa técnica) de acuerdo a los soportes enviados por concepto de (implementaciones, rotaciones, permutas y cambios de elementos).
Esta actividad se realiza a diario.</t>
  </si>
  <si>
    <t xml:space="preserve">El personal de los controles zonales cada quince días realiza conciliación de las mallas (BOT) con la Empresa Contratista o Unión Temporal, verificando las novedades encontradas, con el fin de validar la información entre las partes.
De igual forma, los controles zonales cada mes realiza una segunda conciliación de las mallas (BOT) con la Empresa Contratista  o Unión Temporal, verificando que hayan sido subsanadas las novedades anteriores, con el fin de presentar a los Grupos Desmontes de Medidas de Protección y Grupo Implementación de Medidas de Protección para validación respectiva vía correo electrónico.    </t>
  </si>
  <si>
    <t>El Coordinador Grupo Hombres de Protección remite al área Financiera de la Secretaría General, previamente aprobado (Coordinaciones de Desmontes e Implementación de medidas), las malla BOT, para la respectiva validación vía correo electrónico y cargue en el sistema de información (Share point). 
Esta actividad se realiza mensual</t>
  </si>
  <si>
    <t>Previa aprobación del Área Financiera, se realizan los Informes Operativos técnicos (IOT) para revisión y aprobación de los Asesores Jurídicos del Despacho de la Subdirección vía correo electrónico.
Una vez aprobado, se procede a imprimir y recolectar las  firmas correspondientes para finalmente entregar a la Subdirección Protección, quien a su vez remite al Área Financiera de la Secretaría General. Esta actividad se realiza mensualmente</t>
  </si>
  <si>
    <t xml:space="preserve">El coordinador del Grupo Hombres de protección, coordinadores Regionales y enlaces GURP, escogerán los esquemas a los cuales se les realizará la inspección en situ, para lo cual se informará previamente al beneficiario del objetivo de la actividad y su carácter reservado; donde se solicitará a cada integrante del personal de protección, la presentación de los elementos de dotación entregados por la empresa o UT para la prestación del servicio y se relacionará en el formato inspección y estado de las medidas de protección GMP-FT-152. 
Esta actividad se realiza dando prioridad a los Esquemas que presenten algún tipo de (novedad, queja o situación) que requiera revisión. </t>
  </si>
  <si>
    <t>En la Coordinación del Grupo Hombres de protección llegan solicitudes de cambio de personas de protección por parte de los beneficiarios/as, las cuales se atenderán en sesión de la mesa de trabajo en concordancia con el Instructivo GMP-IN-10; el Secretario de la mesa de trabajo realiza la convocatoria a los delegados, ante lo cual envía la solicitud de asistencia para que participen en la sesión y adopten las decisiones para cada caso.
Esta actividad se realiza mensual o de manera extraordinaria cuando se requiera.</t>
  </si>
  <si>
    <t>El Coordinador Grupo Hombres de Protección, el Secretario de la mesa de trabajo y asistentes (delegados de las Coordinaciones de Implementación de medidas de protección, Vehículos de Protección, Cuerpo Técnico de Verificación, Oficina Subdirección de Protección, Hombres de Protección, enlace del Operador o Unión Temporal y Control zonal del Grupo de Hombres de Protección) e Invitados, se reúnen en mesa de trabajo con el propósito de socializar el Instructivo GMP-IN-10 de funcionamiento de cambio de personas de protección y presentación de los casos para tomar decisiones de acuerdo a la facultad designada (voz y/o voto), para lo cual se diligencian y se firman las actas: (acta de reunión y actas de cambio de escoltas).
Esta actividad se realiza mensual o de manera extraordinaria cuando se requiera.</t>
  </si>
  <si>
    <t>El Secretario de la mesa de trabajo, remite vía correo electrónico el resultado obtenido en la mesa de trabajo al Subdirector de Protección, para dar continuidad a la ejecución de las decisiones adoptadas.
Esta actividad se realiza mensual o de manera extraordinaria cuando se requiera</t>
  </si>
  <si>
    <t>El coordinador del grupo GARO y el Líder de explosivos realizan verificación de los equipos especializados antiexplosivos con el fin de diagnosticar el estado de funcionamiento de los equipos para determinar si se debe realizar actualización, mantenimiento o compra de los mismos.
Esta actividad se realiza anual</t>
  </si>
  <si>
    <t>El líder del equipo de trabajo de explosivos realiza las gestiones pertinentes con la Subdireccion de protección y  Secretaría General para la adquisición y mantenimiento de los equipos especializados antiexplosivos, presentando los anexos técnicos  para  los  estudios previos  junto a las cotizaciones correspondientes , con el fin de iniciar  el proceso aprobación  y  licitación con el propósito de  dar  cumplimiento al Plan de mantenimiento preventivo y correctivo de los equipos especializados antiexplosivos. 
Esta actividad se realiza anual.</t>
  </si>
  <si>
    <t>El  Líder del equipo de trabajo de explosivos y enlace de calidad actualizarán  anualmente el plan del mantenimiento preventivo y correctivo de los equipos especializados antiexplosivos.
Esta actividad se realiza anual.</t>
  </si>
  <si>
    <t>El Gestor Líder del grupo de Desmontes de Medidas de Protección, toma como insumo la información consignada en las bases de la secretaria técnica del CERREM, con el fin de registrar, depurar y asignar los casos según corresponda en el formato Oficial GMP-FT-179 del Grupo, remitiendo a los gestores de zona un correo electrónico advirtiendo que los casos han sido cargados; El gestor de zona encargado, deberá revisar uno a uno los actos administrativos que se encuentran relacionados, registrando la información de las medidas en el formato correspondiente, dando respuesta a lo solicitado mediante correo electrónico, quedando así a la espera de la remisión de las constancias ejecutorias por parte de la Oficina jurídica. Esta actividad se realizara cada 15 días.</t>
  </si>
  <si>
    <t>El auxiliar de registro y control del Grupo de Desmontes de las Medidas de Protección, recibe, por parte de la Oficina Asesora Jurídica, las constancias ejecutorias que ordenan la finalización de las medidas de protección, quien remite a los gestores de zonas, para iniciar el procedimiento que corresponda.
Esta actividad se realiza cuando se requiera</t>
  </si>
  <si>
    <t>El gestor de cada zona del Grupo de Desmontes de las Medidas de Protección, realiza el seguimiento a la ejecución de las actividades solicitadas y después del desmonte, generando informes de gestión correspondientes.
El gestor Líder consolida la información y revisa las bases de datos de Consolidado y Oficial del Grupo, para realizar los informes mensuales dirigidos al Subdirector de Protección y a los grupos de la subdirección (GHP - GRVP - GI), vía correo electrónico y Sigob, previa aprobación de la Coordinadora del Grupo de Desmontes de medidas de Protección.
Esta actividad se realiza mensual</t>
  </si>
  <si>
    <t xml:space="preserve">Los gestores delegados del equipo de Verificación  del Grupo Cuerpo Técnico de Verificación GCTV, realizarán de acuerdo con el procedimiento la revisión preliminar del Informe de Verificación -I.V. en forma, fondo con sus soportes anexos, por el presunto uso indebido de las medidas de protección por parte del beneficiario (a).
Esta actividad y control se realizará cada vez que sea necesario.  </t>
  </si>
  <si>
    <t xml:space="preserve">El coordinador del Grupo Cuerpo Técnico de Verificación -GCTV, realizará de acuerdo al procedimiento la revisión al informe de Verificación y avalará o devolverá para corrección en forma, fondo o soporte de acuerdo al punto de control.                                                                Esta actividad o control se realizará cada vez que sea necesario.  </t>
  </si>
  <si>
    <t xml:space="preserve">Los gestores delegados del equipo de Sustanciación del Grupo Cuerpo Técnico de Verificación GCTV, realizarán de acuerdo con el procedimiento un análisis de: - I.V y soportes, el Estudio de Situación Encontrada E.S.E. y respuesta de la misma por el beneficiario, con el fin de desarrollar el informe ejecutivo  para agendar al CERREM.  
Esta actividad o control se realizará cada vez que sea necesario.  </t>
  </si>
  <si>
    <t>El coordinador del Grupo Cuerpo Técnico de Verificación -GCTV, realizará de acuerdo al procedimiento la revisión al informe ejecutivo  y avalará o devolverá para corrección en forma, fondo o soporte de acuerdo al punto de control.                                                                Esta actividad o control se realizará cada vez que sea necesario.</t>
  </si>
  <si>
    <t>Gestión de Medidas de Protección</t>
  </si>
  <si>
    <t>El líder del equipo de Gestión Integral de Medidas de Emergencia con aprobación del responsable del proceso, verifica de manera permanente que los requerimientos lleguen por los canales establecidos, con los formatos y documentación requerida, así como los mínimos de información del peticionario en cada solicitud allegada para la valoración inicial de los presuntos factores de riesgo inminente y excepcional o presunción constitucional del riesgo. El control se realiza cada vez que llega una solicitud, dejando como evidencia el formato (GME-FT-01) Autorización y Asignación para inicio de la valoración Inicial del Riesgo Inminente Individual debidamente diligenciado y firmado.
Evidencia: Formato (GME-FT-01 - Autorización y Asignación para inicio de  la valoración Inicial del Riesgo Inminente Individual) diligenciado y formatos y muestreo aleatorio.</t>
  </si>
  <si>
    <t>El líder del equipo de Gestión Integral de Medidas de Emergencia revisa de forma permanente que las actividades desplegadas para la valoración inicial por parte del servidor público y/o contratista hayan sido las suficientes e idóneas para poder realizar la valoración inicial. En caso contrario, imparte nuevas instrucciones para abordar adecuadamente el caso, recomendando que actividades desplegar que permitan garantizar que se cuenten con los elementos suficientes de información para la valoración inicial del presunto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
Evidencia: Informes de no salidas no conformes y otros.</t>
  </si>
  <si>
    <t>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este conforme con los lineamientos y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t>
  </si>
  <si>
    <t>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t>
  </si>
  <si>
    <t>Gestión Integral de Medidas de Emergencia</t>
  </si>
  <si>
    <t>Gestión Especializada de Seguridad y Protección</t>
  </si>
  <si>
    <t>Posibilidad de vulnerar los derechos de la población objeto del Decreto 299 de 2017 y posibles sanciones por entes de control. Por incumplimiento en los términos de ley en la gestión de estudios de Evaluación de riesgo allegadas al GRAERR por la insuficiencia de personal.</t>
  </si>
  <si>
    <t xml:space="preserve">Posibilidad de fuga de información clasificada y/o reservada por uso inadecuado o fraudulento de la información para beneficio propio de un tercero. Por falta de claridad o desconocimiento de los procedimientos. </t>
  </si>
  <si>
    <t>El Coordinador GRAERR y/o profesional delegado genera alertas de seguimiento a los analistas del GRAERR a través de correo electrónico de forma mensual, notificando las OT Órdenes de Trabajo asignadas que están próximas a vencer.</t>
  </si>
  <si>
    <t>El Coordinador GRAERR y/o profesional delegado adelanta la gestión mediante comunicación interna MEM mensualmente para la verificación de la aplicación de los procedimientos a cargo del GRAERR para dar claridad a los tiempos.</t>
  </si>
  <si>
    <t>El Coordinador GRAERR y/o profesional delegado genera alertas de seguimiento a los analistas del GRAERR por correo electrónico de forma mensual, de las solicitudes de protección no contactados y las solicitudes que no se encuentren completas</t>
  </si>
  <si>
    <t>El Coordinador del GRAERR Y/O Profesional delegado debe establecer y definir perfiles por desagregación funcional informando mediante correo electrónico trimestralmente con el fin de identificar los roles, responsabilidades y alcance de la gestión de cada funcionario y/o contratista.</t>
  </si>
  <si>
    <t>El Coordinador de GRAERR y Coordinador de GPS solicita al área de tecnología mediante comunicación interna MEM mensualmente evaluar software y/o programa para los estudios de riesgo de la Subdirección Especializada de Seguridad y Protección.</t>
  </si>
  <si>
    <t>El Coordinador Grupo de Automotores y/o funcionario delegado formaliza con el acta de entrega mediante formato GESP-FT-04 V3 (Acta de entrega medio de transporte) el compromiso al buen uso de los recursos asignados a la tarjeta de combustible. Para evitar posibles faltas o errores en el uso y manejo de la misma.</t>
  </si>
  <si>
    <t>El coordinador Grupo de Automotores y/o funcionario delegado realizar el seguimiento mensual mediante malla de facturación tabla en Excel a las solicitudes para aprobación del combustible, llevando registro y control de cada una de las solicitudes recibidas.</t>
  </si>
  <si>
    <t>El Coordinador Grupo Automotores y/o funcionario delegado verifica mensualmente los correos electrónicos evidencias que soportan el registro y el uso adecuado de las mallas.</t>
  </si>
  <si>
    <t>El coordinador Grupo Automotores y/o funcionario delgado informa de manera mensual mediante correo electrónico las novedades a los responsables del registro en mallas haciendo seguimiento a posibles inconsistencias en la facturación.</t>
  </si>
  <si>
    <t>Posibilidad de incurrir en sanciones disciplinarias y/o penales por el  direccionamiento mal intencionado en  la estructuración de pliegos de condiciones y/o en la  Evaluación de Ofertas puede conllevar a la  celebración de contratos violando el principio de Selección Objetiva para beneficio propio o de terceros y por consiguiente.</t>
  </si>
  <si>
    <t>El Servidor Público y/o Contratista  del Grupo de Gestión Contractual  verifica que la información de cada proceso corresponda con los requisitos establecidos para la contratación cuando surge la necesidad, a través de  la documentación asociada al proceso de contratación</t>
  </si>
  <si>
    <t>Gestión Contractual</t>
  </si>
  <si>
    <t xml:space="preserve">Posibilidad de pérdida de bienes devolutivos por falta de seguimiento de parte del Supervisor del contrato, servidor público y/o contratista al no realizar la presentación de los bienes al momento de practicar la toma física del inventario, y perdida de bienes consumibles almacenados en la bodega del almacén general. </t>
  </si>
  <si>
    <t>Posibilidad de embargo de cuentas bancarias de la Entidad por comparendos, ordenado en procesos de cobro coactivo contra la Unidad Nacional de Protección.</t>
  </si>
  <si>
    <t>Posibilidad de ocasionen afectaciones fiscales, penales y disciplinarias a la UNP, que el contratista realice mantenimiento a vehículos que no hacen parte del parque automotor propio de la entidad para su beneficio propio..</t>
  </si>
  <si>
    <t xml:space="preserve">Posibilidad de detrimento patrimonial al ingresar un error en el sistema de información de los bienes y elementos en el sistema de inventarios por falta de verificación de la información registrada en los documentos soporte (facturas, órdenes de compra, actos administrativos -resoluciones-). </t>
  </si>
  <si>
    <t xml:space="preserve">Posibilidad de aprobación de legalizaciones de comisiones de servicio y autorizaciones de viaje con soportes documentales presuntamente fraudulentos para beneficio propio o de un tercero. </t>
  </si>
  <si>
    <t>Gestión de Administración de Bienes y Servicios</t>
  </si>
  <si>
    <t xml:space="preserve">El Servidor Público y/o Contratista del Grupo de Almacén General realiza la toma física de los inventarios de bienes devolutivos y cronograma de visitas a nivel nacional. Todos los bienes inventariados se registran en el formato Inventarios Físicos Bienes Devolutivos en Uso (GABS-FT-23). Anual. </t>
  </si>
  <si>
    <t>El servidor público y/o Contratista designado por el Coordinador(a) del Grupo de Gestión Administrativa, deberá requerir el pago del comparendo a la persona identificada como responsable del vehículo en la fecha de la infracción o solicitar a la Oficina Asesora de Jurídica la desvinculación de la Unidad Nacional de Protección del proceso contravencional.</t>
  </si>
  <si>
    <t>El servidor público y/o Contratista designado por el Coordinador del Grupo de Gestión Administrativa, conservará las evidencias en una carpeta en línea por cada comparendo comunicado a la entidad.</t>
  </si>
  <si>
    <t>El servidor público y/o Contratista apoyo a la supervisión del contrato de mantenimientos designado por el Coordinador del Grupo de Gestión Administrativa, realiza la verificación de las solicitudes recibidas diariamente contra la base de datos de vehículos que integran el inventario activo de la UNP, para evitar que se realicen mantenimientos a vehículos que no sean parte del parque automotor.</t>
  </si>
  <si>
    <t>El servidor público y/o contratista de apoyo a la supervisión del contrato y el Coordinador del Grupo de Gestión Administrativa, realizan reuniones de seguimiento al contrato de mantenimiento semanales (acta de reunión) con el contratista que presta el servicio de mantenimientos al parque automotor propio de la entidad; para relacionar los ingresos y salidas de los vehículos a mantenimiento y otros pormenores que se presente en la prestación del servicio.</t>
  </si>
  <si>
    <t xml:space="preserve">El Servidor Público y/o contratista designado del Grupo de Almacén General realiza el ingreso de los bienes en el formato Comprobante Entradas de Almacén (GABS-FT-07), y antes de asentar el movimiento en el sistema verifica que la información registrada coincida con la relacionada en los soportes. La frecuencia de entradas es según el plan anual de adquisiciones o donaciones a título gratuito por parte de otras entidades. </t>
  </si>
  <si>
    <t>El coordinador elaborara el Plan de Mantenimiento de las armas de fuego de la entidad y en el desarrollo de este se dará charlas de concientización y profundización en los procedecimiento de uso y porte de armas trimestralmente por regiones o de acuerdo al cronograma</t>
  </si>
  <si>
    <t>Gestión de Control Disciplinario Interno</t>
  </si>
  <si>
    <t>Gestión de Evaluación Independiente</t>
  </si>
  <si>
    <t>Posibilidad de vulnerar el derecho fundamental de petición por incumplimiento a los términos legales de respuesta causado por debilidades en los mecanismos de gestión de las PQRSD en las diferentes dependencias</t>
  </si>
  <si>
    <t>Posibilidad de solicitar o recibir dádivas por parte de servidores o colaboradores del Grupo de Servicio al Ciudadano a nombre propio o de terceros, a cambio de la entrega de información reservada,  propia de la entidad por falta de uso y apropiación del código de integridad .</t>
  </si>
  <si>
    <t>Gestión de Servicio al Ciudadano</t>
  </si>
  <si>
    <t xml:space="preserve">El Coordinador del Grupo de Servicio al Ciudadano y contratista o servidor publico encargado de administrar  la Base Matriz de PQRSD generan semanalmente alertas a los enlaces de PQRSD  de cada dependencia a través de correo electrónico y/o comunación interna. </t>
  </si>
  <si>
    <t>El Coordinador del Grupo de Servicio al Ciudadano y contratista  o servidor público encargado de administrar la Base Matriz de PQRSD, comunican quincenalmente a Subdirectores, Secretaria General, Asesores y Jefes de Oficina, las PQRSD que a pesar de las alertas emitidas por el GSC a los respectivos enlaces, no han sido tramitadas en el Sistema de Información.</t>
  </si>
  <si>
    <t>El Coordinador del Grupo de Servicio al Ciudadano y contratista o servidor público encargado de administrar la Base Matriz de PQRSD, comunica mensualmente a los Subdirectores, Secretaria General, Asesores y Jefes de Oficina, la gestión de las PQRSD asignadas y las PQRSD que a la fecha de la comunicación no han sido contestadas.</t>
  </si>
  <si>
    <t>El Coordinador del Grupo de Servicio al Ciudadano realiza mesas de trabajo mensuales con los enlaces de PQRSD de las Dependencias, que durante el periodo  presentaron dificultades en la respuesta oportuna a las PQRSD.</t>
  </si>
  <si>
    <t>El Coordinador del Grupo de Servicio al Ciudadano revisa la gestión semanal y mensual de la productividad de cada uno de los asesores poblacionales, en la ejecución de las actividades propias de la gestión de las solicitudes de protección individual, colectiva e instalaciones del inicio de Ruta.</t>
  </si>
  <si>
    <t>Coordinador Grupo de Servicio al Ciudadano gestiona la firma semestral del Acuerdo de Confidencialidad por parte de los funcionarios y colaboradores del GSC.</t>
  </si>
  <si>
    <t>Coordinador Grupo de Servicio al Ciudadano, remite cuatrimestralmente Comunicación Interna con destino a los asesores del GSC, mediante la cual se prohíbe, el cobro de dádivas por la entrega de información reservada propia de la entidad.</t>
  </si>
  <si>
    <t>Coordinador Grupo de Servicio al Ciudadano lidera la socialización cuatrimestral al interior del  GSC del Código de Integridad y las implicaciones legales existentes por el mal uso de los activos de información de la entidad.</t>
  </si>
  <si>
    <t>Gestión Documental</t>
  </si>
  <si>
    <t xml:space="preserve">Posibilidad  en investigaciones fiscales, disciplinarias  y penales por   realizar causación de obligaciones sin el  cumplimiento de los requisitos (informe de supervisión, facturación, otros), puede conllevar a la realización de Pagos sin cumplimiento de requisitos. </t>
  </si>
  <si>
    <t>Posibilidad consiguiente incurrir en investigaciones fiscales, disciplinarias  y penales de llevar a la elaboración de contratos sin registro presupuestal y por no tener respaldo presupuestal para un contrato ya oficializado.</t>
  </si>
  <si>
    <t>El contratista designado por el coordinador del grupo de contabilidad  verifica que las cuentas por pagar de la UNP cuente con los debidos soportes donde se recibe la cuenta, se relaciona en la Base de Datos  diariamente y se revisan los soportes</t>
  </si>
  <si>
    <t>El contratista designado por el coordinador del grupo de contabilidad registra diariamente la cuenta en la Base de Datos de Excel en el orden de recepción (Derecho al Turno) para generar transparencia en el orden en que se ejecutan los pagos.</t>
  </si>
  <si>
    <t>El contratista designado por el coordinador del grupo de tesorería verifica diariamente la obligación causada en SIIF  Nación con los respectivos soportes y la disponibilidad de PAC previo al pago.</t>
  </si>
  <si>
    <t xml:space="preserve">Coordinador de Presupuesto y/o el Servidor Público o Contratista designado verifican quincenalmente a través de conciliaciones entre contratos y presupuesto, que cada contrato elaborado tenga su Registro Presupuestal. Se recepciona la relación de los contratos celebrados por la UNP remitida por la Coordinación de Contratos y se genera a través del SIIF un reporte “CEN de compromisos" y se realiza cruce de información. En la relación de contratos se incluye el número de registro presupuestal y en el evento de quedar espacios sin incluir en la relación el número de registro presupuestal, se adelantarán las averiguaciones pertinentes y se consignará el acta. </t>
  </si>
  <si>
    <t>Coordinador de Presupuesto y/o el Servidor Público o Contratista designado concilia mensualmente los CDP con lo registrado en el SIIF donde se revisa los saldos de Certificados de Disponibilidad presupuestal expedidos por presupuesto. Se genera el reporte de CDP a través del SIIF y se verifica los que tengan saldo por comprometer y la antigüedad de la expedición, y adelantará las averiguaciones pertinentes ante el solicitante o la Secretaria General.</t>
  </si>
  <si>
    <t>El servidor publico y/o contratista   por último  se encarga  responder los correos a cada uno de los abogados que solicitaron los registros, adjuntado el documento.</t>
  </si>
  <si>
    <t>Gestión Financiera</t>
  </si>
  <si>
    <t>Posibilidad de afectación de la operación de la entidad por falta de ejecución de los proyectos tecnológicos definidos en el PETI (Plan Estratégico de las Tecnologías de Información)</t>
  </si>
  <si>
    <t>Posibilidad  de afectación de la operación de la entidad por  deficiencias en la prestación de servicios de mesa de servicios de TI.</t>
  </si>
  <si>
    <t>Posibilidad de afectación de la operación de la Entidad por pérdida de disponibilidad y continuidad de los servicios de TI por falta de la capacidad de la plataforma tecnológica o fallas en los procesos de mantenimiento</t>
  </si>
  <si>
    <t xml:space="preserve">Posibilidad de suministro, divulgación o alteración de información reservada, clasificada, sensible o privilegiada  de la entidad, para uso indebido en beneficio propio o de un tercero a través de la concentración de conocimiento y capacidades técnicas y operativas, así como del incumplimiento del código de integridad y las reglas de operación de la entidad, ocasionando fugas de información sensible de la entidad. </t>
  </si>
  <si>
    <t xml:space="preserve">Posibilidad de afectación de la imagen de la entidad por falta de optimización e incorporación de nuevas tecnologías que soporten de forma adecuada los servicios de la entidad generando desactualización de los sistemas tecnológicos.   </t>
  </si>
  <si>
    <t>Gestión Tecnológica</t>
  </si>
  <si>
    <t>1. CIO, Líder GTE, Gestor de Proyectos de TI, Gestor de Infraestructura,  Encargado de  Arquitectura Empresarial y equipos de trabajo define líneas de seguimiento y control para la ejecución de los proyectos tecnológicos incluidos en el PETI a fin de gestionar los riesgos asociados, mediante Documento de Seguimiento y control de los proyectos de PETI de forma trimestral</t>
  </si>
  <si>
    <t>2. CIO y Líder GTE  solicita el personal con las competencias requeridas para la estructuración y gestión de los proyectos de TI definidos en el PETI ante la instancia competente,  mediante Matriz con roles requeridos para la operación del grupo de trabajo de forma semestral</t>
  </si>
  <si>
    <t>3. CIO, Líder GTE , lideres de servicios realizan periódicamente las actividades de revisión y actualización del Catálogo de Servicios Tecnológicos de la Entidad,  mediante Actualización del Catálogo de Servicio de forma trimestral.</t>
  </si>
  <si>
    <t>2. CIO, líder GTE y CISO  realizan actividades de generación e implementación de lineamientos sobre la habilitación tecnológica de los procesos en la gestión de activos de información y la protección de los mismos,  mediante documentos de gestión de activos, políticas  de seguridad de forma trimestral.</t>
  </si>
  <si>
    <t>3. CIO - CISO, Líder  GTE y Lideres de Servicios de TI realizan actividades de uso y apropiación de las herramientas tecnológicas provistas por la entidad,  mediante informe de  indicador de usabilidad de herramientas tecnológicas y  Campañas de sensibilización e información de temas de seguridad de forma trimestral.</t>
  </si>
  <si>
    <t xml:space="preserve">1. CIO, Líder GTE , lideres de proyectos realizan la gestión mediante comunicación a todas las áreas de la entidad con el fin de identificar las necesidades en temas de nuevas tecnologías así  consolidar e identificar un banco de necesidades que permita realizar el análisis y la priorización de necesidades ante Dirección. </t>
  </si>
  <si>
    <t xml:space="preserve">2. CIO, Líder GTE , lideres de proyectos realizan gestión por parte de la supervisión del contrato  para solicitar la disponibilidad del personal de las áreas involucradas en el proceso mediante comunicación interna previa al inicio del proyecto  de forma trimestral. </t>
  </si>
  <si>
    <t>3, CIO, Líder GTE Jefe OAPI  escalan a la dirección los casos identificados que no generen las disponibilidad requerida de personal  por parte de los procesos  involucrados mediante comunicación interna a dirección tras identificación del incumplimiento de compromisos de las áreas involucradas de forma trimestral.</t>
  </si>
  <si>
    <t xml:space="preserve">4. CIO, Líder GTE , lideres de proyectos hacen seguimiento a los servicios  entregados por los proveedores  por medio de la supervisión periódica de los contratos,  mediante informes de supervisión de contratos  de forma trimestral </t>
  </si>
  <si>
    <t>Total general</t>
  </si>
  <si>
    <t>TOTAL RIESGO</t>
  </si>
  <si>
    <t>RESGO FISCAL</t>
  </si>
  <si>
    <t>RIESGO DE CORRUPCIÓN</t>
  </si>
  <si>
    <t>PROCESO</t>
  </si>
  <si>
    <t>NIVEL DE PROCESO</t>
  </si>
  <si>
    <t>NIVEL ESTRATÉGICO</t>
  </si>
  <si>
    <t>NIVEL MISIONAL</t>
  </si>
  <si>
    <t>NIVEL DE APOYO</t>
  </si>
  <si>
    <t>NIVEL DE EVALUACIÓN</t>
  </si>
  <si>
    <t>Gestión Estratégica del Talento Humano</t>
  </si>
  <si>
    <t>El servidor publico del Grupo Registro y Control, diligencia el formato GDT-FT-16 planilla y control para préstamo de documentos cada que se requiera.</t>
  </si>
  <si>
    <t>El servidor público y/o contratista del Grupo de Capacitación realizará control y seguimiento mensual a través de la base de datos interna del personal con nivel de prioridad alta que se debe reentrenar dentro de la vigencia actual.</t>
  </si>
  <si>
    <t>Posibilidad de una inadecuada aplicación de la Política y el Plan de Comunicaciones en la Entidad por debilidad en la forma de socialización 
y/o cambios administrativos.</t>
  </si>
  <si>
    <t>El Equipo de Comunicaciones Estratégicas, junto con el enlace MIPG-SIG realizan el seguimiento a la actualización de la Política y el Plan de comunicaciones, contemplando los cambios administrativos.</t>
  </si>
  <si>
    <t>Para este control, se realizará la socialización y apropiación de los procedimientos y formatos del proceso.</t>
  </si>
  <si>
    <t>Gestión de las Comunicaciones Estratégicas</t>
  </si>
  <si>
    <t>La persona que cumple con el rol de Control vehículos, diligencia en la "Base Oficial Control Vehículos" la fecha de las solicitudes de vehículos a las rentadoras, teniendo en cuenta los clausulados de los contratos vigentes, con el objetivo de tenerlo presente al momento de la construcción de las BOT, y se evidencien los descuentos respectivos por la no presentación del vehículo en los tiempos establecidos.
Los registros de esta actividad, se diligencian en el archivo "Base oficial Control Vehículos"
Esta actividad se realiza mensualmente.</t>
  </si>
  <si>
    <t>1. CIO - CISO, Líder GTE y Lideres de Servicios de TI diseñan una estrategia de concienciación sobre la responsabilidad en el manejo de la información y sus posibles consecuencias generales laborales y legales,  mediante la actualización de la Matriz de comunicaciones  sobre los aspectos en seguridad de información e informes de  seguimiento al indicador de cultura de seguridad de forma trimestral.</t>
  </si>
  <si>
    <t>RIESGO DE GESTIÓN</t>
  </si>
  <si>
    <t>Identificación del riesgo</t>
  </si>
  <si>
    <t>Análisis del riesgo inherente</t>
  </si>
  <si>
    <t>Evaluación del riesgo - Valoración de los controles</t>
  </si>
  <si>
    <t>Evaluación del riesgo - Nivel del riesgo residual</t>
  </si>
  <si>
    <t>Plan de Acción de Tratamiento de Riesgos</t>
  </si>
  <si>
    <t>Impacto</t>
  </si>
  <si>
    <t>Causa Inmediata</t>
  </si>
  <si>
    <t>Causa Raíz</t>
  </si>
  <si>
    <t>Clasificación del Riesgo</t>
  </si>
  <si>
    <t>Frecuencia con la cual se realiza la actividad</t>
  </si>
  <si>
    <t>Probabilidad Inherente</t>
  </si>
  <si>
    <t>%</t>
  </si>
  <si>
    <t>Criterios de impacto</t>
  </si>
  <si>
    <t>Observación de criterio</t>
  </si>
  <si>
    <t>Impacto 
Inherente</t>
  </si>
  <si>
    <t>Zona de Riesgo Inherente</t>
  </si>
  <si>
    <t>Afectación</t>
  </si>
  <si>
    <t>Atributos</t>
  </si>
  <si>
    <t>Probabilidad Residual</t>
  </si>
  <si>
    <t>Probabilidad Residual Final</t>
  </si>
  <si>
    <t>Impacto Residual Final</t>
  </si>
  <si>
    <t>Zona de Riesgo Final</t>
  </si>
  <si>
    <t>Tratamiento</t>
  </si>
  <si>
    <t>Plan de Acción</t>
  </si>
  <si>
    <t>Responsable</t>
  </si>
  <si>
    <t>Fecha Implementación</t>
  </si>
  <si>
    <t>Eficiencia</t>
  </si>
  <si>
    <t>Informativos (Riesgos de Gestión y Corrupción)</t>
  </si>
  <si>
    <t>Informativos (Riesgos Fiscales)</t>
  </si>
  <si>
    <t>Tipo</t>
  </si>
  <si>
    <t>Implementación</t>
  </si>
  <si>
    <t>Calificación</t>
  </si>
  <si>
    <t>Documentación</t>
  </si>
  <si>
    <t>Frecuencia</t>
  </si>
  <si>
    <t>Evidencia</t>
  </si>
  <si>
    <t>Ejecución</t>
  </si>
  <si>
    <t>Reputacional</t>
  </si>
  <si>
    <t>Demoras o falta de aplicación de los lineamientos de los diferentes responsables de proceso para el reporte y seguimiento de los mismos</t>
  </si>
  <si>
    <t xml:space="preserve">     El riesgo afecta la imagen de la entidad con algunos usuarios de relevancia frente al logro de los objetivos</t>
  </si>
  <si>
    <t>Preventivo</t>
  </si>
  <si>
    <t>Manual</t>
  </si>
  <si>
    <t>Sin Documentar</t>
  </si>
  <si>
    <t>Continua</t>
  </si>
  <si>
    <t>Con Registro</t>
  </si>
  <si>
    <t>Aceptar</t>
  </si>
  <si>
    <t>Débil planificación en cuanto a las necesidades presupuestales por parte de las diferentes dependencias</t>
  </si>
  <si>
    <t>1. Falta de conocimiento en la planificación presupuestal por parte de las dependencias.
2. Inadecuada gestión del tiempo por parte de las dependencias para realizar una planificación rigurosa.
3. Factores macroeconómicos que pueden afectar la formulación y presentación del anteproyecto de presupuesto de la entidad posterior a su aprobación ante el Ministerio de Hacienda y Crédito Público</t>
  </si>
  <si>
    <t>Documentado</t>
  </si>
  <si>
    <t>Detectivo</t>
  </si>
  <si>
    <t xml:space="preserve"> Incumplimiento de los objetivos propuestos en los proyectos de inversión</t>
  </si>
  <si>
    <t>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</si>
  <si>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Reducir (mitigar)</t>
  </si>
  <si>
    <t>Coordinar un ejercicio de programación mensualizada de la ejecución física y financiera de los proyectos de inversión.</t>
  </si>
  <si>
    <t>Grupo de Planeación Institucional y Gestión de la Información</t>
  </si>
  <si>
    <t>02/01/2024
31/01/2024</t>
  </si>
  <si>
    <t xml:space="preserve">Coordinar la planeación, priorización y seguimiento de los procesos contractuales que deben suscribirse para la ejecución de los proyectos de inversión, y su registro en el Plan Anual de Adquisiciones.  </t>
  </si>
  <si>
    <t xml:space="preserve">Grupo de Planeación Institucional y Gestión de la Información </t>
  </si>
  <si>
    <t>02/01/2024
29/03/2024</t>
  </si>
  <si>
    <t>Apropiación indebida de la asignación y desagregación del presupuesto de la entidad</t>
  </si>
  <si>
    <t>Inexistencia de normatividad que reglamente la asignación y desagregación del presupuesto de la entidad</t>
  </si>
  <si>
    <t>Fraude Interno</t>
  </si>
  <si>
    <t xml:space="preserve">     El riesgo afecta la imagen de la entidad a nivel nacional, con efecto publicitarios sostenible a nivel país</t>
  </si>
  <si>
    <t>Realizar mesas de trabajo bimestrales con los procesos a los cuales se les asignaron recursos del Presupuesto General de la Nación, para revisar el porcentaje de ejecución, con el fin de identificar las causas que están obstaculizando o demorando comprometer y ejecutar los recursos.</t>
  </si>
  <si>
    <t>01/01/2024
31/12/2024</t>
  </si>
  <si>
    <t>Elaborar un documento que describa los lineamientos, responsabilidades y actividades frente a la desagregación del presupuesto de la entidad</t>
  </si>
  <si>
    <t>Coordinador(a) del Grupo de Planeación Institucional y Gestión de la Información o a quien este(a) designe</t>
  </si>
  <si>
    <t>15/01/2024
28/06/2024</t>
  </si>
  <si>
    <t>Incumplimiento a los parámetros establecidos para la gestión de Rendición de Cuentas</t>
  </si>
  <si>
    <t>Otros esquemas</t>
  </si>
  <si>
    <t>Con Registro físico manual</t>
  </si>
  <si>
    <t>Interna</t>
  </si>
  <si>
    <t>Programar reuniones trimestrales para el seguimiento de las acciones definidas en el componente de Rendición de Cuentas del Plan Anticorrupción y de Atención al Ciudadano.</t>
  </si>
  <si>
    <t xml:space="preserve">Enlace MIPG-SIG de la Dirección General </t>
  </si>
  <si>
    <t>20/03/2024
20/06/2024</t>
  </si>
  <si>
    <t>Fuente:  Adaptado de Curso Riesgo Operativo Universidad del Rosario por Dirección de Gestión y Desempeño Institucional de Función Pública,  2020.</t>
  </si>
  <si>
    <t>Media</t>
  </si>
  <si>
    <t>Moderado</t>
  </si>
  <si>
    <t>Probabilidad</t>
  </si>
  <si>
    <t>30%</t>
  </si>
  <si>
    <t/>
  </si>
  <si>
    <t>Menor</t>
  </si>
  <si>
    <t>40%</t>
  </si>
  <si>
    <t>Aleatoria</t>
  </si>
  <si>
    <t>Reducir (compartir)</t>
  </si>
  <si>
    <t>Baja</t>
  </si>
  <si>
    <t xml:space="preserve">     El riesgo afecta la imagen de alguna área de la organización</t>
  </si>
  <si>
    <t>Falta de apropiación, compromiso y empoderamiento por parte de los Enlaces MIPG-SIG en la documentación de los procesos frente a los lineamientos del sistema</t>
  </si>
  <si>
    <t>Automático</t>
  </si>
  <si>
    <t>Económico y Reputacional</t>
  </si>
  <si>
    <t>Incumplimiento del programa de auditorias internas</t>
  </si>
  <si>
    <t>Sustracción de la Información confidencial del AIC</t>
  </si>
  <si>
    <t xml:space="preserve"> No se establecen los permisos para los servidores del grupo a la información confidencial, que conlleve al uso inadecuado de la misma </t>
  </si>
  <si>
    <t>Procedimientos</t>
  </si>
  <si>
    <t>Salvaguardar la información que contiene los AIC en una carpeta designada por el Coordinador del Grupo</t>
  </si>
  <si>
    <t>Coordinador Grupo de Selección y Evaluación</t>
  </si>
  <si>
    <t>02/01/2024
31/12/2024</t>
  </si>
  <si>
    <t>Económico</t>
  </si>
  <si>
    <t>Falta de lineamientos claros y documentados en el procedimiento de nomina</t>
  </si>
  <si>
    <t>Capacitar a los servidores públicos del Grupo de Nómina en temas salariales y prestacionales cada vez que surja una actualización normativa</t>
  </si>
  <si>
    <t xml:space="preserve">Coordinador Grupo de Nómina </t>
  </si>
  <si>
    <t>Sustracción de la Información confidencial del servidor público en la Historia Laboral</t>
  </si>
  <si>
    <t xml:space="preserve">Coordinador Grupo de Registro y Control </t>
  </si>
  <si>
    <t>Falta de disponibilidad de espacios y de personal para reentrenamientos.</t>
  </si>
  <si>
    <t>Falta de planificación de las actividades relacionadas al proceso de entrenamiento y reentrenamiento.</t>
  </si>
  <si>
    <t xml:space="preserve">Convocar mesas de trabajo con grupos internos involucrados </t>
  </si>
  <si>
    <t>Coordinador Grupo de Capacitación</t>
  </si>
  <si>
    <t>Mayor</t>
  </si>
  <si>
    <t>Alto</t>
  </si>
  <si>
    <t>Correctivo</t>
  </si>
  <si>
    <t>25%</t>
  </si>
  <si>
    <t>Alta</t>
  </si>
  <si>
    <t xml:space="preserve">Realizar mesas de trabajo entre el enlace MIPG - SIG y la Oficina de Comunicaciones para la actualización de los documentos. </t>
  </si>
  <si>
    <t>El enlace MIPG-SIG y la Oficina de Comunicaciones Estratégicas</t>
  </si>
  <si>
    <t xml:space="preserve">1/03/2024
</t>
  </si>
  <si>
    <t>Realizar la socialización de los procedimientos y formatos del proceso por medio de los diferentes canales de información con los que cuenta la entidad y se medirá el comportamiento de la apropiación a través del cuadro de seguimiento a las solicitudes del proceso.</t>
  </si>
  <si>
    <t xml:space="preserve"> Equipo de Comunicaciones Estratégicas</t>
  </si>
  <si>
    <t>15/04/2024
15/09/2024
15/12/2024</t>
  </si>
  <si>
    <t>Realizar la socialización del protocolo de manejo de la información por medio de estrategias comunicativas, diversas al correo informativo.</t>
  </si>
  <si>
    <t xml:space="preserve">Incumplimiento de los términos establecidos para adelantar el Estudio del Nivel del Riesgo por diferentes factores.  </t>
  </si>
  <si>
    <t xml:space="preserve"> Debilidad en la actividad de asignación de ordenes de trabajo (evaluación y reevaluación de riesgo).
Demora en contactar a la persona objeto de valoración del riesgo
Incumplimiento de las funciones y/o obligaciones contractuales en la atención de las órdenes de trabajo asignadas.
Demora en la verificación y elaboración del concepto por parte del de los revisores del equipo de control de calidad -  ECCAR (Ok de calidad).
Demora en la respuesta oportuna de las solicitudes  de inactivación 
</t>
  </si>
  <si>
    <t>Ejecución y Administración de procesos</t>
  </si>
  <si>
    <t xml:space="preserve">Implementar el control y seguimiento a las OT en la evaluación y reevaluación </t>
  </si>
  <si>
    <t>Equipo de asignaciones</t>
  </si>
  <si>
    <t xml:space="preserve">Realizar Informe de Gestión de seguimiento y control a contactos </t>
  </si>
  <si>
    <t>Equipo de seguimiento y Control - Despacho</t>
  </si>
  <si>
    <t>Realizar Informe de Gestión de seguimiento de productividad de analistas</t>
  </si>
  <si>
    <t>ECCAR</t>
  </si>
  <si>
    <t xml:space="preserve">Realizar reportes del seguimiento y control </t>
  </si>
  <si>
    <t>Incumplimiento de los términos para la Evaluación del Riesgo a partir de la asignación por parte del CTARC hasta la entrega del caso a la  ST CERREM-C</t>
  </si>
  <si>
    <t xml:space="preserve">
Ausencia de operador logístico para la realización de actividades en el territorio.
Falta de respuesta oportuna por parte de las entidades a cargo de las medidas de protección complementarias.
Demora en el contacto inicial con el Representante Legal de la Comunidad.</t>
  </si>
  <si>
    <t xml:space="preserve">     El riesgo afecta la imagen de  la entidad con efecto publicitario sostenido a nivel de sector administrativo, nivel departamental o municipal</t>
  </si>
  <si>
    <t xml:space="preserve">Designar 2 profesional que apoyen en el área de supervisión para que cumpla la evaluación en los tiempos establecidos </t>
  </si>
  <si>
    <t>CTARC</t>
  </si>
  <si>
    <t>Designar 1  profesional que garantice un cronograma de sesiones permanentes con las entidades del orden nacional y territorial con competencias en la protección de grupos y/o comunidades</t>
  </si>
  <si>
    <t>Muy Baja</t>
  </si>
  <si>
    <t>Garantizar la correcta formulación, evaluación y seguimiento de proyectos de inversión y acuerdos de cooperación destinados a satisfacer las necesidades logísticas en territorio para los estudios de nivel de riesgo colectivos.</t>
  </si>
  <si>
    <t>ASESOR DESPACHO</t>
  </si>
  <si>
    <t xml:space="preserve">Manipulación de la información que sustenta la ponderación del riesgo en el instrumento estándar de valoración, buscando orientar el resultado final del riesgo de acuerdo a sus pretensiones o a las del evaluado. </t>
  </si>
  <si>
    <t xml:space="preserve">Ofrecimiento de dádivas al analista o al revisor de calidad por parte de un tercero.
Socializar información reservada por parte de los funcionarios y/o contratistas de la SER,  en los talleres o sesiones del CERREM y CERREMC
 La modificación de la ponderación en las variables de amenaza de riesgo y vulnerabilidad, por parte de los delegados del CERREM y CERREMC sin concepto jurídico, procedimental o fuentes que lo sustenten. 
</t>
  </si>
  <si>
    <t>Modificación de equipos de trabajo al interior de la SER y creación de un equipo de Control y seguimiento que verificará  las etapa de la cadena de producción de la Ruta individual y colectiva</t>
  </si>
  <si>
    <t xml:space="preserve"> Recopilar una lista de los Estudios de Nivel de Riesgo que serán sujetos a revisión por muestreo.</t>
  </si>
  <si>
    <t>Líder Enlace MIPG-SIC- ECCAR</t>
  </si>
  <si>
    <t>Asegurarse de que la totalidad de las evaluaciones del Riesgo Individual o Colectivo antes de ser tramitadas al CERREM sean revisadas por los encargados del Equipo seguimiento y Control.</t>
  </si>
  <si>
    <t>STCERREM</t>
  </si>
  <si>
    <t>Direccionamiento Estratégico y Planeación</t>
  </si>
  <si>
    <t>Coordinación y Cooperación Interinstitucional</t>
  </si>
  <si>
    <t>Falta de concientización sobre el uso apropiado de recursos públicos por parte del beneficiario y/o personal de protección - escolta y Falta de delimitación entre la asignación, aprobación, dispersión y conciliación de los recursos para combustibles.</t>
  </si>
  <si>
    <t xml:space="preserve">1. Inapropiado manejo de la tarjeta de combustible para usar en otro producto de la estación de servicio del proveedor
2. Falta de concientización sobre el uso apropiado de recursos públicos por parte del beneficiario y/u personal de protección - escolta.     
</t>
  </si>
  <si>
    <t>Usuarios, productos y practicas , organizacionales</t>
  </si>
  <si>
    <t xml:space="preserve">     Entre 10 y 50 SMLMV </t>
  </si>
  <si>
    <t>Sensibilización por medio de una reunión desde el Grupo de vehículos de protección a fin de dar a conocer las condiciones del buen uso de los recursos asignados para la tarjeta de combustible, el uso y manejo de la misma; la manera correcta de diligenciamiento de la planilla con la solicitud del recargue de la tarjeta, dirigida al personal del Grupo Hombres de Protección con el rol de presentar (funcionario para la protección y/o tercerizado de protección) para la implementación y enlaces regionales que realizan la actividad, con el objetivo que repliquen al beneficiario y/o personal de protección.</t>
  </si>
  <si>
    <t>Coordinador, líder de combustible y el enlace de calidad del Grupo de Vehículos de Protección.</t>
  </si>
  <si>
    <t>Debilidad en el seguimiento y monitoreo de las bases operativas técnicas (BOT) para la emisión de informes Operativos Técnicos (IOT) de la prestación de servicios de los vehículos de protección rentados.</t>
  </si>
  <si>
    <t>1. Incluir en las BOT registros  de vehículos no implementados, desmontados y/o en mantenimiento.
2. Omitir la información sobre las novedades (mantenimiento y siniestros) en la presentación del servicio de los vehículos rentados.
3. Omisión del informe de novedad del ingreso del vehículo a mantenimiento correctivo por parte del escolta ante el Grupo de vehículos de protección.
4. Debilidades en la supervisión</t>
  </si>
  <si>
    <t>1. Falta de control y seguimiento del Gestor de zona conforme con las solicitudes que realiza la persona encargada del rol control vehículos.
2. Falta de control y seguimiento sobre las novedades presentadas por las rentadoras (incumplimientos de tiempos por parte de las rentadoras) por los gestores de zonas  hacia el líder del área de gestión vehículos del grupo de vehículos de protección.
3. Falta de actualización de la información diaria gestionada, en la herramienta destinada en el Grupo de Vehículos de Protección para tal fin.</t>
  </si>
  <si>
    <t>Falta de información de contacto del beneficiario y/o la no disponibilidad de las medidas de protección</t>
  </si>
  <si>
    <t>1. Incluir en las mallas operativas registros de las personas de protección, no presentados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para la prestación del servicio</t>
  </si>
  <si>
    <t>1. Incluir en las mallas operativas registros de las personas de protección no presentadas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a las personas de protección para el servicio</t>
  </si>
  <si>
    <t xml:space="preserve">Falta de seguimiento a las actividades del funcionamiento de la Mesa de Trabajo para los Cambios de Escoltas  </t>
  </si>
  <si>
    <t>Falta de seguimiento a las actividades del funcionamiento de la Mesa de Trabajo para los Cambios de Escoltas</t>
  </si>
  <si>
    <t>Desconocimiento del procedimiento interno del Grupo Control Desplazamientos de esquemas protectivos y de los lineamientos establecidos en los contratos celebrados entre la UNP y las Uniones Temporales.</t>
  </si>
  <si>
    <t xml:space="preserve">1. Deficiencia  en la verificación de los reportes de  permanencia de los esquemas de protección en los aplicativos de posicionamiento geoestacionario.
2. Desconocimiento de los documentos internos del GCDEP y de los parámetros establecidos en los contratos de hombres de protección </t>
  </si>
  <si>
    <t xml:space="preserve">Posible falla técnica de los equipos especializados de Explosivos (INHIBIDORES Y ROBOT) usados  en los apoyos a la seguridad de la Presidencia y Vicepresidencia de la República </t>
  </si>
  <si>
    <t>1. Falta de mantenimiento anual, preventivo  y correctivo de los equipos  especializados de Explosivos (INHIBIDORES Y ROBOT) 
2. Inexistencia de adquisición  y actualización de herramientas  y equipos especializados  para el desarrollo de las  funciones  del grupo  de explosivos</t>
  </si>
  <si>
    <t xml:space="preserve">     Mayor a 500 SMLMV </t>
  </si>
  <si>
    <t>Realizar mesa de trabajo donde se concientice a las demás áreas responsables de la posibilidad de materializar este riesgo y se solicite la priorización del presupuesto para estos equipos especializados antiexplosivos</t>
  </si>
  <si>
    <t>Coordinador del Grupo de Apoyo y reentrenamiento operativo GARO y Líder del equipo de explosivos</t>
  </si>
  <si>
    <t>1. Dejar de revisar oportunamente los actos administrativos ejecutoriados que refiera una finalización de medida.</t>
  </si>
  <si>
    <t>1. Dejar de revisar oportunamente los actos administrativos ejecutoriados que refiera una finalización de medida.
2. Situación de orden pública
3. Difícil acceso en la zona donde reside el beneficiario/a
4. Falta de personal en Regionales para apoyar los desmontes
5. Autorización oportuna de desplazamientos a los Regionales para realizar la actividad</t>
  </si>
  <si>
    <t xml:space="preserve"> Falta de información real en el documento final de verificación de medidas.</t>
  </si>
  <si>
    <t>Socializar al equipo laboral de Verificación y Sustanciación del Grupo Cuerpo Técnico de Verificación GCTV, las actividades y punto de control al Riesgo de acuerdo con el procedimiento.</t>
  </si>
  <si>
    <t>Enlace de calidad  y Coordinador del Grupo CTV.</t>
  </si>
  <si>
    <t>No adoptar oportunamente medidas de emergencia en casos de posibles riesgo inminente y excepcional o presunción constitucional de riesgo de la población objeto del programa de protección de la UNP.
O recomendar y adoptar medidas provisionales no idóneas frente a los factores de riesgo inminente y excepcional o presunción constitucional de riesgo de la población objeto del programa de protección de la UNP.</t>
  </si>
  <si>
    <t>1. Desconocimiento y falta de aplicación de los lineamientos establecidos para la valoración inicial de los presuntos factores de riesgo inminente y excepcional de la población objeto del programa de la UNP.
2. Falta de control y seguimiento a las verificaciones realizadas para identificar los posibles factores de riesgo inminente y excepcional.
3. No adoptar los parámetros establecidos por la UNP para la identificación y recomendación de medidas provisionales de protección frente a casos de riesgo</t>
  </si>
  <si>
    <t>El líder del componente de Medidas de Emergencia, deberán instruir a los servidores públicos y/o contratistas del equipo sobre los parámetros establecidos para la valoración inicial frente a los presuntos casos de riesgo inminente y excepcional o presunción constitucional del riesgo.</t>
  </si>
  <si>
    <t xml:space="preserve">El líder del Equipo de Gestión Integral de Medidas de Emergencia </t>
  </si>
  <si>
    <t>31/03/2024
30/06/2024
31/09/2024
31/12/2024</t>
  </si>
  <si>
    <t>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t>
  </si>
  <si>
    <t>Líder del equipo de Gestión Integral de Medidas de Emergencia</t>
  </si>
  <si>
    <t>Falta de controles para identificar situaciones mediante las cuales los funcionarios o contratistas pueden incurrir en posibles actos de corrupción</t>
  </si>
  <si>
    <t>Los servidores públicos y/o contratista del proceso pueden ser susceptibles a recibir dádivas para favorecer a la población objeto del programa de protección y/o violentar la reserva de la información.</t>
  </si>
  <si>
    <t>Revisar  los actos administrativos que hayan sido revisadas, aprobadas por las instancias correspondientes  dispuestas para tal fin de forma permanente.</t>
  </si>
  <si>
    <t>El líder del Equipo de Gestión Integral de Medidas de Emergencia y profesional de Enlace MIPG-SIG</t>
  </si>
  <si>
    <t>Realizar charlas de socialización del Código de Integridad (Resolución 1300 del 2018) y los valores institucionales de la Unidad Nacional de Protección - UNP, que incentiven en la adopción e interiorización del código de Integridad en los Servidores Públicos y/o contratistas que desarrollan el proceso Gestión Integral de Medidas de Emergencia.</t>
  </si>
  <si>
    <t xml:space="preserve">
30/06/2024
31/12/2024</t>
  </si>
  <si>
    <t>Sostenibilidad del personal calificado.</t>
  </si>
  <si>
    <t>01/04/2024 01/07/2024 05/10/2024</t>
  </si>
  <si>
    <t>Diseñar un instructivo para la inactivación temporal o definitiva de las ordenes de trabajo el cual contemple lo establecido en el Acta 54 de la Mesa Técnica de Seguridad y Protección y las características propias de la población objeto del Decretos 299 de 2017.</t>
  </si>
  <si>
    <t>Con Registro electrónico</t>
  </si>
  <si>
    <t>Realizar un diagnóstico de las necesidades técnicas y tecnológicas, con el fin de alertar en caso de no contar con el equipo suficiente para la gestión oportuna de las Evaluaciones de Nivel de Riesgo en el GRAERR.</t>
  </si>
  <si>
    <t>Coordinador Grupo de Recepción, Análisis, Evaluación del Riesgo y Recomendaciones GRAERR</t>
  </si>
  <si>
    <t xml:space="preserve">1. Tarjeta de combustible habilitada para usar en cualquier establecimiento comercial.   
2. Falta de concientización sobre el uso apropiado de los recursos públicos por parte de los beneficiarios y/o agentes escoltas. 
3. Alto nivel de corrupción en el país.      </t>
  </si>
  <si>
    <t>Realizar socialización y sensibilización en los servidores públicos y/o contratistas de la apropiación y uso de los formatos establecidos para el manejo de tarjetas de combustible</t>
  </si>
  <si>
    <t>Coordinador y/o a Grupo de Automotores.</t>
  </si>
  <si>
    <t>Realizar sensibilización de los controles a los procedimientos asociados a las mallas operativas.</t>
  </si>
  <si>
    <t xml:space="preserve">Debilidad de los procesos en el seguimiento a las PQRSD </t>
  </si>
  <si>
    <t>1.Debilidad en los mecanismos de gestión de las PQRSD que son elevadas a la entidad. 
2. Falta de respuesta oportuna de las dependendencias
3. Falta de apropiación en las diferentes dependencias a fin  de  salvaguardar el ejercicio del Derecho Fundamental de Petición art. 23 C.P</t>
  </si>
  <si>
    <t>Realizar campañas de apropiación Resolución 1074 de 2017 o el acto administrativo que haga sus veces.</t>
  </si>
  <si>
    <t>Funcionario Asignado</t>
  </si>
  <si>
    <t>30/04/2024
31/08/2024
31/12/2024</t>
  </si>
  <si>
    <t>Por extemporaneidad en la gestión de las solicitudes de protección</t>
  </si>
  <si>
    <t>Solicitar personal cuando se observe extemporaneidad en las solicitudes.</t>
  </si>
  <si>
    <t>Coordinador del Grupo de Servicio al Ciudadano</t>
  </si>
  <si>
    <t>Seguimiento al personal que tiene baja su productividad con llamado al cumplimiento</t>
  </si>
  <si>
    <t>1. Interés particular por parte del Servidor de la entidad para obtener beneficio económico o de otro tipo.
2. Falta de ética profesional por parte del Servidor Público.
3. Desconocimiento y falta de apropiación de los funcionarios y colaboradores del GSC del código de integridad.</t>
  </si>
  <si>
    <t>Realizar campaña interna y externa sobre gratuidad en los servicios y trámites de la entidad.</t>
  </si>
  <si>
    <t>Baja auto regulación en las fases precontractractual, contractual y post-contractual</t>
  </si>
  <si>
    <t>1. Desconocimiento de los lineamientos del Manual de contratación y supervisión de la UNP y la normatividad legal vigente.</t>
  </si>
  <si>
    <t xml:space="preserve">     Entre 50 y 100 SMLMV </t>
  </si>
  <si>
    <t>Posibilidad de celebración de  contratos violando el principio de selección objetiva para beneficio propio o de terceros por conformación inadecuada del Comité estructurador del proceso contractual o favorecimiento a un proponente al evaluar las ofertas.</t>
  </si>
  <si>
    <t xml:space="preserve"> Levantarar acta de reunión Desde el Grupo de Gestión Contractual  en donde se definan compromisos de los participantes con el fin de dar continuidad al contrato en los casos que este aplique.</t>
  </si>
  <si>
    <t>A 31/12/2024</t>
  </si>
  <si>
    <t>Perdida de bienes consumibles para beneficio propio o de un tercero.</t>
  </si>
  <si>
    <t>1. Falta de pago de comparendos y/o sanciones por parte de los conductores responsables. 
2. Negativa de los Organismos de Tránsito a la exoneración de comparendos impuestos por actos de terceros y/o por cumplimiento de deber legal.</t>
  </si>
  <si>
    <t xml:space="preserve">     Afectación menor a 10 SMLMV .</t>
  </si>
  <si>
    <t>Ingreso de vehículos sin autorización de la Entidad.</t>
  </si>
  <si>
    <t>Que el contratista acepte el ingreso de vehículos ajenos al parque automotor de la Entidad.</t>
  </si>
  <si>
    <t>Que no se registre un bien en el sistema de información de inventarios
Que el servidor publico se apropie de los elementos entregados por la entidad</t>
  </si>
  <si>
    <t>Recepción de soportes documentales presuntamente fraudulentos o con inconsistencias en su contenido.</t>
  </si>
  <si>
    <t>1. Entrega de soportes documentales presuntamente fraudulentos o con inconsistencias en su contenido.
2. Desconocimiento de los valores del código de integridad y de la normatividad aplicable del proceso.</t>
  </si>
  <si>
    <t xml:space="preserve">La coordinación del Grupo de Comisiones de Servicio y Autorizaciones de Viaje, delega personal para aclarar mediante socializaciones y sensibilizaciones la responsabilidad y rigurosidad que se debe tener frente al Código de Integridad establecidos por la entidad, como a su vez la normatividad vigente en el proceso de comisiones de servicio y autorizaciones de viaje, de acuerdo a cronograma. </t>
  </si>
  <si>
    <t xml:space="preserve">     Entre 100 y 500 SMLMV </t>
  </si>
  <si>
    <t>Coordinador Grupo Armamento</t>
  </si>
  <si>
    <t>Seguimiento al Plan de mantenimiento de armas de fuego</t>
  </si>
  <si>
    <t>Control libro de minuta</t>
  </si>
  <si>
    <t>Pagos sin cumplimiento de requisito exigidos(Informe de supervisión, facturación) o realizar pagos fuera de la cadena presupuestal</t>
  </si>
  <si>
    <t>1. Causar obligaciones sin el  cumplimiento de los requisitos exigidos (Informe de supervisión, facturación)
2. Trafico de Influencias para beneficios  propios y de Terceros.</t>
  </si>
  <si>
    <t>Realizar Informe de ruta financiera</t>
  </si>
  <si>
    <t>Coordinador Grupo Contabilidad</t>
  </si>
  <si>
    <t>Que un contrato no se registre y quede sin respaldo presupuestal.</t>
  </si>
  <si>
    <t>1. Que no se allegue a presupuesto los contratos para su registro presupuestal, o que por error no se registre.
2. No remitir el contrato para la expedición del respectivo registro presupuestal.</t>
  </si>
  <si>
    <t>Por fallas en la plataforma tecnológica</t>
  </si>
  <si>
    <t>1. Deficiente gestión de los riesgos asociados a los proyectos tecnológicos definidos en el PETI.
2. Insuficiente recurso humano para la estructuración y gestión de proyectos de TI.
3. Falta de apoyo de la Alta Dirección en la implementación de proyectos tecnológicos.</t>
  </si>
  <si>
    <t xml:space="preserve">1, Generación del Documento de Seguimiento y control de los proyectos de PETI y su respectiva utilización. </t>
  </si>
  <si>
    <t xml:space="preserve">CIO,  Líder GTE, Encargado de Arquitectura Empresarial </t>
  </si>
  <si>
    <t>1, Matriz con roles requeridos para la operación del grupo de trabajo</t>
  </si>
  <si>
    <t>CIO, Líder GTE</t>
  </si>
  <si>
    <t>Por fallas en la prestación de los servicios tecnológicos</t>
  </si>
  <si>
    <t>1. Inadecuada gestión del Proceso Gestión Tecnológica para incorporar los Acuerdos de Nivel de Servicios - ANS en el diseño, ejecución y control en la prestación de los servicios tecnológicos 
2. Falta de mecanismo de seguimiento y control para la ejecución del mantenimiento preventivo y correctivo de la plataforma tecnológica e informática de la Entidad.
3. Desactualización del alcance de los servicios tecnológicos existentes.
4. Necesidad de incorporar nuevos servicios tecnológicos.</t>
  </si>
  <si>
    <t>Fallas Tecnológicas</t>
  </si>
  <si>
    <t xml:space="preserve">1. Generación de los informes de:  indicadores disponibilidad por servicio TI e informe general  mesa de servicios. 
2. actualización de la herramienta de gestión de mesa de  Servicios. </t>
  </si>
  <si>
    <t>CIO, Líder GTE , Lideres de Servicio</t>
  </si>
  <si>
    <t>1. contratar el servicio de Mantenimiento Preventivo y Correctivo.    
2. hacer seguimiento a la ejecución del contrato   
3. Hacer seguimiento al Plan de Mantenimiento</t>
  </si>
  <si>
    <t>CIO, Líder GTE ,Lideres de Servicio</t>
  </si>
  <si>
    <t>1, Actualización del Catálogo de Servicio y ANS</t>
  </si>
  <si>
    <t>1. Indisponibilidad de los servicios tecnológicos por falta de la capacidad de la plataforma tecnológica o fallas en los procesos de mantenimiento de la infraestructura que afectan los servicios tecnológicos. 
2. Falta de articulación de todos los procesos con tecnología para establecer procedimientos que identifiquen los activos y servicios que deban contar con planes de contingencia y continuidad. 
3. Falta de actualizaciones en la plataforma de los servicios de TI de la entidad</t>
  </si>
  <si>
    <t>1. Generación de los informes de indicadores disponibilidad por servicio TI</t>
  </si>
  <si>
    <t>1, Realizar actividades de generación e implementación de lineamientos sobre la habilitación tecnológica de los procesos en la gestión de activos de información y La protección de los mismos  ( documentos de gestión de activos, políticas  de seguridad)</t>
  </si>
  <si>
    <t xml:space="preserve">CIO, Líder GTE, Lideres de Servicio, equipo técnico de seguridad de la información, Grupo de gestión documental </t>
  </si>
  <si>
    <t>1. actualización de los mapas de servicio. 
2.monitoreo de la continuidad de los servicios</t>
  </si>
  <si>
    <t>CIO, Líder GGTI , Lideres de Servicios (infraestructura, base de datos y aplicaciones seguridad de información)</t>
  </si>
  <si>
    <t>fallas en el manejo de información clasificada y reservada de la entidad</t>
  </si>
  <si>
    <t>1. Fuga de información derivada de motivaciones personales (servidores y colaboradores inconformes) o de terceros
2. Mecanismos de control débiles respecto a la identificación, clasificación y uso de activos de información. 
3. Falta de contenidos enfocados en la seguridad y tratamiento de la información, así como las responsabilidades derivadas para los usuarios en el Plan de Sensibilización
4. No se cuenta con documentos formalizados que definan los roles y responsabilidades relacionados con la seguridad y privacidad de la información de la entidad.</t>
  </si>
  <si>
    <t>Usuarios, productos y prácticas , organizacionales</t>
  </si>
  <si>
    <t xml:space="preserve">1. Elaborar el Matriz de comunicaciones  sobre los aspectos a comunicar en seguridad de información 
2 . Hacer seguimiento al indicador de cultura de seguridad </t>
  </si>
  <si>
    <t>CIO - CISO (oficial de seguridad de información),  articulado  con el plan de comunicaciones del sistema integrado</t>
  </si>
  <si>
    <t xml:space="preserve">1. Mapear lo controles  definidos en la declaración de aplicabilidad y su implementación 
2.diligenciar el  documento de indicador de nivel de implementación de controles </t>
  </si>
  <si>
    <t>CIO - CISO (oficial de seguridad de información) y lideres de servicios de TI</t>
  </si>
  <si>
    <t>1. Cumplimiento al indicador de usabilidad de herramientas tecnológicas. 
2. Campañas de sensibilización e información de temas de seguridad.</t>
  </si>
  <si>
    <t xml:space="preserve">fallas en la incorporación de  nuevas tecnologías en la entidad </t>
  </si>
  <si>
    <t xml:space="preserve">1.Falta de identificación de necesidades al interior de la entidad. 
2. Limitada disponibilidad de los usuarios para realizar mesas de trabajo y seguimiento 
3.incumplimiento de los proveedores para la entrega de los productos </t>
  </si>
  <si>
    <t xml:space="preserve">1. comunicación interna a las áreas de la entidad solicitando necesidades.
2. Matriz con información  consolidada.
3. Informe de análisis de solicitudes. </t>
  </si>
  <si>
    <t>1. Comunicación interna al proceso previo a iniciar el proyecto</t>
  </si>
  <si>
    <t>1. comunicación interna a dirección tras identificación del incumplimiento de compromisos de las áreas involucradas.</t>
  </si>
  <si>
    <t xml:space="preserve">1 informes de supervisión de contratos </t>
  </si>
  <si>
    <t>No disponer información verídica y real del proceso a auditar</t>
  </si>
  <si>
    <t>1.Desconocimiento del proceso a auditar por parte del servidor público.
2.Informacion  incompleta, insuficiente, inoportuna, inadecuada</t>
  </si>
  <si>
    <t>Leve</t>
  </si>
  <si>
    <t>Infraestructura insuficiente y sin seguridad para la ejecución del proceso disciplinario</t>
  </si>
  <si>
    <t>Espacio físico reducido para el manejo y custodia de los expedientes disciplinarios</t>
  </si>
  <si>
    <t>Sistemas de Información obsoletos que no permiten el control de los términos en la fase de instrucción.</t>
  </si>
  <si>
    <t>Omisión del deber de reserva por parte del Operador disciplinario</t>
  </si>
  <si>
    <t>No notificar legalmente una decisión disciplinaria.</t>
  </si>
  <si>
    <t>Decisiones(autos de archivo provisional y definitivo) direccionada en favor propio o de terceros</t>
  </si>
  <si>
    <t>Hacer la denuncia correspondiente ante la entidad competente y verificar la legalidad del auto expedido a fin de determinar su validez, eficacia y/o existencia</t>
  </si>
  <si>
    <t>Coordinador del Grupo CDI</t>
  </si>
  <si>
    <t>Muy Alta</t>
  </si>
  <si>
    <t>Catastrófico</t>
  </si>
  <si>
    <t>Extremo</t>
  </si>
  <si>
    <t>Bajo</t>
  </si>
  <si>
    <t>50%</t>
  </si>
  <si>
    <t>Mapa de Riesgos Institucional 2024</t>
  </si>
  <si>
    <t>Mixta</t>
  </si>
  <si>
    <t>Posibilidad de Filtración, pérdida y/o  extravío de información para Beneficio propio y/o de terceros generando sanciones disciplinarias, penales por parte de los entes de control.</t>
  </si>
  <si>
    <t>Coordinador de Gestión Documental</t>
  </si>
  <si>
    <t>La Coordinación de Gestión Documental  realiza informe de seguimiento trimestral a las actividades descritas en el Programa de Gestion Documental  (PGD)</t>
  </si>
  <si>
    <t>Posibilidad de  generar sanciones de orden legal para la entidad y servidores públicos por incumplir los lineamientos establecidos para el proceso,  cuando se presente materialización del riesgo inminente y excepcional a la población objeto del programa de protección de la UNP, afectando la vida, integridad y libertad de las personas objeto de protección del programa de la entidad debido a no adoptar oportunamente medidas de emergencia o recomendar y adoptar medidas provisionales no idóneas frente a los factores de riesgo inminente y excepcional o presunción constitucional de riesgo de la población objeto del programa de protección de la UNP</t>
  </si>
  <si>
    <t xml:space="preserve">El Coordinador del Grupo de Gestión Integrada y Mejora, realiza la validación de la ACOM identificada por el proceso en la que da su visto bueno para su oficialización y cargue en la herramienta tecnológica para su ejecución y seguimiento de la Gestión de Mejora del Proceso.
Evidencia: Correo electrónico o visto bueno en herramienta tecnológica.  </t>
  </si>
  <si>
    <t xml:space="preserve">(Cómo)
Falencias en la gestión a las PQRSD </t>
  </si>
  <si>
    <t>(Por qué)
Inoportuna asignación a los abogados de los diferentes equipos de trabajo con respecto a los vencimientos de las PQRSD que tienen bajo su cargo.</t>
  </si>
  <si>
    <t xml:space="preserve">Proceso </t>
  </si>
  <si>
    <t>Un abogado, asignado por el jefe de la Oficina Asesora Jurídica, revisa semanalmente cada reporte de PQRSD remitido por el Grupo de Servicio al ciudadano y en caso de ser necesario,  indicará vía correo electrónico aquellos  radicados que no correspondan  a derechos de petición para que sean excluidos del reporte del indicador .</t>
  </si>
  <si>
    <t>Falencias en la representación judicial</t>
  </si>
  <si>
    <t xml:space="preserve">Debilidad en las herramientas de monitoreo y control que pueden generar una  inoportuna y/o indebida defensa por parte de los  apoderados dentro de los procesos judiciales a su cargo. </t>
  </si>
  <si>
    <t>El Jefe de la Oficina Asesora Jurídica y los líderes de los diferentes equipos, establecen 2 líneas de control en la revisión y aprobación de los documentos para cada proceso:
1. Línea de Control: Líder de cada equipo realiza la revisión. 
2. Línea de control: Firma y aprobación de la Mesa Técnica</t>
  </si>
  <si>
    <t xml:space="preserve"> Inadecuada gestión  del cobro coactivo,</t>
  </si>
  <si>
    <t xml:space="preserve">Falta de un  registro unificado que permita el monitoreo  sobre aquellas cuentas que no han sido pagadas a la UNP. </t>
  </si>
  <si>
    <t>Saltarse el turno para el pago de una prestación originada en una orden judicial o conciliación en beneficio propio o de un tercero.</t>
  </si>
  <si>
    <t>Falencias en el seguimiento y control a los registros de las solicitudes de pago, o en los controles aplicados a el procedimiento de Liquidaciones de Sentencias Judiciales y Laudos.</t>
  </si>
  <si>
    <t>Posibilidad de generar sanciones disciplinarias, fiscales y/o penales por recibir o solicitar dádivas o incentivos para alterar el orden de llegada de las solicitudes de pagos y liquidaciones para la revisión de la documentación y respectivo trámite en beneficio propio o nombre de un tercero.</t>
  </si>
  <si>
    <t>Realizar mesas de sensibilización del código de integridad al grupo de liquidaciones y cobro coactivo</t>
  </si>
  <si>
    <t>Líder del equipo de liquidaciones y cobro coactivo</t>
  </si>
  <si>
    <t>30/06/2024
31/12/2024</t>
  </si>
  <si>
    <r>
      <rPr>
        <b/>
        <sz val="20"/>
        <color theme="9" tint="-0.249977111117893"/>
        <rFont val="Montserrat"/>
      </rPr>
      <t xml:space="preserve">*Nota: </t>
    </r>
    <r>
      <rPr>
        <sz val="20"/>
        <color theme="1"/>
        <rFont val="Montserrat"/>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</si>
  <si>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Gestión Jurídica</t>
  </si>
  <si>
    <t>1. CIO, Líder GTE y Lideres de Servicio realizan seguimiento en la Herramienta de gestión de la mesa de servicios de TI ,  sobre atención y el cumplimiento de los ANS establecidos en el Catálogo de Servicios mediante informes de:  indicadores de disponibilidad por servicio TI e informe general  mesa de servicios. además de la actualización de la herramienta de gestión de mesa de  Servicios cuando sea pertinentes  realizando estas acciones  de forma trimestral.</t>
  </si>
  <si>
    <t>2. CIO, Líder GTE , lideres de servicio que ejecutan el Plan de Mantenimiento preventivo y correctivo de la Infraestructura Tecnológica de la Entidad de acuerdo a los términos establecidos en el mismo,  mediante contrato de  servicio de Mantenimiento Preventivo y Correctivo.  seguimiento de la ejecución del mismo y seguimiento al Plan de Mantenimiento  de forma semestral.</t>
  </si>
  <si>
    <t>1. CIO y Lideres de Servicios de TI realiza seguimiento y monitoreo a la disponibilidad y capacidad de los servicios tecnológicos, a través de los mecanismos establecidos en la gestión de capacidad documentada,  mediante informes de indicadores disponibilidad por servicio TI de forma trimestral.</t>
  </si>
  <si>
    <t>3. Lideres a cargo de los Servicios de TI Actualizan la plataforma de servicios de TI de la entidad de acuerdo a los lineamientos establecidos en los mapas de servicio de TI,  mediante actualización de los mapas de servicio y el monitoreo de la continuidad de los servicios de forma trimestral.</t>
  </si>
  <si>
    <t>2. CIO - CISO, Líder GTE y Lideres de Servicios de TI implementan controles para los activos de información identificados y clasificados, mediante el mapa de controles  definidos en la declaración de aplicabilidad y el documento  de indicador de nivel de implementación de controles de forma trimestral.</t>
  </si>
  <si>
    <t>Posibilidad de afectación de la imagen por no disponer de información verídica y/o real del proceso a auditar al omitir fraudes  existentes  en las auditorias realizadas , por posible desconocimiento del mismo por parte del servidor público y/o contratista, por información inoportuna, incompleta y sin veracidad suministrada al equipo auditor</t>
  </si>
  <si>
    <t>El líder auditor define y socializa los criterios de cada auditoría con el equipo auditor, previo a su desarrollo, compartiendo las fuentes a consultar, los cuales quedan registrados en el Programa de Auditoría.</t>
  </si>
  <si>
    <t>Irregularidades en los resultados de las Auditorías</t>
  </si>
  <si>
    <t>Omitir o modificar información sobre irregularidades detectadas en auditorías internas de gestión</t>
  </si>
  <si>
    <t>Posibilidad de incurrir en sanciones disciplinarias, penales y/o fiscales por presentarse irregularidades en los resultados de las auditorías internas de gestión, por omitir o modificar información en busca de beneficio personal o de terceros.</t>
  </si>
  <si>
    <t>Sensibilizar  los principios éticos   del auditor y  el código de integridad de acuerdo a la normatividad vigente.</t>
  </si>
  <si>
    <t>Jefe de la Oficina de Control Interno</t>
  </si>
  <si>
    <t>El personal designado o delegado por el Coordinador del Grupo de Convenios realiza un seguimiento y control a las gestiones de acercamiento por parte de la UNP con las entidades contratantes.</t>
  </si>
  <si>
    <t>El coordinador del grupo de convenios (o a quienes este designe o delegue), verifica los soportes donde se puedan evidenciar los acercamientos realizados por parte de la UNP con las entidades contratantes.</t>
  </si>
  <si>
    <t>Desconocimientos de las variables a tener en cuenta en la realización de un correcto análisis.</t>
  </si>
  <si>
    <t>Filtración de la información.</t>
  </si>
  <si>
    <t>Fraude interno</t>
  </si>
  <si>
    <t>30/04/2024
30/09/2024</t>
  </si>
  <si>
    <t>El Enlace MIPG-SIG y el  Equipo de Comunicaciones Estratégicas de la Dirección General realizan la socialización del protocolo de manejo de la información por medio de estrategias comunicativas, diversas al correo informativo.</t>
  </si>
  <si>
    <t>1. Demora en los reportes sobre la gestión de planes y proyectos por parte de los procesos de la entidad.
2. Aplicación inadecuada de las orientaciones para el seguimiento y formulación de planes institucionales (DEP-MA-02 Manual de Formulación y Seguimiento a Planes Institucionales).</t>
  </si>
  <si>
    <t>El coordinador del Grupo de Planeación Institucional y Gestión de la Información revisa manera trimestral los informes de seguimiento de segunda línea de defensa a los planes, para la aprobación del Jefe de la Oficina Asesora de Planeación e Información.</t>
  </si>
  <si>
    <t>1.  Aplicación inadecuada de las orientaciones establecidas en el procedimiento de rendición de cuentas (DES-PR-01).
2. Demoras o incumplimiento en la elaboración del informe de rendición de cuentas como consecuencia del retraso en el suministro de la información de los procesos.
3. Falta de lineamientos en la estrategia de rendición de cuentas para el desarrollo de la consulta ciudadana.
4. Problemas técnicos presentados en las herramientas de publicación y difusión de la información para el proceso de rendición de cuentas.</t>
  </si>
  <si>
    <t>Inoportunidad en la ejecución de las actividades establecidas de las ACOM reportadas por los diferentes procesos de la entidad</t>
  </si>
  <si>
    <t>1. Falta de liderazgo y compromiso en la realización del Seguimiento por parte de los Responsables de Procesos de las ACOM.
2.  Debilidad  de los enlaces MIPG-SIG asignados por falta de formación en Calidad para la identificación, reporte y seguimiento de ACOM
3. Afectación en la implementación de la mejora continua del Sistema Integrado de Gestion</t>
  </si>
  <si>
    <t>Posibilidad de afectación reputacional por una inadecuada implementación de la mejora del Sistema Integrado de Gestion por falta de controles eficaces que permita el aseguramiento de este</t>
  </si>
  <si>
    <t>El Servidor Público y/o contratista como líder de mejora realiza la revisión de cada ACOM documentada por los procesos, de acuerdo con el requerimiento allegado en la que verifica que se cumplió la metodología establecida por el Sistema para su validación y posterior oficialización y cargue en la herramienta tecnológica.
Evidencia: Correo electrónico, grabación o acta de reunión.</t>
  </si>
  <si>
    <t>1. Falta de planificación de los ciclos de auditoria de primera y segunda parte                                               2. Falta de personal competente para realizar las auditorias                     3. falta de liderazgo y compromiso de los responsables de los procesos y la alta dirección</t>
  </si>
  <si>
    <t>Posibilidad de  que se sustraiga información del Análisis Integral de Confiabilidad para el uso indebido de un tercero o propio debido a que no se establecen los accesos del personal del grupo a la información confidencial</t>
  </si>
  <si>
    <t xml:space="preserve">     El riesgo afecta la imagen de la entidad internamente, de conocimiento general, nivel interno, de junta directiva y accionistas y/o de proveedores</t>
  </si>
  <si>
    <t>Coordinador (a)  Grupo de Selección y Evaluación, asigna los roles y autoriza los permisos  a los servidores que tendrán acceso a la información del Análisis Integral de Confiabilidad  que reposa en la carpeta "psicólogos"  en SharePoint trimestralmente.</t>
  </si>
  <si>
    <t>Transcripción errónea de las novedades para la liquidación de la nomina</t>
  </si>
  <si>
    <t>Posibilidad de errores en la liquidación de la nómina y/o prestaciones sociales de los servidores públicos de la UNP debido al incumplimiento del procedimiento para la liquidación de la nomina, en la transcripción errónea de las novedades.</t>
  </si>
  <si>
    <t>Coordinador Grupo de Nómina y los servidores del Grupo consolidan y verifican la información a través del archivo Excel  de novedades entregadas mensualmente por los diferentes Grupos   VS lo diligenciado en el Software  TNS para identificar posibles inconsistencias.</t>
  </si>
  <si>
    <t xml:space="preserve"> No se establecen los lineamientos adecuados para el préstamo de la Historia Laboral del servidor público.</t>
  </si>
  <si>
    <t>Posibilidad de manipulación y uso indebido de la información de la Historia Laboral del servidor público en beneficio propio o de un tercero debido a la falta de actividades previamente establecidas para el control del préstamo y la consulta de las historias laborales</t>
  </si>
  <si>
    <t>Coordinador (a) Grupo Registro y Control habilita los permisos de la carpeta (SharePoint) que contiene la información de la Historia Laboral, cada que se requiere, para consulta de los servidores que presenten la solicitud debidamente sustentada de acuerdo con sus roles y funciones</t>
  </si>
  <si>
    <t>Una vez recibida la solicitud o el requerimiento de la información de la historia laboral, el Coordinador (a) del Grupo habilita en SharePoint la información digital con un permiso de lectura y/o visualización. Una vez consultada, se procede a eliminar la carpeta.</t>
  </si>
  <si>
    <t xml:space="preserve">Una vez se verifique la historia laboral se escanea, se comparte al peticionario para su consulta y   se diligencia la hoja de control para préstamo de documentos </t>
  </si>
  <si>
    <t>Posibilidad de afectación y/o incumplimiento a la misionalidad de la Entidad debido a la falta de entrenamiento y reentrenamiento del personal operativo con asignación de arma</t>
  </si>
  <si>
    <t xml:space="preserve"> Debilidad en la  socialización y en la apropiación de la Política de Comunicaciones en la Entidad  </t>
  </si>
  <si>
    <t xml:space="preserve">1. Cambios administrativos que no dan continuidad a los lineamientos establecidos para las comunicaciones.  
2.  Debilidad en la apropiación de la Política de Comunicaciones y  desconocimiento del Plan de Comunicaciones por parte de las diferentes subdirecciones y oficinas de la entidad. </t>
  </si>
  <si>
    <t>1. Desconocimiento de las implicaciones legales.
2. Falta de apropiación del acuerdo de confidencialidad.. 
3. Mal manejo de la  información de valor por parte de las personas que pertenecen al proceso y que puedan llevar a una inadecuada divulgación en medios para fines tales como: extorsionar, constreñir, secuestrar entre otro tipo de delitos.</t>
  </si>
  <si>
    <t>Filtración de la información por falta de apropiación del acuerdo de confidencialidad,  para ser usada por parte de un funcionario y /o colaborador del proceso, para beneficio propio o de un tercero como por ejemplo los medios de comunicación.</t>
  </si>
  <si>
    <t>Posibilidad de un detrimento económico por el uso indebido del recurso económico para el suministro de combustible mediante tarjetas débito que puedan usarse fuera de los lineamientos aceptados para su empleo, por falta de concientización sobre el uso apropiado de recursos públicos por parte del beneficiario y/u hombre de protección - escolta.</t>
  </si>
  <si>
    <t>El personal del enlace de combustible del Grupo de Vehículos de la Subdirección de Protección aplican el Procedimiento de Vehículos  GMP-PR-08(Subdirección de Protección) con el Diligenciamiento de la planilla con la solicitud de recarga de la tarjeta con visto bueno del coordinador, cumpliendo con las actividades descritas en el procedimiento.
Esta actividad se realiza mensualmente.</t>
  </si>
  <si>
    <t xml:space="preserve"> 
Omitir y/u ocultar diligencias Administrativas y/u operativas con ocasión al desarrollo de la misión de trabajo y la no consecución voluntaria  de evidencia o Acervo probatorio favoreciendo un interés particular.
</t>
  </si>
  <si>
    <t>1.Sostenibilidad del personal suficiente para adelantar las actividades del proceso evaluación  de riesgos. 
2. Dificultades en la comunicación con el solicitante en zonas de difícil acceso para los tiempos de estudio de nivel de riesgo.</t>
  </si>
  <si>
    <t>El Coordinador del GRAERR y/o profesional delegado elabora un informe mensual y se presenta de forma trimestral mediante MEM con el análisis del seguimiento en el cual se valide el cumplimiento de la gestión de los estudios de evaluación de riesgo con el personal asignado por la entidad para los estudios y análisis de riesgo, teniendo en cuenta la suficiencia del personal.</t>
  </si>
  <si>
    <t>Diagnóstico de las necesidades de personal, para conocer la planta que se requiere para la correcta operación del Grupo de Recepción, Análisis, Evaluación del Riesgo, y Recomendaciones (GRAERR)</t>
  </si>
  <si>
    <t>Coordinador del Grupo de Recepción, Análisis, Evaluación del Riesgo, y Recomendaciones (GRAERR)</t>
  </si>
  <si>
    <t>Manejo de información en bases de Excel.</t>
  </si>
  <si>
    <t>1. Falta de asignación de perfiles para el uso de las bases de datos del GRAERR .  
2.Desconocimiento del manejo de activos en la nube. 
3. Falta de control en el envío de la información mediante correo electrónico.                 
4. Falta de software o programa donde se suban los archivos de análisis del estudio de riesgo.</t>
  </si>
  <si>
    <t>El Coordinador del GRAERR y/o profesional delgado debe realizar control mensual mediante correo electrónico de las carpetas digitales que se crean en el SharePoint y verificar los accesos que tendrá cada uno de los funcionarios y/o contratistas.</t>
  </si>
  <si>
    <t>Posibilidad  de detrimento patrimonial por uso indebido del recurso económico para el suministro de combustible mediante tarjeta debito, por falta de gestión de las tarjetas o beneficio propio.</t>
  </si>
  <si>
    <t>El Coordinador Grupo de Tesorería - Secretaria General mediante comunicación interna MEM restringe las tarjetas anualmente para el uso exclusivo en establecimientos de combustible de lubricantes.</t>
  </si>
  <si>
    <t>1. Incluir en la mallas registros de vehículos no implementados, desmontados Y/o en mantenimiento. 
 2 . Omitir las novedades de los mantenimientos y siniestros en la prestación de los servicios de los vehículos rentados. 
 3. Omisión del informe de novedad del ingreso del vehículo a mantenimiento correctivo por parte del Grupo de Automotores.
 4. Debilidades en la supervisión. 
 5.  Alto nivel de corrupción en el país.</t>
  </si>
  <si>
    <t>Posibilidad de detrimento patrimonial por adulteración de la información en las mallas de soporte de facturación para favorecer el pago de facturas para beneficio propio y/o terceros por claridad y controles en los procedimientos.</t>
  </si>
  <si>
    <t>El Coordinador Grupo Automotores y/o funcionario delegado realizara seguimiento trimestral mediante correo electrónico del cumplimiento de los procedimientos establecidos para el ingreso de los vehículos a mantenimiento.</t>
  </si>
  <si>
    <t xml:space="preserve">1. Insuficiencia de personal para atender la demanda Poblacional.
2. La herramienta existente no permite buscar y depurar de manera ágil las solicitudes allegadas de un mismo requirente. </t>
  </si>
  <si>
    <t>Posibilidad de vulnerar los derechos fundamentales a la vida, la libertad, la  integridad y seguridad de las poblaciones objeto del Programa de Prevención y Protección de la UNP, por extemporaneidad  en  los tiempos para iniciar la ruta de evaluación de riesgo individual, colectiva y de seguridad física de instalaciones, debido a insuficiencia de personal  para atender la demanda poblacional.</t>
  </si>
  <si>
    <t xml:space="preserve">Solicitar dádivas a cambio de entrega de información de carácter reservado para beneficio propio o de un tercero. </t>
  </si>
  <si>
    <t>Posibilidad de afectación económica por incumplimiento de la normativa de la contratación pública por baja autorregulación en las fases precontractractual, contractual y post-contractual debido a desconocimiento de los lineamientos del Manual de contratación y supervisión de la UNP y la normatividad legal vigente</t>
  </si>
  <si>
    <t>1. Conformación inadecuada del Comité Estructurador del Proceso Contractual. 
2. Favorecimiento a un proponente al evaluar las ofertas.</t>
  </si>
  <si>
    <t>El Coordinador  del grupo de gestión contractual realiza reuniones de seguimiento junto con los supervisores para controlar la ejecución contractual cuando se estén agotando los recurso o alguna novedad durante la ejecución(Acta de reunión)</t>
  </si>
  <si>
    <t>Coordinador del Grupo de Gestión Contractual o quien este delegue</t>
  </si>
  <si>
    <t xml:space="preserve">El Coordinador de Gestión Contractual o abogado responsable de cada proceso de selección verifica que los comités estructuradores  técnico, Jurídico y Financiero  proyecten la totalidad de respuestas a las observaciones allegadas al proyecto de Pliego de condiciones y en definitivos cuando surja la necesidad. </t>
  </si>
  <si>
    <t xml:space="preserve"> Realizar la consolidación Desde el Grupo de Gestión Contractual  de las respuestas a las observaciones de carácter jurídico, financiero y técnico, con el fin de publicar informe mediante plataforma Secop II</t>
  </si>
  <si>
    <t>Abogado responsable del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</si>
  <si>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Preliminares, respetando la autonomía de los mismos cuando surja la necesidad.</t>
  </si>
  <si>
    <t>Realizar la consolidación  de los informes desde el Grupo de Gestión Contractual de evaluación preliminar de carácter jurídico, financiero y técnico, con el fin de validar que cada uno de los comités evaluadores hayan verificado la totalidad de las ofertas allegadas al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</si>
  <si>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definitivas, respetando la autonomía de los mismos cuando surja la necesidad.</t>
  </si>
  <si>
    <t xml:space="preserve"> Realizar la consolidación desde el Grupo de Gestión Contractual  de los informes de evaluación definitiva de carácter jurídico, financiero y técnico, con el fin de validar que cada uno de los comités evaluadores hayan verificado la totalidad de las ofertas allegadas al proceso de selección</t>
  </si>
  <si>
    <t>El Coordinador de Gestión Contractual  o abogado responsable de cada proceso de selección verifica que el ordenador del gasto designe  el Comite Evaluador distinto de los Servidores Públicos y/o Contratistas que estructuraron el proceso cuando se presente la necesidad (Correo electrónico)</t>
  </si>
  <si>
    <t>Notificar desde el Grupo de Gestión Contractual al comité evaluador designado mediante correo electrónico.</t>
  </si>
  <si>
    <t xml:space="preserve">La falta de seguimiento a los bienes devolutivos asignados a servidores públicos y/o contratistas podría conllevar a la pérdida de  bienes  devolutivos (armas, munición, chalecos, medios de comunicación -celulares, portátiles), y consecuencias incurrir en investigaciones fiscales, disciplinarias y penales. </t>
  </si>
  <si>
    <t xml:space="preserve">1. Alto número de comparendos reportados al número de identificación de la Unidad Nacional de Protección, por cuenta de vehículos propios  y/o a cargo de la Entidad. 
2. Alto número de comparendos reportados a la Entidad por cuenta de vehículos dados en subasta y pendientes de registro de trámite de traspaso de propiedad. </t>
  </si>
  <si>
    <t>El servidor público y/o contratista realiza  un  filtro  diario donde se valida que las comisiones que ingresan por ventanilla estén debidamente soportadas  sin novedad,  así mismo se realiza control y verificación de comisiones y/o autorizaciones de viaje de forma aleatoria  donde se corrobora y notifican los casos en los que se evidencien presuntas inconsistencias e irregularidades en los documentos allegados a la Coordinación del Grupo de Comisiones de Servicio y autorizaciones de viaje, para surtir el proceso de legalización, posterior a la verificación si existen presuntas irregularidades se remiten al Grupo de Control Disciplinario Interno.</t>
  </si>
  <si>
    <t>Coordinadora Grupo de Comisiones de Servicios y Autorizaciones de viaje.</t>
  </si>
  <si>
    <t>Falta de precaución y prevención en medidas para porte y mantenimiento de elementos de protección por parte de los servidores públicos de la entidad</t>
  </si>
  <si>
    <t>1. Incumplimiento del Decreto 2535/93 al portar las armas de fuego
2. No cumplir los procedimientos del grupo GAR establecidos para el uso y porte de las armas de fuego y elementos de protección 
3. Caídas libres de armas de fuego al momento de mantenimiento a nivel usuario</t>
  </si>
  <si>
    <t xml:space="preserve">Posibilidad de afectación económica por hurto o daño del arma de fuego y elementos de protección asignados a los servidores públicos de la entidad para el cumplimiento de las funciones de protección adscritos a las subdirecciones de Proteccion y subdirección especializada de seguridad y protección. </t>
  </si>
  <si>
    <t>Daños Activos Físicos</t>
  </si>
  <si>
    <t>El coordinador del Grupo de Armamento enviará correo electrónico al Grupo de Comunicaciones, las solicitudes de publicaciones mensualmente sobre campañas de sensibilización sobre las vulnerabilidades en materia de seguridad.</t>
  </si>
  <si>
    <t>Verificación del correo para la publicación solicitada</t>
  </si>
  <si>
    <t>El coordinador del Grupo de Armamento cuando se presenta la novedad del hurto, perdida  y/o daño del bien se realiza una comunicación interna dirigida a la Oficina Control Disciplinario Interno solicitando se abra la investigación administrativa al fin de establecer responsabilidades por parte del servidor público.</t>
  </si>
  <si>
    <t>Envío de comunicación interna  a CDI con evidencias</t>
  </si>
  <si>
    <t>El Coordinador del grupo armamento dispondrá de una llave en servicio  de forma permanente para el ingreso a la bodega de armamento con el fin de garantizar el control de los elementos allí en custodia</t>
  </si>
  <si>
    <t>Alto volumen de documentación sin organizar falta de aplicación de las TRD</t>
  </si>
  <si>
    <t>1. Alto volumen de documentación sin  organizar  por falta de aplicación de las TRD.
2.Falta de Apropiación de los funcionario y/o colaboradores en los Temas de Gestion Documental.</t>
  </si>
  <si>
    <t>Posibilidad de inadecuada aplicación de los instrumentos archivísticos en todos los procesos de la UNP por alto volumen de documentación sin organizar, falta de aplicación de las TRD y falta de apropiación de  Servidores y/o colaboradores en los Temas de Gestion Documental, lo que podría generar perdida vital de la información.</t>
  </si>
  <si>
    <t>La Coordinación de Gestión Documental verifica cuatrimestralmente la implementación de las TRD en las dependencias de acuerdo al cronograma definido para hacer la revisión de su aplicación y realiza un informe que se entrega al líder del proceso</t>
  </si>
  <si>
    <t>Coordinador de Gestión Documental lidera el seguimiento trimestral a la ejecución de las actividades contenidas en el PINAR 2021-2023 durante la vigencia y reportado mediante informe a la OAPI</t>
  </si>
  <si>
    <t>1. Alto volumen de documentación sin  organizar  por falta de aplicación de las TRD.
2.Falta de Apropiación de los funcionario y/o colaboradores en los Temas de Gestion Documental.</t>
  </si>
  <si>
    <t>La Coordinación de Gestión Documental  recibe las transferencias documentales primarias en la UNP con el formato FUID de acuerdo  los lineamientos establecidos dentro del procedimiento de gestión documental  de acuerdo al cronograma</t>
  </si>
  <si>
    <t>Realizar mesas de retroalimentación con la OAPI para subsanar las recomendaciones que se generen del informe.</t>
  </si>
  <si>
    <t>Realizar la Socialización a los Funcionarios y/o colaboradores de la UNP en la aplicación de los procesos archivísticos.</t>
  </si>
  <si>
    <t>La Coordinación de Gestión Documental  realiza  Socialización y Capacitaciones  a los Funcionarios y/o colaboradores de la UNP en la aplicación de los procesos archivísticos programadas con la Oficina de Talento Humano dentro del Plan de Incentivo de Capacitación</t>
  </si>
  <si>
    <t>Seguir diligenciando la base datos de manera diaria (Derecho al Turno)</t>
  </si>
  <si>
    <t>El servidor publico y/o contratista Luego de que llega a Presupuesto el correo solicitando el registro de los contratos celebrados por la entidad, se realiza el registro, y pasa al Coordinador para revisión y firma.</t>
  </si>
  <si>
    <t>El Coordinador lo envía a una contratista encargada de verificar, subir el número al secop II, de cada contrato registrarlo en la Macro de contratos, lo envía a otra contratista.</t>
  </si>
  <si>
    <t>Posibilidad de vulnerar los derechos de la ciudadanía por incumplimiento en las respuestas  a las PQRSD en términos de ley,  por inoportuna gestión por parte de los abogados de la Oficina Asesora Jurídica, o por negligencia en cuanto al manejo del SIBOG, lo que impide realizar un seguimiento a los requerimientos asignados en el mencionado aplicativo, por parte de los funcionarios y/o colaboradores.</t>
  </si>
  <si>
    <t>Los administradores de las bases de datos de los equipos de: Tutelas, Recursos, Procesal y Notificaciones envían alertas semanales a través de correo electrónico con las fechas de vencimiento de los requerimientos que los abogados tengan bajo su cargo y que se encuentren próximos a vencerse.</t>
  </si>
  <si>
    <t>El jefe de la Oficina Asesora Jurídica asignará anualmente, mediante memorándum, un abogado  para que se encargue de la revisión del reporte de PQRSD remitido por el Grupo de Servicio al ciudadano con el fin de depurar aquellas  que no correspondan a derechos de petición.</t>
  </si>
  <si>
    <t xml:space="preserve">Un abogado de la Oficina Asesora Jurídica revisará semanalmente las  PQRSD que estén dentro de los  cinco días previos a su vencimiento, verificando si la gestión de estas fue concluida con éxito y si se cargó la respectiva evidencia. Y en caso de que no, remitirá correo electrónico a los responsables para que remitan evidencia de su correcta gestión dentro del aplicativo SIGOB. </t>
  </si>
  <si>
    <t>Posibilidad de generar un daño antijurídico a la UNP porque se realice un ejercicio indebido e inoportuno de la defensa Judicial,  realizando una argumentación insuficiente y débil, por falencias en el seguimiento,  monitoreo y control a los actuaciones llevadas a cabo por los apoderados de la UNP dentro de los procesos judiciales a su cargo.</t>
  </si>
  <si>
    <t>Los administradores de las bases de datos, envían alertas semanales a través de correos electrónicos con las fechas de vencimiento de las actuaciones que los abogados deben llevar a cabo, de aquellos procesos que están bajo su cargo y que estén próximos a vencerse.</t>
  </si>
  <si>
    <t xml:space="preserve">Posibilidad de afectación económica  por la no gestión adecuada  del cobro coactivo, debido a no contar con los insumos que permitan iniciar el respectivo trámite de las cuentas que no han sido pagadas a la UNP. </t>
  </si>
  <si>
    <t>El jefe de la Oficina asesora Jurídica, semestralmente  notificará mediante memorando a la Secretaría General cuando superado los seis meses no hallan enviado los títulos ejecutivos para cobro coactivo y por ende la oficina Asesora Jurídica no hubiese podido iniciar el tramite respectivo.</t>
  </si>
  <si>
    <t>CIO, Líder GTE jefe OAPI</t>
  </si>
  <si>
    <t>El líder auditor presenta la carta de salvaguarda para la suscripción de los responsables del proceso auditado y sus delegados al inicio de cada auditoría, con el compromiso de entrega de información oportuna, completa y veraz al equipo auditor</t>
  </si>
  <si>
    <t>El líder auditor junto a su equipo  verifica la información remitida para la consolidación de los informes preliminares de las auditorías internas de gestión, con el fin de prevenir que se omita o modifique información sobre las irregularidades detectadas en las auditorías internas de gestión y se deja constancia mediante un acta de reunión.</t>
  </si>
  <si>
    <t>Inexistencia de un sistema de información para el manejo, control y seguimiento de las noticias disciplinarias</t>
  </si>
  <si>
    <t>Políticas deficientes para el manejo, control y seguridad de la información.</t>
  </si>
  <si>
    <t>Posibilidad de Fuga de información de carácter reservado debido a la inobservancia del deber de reserva por parte del Operador disciplinario en el marco de unas Políticas deficientes para el manejo, control y seguridad de la información.</t>
  </si>
  <si>
    <t>Posibilidad de fraude interno por la adopción de decisiones disciplinarias contrarias a derecho, para favorecer un interés propio o de terceros.</t>
  </si>
  <si>
    <t>El administrador de la base de datos revisará mensualmente el orden de entrada de las solicitudes de pagos y sentencia de liquidaciones en la Base de datos diligenciada y se remitirá al Jefe de la Oficina Asesora Jurídica. En caso de evidenciar una alteración en el orden en la expedición de las sentencias se devuelve al abogado o profesional que lo elaboró para que explique o aclare lo sucedido.</t>
  </si>
  <si>
    <t>3. CIO, Líder GTE presentara el documento PETI en los formatos oficiales y siguiendo las recomendación  de calidad  y de la Oficina Asesora de Planeación e Información; se  oficializa en los tiempos y formatos respetivos.</t>
  </si>
  <si>
    <t xml:space="preserve">1, Oficialización del PETI y sus Anexos ante instancias Administrativas y su publicación en cumplimiento del decreto 612. </t>
  </si>
  <si>
    <t xml:space="preserve">El equipo de asignaciones, realiza la validación de los datos de contacto del solicitante al momento de recepcionar la orden de trabajo (evaluación y reevaluación de riesgo),  verifica que los datos correspondan y que los requisitos estén cumplidos y en caso de estar incompleto realizan la devolución al Grupo de Servicio al Ciudadano.
Evidencia: correo electrónico, comunicación interna, Share Point y otros.
</t>
  </si>
  <si>
    <t>El  equipo ECCAR, genera y comunica a la Subdirección de Evalaución del Riesgo, un reporte de los conceptos realizados   durante el mes evidenciando los que generaron respuesta  oportuna e inoportuna.
Evidencia: consolidado en Excel, correos electrónicos e informe de gestión.</t>
  </si>
  <si>
    <t xml:space="preserve">La personas designadas por la Subdirección de Evaluación de Riesgo, realizan un muestreo de estudio de nivel del riesgo efectuando las respectivas revisiones un informe mensual donde se evidencie posibles falencias en el proceso de ER
Evidencia: informe mensual de seguimiento, acta de reunión y otros.
</t>
  </si>
  <si>
    <t xml:space="preserve">
Posibilidad de  generar investigaciones penales y/o disciplinarias a los funcionarios y contratistas de la Entidad por  afectar los derechos fundamentales (vida, la integridad,  libertad y seguridad) de la población objeto del programa por Incumplimiento en los términos establecidos por normativa para adelantar el Estudio del Nivel del Riesgo</t>
  </si>
  <si>
    <t xml:space="preserve">
Posibilidad de generar acciones de tipo legal en contra de la entidad, los servidores publicos y/o contratistasde afectación a la vida, integridad, libertad y seguridad personal de miembros del colectivo a través de materialización de amenazas, aunado al incumplimiento de los términos para la Evaluación del Riesgo Colectivo por incumplimiento en los términos establecidos para el desarrollo de la Evaluación del Riesgo Colectivo.</t>
  </si>
  <si>
    <t xml:space="preserve">
Posibilidad generar investigaciones penales y/o disciplinarias a servidores públicos y/o contratistas de la entidad por recibir o solicitar cualquier dádiva o beneficio a nombre propio o de terceros, lo que puede, por adelantar Estudios de Evaluación de Riesgo, por fuera de la normatividad o los procedimientos establecidos, con la intención de favorecer a la población objeto del programa de protección.</t>
  </si>
  <si>
    <t>Posibilidad generar investigaciones penales y/o disciplinarias a servidores públicos y/o contratistas por recibir o solicitar cualquier dadiva o beneficio propio o para un tercero, para adelantar la Evaluración inicial del Riesgo, asignando medidas de emergencia innecesarias o excesivas no acordes a la realidad de la población objeto del programa de protección.</t>
  </si>
  <si>
    <t>El líder del equipo de Gestión Integral de Medidas de Emergencia verifica  permanentemente que el servidor público y/o contratista haya aplicado los lineamientos establecidos para recomendar  medidas provisionales de protección, frente a casos de riesgo inminente y excepcional o presunción constitucional del riesgo. El control se realiza de forma continua  con el fin de asegurar  el cumplimiento de los estándares y  caracterizticas definidos en la Matríz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t>
  </si>
  <si>
    <t>Los gestores integrales del Grupo de Vehículos de Protección (Subdirección de Protección) diligencian a diario en el formato GMP-FT-192 Base operativa-Grupo vehículos de protección la gestión del vehículo y verifican la existencia de las evidencias que soportan el registro de la información, tales como actas de implementación / acta de desmonte de medidas de protección / solicitudes de mantenimientos preventivos y correctivos / Solicitud de cambio de vehículos, para el registro y actualización del formato.</t>
  </si>
  <si>
    <t>El personal asignado en el área de Gestión Técnica Contractual del Grupo de Vehículos de Protección (Subdirección de Protección) remite las Bases Operativas Técnicas (BOT) y los Informes Operativos Técnicos (IOT) para aprobación por el personal jurídico del Despacho de la Subdirección de Protección para aprobación y una vez se recibe dicha aprobación se remite el informe impreso Y firmado por el Coordinador y El líder de Gestión Técnica Contractual del Grupo de Vehículos al despacho de la Subdirección de Protección.
Esta actividad se realiza mensualmente</t>
  </si>
  <si>
    <t xml:space="preserve">La persona encargada del rol de control vehículos realiza la solicitud a la rentadora adjudicada a la zona de presentación del vehículo a entregar con copia al gestor de la zona, conforme a la solicitud que recibe desde el Grupo de Implementación de medidas de protección.
Los registros de esta actividad, se diligencian en el formato GMP-FT-196 Solicitud de vehículos para implementaciones.
Esta actividad se realiza cada vez que se requiera.  </t>
  </si>
  <si>
    <t>La persona encargada del rol control vehículos realiza verificación de tiempos para la presentación del vehículo por parte de la rentadora que tiene adjudicada la zona, si la rentadora no atiende se remite solicitud a las demás rentadoras.
Los registros de esta actividad, se diligencian en el formato GMP-FT-196 Solicitud de vehículos para implementaciones.
El gestor de zona correspondiente del área de Gestión Vehículos, realiza el control y seguimiento a las rentadoras para la entrega del vehículo de protección.
Esta actividad se realiza cada vez que se requiera.</t>
  </si>
  <si>
    <t>Servidor público y/o colaborador con el rol de gestor, valida la totalidad de los desplazamientos tramitados por el Grupo de Control Desplazamientos Protectivos en cuanto a la verificación su información y datos en aplicativo sobre los reportes geoestacionarios de los escoltas tercerizados, posteriormente los que presentan novedad son consolidados mensualmente en archivo Excel (Base Consolidado Validaciones) con el fin de ser remitidos a la Subdirección de Protección y el Grupo de Hombres de Protección alertando un presunto incumplimiento al contrato.</t>
  </si>
  <si>
    <t>Servidor público y/o colaborador con el rol de gestor, remitirá consolidado de novedades encontradas en la validación de desplazamientos a la unión temporal, quien retroalimentará la información sobre presunto incumplimiento en la prestación del servicio, esto se realizará mensualmente vía correo electronico.</t>
  </si>
  <si>
    <t xml:space="preserve">El coordinador del Grupo Control Desplazamientos Esquemas Protectivos  realiza reuniones con el equipo de trabajo o partes interesadas cada vez que se requiera, para socializar el procedimiento interno, instructivos, formatos y consolidar parámetros que permitan una eficiente gestión del proceso de validaciones. </t>
  </si>
  <si>
    <t>Posibilidad de validar la efectiva prestación del servicio durante el desplazamiento con ocasión de los mismos que no cumplan con los parámetros establecidos en el procedimiento interno del Grupo.</t>
  </si>
  <si>
    <t>1. Desactualización de los datos de contacto del beneficiario 
2. Dificultades para el Contacto con el beneficiario.        
3. La no disponibilidad de las medidas a implementar</t>
  </si>
  <si>
    <t>Posibilidad de afectar la vida, integridad y seguridad de los beneficiarios/as del Programa de Prevención y Protección y Programa Especial de Protección UP-PCC, por no tener implementadas las medidas de protección, debido a la falta de información actualizada de contacto del beneficiario y/o la no disponibilidad de las medidas de protección por parte de la Entidad y/o proveedores externos.</t>
  </si>
  <si>
    <t>El servidor público y/o contratista encargado de Control y distribución de actos administrativos, los gestores de zona y el gestor de apoyos económicos del Grupo de Implementación de Medidas de Protección, actualizan permanentemente las bases; REGISTRO Y CONTROL CONSTANCIAS DE  EJECUTORIAS, TRÁMITES DE EMERGENCIA Y TUTELAS, OFICIAL GESTIÓN DE IMPLEMENTACIONES y CONSOLIDADO Y REGISTRO ACTAS DE IMPLEMENTACIONES, cotejan la información allegada por memorando por parte de la Oficina Asesora Jurídica en cumplimiento al procedimiento reglado en el código de Procedimiento Administrativo y de lo Contencioso Administrativo – Ley 1437 de 2011 con el cual se obtendrá firmeza y ejecutoriedad de los actos administrativos (resoluciones) v/s la información cargada en el sistema de gestión de información de la Subdirección de Evaluación del Riesgo (Secretaria técnica CERREM) o vía correo electrónico por trámites de emergencia u órdenes judiciales remitidos por el Grupo de Trámites de Emergencia o la Oficina Asesora Jurídica.
Esta actividad se realiza cada vez que se recepcionen actos administrativos.</t>
  </si>
  <si>
    <t>El gestor de apoyos económicos y los gestores de zonas del Grupo de Implementación de Medidas de Protección, confirman la información remitida por el personal de Control y Distribución de actos administrativos del mismo grupo, en la base REGISTRO Y CONTROL CONSTANCIAS DE EJECUTORIAS, TRÁMITES DE EMERGENCIA Y TUTELAS, con los PDF cargados en el sistema de gestión de información de la Subdirección de Evaluación de Riesgo (Secretaria Técnica CERREM) y/o los correos electrónicos (Grupo trámites de emergencia y Oficina Asesora Jurídica) para dar trámite a la solicitud e implementación de la medida de protección. 
Los gestores envían las solicitudes de implementación a los grupos encargados de acuerdo a los formatos establecidos vía correo electrónico.
Esta actividad se realiza cada vez que se recepcionen actos administrativos ejecutoriados.</t>
  </si>
  <si>
    <t>El gestor de apoyos económicos, los gestores de zona y el gestor líder del Grupo de Implementación de Medidas de Protección, verifican la información de contacto de los actos administrativos y en las diferentes bases de las dependencias de la Unidad Nacional de Protección la información de la persona protegida hasta establecer un contacto efectivo; cuando no se logra dicho contacto, se solicita apoyo a los Asesores poblacionales de la Dirección General.
La Coordinación de Implementación de Medidas de Protección, cuando no es posible la implementación, genera memorandos a la Subdirección de Evaluación del Riesgo (no aceptación por parte de la persona beneficiaria y/o no ubicación); igualmente se realiza memorando al Grupo de CTAR y al Grupo de Servicio al Ciudadano con el fin de solicitar los datos de contacto de las personas beneficiarias que no se hayan podido contactar en el Grupo Implementación de Medidas de Protección y Regionales. 
Cuando se logra el contacto efectivo con el beneficiario se realiza la implementación de las medidas de protección ordenadas por los actos administrativos, quedando como constancia las actas de implementación. 
Esta actividad se realiza cada vez que se recepcionen actos administrativos.</t>
  </si>
  <si>
    <t xml:space="preserve">El Grupo de Implementación de Medidas de Protección, notifica mediante comunicación las medidas pendientes por entregar desde los grupos internos de la Subdirección de Protección. 
El Grupo de Implementación de Medidas de Protección, notifica mediante comunicación la necesidad de las medidas de protección colectivas, a las dependencias encargadas del trámite administrativo o presupuestal, cuando se requiera. </t>
  </si>
  <si>
    <t>Ausencia de seguimiento y control por lo cual no se generan los acercamientos con las entidades contratantes o convinientes.</t>
  </si>
  <si>
    <t xml:space="preserve">
Gestión inoportuna para el acercamiento por parte de la UNP, con las entidades contratantes o convinientes</t>
  </si>
  <si>
    <t>Posibilidad de la no suscripción de convenios por falta o demora en los acercamientos realizados por la UNP con las entidades contratantes o convinientes</t>
  </si>
  <si>
    <t xml:space="preserve">El personal designado y/o el Coordinador del Grupo de Convenios formulará un análisis comparativo de todos los posibles escenarios, así como la delimitación de estos y un análisis económico del sector para establecer los aportes de convenios y/o contratos interadministrativos. </t>
  </si>
  <si>
    <t xml:space="preserve">El coordinador del grupo de convenios (o a quienes este designe o delegue), realizará divulgación de todos los posibles escenarios donde se demuestra que se ha hecho un análisis económico del sector para establecer los aportes de convenios y/o contratos interadministrativos, para la aprobación del jefe del area. </t>
  </si>
  <si>
    <t xml:space="preserve">El coordinador del grupo de convenios o el jefe del area (o a quienes este designe o delegue), realizará  presentación del documento preliminar análisis económico previamente aprobado  para la expedición del acto administrativo que establece los aportes de convenios y/ contratos interadministrativos. </t>
  </si>
  <si>
    <t>Realización de una  proyección incorrecta de costos de los servicios prestados por parte de la UNP para las entidades contratantes o convinientes.</t>
  </si>
  <si>
    <t>Posibilidad de afectación económica si no se realiza un análisis económico donde se contemplen variables como la inflación y variables de  costos de los servicios prestados por parte de la UNP para las entidades contratantes por medio de convenios y/o contratos.</t>
  </si>
  <si>
    <t>Gestión inoportuna por parte de la UNP en el ejercicio de supervisión de los convenios pactados con las entidades contratantes o conviniente</t>
  </si>
  <si>
    <t xml:space="preserve">Desconocimiento del proceso, realizando una inadecuada supervisión en la ejecución de los convenios y/o contratos interadministrativos suscritos entre la UNP y las entidades contratantes o convinientes. </t>
  </si>
  <si>
    <t>Posibilidad de afectación reputacional por realizar un inadecuado ejercicio de supervisión en la ejecución de los convenios pactados entra la UNP y las entidades contratantes.</t>
  </si>
  <si>
    <t xml:space="preserve">El equipo de apoyo financiero del Grupo de Convenios o  personal designado o delegado por el Coordinador del Grupo de Convenios generará una matriz de seguimiento consolidado de la ejecución presupuestal como insumo al ejercicio de supervisión  de los convenios suscritos entre la UNP y las entidades contratantes o convinientes. </t>
  </si>
  <si>
    <t xml:space="preserve">El personal designado o delegado por el Coordinador del Grupo de Convenios realizará  control a la ejecución técnico - operativa de los convenios suscritos entre la UNP y las entidades contratantes o convinientes. </t>
  </si>
  <si>
    <t xml:space="preserve">El coordinador del grupo de convenios (o a quienes este designe o delegue), realizará un seguimiento al recaudo y ejercicio de cobro en instancia de supervisión cuando corresponda. </t>
  </si>
  <si>
    <t xml:space="preserve">El Servidor Público y/o contratista encargado del Control de la actualización de la Información Documentada de la OAPI realiza la revisión y validación con periodicidad trimestral,  frente a la integralidad del documento (información documentada eficaz, eficiente, entendible y legible) y los lineamientos del Sistema Integrado de Gestión MIPG-SIG
Evidencia: Citación de reuniones, links de grabación, correos electronicos remitidos, herramientas tecnológicas. </t>
  </si>
  <si>
    <t>El Servidor Público  y/o contratista encargado del Control de la actualización de la Información Documentada de la OAPI, realiza un Informe con periodicidad cuatrimestral dirigido al Responsable de Proceso en cuanto a la gestión de la producción de la Información Documentada por parte de los Enlaces MIPG-SIG, en la que se detallan los  incumplimientos, recomendaciones y sugerencias para la gestión eficiente del proceso de acuerdo con los lineamientos establecidos en el Sistema integrado de Gestión MIPG-SIG. 
Evidencia: informe de seguimiento del control de información documentada MIPG-SIG, onsolidado de listado de documentos radicados</t>
  </si>
  <si>
    <t>Falta de aplicación de los lineamientos por parte de los procesos para la actualización documental del Sistema Integrado MIPG-SIG</t>
  </si>
  <si>
    <t xml:space="preserve">1. Desarticulación en la implementacion del plan de seostenibilidad con el Modelo Integrado de Planeación y Gestión (MIPG)
2. Incumplimiento de compromisos adquiridos en sesiones (Operativas-Decisorias) de la comisión transversal MIPG-SIG 
3. Falta de participación activa de la alta Dirección en la implementación del MIPG-SIG
4. Falta de una adecuada gestión de riesgos que resulte en el incumplimiento de los objetivos institucionales y de proceso establecidos por el Sistema Integrado de Gestión MIPG-SIG
</t>
  </si>
  <si>
    <t>falta de aplicación de los lineamientos y estándares definidos para el Sistema Integrado de Gestión MIPG-SIG</t>
  </si>
  <si>
    <t>Posibilidad de afectación reputacional por una inadecuada  implementación, mantenimiento, verificación y mejora continua del Sistema Integrado de Gestión MIPG-SIG en la entidad debifo a una falta de aplicación de los lineamientos y estándares definidos para el Sistema Integrado de Gestión MIPG-SIG</t>
  </si>
  <si>
    <t xml:space="preserve">El Servidor público y/o contratista deI GGIM realiza el reporte de cumplimiento en la plataforma tecnológica de acuerdo con la periodicidad definida al plan de sostenibilidad MIPG-SIG,  realizando un análisis frente a la articulación de los sistemas de gestión (SGC, SGA, SST y SGSI) con el Modelo integrado de planeación y gestión (MIPG). 
Evidencia: Documento soporte de cumplimiento del plan - pantallazo de reporte realizado en plataforma tecnológica. </t>
  </si>
  <si>
    <t>El Servidor Público y/o contratista del GGIM realiza  alarmas de seguimiento del cumplimiento a compromisos adquiridos en las sesiones (Decisoria-Operativa) de la Comisión Transversal MIPG-SIG, seguido de un informe consolidado con periodicidad mensual donde ser relacionen estos incumplimientos. 
Evidencia: onsolidado de Sesiones Decisorias y operativas de comision trasnversal MIPG- SIG y a su vez repositorios de actas de reuniones donde se evidencia participacion de sus miembros.</t>
  </si>
  <si>
    <t xml:space="preserve">El Servidor público y/o contratista de la OAPI realiza un informe con periodicidad trimestral donde evidencia el cumplimiento de los objetivos MIPG-SIG a traves de la politica integral del Sistema de Gestion. 
Evidencia: Informe de cumplimiento de objetivo MIPG-SIG </t>
  </si>
  <si>
    <t xml:space="preserve">El Enlace MIPG-SIG de la OAPI verifica la aplicación de la metodología integral para la gestión de riesgos a través del Informe de Monitoreo de Segunda Línea de Defensa que se realiza con periodicidad cuatrimestral
Evidencia: informe de monitoreo de riesgos de Segunda linea de defensa </t>
  </si>
  <si>
    <t xml:space="preserve">El servidor publico y/o contratista designado para la gestion y manejo de los documentos radicados en el GGIM, valida todas las entradas reigstradas en el GIN-FT 52 y entrega la documentacion solicitada por las diferentes partes interesadas durante el periodo para su digitalización, resguardo y conservación . 
Esta gestión se realizará de acuerdo con la demanda presentada por los procesos para el trámite correspondiente. 
Evidencia: GIN-FT-52 Formato de recepción de solicitudes de actualización documental del MIPG-SIG diligenciado.  
Archivo de gestión herramienta tecnológica.
</t>
  </si>
  <si>
    <t xml:space="preserve">El servidor publico y/o contratista asignado del GGIM para el archivo de gestión realiza la confirmación de recepción de la documentación mediante correo electronico, a su vez para la información documentada ante el SIG se realiza el seguimiento de la digitalizacion de acuerdo con la demanda de los documentos radicados. 
Evidencia: - Seguimiento de novedad de relación de documentos por correo electronico
- Correos de confirmación de recepción de documentos y registro interno en documentación de apoyo para el archivo de gestión del proceso. </t>
  </si>
  <si>
    <t xml:space="preserve">Perdida y/o derioro de los documentos </t>
  </si>
  <si>
    <t>1. Falta de control y seguimiento para el almacenamiento,  preservación y dispocisión de la documentacion propia del proceso (Documentos oficializados ante el SIG, documentos gestionados del proceso). 
Subcausa: Falta de seguridad fisica en la custodia de la documentación</t>
  </si>
  <si>
    <t xml:space="preserve">Posibilidad de afectación reputacional por perdidas y/o deterioros de los documentos, debido a una falta de control y seguimiento en almacenamiento, preservación y dispocisión de la documentación gestionada en el proceso  </t>
  </si>
  <si>
    <t>Posibilidad de una afectación económica y reputacional por incumplimiento del programa de auditorias internas a los sistemas integrados de gestión, por falta de planificación y ejecución de los ciclos de auditorias de primera  y segunda parte.</t>
  </si>
  <si>
    <t>El servidor y/o contratrista encargado del GGIM de la OAPI realiza la planificacion del programa de auditorias de primera y segunda parte  con periodicidad anual y durante los 2 primeros meses del año.
Evidencia: Programa anual de auditoria consolidado</t>
  </si>
  <si>
    <t>El Jefe de la Oficina Asesora de Planeación e Información (Administrador del Sistema Integrado de Gestión MIPG-SIG) presenta una vez al año ante comité Institucional de Gestión y Desempeño el programa de auditoria de primera y segunda parte para su aprobación final  
Evidencia: Constancia secretarial de aprobacion del programa anual de auditoria ante CIGD</t>
  </si>
  <si>
    <t xml:space="preserve">El coordinador del GGIM de la OAPI realiza seguimiento al cumplimiento en la ejecucion de auditorias, mediante el informe de seguimiento al programa de auditoria
Evidencia: Seguimiento al cumplimiento de los ciclos de auditorias consolidados (Informe consolidado de auditoria) </t>
  </si>
  <si>
    <t>Posibilidad de retrasos y dilaciones en los procesos debido a la pérdida de los expedientes por contar con un espacio reducido y sin seguridad lo que implicaría la reconstrucción de los mismos.                                                                                                                                                                                                                                                                                                       Posible fuga de información y vulneración de los datos personales de los disciplinados que reposan en los archivos, tanto físicos como en Bases de Datos.</t>
  </si>
  <si>
    <t>El servidor público y/o contratista designado por la Coordinación llevará a cabo un inventario semestral de los expedientes asignados a cada abogado para el proceso de sustanciación. Este inventario se realizará con el fin de verificar la correcta gestión y ubicación de los expedientes, asegurando su adecuada custodia y manejo durante el proceso administrativo.
El objetivo principal es garantizar la trazabilidad y seguridad de los expedientes, minimizando el riesgo de pérdida o extravío. Los resultados del inventario serán documentados y presentados a la Coordinación correspondiente para su revisión y seguimiento.</t>
  </si>
  <si>
    <t>El servidor público y/o contratista designado por el coordinador será responsable de mantener actualizada mensualmente la base de datos (Excel) que contiene la información de los expedientes disciplinarios. Este control tiene como objetivo principal asegurar la disponibilidad oportuna de la información para la gestión efectiva de los expedientes disciplinarios</t>
  </si>
  <si>
    <t>Posibilidad de afectación en los procesos por la omisión de los términos legales por la  Inexistencia de un sistema de información para el manejo, control y segumiento de las noticias disciplinarias.</t>
  </si>
  <si>
    <t>El coordinador del grupo de CDI establece un monitoreo regular mediante el cual asigna a un servidor público y/o contratista, la tarea de  de generar alertas mensuales a todos los abogados sobre los expedientes asignados con los respectivos tiempos de ultima accion y dias faltantes para el vencimiento.</t>
  </si>
  <si>
    <t>El Coordinador del grupo CDI revisa semestralmente la trazabilidad y el desarrollo de las actuaciones procesales de las noticias disciplinarias, verificando que cada etapa del proceso esté documentada, evalua  los procedimientos y plazos establecidos, verifica el cumplimiento de las normativas legales. Identifica retrasos y desviaciones, realiza mesas de trabajo para aclarar los puntos críticos.</t>
  </si>
  <si>
    <t>El coordinador del grupo CDI verifica que a cada contrato de prestación de servicios, se le anexe  el formato Acuerdo de Confidencialidad para Servidores Públicos,Contratistas y/o Terceros, indicando las obligaciones de confidencialidad, para garantizar que se cumpla con los requisitos legales, medidas de protección y consecuencias por incumplimiento, garantizando así el cumplimiento de SGSI.</t>
  </si>
  <si>
    <t>Falta de un sistema estructurado o procedimientos claros para la notificación que puede llevar retrasos en la comunicación de las decisiones disciplinarias</t>
  </si>
  <si>
    <t>Posibilidad de afectación reputacional por vulneración al debido proceso debido a ausencia de procedimientos para notificaciones, que pueden  derivar nulidades procesales afectando el normal desarrollo en la gestión del  proceso disciplinario.</t>
  </si>
  <si>
    <t>La Coordinación está  documentando el proceso de Notificaciones e implementando un  Aplicativo específico para el registro de  la notificación de los autos dentro del proceso disciplinario. Este aplicativo asegura que todos los autos sean notificados correctamente y de manera oportuna.</t>
  </si>
  <si>
    <t>El Coordinador realiza mesas de trabajo para destacar la importancia del derecho disciplinario en la protección y el buen funcionamiento de la función pública. Estas sesiones están diseñadas para informar a los operadores disciplinarios sobre el impacto crucial del derecho disciplinario en la integridad del servicio público y las graves consecuencias legales y profesionales asociadas con actos de corrupción.</t>
  </si>
  <si>
    <t>El Coordinador del GCDI, revisa que los autos se ajusten a las normas legales y reglamentarias aplicables, asegurando  que las decisiones sobre los casos disciplinarios  sean adecuadas y estén debidamente fundamentadas en el marco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</si>
</sst>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4" x14ac:knownFonts="1">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2"/>
      <name val="Times New Roman"/>
      <family val="1"/>
    </font>
    <font>
      <sz val="11"/>
      <color theme="1"/>
      <name val="Calibri"/>
      <family val="2"/>
      <scheme val="minor"/>
    </font>
    <font>
      <b/>
      <sz val="20"/>
      <color theme="1"/>
      <name val="Montserrat"/>
    </font>
    <font>
      <sz val="20"/>
      <color theme="1"/>
      <name val="Montserrat"/>
    </font>
    <font>
      <b/>
      <sz val="20"/>
      <name val="Montserrat"/>
    </font>
    <font>
      <sz val="20"/>
      <name val="Montserrat"/>
    </font>
    <font>
      <sz val="20"/>
      <color rgb="FFFF0000"/>
      <name val="Montserrat"/>
    </font>
    <font>
      <b/>
      <sz val="20"/>
      <color rgb="FFFF0000"/>
      <name val="Montserrat"/>
    </font>
    <font>
      <sz val="20"/>
      <color rgb="FF000000"/>
      <name val="Montserrat"/>
    </font>
    <font>
      <b/>
      <sz val="20"/>
      <color theme="9" tint="-0.249977111117893"/>
      <name val="Montserrat"/>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BD1FF"/>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theme="9" tint="-0.24994659260841701"/>
      </bottom>
      <diagonal/>
    </border>
    <border>
      <left/>
      <right/>
      <top style="medium">
        <color indexed="64"/>
      </top>
      <bottom style="dashed">
        <color theme="9" tint="-0.24994659260841701"/>
      </bottom>
      <diagonal/>
    </border>
    <border>
      <left/>
      <right style="dashed">
        <color theme="9" tint="-0.24994659260841701"/>
      </right>
      <top style="medium">
        <color indexed="64"/>
      </top>
      <bottom style="dashed">
        <color theme="9" tint="-0.24994659260841701"/>
      </bottom>
      <diagonal/>
    </border>
    <border>
      <left style="dashed">
        <color theme="9" tint="-0.24994659260841701"/>
      </left>
      <right/>
      <top style="medium">
        <color indexed="64"/>
      </top>
      <bottom style="dashed">
        <color theme="9" tint="-0.24994659260841701"/>
      </bottom>
      <diagonal/>
    </border>
    <border>
      <left/>
      <right style="medium">
        <color indexed="64"/>
      </right>
      <top style="medium">
        <color indexed="64"/>
      </top>
      <bottom style="dashed">
        <color theme="9" tint="-0.24994659260841701"/>
      </bottom>
      <diagonal/>
    </border>
    <border>
      <left style="medium">
        <color indexed="64"/>
      </left>
      <right style="dashed">
        <color theme="9" tint="-0.24994659260841701"/>
      </right>
      <top style="dashed">
        <color theme="9" tint="-0.24994659260841701"/>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rgb="FFE26B0A"/>
      </right>
      <top/>
      <bottom/>
      <diagonal/>
    </border>
    <border>
      <left style="dashed">
        <color rgb="FFE26B0A"/>
      </left>
      <right style="dashed">
        <color rgb="FFE26B0A"/>
      </right>
      <top/>
      <bottom/>
      <diagonal/>
    </border>
    <border>
      <left style="dashed">
        <color rgb="FFE26B0A"/>
      </left>
      <right style="dashed">
        <color theme="9" tint="-0.24994659260841701"/>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bottom style="dashed">
        <color theme="9" tint="-0.24994659260841701"/>
      </bottom>
      <diagonal/>
    </border>
    <border>
      <left style="dashed">
        <color rgb="FFE26B0A"/>
      </left>
      <right style="dashed">
        <color theme="9" tint="-0.24994659260841701"/>
      </right>
      <top style="medium">
        <color indexed="64"/>
      </top>
      <bottom/>
      <diagonal/>
    </border>
    <border>
      <left style="dashed">
        <color rgb="FFE26B0A"/>
      </left>
      <right style="dashed">
        <color rgb="FFE26B0A"/>
      </right>
      <top style="medium">
        <color indexed="64"/>
      </top>
      <bottom/>
      <diagonal/>
    </border>
    <border>
      <left style="dashed">
        <color theme="9" tint="-0.24994659260841701"/>
      </left>
      <right style="dashed">
        <color rgb="FFE26B0A"/>
      </right>
      <top style="medium">
        <color indexed="64"/>
      </top>
      <bottom/>
      <diagonal/>
    </border>
  </borders>
  <cellStyleXfs count="5">
    <xf numFmtId="0" fontId="0" fillId="0" borderId="0"/>
    <xf numFmtId="0" fontId="3" fillId="0" borderId="0"/>
    <xf numFmtId="0" fontId="4" fillId="0" borderId="0"/>
    <xf numFmtId="0" fontId="2" fillId="0" borderId="0"/>
    <xf numFmtId="9" fontId="5" fillId="0" borderId="0" applyFont="0" applyFill="0" applyBorder="0" applyAlignment="0" applyProtection="0"/>
  </cellStyleXfs>
  <cellXfs count="347">
    <xf numFmtId="0" fontId="0" fillId="0" borderId="0" xfId="0"/>
    <xf numFmtId="0" fontId="1" fillId="6" borderId="3" xfId="0" applyFont="1" applyFill="1" applyBorder="1" applyAlignment="1">
      <alignment horizontal="center"/>
    </xf>
    <xf numFmtId="0" fontId="1" fillId="6" borderId="2" xfId="0" applyFont="1" applyFill="1" applyBorder="1" applyAlignment="1">
      <alignment horizontal="center" vertical="center"/>
    </xf>
    <xf numFmtId="0" fontId="1" fillId="6" borderId="2" xfId="0" applyFont="1" applyFill="1" applyBorder="1" applyAlignment="1">
      <alignment horizontal="center" vertical="center" wrapText="1"/>
    </xf>
    <xf numFmtId="0" fontId="0" fillId="4" borderId="4" xfId="0" applyFill="1" applyBorder="1" applyAlignment="1">
      <alignment horizontal="left"/>
    </xf>
    <xf numFmtId="0" fontId="0" fillId="7" borderId="4" xfId="0" applyFill="1" applyBorder="1" applyAlignment="1">
      <alignment horizontal="left"/>
    </xf>
    <xf numFmtId="0" fontId="0" fillId="8" borderId="4" xfId="0" applyFill="1" applyBorder="1" applyAlignment="1">
      <alignment horizontal="left"/>
    </xf>
    <xf numFmtId="0" fontId="0" fillId="5" borderId="4" xfId="0" applyFill="1" applyBorder="1" applyAlignment="1">
      <alignment horizontal="left"/>
    </xf>
    <xf numFmtId="0" fontId="0" fillId="5" borderId="4" xfId="0" applyFill="1" applyBorder="1" applyAlignment="1">
      <alignment horizontal="center" vertical="center"/>
    </xf>
    <xf numFmtId="0" fontId="0" fillId="8" borderId="4" xfId="0" applyFill="1" applyBorder="1" applyAlignment="1">
      <alignment horizontal="center" vertical="center"/>
    </xf>
    <xf numFmtId="0" fontId="0" fillId="7" borderId="4" xfId="0" applyFill="1" applyBorder="1" applyAlignment="1">
      <alignment horizontal="center" vertical="center"/>
    </xf>
    <xf numFmtId="0" fontId="0" fillId="4" borderId="4" xfId="0" applyFill="1" applyBorder="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8" fillId="8" borderId="29" xfId="0" applyFont="1" applyFill="1" applyBorder="1" applyAlignment="1">
      <alignment horizontal="center" vertical="center" textRotation="90"/>
    </xf>
    <xf numFmtId="0" fontId="6" fillId="2" borderId="0" xfId="0" applyFont="1" applyFill="1" applyAlignment="1">
      <alignment horizontal="center" vertical="center"/>
    </xf>
    <xf numFmtId="0" fontId="6" fillId="3" borderId="0" xfId="0" applyFont="1" applyFill="1" applyAlignment="1">
      <alignment horizontal="center" vertical="center"/>
    </xf>
    <xf numFmtId="0" fontId="9" fillId="0" borderId="34" xfId="0" applyFont="1" applyBorder="1" applyAlignment="1">
      <alignment horizontal="center" vertical="center"/>
    </xf>
    <xf numFmtId="0" fontId="9" fillId="0" borderId="34" xfId="0" applyFont="1" applyBorder="1" applyAlignment="1" applyProtection="1">
      <alignment horizontal="justify" vertical="center" wrapText="1"/>
      <protection locked="0"/>
    </xf>
    <xf numFmtId="0" fontId="9" fillId="0" borderId="34" xfId="0"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protection locked="0"/>
    </xf>
    <xf numFmtId="9" fontId="9" fillId="0" borderId="34" xfId="0" applyNumberFormat="1"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wrapText="1"/>
      <protection locked="0"/>
    </xf>
    <xf numFmtId="164" fontId="9" fillId="0" borderId="34" xfId="4" applyNumberFormat="1" applyFont="1" applyBorder="1" applyAlignment="1">
      <alignment horizontal="center" vertical="center"/>
    </xf>
    <xf numFmtId="0" fontId="8" fillId="0" borderId="34" xfId="0" applyFont="1" applyBorder="1" applyAlignment="1" applyProtection="1">
      <alignment horizontal="center" vertical="center" textRotation="90" wrapText="1"/>
      <protection hidden="1"/>
    </xf>
    <xf numFmtId="9" fontId="9" fillId="0" borderId="33" xfId="0" applyNumberFormat="1" applyFont="1" applyBorder="1" applyAlignment="1" applyProtection="1">
      <alignment horizontal="center" vertical="center"/>
      <protection hidden="1"/>
    </xf>
    <xf numFmtId="0" fontId="8" fillId="0" borderId="34" xfId="0" applyFont="1" applyBorder="1" applyAlignment="1" applyProtection="1">
      <alignment horizontal="center" vertical="center" textRotation="90"/>
      <protection hidden="1"/>
    </xf>
    <xf numFmtId="0" fontId="9" fillId="0" borderId="33" xfId="0" applyFont="1" applyBorder="1" applyAlignment="1" applyProtection="1">
      <alignment horizontal="center" vertical="center" textRotation="90"/>
      <protection locked="0"/>
    </xf>
    <xf numFmtId="0" fontId="9" fillId="0" borderId="34" xfId="0" applyFont="1" applyBorder="1" applyAlignment="1" applyProtection="1">
      <alignment horizontal="center" vertical="center" wrapText="1"/>
      <protection locked="0"/>
    </xf>
    <xf numFmtId="14" fontId="9" fillId="0" borderId="35" xfId="0" applyNumberFormat="1" applyFont="1" applyBorder="1" applyAlignment="1" applyProtection="1">
      <alignment horizontal="center" vertical="center"/>
      <protection locked="0"/>
    </xf>
    <xf numFmtId="0" fontId="9" fillId="0" borderId="9" xfId="0" applyFont="1" applyBorder="1" applyAlignment="1">
      <alignment horizontal="center" vertical="center"/>
    </xf>
    <xf numFmtId="0" fontId="9" fillId="0" borderId="9" xfId="0" applyFont="1" applyBorder="1" applyAlignment="1" applyProtection="1">
      <alignment horizontal="justify" vertical="center" wrapText="1"/>
      <protection locked="0"/>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protection locked="0"/>
    </xf>
    <xf numFmtId="9" fontId="9" fillId="0" borderId="9"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wrapText="1"/>
      <protection locked="0"/>
    </xf>
    <xf numFmtId="164" fontId="9" fillId="0" borderId="9" xfId="4" applyNumberFormat="1" applyFont="1" applyBorder="1" applyAlignment="1">
      <alignment horizontal="center" vertical="center"/>
    </xf>
    <xf numFmtId="0" fontId="8" fillId="0" borderId="9" xfId="0" applyFont="1" applyBorder="1" applyAlignment="1" applyProtection="1">
      <alignment horizontal="center" vertical="center" textRotation="90" wrapText="1"/>
      <protection hidden="1"/>
    </xf>
    <xf numFmtId="9" fontId="9" fillId="0" borderId="8"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textRotation="90"/>
      <protection locked="0"/>
    </xf>
    <xf numFmtId="0" fontId="9" fillId="0" borderId="9" xfId="0" applyFont="1" applyBorder="1" applyAlignment="1" applyProtection="1">
      <alignment horizontal="center" vertical="center" wrapText="1"/>
      <protection locked="0"/>
    </xf>
    <xf numFmtId="14" fontId="9" fillId="0" borderId="25" xfId="0" applyNumberFormat="1" applyFont="1" applyBorder="1" applyAlignment="1" applyProtection="1">
      <alignment horizontal="center" vertical="center"/>
      <protection locked="0"/>
    </xf>
    <xf numFmtId="0" fontId="9" fillId="0" borderId="9" xfId="0" applyFont="1" applyBorder="1" applyAlignment="1" applyProtection="1">
      <alignment horizontal="justify" vertical="center"/>
      <protection locked="0"/>
    </xf>
    <xf numFmtId="0" fontId="6" fillId="0" borderId="9" xfId="0" applyFont="1" applyBorder="1" applyAlignment="1" applyProtection="1">
      <alignment horizontal="center" vertical="center" textRotation="90"/>
      <protection hidden="1"/>
    </xf>
    <xf numFmtId="14" fontId="9" fillId="0" borderId="25" xfId="0" applyNumberFormat="1" applyFont="1" applyBorder="1" applyAlignment="1" applyProtection="1">
      <alignment horizontal="center" vertical="center" wrapText="1"/>
      <protection locked="0"/>
    </xf>
    <xf numFmtId="0" fontId="9" fillId="9" borderId="9" xfId="0" applyFont="1" applyFill="1" applyBorder="1" applyAlignment="1" applyProtection="1">
      <alignment horizontal="center" vertical="center" textRotation="90"/>
      <protection locked="0"/>
    </xf>
    <xf numFmtId="0" fontId="9" fillId="0" borderId="29" xfId="0" applyFont="1" applyBorder="1" applyAlignment="1">
      <alignment horizontal="center" vertical="center"/>
    </xf>
    <xf numFmtId="0" fontId="9" fillId="0" borderId="29" xfId="0" applyFont="1" applyBorder="1" applyAlignment="1" applyProtection="1">
      <alignment horizontal="justify" vertical="center" wrapText="1"/>
      <protection locked="0"/>
    </xf>
    <xf numFmtId="0" fontId="9" fillId="0" borderId="29" xfId="0" applyFont="1" applyBorder="1" applyAlignment="1" applyProtection="1">
      <alignment horizontal="center" vertical="center"/>
      <protection hidden="1"/>
    </xf>
    <xf numFmtId="0" fontId="9" fillId="0" borderId="29" xfId="0" applyFont="1" applyBorder="1" applyAlignment="1" applyProtection="1">
      <alignment horizontal="center" vertical="center" textRotation="90"/>
      <protection locked="0"/>
    </xf>
    <xf numFmtId="9" fontId="9" fillId="0" borderId="29" xfId="0" applyNumberFormat="1" applyFont="1" applyBorder="1" applyAlignment="1" applyProtection="1">
      <alignment horizontal="center" vertical="center"/>
      <protection hidden="1"/>
    </xf>
    <xf numFmtId="164" fontId="9" fillId="0" borderId="29" xfId="4" applyNumberFormat="1" applyFont="1" applyBorder="1" applyAlignment="1">
      <alignment horizontal="center" vertical="center"/>
    </xf>
    <xf numFmtId="0" fontId="8" fillId="0" borderId="29" xfId="0" applyFont="1" applyBorder="1" applyAlignment="1" applyProtection="1">
      <alignment horizontal="center" vertical="center" textRotation="90" wrapText="1"/>
      <protection hidden="1"/>
    </xf>
    <xf numFmtId="0" fontId="8" fillId="0" borderId="29" xfId="0" applyFont="1" applyBorder="1" applyAlignment="1" applyProtection="1">
      <alignment horizontal="center" vertical="center" textRotation="90"/>
      <protection hidden="1"/>
    </xf>
    <xf numFmtId="0" fontId="9" fillId="0" borderId="29" xfId="0" applyFont="1" applyBorder="1" applyAlignment="1" applyProtection="1">
      <alignment horizontal="center" vertical="center" wrapText="1"/>
      <protection locked="0"/>
    </xf>
    <xf numFmtId="14" fontId="9" fillId="0" borderId="31"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hidden="1"/>
    </xf>
    <xf numFmtId="164" fontId="9" fillId="0" borderId="8" xfId="4" applyNumberFormat="1" applyFont="1" applyBorder="1" applyAlignment="1">
      <alignment horizontal="center" vertical="center"/>
    </xf>
    <xf numFmtId="0" fontId="8" fillId="0" borderId="8" xfId="0" applyFont="1" applyBorder="1" applyAlignment="1" applyProtection="1">
      <alignment horizontal="center" vertical="center" textRotation="90" wrapText="1"/>
      <protection hidden="1"/>
    </xf>
    <xf numFmtId="0" fontId="8" fillId="0" borderId="8"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wrapText="1"/>
      <protection locked="0"/>
    </xf>
    <xf numFmtId="164" fontId="9" fillId="0" borderId="9" xfId="4" applyNumberFormat="1" applyFont="1" applyFill="1" applyBorder="1" applyAlignment="1">
      <alignment horizontal="center" vertical="center"/>
    </xf>
    <xf numFmtId="14" fontId="9" fillId="0" borderId="35" xfId="0" applyNumberFormat="1" applyFont="1" applyBorder="1" applyAlignment="1" applyProtection="1">
      <alignment horizontal="center" vertical="center" wrapText="1"/>
      <protection locked="0"/>
    </xf>
    <xf numFmtId="164" fontId="9" fillId="10" borderId="9" xfId="4" applyNumberFormat="1" applyFont="1" applyFill="1" applyBorder="1" applyAlignment="1">
      <alignment horizontal="center" vertical="center"/>
    </xf>
    <xf numFmtId="0" fontId="7" fillId="0" borderId="34" xfId="0" applyFont="1" applyBorder="1" applyAlignment="1">
      <alignment horizontal="center" vertical="center"/>
    </xf>
    <xf numFmtId="0" fontId="7" fillId="0" borderId="34" xfId="0" applyFont="1" applyBorder="1" applyAlignment="1" applyProtection="1">
      <alignment horizontal="justify" vertical="center" wrapText="1"/>
      <protection locked="0"/>
    </xf>
    <xf numFmtId="0" fontId="7" fillId="0" borderId="34" xfId="0" applyFont="1" applyBorder="1" applyAlignment="1" applyProtection="1">
      <alignment horizontal="center" vertical="center"/>
      <protection hidden="1"/>
    </xf>
    <xf numFmtId="0" fontId="7" fillId="0" borderId="34" xfId="0" applyFont="1" applyBorder="1" applyAlignment="1" applyProtection="1">
      <alignment horizontal="center" vertical="center" textRotation="90"/>
      <protection locked="0"/>
    </xf>
    <xf numFmtId="9" fontId="7" fillId="0" borderId="34" xfId="0" applyNumberFormat="1" applyFont="1" applyBorder="1" applyAlignment="1" applyProtection="1">
      <alignment horizontal="center" vertical="center"/>
      <protection hidden="1"/>
    </xf>
    <xf numFmtId="164" fontId="7" fillId="0" borderId="34" xfId="4" applyNumberFormat="1" applyFont="1" applyBorder="1" applyAlignment="1">
      <alignment horizontal="center" vertical="center"/>
    </xf>
    <xf numFmtId="0" fontId="6" fillId="0" borderId="34" xfId="0" applyFont="1" applyBorder="1" applyAlignment="1" applyProtection="1">
      <alignment horizontal="center" vertical="center" textRotation="90" wrapText="1"/>
      <protection hidden="1"/>
    </xf>
    <xf numFmtId="9" fontId="7" fillId="0" borderId="33" xfId="0" applyNumberFormat="1" applyFont="1" applyBorder="1" applyAlignment="1" applyProtection="1">
      <alignment horizontal="center" vertical="center"/>
      <protection hidden="1"/>
    </xf>
    <xf numFmtId="0" fontId="6" fillId="0" borderId="34" xfId="0" applyFont="1" applyBorder="1" applyAlignment="1" applyProtection="1">
      <alignment horizontal="center" vertical="center" textRotation="90"/>
      <protection hidden="1"/>
    </xf>
    <xf numFmtId="0" fontId="7" fillId="0" borderId="33" xfId="0" applyFont="1" applyBorder="1" applyAlignment="1" applyProtection="1">
      <alignment horizontal="center" vertical="center" textRotation="90"/>
      <protection locked="0"/>
    </xf>
    <xf numFmtId="0" fontId="7" fillId="0" borderId="34" xfId="0" applyFont="1" applyBorder="1" applyAlignment="1" applyProtection="1">
      <alignment horizontal="center" vertical="center" wrapText="1"/>
      <protection locked="0"/>
    </xf>
    <xf numFmtId="14" fontId="7" fillId="0" borderId="35" xfId="0" applyNumberFormat="1"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9" xfId="0" applyFont="1" applyBorder="1" applyAlignment="1" applyProtection="1">
      <alignment horizontal="justify" vertical="center" wrapText="1"/>
      <protection locked="0"/>
    </xf>
    <xf numFmtId="0" fontId="7" fillId="0" borderId="9" xfId="0" applyFont="1" applyBorder="1" applyAlignment="1" applyProtection="1">
      <alignment horizontal="center" vertical="center"/>
      <protection hidden="1"/>
    </xf>
    <xf numFmtId="0" fontId="7" fillId="0" borderId="9" xfId="0" applyFont="1" applyBorder="1" applyAlignment="1" applyProtection="1">
      <alignment horizontal="center" vertical="center" textRotation="90"/>
      <protection locked="0"/>
    </xf>
    <xf numFmtId="9" fontId="7" fillId="0" borderId="9" xfId="0" applyNumberFormat="1" applyFont="1" applyBorder="1" applyAlignment="1" applyProtection="1">
      <alignment horizontal="center" vertical="center"/>
      <protection hidden="1"/>
    </xf>
    <xf numFmtId="164" fontId="7" fillId="0" borderId="9" xfId="4" applyNumberFormat="1" applyFont="1" applyBorder="1" applyAlignment="1">
      <alignment horizontal="center" vertical="center"/>
    </xf>
    <xf numFmtId="0" fontId="6" fillId="0" borderId="9" xfId="0" applyFont="1" applyBorder="1" applyAlignment="1" applyProtection="1">
      <alignment horizontal="center" vertical="center" textRotation="90" wrapText="1"/>
      <protection hidden="1"/>
    </xf>
    <xf numFmtId="9" fontId="7" fillId="0" borderId="8" xfId="0" applyNumberFormat="1" applyFont="1" applyBorder="1" applyAlignment="1" applyProtection="1">
      <alignment horizontal="center" vertical="center"/>
      <protection hidden="1"/>
    </xf>
    <xf numFmtId="0" fontId="7" fillId="0" borderId="8" xfId="0" applyFont="1" applyBorder="1" applyAlignment="1" applyProtection="1">
      <alignment horizontal="center" vertical="center" textRotation="90"/>
      <protection locked="0"/>
    </xf>
    <xf numFmtId="0" fontId="7" fillId="0" borderId="9" xfId="0" applyFont="1" applyBorder="1" applyAlignment="1" applyProtection="1">
      <alignment horizontal="center" vertical="center" wrapText="1"/>
      <protection locked="0"/>
    </xf>
    <xf numFmtId="14" fontId="7"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justify" vertical="center" wrapText="1"/>
      <protection locked="0"/>
    </xf>
    <xf numFmtId="0" fontId="10" fillId="0" borderId="9" xfId="0" applyFont="1" applyBorder="1" applyAlignment="1" applyProtection="1">
      <alignment horizontal="center" vertical="center"/>
      <protection hidden="1"/>
    </xf>
    <xf numFmtId="0" fontId="10" fillId="0" borderId="9" xfId="0" applyFont="1" applyBorder="1" applyAlignment="1" applyProtection="1">
      <alignment horizontal="center" vertical="center" textRotation="90"/>
      <protection locked="0"/>
    </xf>
    <xf numFmtId="9" fontId="10" fillId="0" borderId="9" xfId="0" applyNumberFormat="1" applyFont="1" applyBorder="1" applyAlignment="1" applyProtection="1">
      <alignment horizontal="center" vertical="center"/>
      <protection hidden="1"/>
    </xf>
    <xf numFmtId="164" fontId="10" fillId="0" borderId="9" xfId="4" applyNumberFormat="1" applyFont="1" applyBorder="1" applyAlignment="1">
      <alignment horizontal="center" vertical="center"/>
    </xf>
    <xf numFmtId="0" fontId="11" fillId="0" borderId="9" xfId="0" applyFont="1" applyBorder="1" applyAlignment="1" applyProtection="1">
      <alignment horizontal="center" vertical="center" textRotation="90" wrapText="1"/>
      <protection hidden="1"/>
    </xf>
    <xf numFmtId="9" fontId="10" fillId="0" borderId="8" xfId="0" applyNumberFormat="1" applyFont="1" applyBorder="1" applyAlignment="1" applyProtection="1">
      <alignment horizontal="center" vertical="center"/>
      <protection hidden="1"/>
    </xf>
    <xf numFmtId="0" fontId="11" fillId="0" borderId="9" xfId="0" applyFont="1" applyBorder="1" applyAlignment="1" applyProtection="1">
      <alignment horizontal="center" vertical="center" textRotation="90"/>
      <protection hidden="1"/>
    </xf>
    <xf numFmtId="0" fontId="10" fillId="0" borderId="8" xfId="0" applyFont="1" applyBorder="1" applyAlignment="1" applyProtection="1">
      <alignment horizontal="center" vertical="center" textRotation="90"/>
      <protection locked="0"/>
    </xf>
    <xf numFmtId="0" fontId="10" fillId="0" borderId="9" xfId="0" applyFont="1" applyBorder="1" applyAlignment="1" applyProtection="1">
      <alignment horizontal="center" vertical="center" wrapText="1"/>
      <protection locked="0"/>
    </xf>
    <xf numFmtId="14" fontId="10"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top" textRotation="90"/>
      <protection locked="0"/>
    </xf>
    <xf numFmtId="0" fontId="7" fillId="0" borderId="9" xfId="0" applyFont="1" applyBorder="1" applyAlignment="1" applyProtection="1">
      <alignment horizontal="justify" vertical="top" wrapText="1"/>
      <protection locked="0"/>
    </xf>
    <xf numFmtId="0" fontId="7" fillId="0" borderId="9" xfId="0" applyFont="1" applyBorder="1" applyAlignment="1" applyProtection="1">
      <alignment horizontal="center" vertical="top"/>
      <protection hidden="1"/>
    </xf>
    <xf numFmtId="9" fontId="7" fillId="0" borderId="9" xfId="0" applyNumberFormat="1" applyFont="1" applyBorder="1" applyAlignment="1" applyProtection="1">
      <alignment horizontal="center" vertical="top"/>
      <protection hidden="1"/>
    </xf>
    <xf numFmtId="164" fontId="7" fillId="0" borderId="9" xfId="4" applyNumberFormat="1" applyFont="1" applyBorder="1" applyAlignment="1">
      <alignment horizontal="center" vertical="top"/>
    </xf>
    <xf numFmtId="0" fontId="6" fillId="0" borderId="9" xfId="0" applyFont="1" applyBorder="1" applyAlignment="1" applyProtection="1">
      <alignment horizontal="center" vertical="top" textRotation="90" wrapText="1"/>
      <protection hidden="1"/>
    </xf>
    <xf numFmtId="9" fontId="7" fillId="0" borderId="8" xfId="0" applyNumberFormat="1" applyFont="1" applyBorder="1" applyAlignment="1" applyProtection="1">
      <alignment horizontal="center" vertical="top"/>
      <protection hidden="1"/>
    </xf>
    <xf numFmtId="0" fontId="6" fillId="0" borderId="9" xfId="0" applyFont="1" applyBorder="1" applyAlignment="1" applyProtection="1">
      <alignment horizontal="center" vertical="top" textRotation="90"/>
      <protection hidden="1"/>
    </xf>
    <xf numFmtId="0" fontId="7" fillId="0" borderId="8" xfId="0" applyFont="1" applyBorder="1" applyAlignment="1" applyProtection="1">
      <alignment horizontal="center" vertical="top" textRotation="90"/>
      <protection locked="0"/>
    </xf>
    <xf numFmtId="0" fontId="7" fillId="0" borderId="9" xfId="0" applyFont="1" applyBorder="1" applyAlignment="1" applyProtection="1">
      <alignment horizontal="center" vertical="top" wrapText="1"/>
      <protection locked="0"/>
    </xf>
    <xf numFmtId="0" fontId="7" fillId="0" borderId="9" xfId="0" applyFont="1" applyBorder="1" applyAlignment="1" applyProtection="1">
      <alignment horizontal="center" vertical="top"/>
      <protection locked="0"/>
    </xf>
    <xf numFmtId="14" fontId="7" fillId="0" borderId="25" xfId="0" applyNumberFormat="1" applyFont="1" applyBorder="1" applyAlignment="1" applyProtection="1">
      <alignment horizontal="center" vertical="top"/>
      <protection locked="0"/>
    </xf>
    <xf numFmtId="0" fontId="7" fillId="0" borderId="29" xfId="0" applyFont="1" applyBorder="1" applyAlignment="1">
      <alignment horizontal="center" vertical="center"/>
    </xf>
    <xf numFmtId="0" fontId="7" fillId="0" borderId="29" xfId="0" applyFont="1" applyBorder="1" applyAlignment="1" applyProtection="1">
      <alignment horizontal="justify" vertical="top" wrapText="1"/>
      <protection locked="0"/>
    </xf>
    <xf numFmtId="0" fontId="7" fillId="0" borderId="29" xfId="0" applyFont="1" applyBorder="1" applyAlignment="1" applyProtection="1">
      <alignment horizontal="center" vertical="top"/>
      <protection hidden="1"/>
    </xf>
    <xf numFmtId="0" fontId="7" fillId="0" borderId="29" xfId="0" applyFont="1" applyBorder="1" applyAlignment="1" applyProtection="1">
      <alignment horizontal="center" vertical="top" textRotation="90"/>
      <protection locked="0"/>
    </xf>
    <xf numFmtId="9" fontId="7" fillId="0" borderId="29" xfId="0" applyNumberFormat="1" applyFont="1" applyBorder="1" applyAlignment="1" applyProtection="1">
      <alignment horizontal="center" vertical="top"/>
      <protection hidden="1"/>
    </xf>
    <xf numFmtId="164" fontId="7" fillId="0" borderId="29" xfId="4" applyNumberFormat="1" applyFont="1" applyBorder="1" applyAlignment="1">
      <alignment horizontal="center" vertical="top"/>
    </xf>
    <xf numFmtId="0" fontId="6" fillId="0" borderId="29" xfId="0" applyFont="1" applyBorder="1" applyAlignment="1" applyProtection="1">
      <alignment horizontal="center" vertical="top" textRotation="90" wrapText="1"/>
      <protection hidden="1"/>
    </xf>
    <xf numFmtId="0" fontId="6" fillId="0" borderId="29" xfId="0" applyFont="1" applyBorder="1" applyAlignment="1" applyProtection="1">
      <alignment horizontal="center" vertical="top" textRotation="90"/>
      <protection hidden="1"/>
    </xf>
    <xf numFmtId="0" fontId="7" fillId="0" borderId="29" xfId="0" applyFont="1" applyBorder="1" applyAlignment="1" applyProtection="1">
      <alignment horizontal="center" vertical="top" wrapText="1"/>
      <protection locked="0"/>
    </xf>
    <xf numFmtId="0" fontId="7" fillId="0" borderId="29" xfId="0" applyFont="1" applyBorder="1" applyAlignment="1" applyProtection="1">
      <alignment horizontal="center" vertical="top"/>
      <protection locked="0"/>
    </xf>
    <xf numFmtId="14" fontId="7" fillId="0" borderId="31" xfId="0" applyNumberFormat="1" applyFont="1" applyBorder="1" applyAlignment="1" applyProtection="1">
      <alignment horizontal="center" vertical="top"/>
      <protection locked="0"/>
    </xf>
    <xf numFmtId="0" fontId="9" fillId="0" borderId="0" xfId="0" applyFont="1" applyAlignment="1">
      <alignment vertical="center"/>
    </xf>
    <xf numFmtId="0" fontId="9" fillId="0" borderId="0" xfId="0" applyFont="1" applyAlignment="1" applyProtection="1">
      <alignment vertical="center" wrapText="1"/>
      <protection locked="0"/>
    </xf>
    <xf numFmtId="14" fontId="9" fillId="0" borderId="36" xfId="0" applyNumberFormat="1" applyFont="1" applyBorder="1" applyAlignment="1" applyProtection="1">
      <alignment horizontal="center" vertical="center"/>
      <protection locked="0"/>
    </xf>
    <xf numFmtId="0" fontId="9" fillId="0" borderId="14" xfId="0" applyFont="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9" fillId="0" borderId="0" xfId="0" applyFont="1" applyAlignment="1" applyProtection="1">
      <alignment horizontal="justify" vertical="center"/>
      <protection locked="0"/>
    </xf>
    <xf numFmtId="0" fontId="9" fillId="0" borderId="34" xfId="0" applyFont="1" applyBorder="1" applyAlignment="1">
      <alignment horizontal="center" vertical="center" wrapText="1"/>
    </xf>
    <xf numFmtId="0" fontId="9" fillId="0" borderId="34" xfId="0" applyFont="1" applyBorder="1" applyAlignment="1" applyProtection="1">
      <alignment horizontal="left" vertical="center" wrapText="1"/>
      <protection locked="0"/>
    </xf>
    <xf numFmtId="9" fontId="9" fillId="0" borderId="34" xfId="0" applyNumberFormat="1" applyFont="1" applyBorder="1" applyAlignment="1" applyProtection="1">
      <alignment horizontal="center" vertical="center" wrapText="1"/>
      <protection locked="0"/>
    </xf>
    <xf numFmtId="9" fontId="9" fillId="0" borderId="34" xfId="4" applyFont="1" applyBorder="1" applyAlignment="1">
      <alignment horizontal="center" vertical="center" wrapText="1"/>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pplyProtection="1">
      <alignment horizontal="center" vertical="center" textRotation="90" wrapText="1"/>
      <protection locked="0"/>
    </xf>
    <xf numFmtId="0" fontId="9" fillId="0" borderId="9" xfId="0" applyFont="1" applyBorder="1" applyAlignment="1">
      <alignment horizontal="center" vertical="center" wrapText="1"/>
    </xf>
    <xf numFmtId="0" fontId="9" fillId="0" borderId="0" xfId="0" applyFont="1" applyAlignment="1">
      <alignment vertical="center" wrapText="1"/>
    </xf>
    <xf numFmtId="9" fontId="9" fillId="0" borderId="9" xfId="0" applyNumberFormat="1" applyFont="1" applyBorder="1" applyAlignment="1" applyProtection="1">
      <alignment horizontal="center" vertical="center" wrapText="1"/>
      <protection hidden="1"/>
    </xf>
    <xf numFmtId="9" fontId="9" fillId="0" borderId="9" xfId="4" applyFont="1" applyBorder="1" applyAlignment="1">
      <alignment horizontal="center" vertical="center" wrapText="1"/>
    </xf>
    <xf numFmtId="9" fontId="9" fillId="0" borderId="8" xfId="0" applyNumberFormat="1" applyFont="1" applyBorder="1" applyAlignment="1" applyProtection="1">
      <alignment horizontal="center" vertical="center" wrapText="1"/>
      <protection hidden="1"/>
    </xf>
    <xf numFmtId="0" fontId="9" fillId="0" borderId="8" xfId="0" applyFont="1" applyBorder="1" applyAlignment="1" applyProtection="1">
      <alignment horizontal="center" vertical="center" textRotation="90" wrapText="1"/>
      <protection locked="0"/>
    </xf>
    <xf numFmtId="0" fontId="9" fillId="0" borderId="0" xfId="0" applyFont="1" applyAlignment="1">
      <alignment horizontal="left" vertical="center" wrapText="1"/>
    </xf>
    <xf numFmtId="0" fontId="9" fillId="0" borderId="9"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2" borderId="34" xfId="0" applyFont="1" applyFill="1" applyBorder="1" applyAlignment="1" applyProtection="1">
      <alignment horizontal="justify" vertical="center" wrapText="1"/>
      <protection locked="0"/>
    </xf>
    <xf numFmtId="9" fontId="9" fillId="2" borderId="34" xfId="0" applyNumberFormat="1" applyFont="1" applyFill="1" applyBorder="1" applyAlignment="1" applyProtection="1">
      <alignment horizontal="center" vertical="center"/>
      <protection hidden="1"/>
    </xf>
    <xf numFmtId="164" fontId="9" fillId="2" borderId="9" xfId="4" applyNumberFormat="1" applyFont="1" applyFill="1" applyBorder="1" applyAlignment="1">
      <alignment horizontal="center" vertical="center"/>
    </xf>
    <xf numFmtId="0" fontId="7" fillId="0" borderId="34" xfId="0" applyFont="1" applyBorder="1" applyAlignment="1" applyProtection="1">
      <alignment horizontal="center" vertical="center"/>
      <protection locked="0"/>
    </xf>
    <xf numFmtId="0" fontId="7" fillId="0" borderId="9" xfId="0" applyFont="1" applyBorder="1" applyAlignment="1" applyProtection="1">
      <alignment horizontal="justify" vertical="center"/>
      <protection locked="0"/>
    </xf>
    <xf numFmtId="0" fontId="7" fillId="0" borderId="29" xfId="0" applyFont="1" applyBorder="1" applyAlignment="1" applyProtection="1">
      <alignment horizontal="justify" vertical="center" wrapText="1"/>
      <protection locked="0"/>
    </xf>
    <xf numFmtId="0" fontId="7" fillId="0" borderId="29" xfId="0" applyFont="1" applyBorder="1" applyAlignment="1" applyProtection="1">
      <alignment horizontal="center" vertical="center"/>
      <protection hidden="1"/>
    </xf>
    <xf numFmtId="0" fontId="7" fillId="0" borderId="29" xfId="0" applyFont="1" applyBorder="1" applyAlignment="1" applyProtection="1">
      <alignment horizontal="center" vertical="center" textRotation="90"/>
      <protection locked="0"/>
    </xf>
    <xf numFmtId="9" fontId="7" fillId="0" borderId="29" xfId="0" applyNumberFormat="1" applyFont="1" applyBorder="1" applyAlignment="1" applyProtection="1">
      <alignment horizontal="center" vertical="center"/>
      <protection hidden="1"/>
    </xf>
    <xf numFmtId="164" fontId="7" fillId="0" borderId="29" xfId="4" applyNumberFormat="1" applyFont="1" applyBorder="1" applyAlignment="1">
      <alignment horizontal="center" vertical="center"/>
    </xf>
    <xf numFmtId="0" fontId="6" fillId="0" borderId="29" xfId="0" applyFont="1" applyBorder="1" applyAlignment="1" applyProtection="1">
      <alignment horizontal="center" vertical="center" textRotation="90" wrapText="1"/>
      <protection hidden="1"/>
    </xf>
    <xf numFmtId="0" fontId="6" fillId="0" borderId="29" xfId="0" applyFont="1" applyBorder="1" applyAlignment="1" applyProtection="1">
      <alignment horizontal="center" vertical="center" textRotation="90"/>
      <protection hidden="1"/>
    </xf>
    <xf numFmtId="0" fontId="7" fillId="0" borderId="2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14" fontId="7" fillId="0" borderId="31"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14" fontId="7" fillId="0" borderId="9"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164" fontId="7" fillId="0" borderId="9" xfId="4" applyNumberFormat="1" applyFont="1" applyFill="1" applyBorder="1" applyAlignment="1">
      <alignment horizontal="center" vertical="center"/>
    </xf>
    <xf numFmtId="14" fontId="7" fillId="0" borderId="9" xfId="0" applyNumberFormat="1" applyFont="1" applyBorder="1" applyAlignment="1" applyProtection="1">
      <alignment horizontal="center" vertical="center" wrapText="1"/>
      <protection locked="0"/>
    </xf>
    <xf numFmtId="0" fontId="9" fillId="0" borderId="34" xfId="0" applyFont="1" applyBorder="1" applyAlignment="1" applyProtection="1">
      <alignment horizontal="justify" vertical="center"/>
      <protection locked="0"/>
    </xf>
    <xf numFmtId="0" fontId="9" fillId="0" borderId="1" xfId="0" applyFont="1" applyBorder="1" applyAlignment="1" applyProtection="1">
      <alignment horizontal="left" vertical="center" wrapText="1"/>
      <protection locked="0"/>
    </xf>
    <xf numFmtId="14" fontId="7" fillId="0" borderId="25" xfId="0" applyNumberFormat="1" applyFont="1" applyBorder="1" applyAlignment="1" applyProtection="1">
      <alignment horizontal="center" vertical="center" wrapText="1"/>
      <protection locked="0"/>
    </xf>
    <xf numFmtId="0" fontId="7" fillId="0" borderId="3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6" fillId="0" borderId="16" xfId="0" applyFont="1" applyBorder="1" applyAlignment="1">
      <alignment horizontal="left" vertical="center"/>
    </xf>
    <xf numFmtId="0" fontId="7" fillId="0" borderId="17" xfId="0" applyFont="1" applyBorder="1" applyAlignment="1">
      <alignment vertical="center"/>
    </xf>
    <xf numFmtId="0" fontId="7" fillId="0" borderId="17" xfId="0" applyFont="1" applyBorder="1" applyAlignment="1">
      <alignment horizontal="center" vertical="center"/>
    </xf>
    <xf numFmtId="0" fontId="7" fillId="0" borderId="17" xfId="0" applyFont="1" applyBorder="1" applyAlignment="1">
      <alignment vertical="center" wrapText="1"/>
    </xf>
    <xf numFmtId="0" fontId="7" fillId="0" borderId="18"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14" fontId="7" fillId="0" borderId="35" xfId="0" applyNumberFormat="1" applyFont="1" applyBorder="1" applyAlignment="1" applyProtection="1">
      <alignment horizontal="center" vertical="center" wrapText="1"/>
      <protection locked="0"/>
    </xf>
    <xf numFmtId="0" fontId="1" fillId="4" borderId="3" xfId="0" applyFont="1" applyFill="1" applyBorder="1" applyAlignment="1">
      <alignment horizontal="center" vertical="center"/>
    </xf>
    <xf numFmtId="0" fontId="1" fillId="4"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1" fillId="5" borderId="0" xfId="0" applyFont="1" applyFill="1" applyAlignment="1">
      <alignment horizontal="center" vertical="center"/>
    </xf>
    <xf numFmtId="0" fontId="1" fillId="5" borderId="2" xfId="0" applyFont="1" applyFill="1" applyBorder="1" applyAlignment="1">
      <alignment horizontal="center" vertical="center"/>
    </xf>
    <xf numFmtId="0" fontId="1" fillId="6" borderId="3" xfId="0" applyFont="1" applyFill="1" applyBorder="1" applyAlignment="1">
      <alignment horizontal="center"/>
    </xf>
    <xf numFmtId="0" fontId="8" fillId="0" borderId="33"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9" fillId="0" borderId="3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6" fillId="0" borderId="8"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9" fontId="7" fillId="0" borderId="8" xfId="0" applyNumberFormat="1" applyFont="1" applyBorder="1" applyAlignment="1" applyProtection="1">
      <alignment horizontal="center" vertical="center" wrapText="1"/>
      <protection hidden="1"/>
    </xf>
    <xf numFmtId="9" fontId="7" fillId="0" borderId="11" xfId="0" applyNumberFormat="1" applyFont="1" applyBorder="1" applyAlignment="1" applyProtection="1">
      <alignment horizontal="center" vertical="center" wrapText="1"/>
      <protection hidden="1"/>
    </xf>
    <xf numFmtId="9" fontId="7" fillId="0" borderId="10" xfId="0" applyNumberFormat="1" applyFont="1" applyBorder="1" applyAlignment="1" applyProtection="1">
      <alignment horizontal="center" vertical="center" wrapText="1"/>
      <protection hidden="1"/>
    </xf>
    <xf numFmtId="9" fontId="7" fillId="0" borderId="8" xfId="0" applyNumberFormat="1" applyFont="1" applyBorder="1" applyAlignment="1" applyProtection="1">
      <alignment horizontal="center" vertical="center" wrapText="1"/>
      <protection locked="0"/>
    </xf>
    <xf numFmtId="9" fontId="7" fillId="0" borderId="11" xfId="0" applyNumberFormat="1" applyFont="1" applyBorder="1" applyAlignment="1" applyProtection="1">
      <alignment horizontal="center" vertical="center" wrapText="1"/>
      <protection locked="0"/>
    </xf>
    <xf numFmtId="9" fontId="7" fillId="0" borderId="10" xfId="0" applyNumberFormat="1"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hidden="1"/>
    </xf>
    <xf numFmtId="9" fontId="9" fillId="0" borderId="11" xfId="0" applyNumberFormat="1" applyFont="1" applyBorder="1" applyAlignment="1" applyProtection="1">
      <alignment horizontal="center" vertical="center" wrapText="1"/>
      <protection hidden="1"/>
    </xf>
    <xf numFmtId="9" fontId="9" fillId="0" borderId="10" xfId="0" applyNumberFormat="1" applyFont="1" applyBorder="1" applyAlignment="1" applyProtection="1">
      <alignment horizontal="center" vertical="center" wrapText="1"/>
      <protection hidden="1"/>
    </xf>
    <xf numFmtId="0" fontId="7" fillId="0" borderId="28" xfId="0" applyFont="1" applyBorder="1" applyAlignment="1">
      <alignment horizontal="center" vertical="center"/>
    </xf>
    <xf numFmtId="0" fontId="7" fillId="0" borderId="28"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protection locked="0"/>
    </xf>
    <xf numFmtId="0" fontId="6" fillId="0" borderId="28" xfId="0"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locked="0"/>
    </xf>
    <xf numFmtId="9" fontId="9" fillId="0" borderId="28" xfId="0" applyNumberFormat="1" applyFont="1" applyBorder="1" applyAlignment="1" applyProtection="1">
      <alignment horizontal="center" vertical="center" wrapText="1"/>
      <protection hidden="1"/>
    </xf>
    <xf numFmtId="0" fontId="7" fillId="0" borderId="33" xfId="0" applyFont="1" applyBorder="1" applyAlignment="1" applyProtection="1">
      <alignment horizontal="center" vertical="center" wrapText="1"/>
      <protection locked="0"/>
    </xf>
    <xf numFmtId="0" fontId="12" fillId="0" borderId="4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9" fontId="12" fillId="0" borderId="44" xfId="0" applyNumberFormat="1" applyFont="1" applyBorder="1" applyAlignment="1">
      <alignment horizontal="center" vertical="center" wrapText="1"/>
    </xf>
    <xf numFmtId="9" fontId="12" fillId="0" borderId="40" xfId="0" applyNumberFormat="1" applyFont="1" applyBorder="1" applyAlignment="1">
      <alignment horizontal="center" vertical="center" wrapText="1"/>
    </xf>
    <xf numFmtId="9" fontId="12" fillId="0" borderId="43" xfId="0" applyNumberFormat="1" applyFont="1" applyBorder="1" applyAlignment="1">
      <alignment horizontal="center" vertical="center" wrapText="1"/>
    </xf>
    <xf numFmtId="0" fontId="7" fillId="0" borderId="33" xfId="0" applyFont="1" applyBorder="1" applyAlignment="1" applyProtection="1">
      <alignment horizontal="center" vertical="center"/>
      <protection locked="0"/>
    </xf>
    <xf numFmtId="0" fontId="6" fillId="0" borderId="33" xfId="0"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hidden="1"/>
    </xf>
    <xf numFmtId="14" fontId="7" fillId="0" borderId="36" xfId="0" applyNumberFormat="1" applyFont="1" applyBorder="1" applyAlignment="1" applyProtection="1">
      <alignment horizontal="center" vertical="center"/>
      <protection locked="0"/>
    </xf>
    <xf numFmtId="14" fontId="7" fillId="0" borderId="37" xfId="0" applyNumberFormat="1" applyFont="1" applyBorder="1" applyAlignment="1" applyProtection="1">
      <alignment horizontal="center" vertical="center"/>
      <protection locked="0"/>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33"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7" fillId="0" borderId="8" xfId="0" quotePrefix="1" applyFont="1" applyBorder="1" applyAlignment="1" applyProtection="1">
      <alignment horizontal="center" vertical="center" wrapText="1"/>
      <protection locked="0"/>
    </xf>
    <xf numFmtId="0" fontId="7" fillId="0" borderId="11" xfId="0" quotePrefix="1" applyFont="1" applyBorder="1" applyAlignment="1" applyProtection="1">
      <alignment horizontal="center" vertical="center" wrapText="1"/>
      <protection locked="0"/>
    </xf>
    <xf numFmtId="0" fontId="7" fillId="0" borderId="28" xfId="0" quotePrefix="1" applyFont="1" applyBorder="1" applyAlignment="1" applyProtection="1">
      <alignment horizontal="center" vertical="center" wrapText="1"/>
      <protection locked="0"/>
    </xf>
    <xf numFmtId="0" fontId="7" fillId="0" borderId="33" xfId="0" applyFont="1" applyBorder="1" applyAlignment="1">
      <alignment horizontal="center" vertical="center"/>
    </xf>
    <xf numFmtId="0" fontId="7" fillId="0" borderId="33" xfId="0" quotePrefix="1"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10" xfId="0" applyNumberFormat="1"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28" xfId="0" applyFont="1" applyBorder="1" applyAlignment="1">
      <alignment horizontal="center" vertical="center"/>
    </xf>
    <xf numFmtId="0" fontId="8" fillId="0" borderId="28" xfId="0" applyFont="1" applyBorder="1" applyAlignment="1" applyProtection="1">
      <alignment horizontal="center" vertical="center" wrapText="1"/>
      <protection hidden="1"/>
    </xf>
    <xf numFmtId="9" fontId="9" fillId="0" borderId="28" xfId="0" applyNumberFormat="1" applyFont="1" applyBorder="1" applyAlignment="1" applyProtection="1">
      <alignment horizontal="center" vertical="center" wrapText="1"/>
      <protection locked="0"/>
    </xf>
    <xf numFmtId="0" fontId="9" fillId="0" borderId="10" xfId="0" applyFont="1" applyBorder="1" applyAlignment="1">
      <alignment horizontal="center" vertical="center"/>
    </xf>
    <xf numFmtId="0" fontId="9" fillId="0" borderId="11"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3" xfId="0" applyFont="1" applyBorder="1" applyAlignment="1">
      <alignment horizontal="center" vertical="center"/>
    </xf>
    <xf numFmtId="0" fontId="9" fillId="0" borderId="33" xfId="0" quotePrefix="1" applyFont="1" applyBorder="1" applyAlignment="1" applyProtection="1">
      <alignment horizontal="center" vertical="center" wrapText="1"/>
      <protection locked="0"/>
    </xf>
    <xf numFmtId="0" fontId="9" fillId="0" borderId="33" xfId="0" applyFont="1" applyBorder="1" applyAlignment="1" applyProtection="1">
      <alignment horizontal="center" vertical="center"/>
      <protection locked="0"/>
    </xf>
    <xf numFmtId="0" fontId="8" fillId="0" borderId="33" xfId="0" applyFont="1" applyBorder="1" applyAlignment="1" applyProtection="1">
      <alignment horizontal="center" vertical="center" wrapText="1"/>
      <protection hidden="1"/>
    </xf>
    <xf numFmtId="9" fontId="9" fillId="0" borderId="33" xfId="0" applyNumberFormat="1" applyFont="1" applyBorder="1" applyAlignment="1" applyProtection="1">
      <alignment horizontal="center" vertical="center" wrapText="1"/>
      <protection locked="0"/>
    </xf>
    <xf numFmtId="0" fontId="9" fillId="0" borderId="3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8" xfId="0" quotePrefix="1" applyFont="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8" fillId="11" borderId="33" xfId="0" applyFont="1" applyFill="1" applyBorder="1" applyAlignment="1" applyProtection="1">
      <alignment horizontal="center" vertical="center"/>
      <protection hidden="1"/>
    </xf>
    <xf numFmtId="0" fontId="8" fillId="11" borderId="11" xfId="0" applyFont="1" applyFill="1" applyBorder="1" applyAlignment="1" applyProtection="1">
      <alignment horizontal="center" vertical="center"/>
      <protection hidden="1"/>
    </xf>
    <xf numFmtId="0" fontId="8" fillId="11" borderId="10" xfId="0" applyFont="1" applyFill="1" applyBorder="1" applyAlignment="1" applyProtection="1">
      <alignment horizontal="center" vertical="center"/>
      <protection hidden="1"/>
    </xf>
    <xf numFmtId="0" fontId="8" fillId="11" borderId="8" xfId="0" applyFont="1" applyFill="1" applyBorder="1" applyAlignment="1" applyProtection="1">
      <alignment horizontal="center" vertical="center"/>
      <protection hidden="1"/>
    </xf>
    <xf numFmtId="0" fontId="9" fillId="2" borderId="3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3" xfId="0" applyFont="1" applyBorder="1" applyAlignment="1">
      <alignment horizontal="center" vertical="center" wrapText="1"/>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8" fillId="8" borderId="8" xfId="0" applyFont="1" applyFill="1" applyBorder="1" applyAlignment="1">
      <alignment horizontal="center" vertical="center" textRotation="90"/>
    </xf>
    <xf numFmtId="0" fontId="8" fillId="8" borderId="11" xfId="0" applyFont="1" applyFill="1" applyBorder="1" applyAlignment="1">
      <alignment horizontal="center" vertical="center" textRotation="90"/>
    </xf>
    <xf numFmtId="0" fontId="8" fillId="8" borderId="28" xfId="0" applyFont="1" applyFill="1" applyBorder="1" applyAlignment="1">
      <alignment horizontal="center" vertical="center" textRotation="90"/>
    </xf>
    <xf numFmtId="0" fontId="8" fillId="8" borderId="8"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30" xfId="0" applyFont="1" applyFill="1" applyBorder="1" applyAlignment="1">
      <alignment horizontal="center" vertical="center"/>
    </xf>
    <xf numFmtId="0" fontId="8" fillId="8" borderId="12" xfId="0" applyFont="1" applyFill="1" applyBorder="1" applyAlignment="1">
      <alignment horizontal="center" vertical="center"/>
    </xf>
    <xf numFmtId="0" fontId="8" fillId="8" borderId="10"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22"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textRotation="90"/>
    </xf>
    <xf numFmtId="0" fontId="8" fillId="8" borderId="26" xfId="0" applyFont="1" applyFill="1" applyBorder="1" applyAlignment="1">
      <alignment horizontal="center" vertical="center" textRotation="90"/>
    </xf>
    <xf numFmtId="0" fontId="8" fillId="8" borderId="27" xfId="0" applyFont="1" applyFill="1" applyBorder="1" applyAlignment="1">
      <alignment horizontal="center" vertical="center" textRotation="90"/>
    </xf>
    <xf numFmtId="0" fontId="8" fillId="8" borderId="9" xfId="0" applyFont="1" applyFill="1" applyBorder="1" applyAlignment="1">
      <alignment horizontal="center" vertical="center"/>
    </xf>
    <xf numFmtId="0" fontId="8" fillId="8" borderId="29"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9"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9" xfId="0" applyFont="1" applyFill="1" applyBorder="1" applyAlignment="1">
      <alignment horizontal="center" vertical="center" textRotation="90" wrapText="1"/>
    </xf>
    <xf numFmtId="0" fontId="8" fillId="8" borderId="29" xfId="0" applyFont="1" applyFill="1" applyBorder="1" applyAlignment="1">
      <alignment horizontal="center" vertical="center" textRotation="90" wrapText="1"/>
    </xf>
    <xf numFmtId="0" fontId="8" fillId="8" borderId="8" xfId="0" applyFont="1" applyFill="1" applyBorder="1" applyAlignment="1">
      <alignment horizontal="center" vertical="center" textRotation="90" wrapText="1"/>
    </xf>
    <xf numFmtId="0" fontId="8" fillId="8" borderId="11" xfId="0" applyFont="1" applyFill="1" applyBorder="1" applyAlignment="1">
      <alignment horizontal="center" vertical="center" textRotation="90" wrapText="1"/>
    </xf>
    <xf numFmtId="0" fontId="8" fillId="8" borderId="28" xfId="0" applyFont="1" applyFill="1" applyBorder="1" applyAlignment="1">
      <alignment horizontal="center" vertical="center" textRotation="90"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3" xfId="0" applyFont="1" applyBorder="1" applyAlignment="1">
      <alignment horizontal="left" vertical="center" wrapText="1"/>
    </xf>
  </cellXfs>
  <cellStyles count="5">
    <cellStyle name="Normal" xfId="0" builtinId="0"/>
    <cellStyle name="Normal - Style1 2" xfId="1" xr:uid="{3A8170E2-3CF7-4EF9-9B3E-D29C0150FB2D}"/>
    <cellStyle name="Normal 2" xfId="3" xr:uid="{D3EBCC32-8E8F-47C7-B67C-CE6B4A1BB937}"/>
    <cellStyle name="Normal 2 2" xfId="2" xr:uid="{FE382BDD-CCDB-49C3-935D-BA0A3164582A}"/>
    <cellStyle name="Porcentaje 2" xfId="4" xr:uid="{64715E9D-39DD-4A10-A48F-079B63C9C8E2}"/>
  </cellStyles>
  <dxfs count="703">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66"/>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5"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s>
  <tableStyles count="1" defaultTableStyle="TableStyleMedium2" defaultPivotStyle="PivotStyleLight16">
    <tableStyle name="Invisible" pivot="0" table="0" count="0" xr9:uid="{DC7BAD3D-A41E-4D71-899D-467A81EB176F}"/>
  </tableStyles>
  <colors>
    <mruColors>
      <color rgb="FFEB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aria Berenice Parra Parraga" id="{40C0F9E1-65DE-452C-9D30-1932401E7B2B}" userId="S::maria.parra@unp.gov.co::84470d47-003b-42df-8872-362e9d95d533" providerId="AD"/>
  <person displayName="Silenia Neira Torres" id="{1FB3A486-87AF-4945-98EF-A4012F20E78C}" userId="S::silenia.neira@unp.gov.co::2042f904-a006-4a1d-a196-b020945d957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26" dT="2023-11-02T23:13:24.56" personId="{1FB3A486-87AF-4945-98EF-A4012F20E78C}" id="{95D97D27-1FF6-4CEF-8844-6EC4D21804CC}">
    <text>Estos controles sobran, pues no tienen causa asociada</text>
  </threadedComment>
  <threadedComment ref="I363" dT="2023-10-25T13:50:31.25" personId="{40C0F9E1-65DE-452C-9D30-1932401E7B2B}" id="{D2B2F663-7A41-4ECF-9F06-B30103D0CCBE}">
    <text>horas del dia por dias del mes por mese del año por numero de servicios 24*30*12*10</text>
  </threadedComment>
  <threadedComment ref="I369" dT="2023-10-25T15:59:21.26" personId="{40C0F9E1-65DE-452C-9D30-1932401E7B2B}" id="{5EFA6D31-6D07-4627-901B-31AEE80D01A6}">
    <text xml:space="preserve">servidores del area por servicios de cara al usuario  por dias laborales por horas laborales por meses del año 
24*10*5*8*12
</text>
  </threadedComment>
  <threadedComment ref="I375" dT="2023-11-07T19:15:47.10" personId="{40C0F9E1-65DE-452C-9D30-1932401E7B2B}" id="{BCAF8200-F9F8-4128-9DDE-4D6FCBFC88ED}">
    <text>Numero de  actualizaciones realizadas de enero a octubre 1430	1441	1458	1426	1443	1422	1411	1384	1439	1460
Total 14314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7C45-9B88-4252-A27F-9DD86D24A4D6}">
  <sheetPr>
    <pageSetUpPr fitToPage="1"/>
  </sheetPr>
  <dimension ref="B5:G24"/>
  <sheetViews>
    <sheetView zoomScaleNormal="100" workbookViewId="0">
      <selection activeCell="L11" sqref="L11"/>
    </sheetView>
  </sheetViews>
  <sheetFormatPr baseColWidth="10" defaultRowHeight="15" x14ac:dyDescent="0.25"/>
  <cols>
    <col min="2" max="2" width="26.28515625" customWidth="1"/>
    <col min="3" max="3" width="44.140625" bestFit="1" customWidth="1"/>
    <col min="4" max="4" width="13" customWidth="1"/>
    <col min="5" max="5" width="15" customWidth="1"/>
    <col min="6" max="6" width="11.7109375" customWidth="1"/>
  </cols>
  <sheetData>
    <row r="5" spans="2:7" ht="30" customHeight="1" x14ac:dyDescent="0.25">
      <c r="B5" s="2" t="s">
        <v>138</v>
      </c>
      <c r="C5" s="2" t="s">
        <v>137</v>
      </c>
      <c r="D5" s="3" t="s">
        <v>152</v>
      </c>
      <c r="E5" s="3" t="s">
        <v>136</v>
      </c>
      <c r="F5" s="3" t="s">
        <v>135</v>
      </c>
      <c r="G5" s="3" t="s">
        <v>134</v>
      </c>
    </row>
    <row r="6" spans="2:7" x14ac:dyDescent="0.25">
      <c r="B6" s="184" t="s">
        <v>139</v>
      </c>
      <c r="C6" s="4" t="s">
        <v>20</v>
      </c>
      <c r="D6" s="11">
        <v>4</v>
      </c>
      <c r="E6" s="11">
        <v>1</v>
      </c>
      <c r="F6" s="11"/>
      <c r="G6" s="11">
        <v>5</v>
      </c>
    </row>
    <row r="7" spans="2:7" x14ac:dyDescent="0.25">
      <c r="B7" s="185"/>
      <c r="C7" s="4" t="s">
        <v>21</v>
      </c>
      <c r="D7" s="11">
        <v>2</v>
      </c>
      <c r="E7" s="11"/>
      <c r="F7" s="11">
        <v>1</v>
      </c>
      <c r="G7" s="11">
        <v>3</v>
      </c>
    </row>
    <row r="8" spans="2:7" x14ac:dyDescent="0.25">
      <c r="B8" s="185"/>
      <c r="C8" s="4" t="s">
        <v>149</v>
      </c>
      <c r="D8" s="11">
        <v>2</v>
      </c>
      <c r="E8" s="11"/>
      <c r="F8" s="11"/>
      <c r="G8" s="11">
        <v>2</v>
      </c>
    </row>
    <row r="9" spans="2:7" x14ac:dyDescent="0.25">
      <c r="B9" s="185"/>
      <c r="C9" s="4" t="s">
        <v>143</v>
      </c>
      <c r="D9" s="11">
        <v>3</v>
      </c>
      <c r="E9" s="11"/>
      <c r="F9" s="11">
        <v>1</v>
      </c>
      <c r="G9" s="11">
        <v>4</v>
      </c>
    </row>
    <row r="10" spans="2:7" x14ac:dyDescent="0.25">
      <c r="B10" s="185"/>
      <c r="C10" s="4" t="s">
        <v>23</v>
      </c>
      <c r="D10" s="11">
        <v>5</v>
      </c>
      <c r="E10" s="11"/>
      <c r="F10" s="11"/>
      <c r="G10" s="11">
        <v>5</v>
      </c>
    </row>
    <row r="11" spans="2:7" x14ac:dyDescent="0.25">
      <c r="B11" s="186" t="s">
        <v>140</v>
      </c>
      <c r="C11" s="5" t="s">
        <v>32</v>
      </c>
      <c r="D11" s="10">
        <v>2</v>
      </c>
      <c r="E11" s="10">
        <v>1</v>
      </c>
      <c r="F11" s="10"/>
      <c r="G11" s="10">
        <v>3</v>
      </c>
    </row>
    <row r="12" spans="2:7" x14ac:dyDescent="0.25">
      <c r="B12" s="186"/>
      <c r="C12" s="5" t="s">
        <v>61</v>
      </c>
      <c r="D12" s="10">
        <v>7</v>
      </c>
      <c r="E12" s="10">
        <v>1</v>
      </c>
      <c r="F12" s="10">
        <v>2</v>
      </c>
      <c r="G12" s="10">
        <v>10</v>
      </c>
    </row>
    <row r="13" spans="2:7" x14ac:dyDescent="0.25">
      <c r="B13" s="186"/>
      <c r="C13" s="5" t="s">
        <v>67</v>
      </c>
      <c r="D13" s="10">
        <v>1</v>
      </c>
      <c r="E13" s="10">
        <v>3</v>
      </c>
      <c r="F13" s="10"/>
      <c r="G13" s="10">
        <v>4</v>
      </c>
    </row>
    <row r="14" spans="2:7" x14ac:dyDescent="0.25">
      <c r="B14" s="186"/>
      <c r="C14" s="5" t="s">
        <v>66</v>
      </c>
      <c r="D14" s="10">
        <v>1</v>
      </c>
      <c r="E14" s="10">
        <v>1</v>
      </c>
      <c r="F14" s="10"/>
      <c r="G14" s="10">
        <v>2</v>
      </c>
    </row>
    <row r="15" spans="2:7" x14ac:dyDescent="0.25">
      <c r="B15" s="187" t="s">
        <v>141</v>
      </c>
      <c r="C15" s="6" t="s">
        <v>99</v>
      </c>
      <c r="D15" s="9">
        <v>2</v>
      </c>
      <c r="E15" s="9">
        <v>1</v>
      </c>
      <c r="F15" s="9"/>
      <c r="G15" s="9">
        <v>3</v>
      </c>
    </row>
    <row r="16" spans="2:7" x14ac:dyDescent="0.25">
      <c r="B16" s="187"/>
      <c r="C16" s="6" t="s">
        <v>108</v>
      </c>
      <c r="D16" s="9">
        <v>2</v>
      </c>
      <c r="E16" s="9"/>
      <c r="F16" s="9"/>
      <c r="G16" s="9">
        <v>2</v>
      </c>
    </row>
    <row r="17" spans="2:7" x14ac:dyDescent="0.25">
      <c r="B17" s="187"/>
      <c r="C17" s="6" t="s">
        <v>81</v>
      </c>
      <c r="D17" s="9">
        <v>1</v>
      </c>
      <c r="E17" s="9">
        <v>1</v>
      </c>
      <c r="F17" s="9"/>
      <c r="G17" s="9">
        <v>2</v>
      </c>
    </row>
    <row r="18" spans="2:7" x14ac:dyDescent="0.25">
      <c r="B18" s="187"/>
      <c r="C18" s="6" t="s">
        <v>87</v>
      </c>
      <c r="D18" s="9"/>
      <c r="E18" s="9">
        <v>1</v>
      </c>
      <c r="F18" s="9">
        <v>5</v>
      </c>
      <c r="G18" s="9">
        <v>6</v>
      </c>
    </row>
    <row r="19" spans="2:7" x14ac:dyDescent="0.25">
      <c r="B19" s="187"/>
      <c r="C19" s="6" t="s">
        <v>117</v>
      </c>
      <c r="D19" s="9"/>
      <c r="E19" s="9"/>
      <c r="F19" s="9">
        <v>2</v>
      </c>
      <c r="G19" s="9">
        <v>2</v>
      </c>
    </row>
    <row r="20" spans="2:7" x14ac:dyDescent="0.25">
      <c r="B20" s="187"/>
      <c r="C20" s="6" t="s">
        <v>457</v>
      </c>
      <c r="D20" s="9">
        <v>2</v>
      </c>
      <c r="E20" s="9">
        <v>1</v>
      </c>
      <c r="F20" s="9">
        <v>1</v>
      </c>
      <c r="G20" s="9">
        <v>4</v>
      </c>
    </row>
    <row r="21" spans="2:7" x14ac:dyDescent="0.25">
      <c r="B21" s="187"/>
      <c r="C21" s="6" t="s">
        <v>123</v>
      </c>
      <c r="D21" s="9">
        <v>4</v>
      </c>
      <c r="E21" s="9">
        <v>1</v>
      </c>
      <c r="F21" s="9"/>
      <c r="G21" s="9">
        <v>5</v>
      </c>
    </row>
    <row r="22" spans="2:7" x14ac:dyDescent="0.25">
      <c r="B22" s="188" t="s">
        <v>142</v>
      </c>
      <c r="C22" s="7" t="s">
        <v>96</v>
      </c>
      <c r="D22" s="8">
        <v>1</v>
      </c>
      <c r="E22" s="8">
        <v>1</v>
      </c>
      <c r="F22" s="8"/>
      <c r="G22" s="8">
        <v>2</v>
      </c>
    </row>
    <row r="23" spans="2:7" x14ac:dyDescent="0.25">
      <c r="B23" s="189"/>
      <c r="C23" s="7" t="s">
        <v>95</v>
      </c>
      <c r="D23" s="8">
        <v>4</v>
      </c>
      <c r="E23" s="8">
        <v>1</v>
      </c>
      <c r="F23" s="8"/>
      <c r="G23" s="8">
        <v>5</v>
      </c>
    </row>
    <row r="24" spans="2:7" x14ac:dyDescent="0.25">
      <c r="B24" s="190" t="s">
        <v>133</v>
      </c>
      <c r="C24" s="190"/>
      <c r="D24" s="1">
        <v>43</v>
      </c>
      <c r="E24" s="1">
        <v>14</v>
      </c>
      <c r="F24" s="1">
        <v>12</v>
      </c>
      <c r="G24" s="1">
        <v>69</v>
      </c>
    </row>
  </sheetData>
  <mergeCells count="5">
    <mergeCell ref="B6:B10"/>
    <mergeCell ref="B11:B14"/>
    <mergeCell ref="B15:B21"/>
    <mergeCell ref="B22:B23"/>
    <mergeCell ref="B24:C24"/>
  </mergeCells>
  <pageMargins left="1" right="1" top="1" bottom="1" header="0.5" footer="0.5"/>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72B0-1781-4F6C-8F3E-B987355E3382}">
  <sheetPr>
    <tabColor rgb="FF002060"/>
    <pageSetUpPr fitToPage="1"/>
  </sheetPr>
  <dimension ref="A1:BS424"/>
  <sheetViews>
    <sheetView tabSelected="1" topLeftCell="A409" zoomScale="48" zoomScaleNormal="48" zoomScaleSheetLayoutView="70" workbookViewId="0">
      <selection activeCell="AM417" sqref="AM417:AM418"/>
    </sheetView>
  </sheetViews>
  <sheetFormatPr baseColWidth="10" defaultRowHeight="30.75" x14ac:dyDescent="0.25"/>
  <cols>
    <col min="1" max="1" width="37" style="181" customWidth="1"/>
    <col min="2" max="2" width="8" style="181" customWidth="1"/>
    <col min="3" max="3" width="28.5703125" style="181" customWidth="1"/>
    <col min="4" max="4" width="39.42578125" style="181" customWidth="1"/>
    <col min="5" max="5" width="51.7109375" style="181" customWidth="1"/>
    <col min="6" max="6" width="53.85546875" style="13" customWidth="1"/>
    <col min="7" max="7" width="32.42578125" style="13" customWidth="1"/>
    <col min="8" max="8" width="32.7109375" style="181" customWidth="1"/>
    <col min="9" max="9" width="17.85546875" style="13" customWidth="1"/>
    <col min="10" max="10" width="19.85546875" style="13" customWidth="1"/>
    <col min="11" max="11" width="12.42578125" style="13" customWidth="1"/>
    <col min="12" max="12" width="27.28515625" style="13" customWidth="1"/>
    <col min="13" max="13" width="30.5703125" style="13" customWidth="1"/>
    <col min="14" max="14" width="30.85546875" style="13" customWidth="1"/>
    <col min="15" max="15" width="11.7109375" style="13" customWidth="1"/>
    <col min="16" max="16" width="25.42578125" style="13" customWidth="1"/>
    <col min="17" max="17" width="5.85546875" style="181" customWidth="1"/>
    <col min="18" max="18" width="149.28515625" style="13" customWidth="1"/>
    <col min="19" max="19" width="28" style="13" customWidth="1"/>
    <col min="20" max="20" width="9" style="13" customWidth="1"/>
    <col min="21" max="21" width="8.28515625" style="13" customWidth="1"/>
    <col min="22" max="22" width="10.7109375" style="13" customWidth="1"/>
    <col min="23" max="25" width="11.140625" style="13" customWidth="1"/>
    <col min="26" max="26" width="9.5703125" style="13" customWidth="1"/>
    <col min="27" max="27" width="8.85546875" style="13" customWidth="1"/>
    <col min="28" max="28" width="11.85546875" style="13" customWidth="1"/>
    <col min="29" max="29" width="7.5703125" style="13" customWidth="1"/>
    <col min="30" max="36" width="14.85546875" style="13" customWidth="1"/>
    <col min="37" max="37" width="80.140625" style="13" customWidth="1"/>
    <col min="38" max="38" width="37.5703125" style="182" customWidth="1"/>
    <col min="39" max="39" width="38.28515625" style="13" customWidth="1"/>
    <col min="40" max="16384" width="11.42578125" style="13"/>
  </cols>
  <sheetData>
    <row r="1" spans="1:71" ht="16.5" customHeight="1" x14ac:dyDescent="0.25">
      <c r="A1" s="305" t="s">
        <v>434</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7"/>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24" customHeight="1" thickBot="1" x14ac:dyDescent="0.3">
      <c r="A2" s="308"/>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10"/>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31.5" thickBot="1" x14ac:dyDescent="0.3">
      <c r="A3" s="14"/>
      <c r="B3" s="14"/>
      <c r="C3" s="15"/>
      <c r="D3" s="14"/>
      <c r="E3" s="14"/>
      <c r="F3" s="12"/>
      <c r="G3" s="12"/>
      <c r="H3" s="14"/>
      <c r="I3" s="12"/>
      <c r="J3" s="12"/>
      <c r="K3" s="12"/>
      <c r="L3" s="12"/>
      <c r="M3" s="12"/>
      <c r="N3" s="12"/>
      <c r="O3" s="12"/>
      <c r="P3" s="12"/>
      <c r="Q3" s="14"/>
      <c r="R3" s="12"/>
      <c r="S3" s="12"/>
      <c r="T3" s="12"/>
      <c r="U3" s="12"/>
      <c r="V3" s="12"/>
      <c r="W3" s="12"/>
      <c r="X3" s="12"/>
      <c r="Y3" s="12"/>
      <c r="Z3" s="12"/>
      <c r="AA3" s="12"/>
      <c r="AB3" s="12"/>
      <c r="AC3" s="12"/>
      <c r="AD3" s="12"/>
      <c r="AE3" s="12"/>
      <c r="AF3" s="12"/>
      <c r="AG3" s="12"/>
      <c r="AH3" s="12"/>
      <c r="AI3" s="12"/>
      <c r="AJ3" s="12"/>
      <c r="AK3" s="12"/>
      <c r="AL3" s="16"/>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row>
    <row r="4" spans="1:71" x14ac:dyDescent="0.25">
      <c r="A4" s="331" t="s">
        <v>153</v>
      </c>
      <c r="B4" s="323"/>
      <c r="C4" s="323"/>
      <c r="D4" s="323"/>
      <c r="E4" s="323"/>
      <c r="F4" s="323"/>
      <c r="G4" s="323"/>
      <c r="H4" s="323"/>
      <c r="I4" s="332"/>
      <c r="J4" s="322" t="s">
        <v>154</v>
      </c>
      <c r="K4" s="323"/>
      <c r="L4" s="323"/>
      <c r="M4" s="323"/>
      <c r="N4" s="323"/>
      <c r="O4" s="323"/>
      <c r="P4" s="332"/>
      <c r="Q4" s="322" t="s">
        <v>155</v>
      </c>
      <c r="R4" s="323"/>
      <c r="S4" s="323"/>
      <c r="T4" s="323"/>
      <c r="U4" s="323"/>
      <c r="V4" s="323"/>
      <c r="W4" s="323"/>
      <c r="X4" s="323"/>
      <c r="Y4" s="323"/>
      <c r="Z4" s="323"/>
      <c r="AA4" s="323"/>
      <c r="AB4" s="323"/>
      <c r="AC4" s="332"/>
      <c r="AD4" s="322" t="s">
        <v>156</v>
      </c>
      <c r="AE4" s="323"/>
      <c r="AF4" s="323"/>
      <c r="AG4" s="323"/>
      <c r="AH4" s="323"/>
      <c r="AI4" s="323"/>
      <c r="AJ4" s="332"/>
      <c r="AK4" s="322" t="s">
        <v>157</v>
      </c>
      <c r="AL4" s="323"/>
      <c r="AM4" s="324"/>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row>
    <row r="5" spans="1:71" ht="26.25" customHeight="1" x14ac:dyDescent="0.25">
      <c r="A5" s="325" t="s">
        <v>5</v>
      </c>
      <c r="B5" s="311" t="s">
        <v>19</v>
      </c>
      <c r="C5" s="328" t="s">
        <v>158</v>
      </c>
      <c r="D5" s="320" t="s">
        <v>159</v>
      </c>
      <c r="E5" s="320" t="s">
        <v>160</v>
      </c>
      <c r="F5" s="330" t="s">
        <v>0</v>
      </c>
      <c r="G5" s="314" t="s">
        <v>1</v>
      </c>
      <c r="H5" s="314" t="s">
        <v>161</v>
      </c>
      <c r="I5" s="320" t="s">
        <v>162</v>
      </c>
      <c r="J5" s="315" t="s">
        <v>163</v>
      </c>
      <c r="K5" s="319" t="s">
        <v>164</v>
      </c>
      <c r="L5" s="314" t="s">
        <v>165</v>
      </c>
      <c r="M5" s="314" t="s">
        <v>166</v>
      </c>
      <c r="N5" s="317" t="s">
        <v>167</v>
      </c>
      <c r="O5" s="319" t="s">
        <v>164</v>
      </c>
      <c r="P5" s="320" t="s">
        <v>168</v>
      </c>
      <c r="Q5" s="341" t="s">
        <v>2</v>
      </c>
      <c r="R5" s="333" t="s">
        <v>3</v>
      </c>
      <c r="S5" s="314" t="s">
        <v>169</v>
      </c>
      <c r="T5" s="333" t="s">
        <v>170</v>
      </c>
      <c r="U5" s="333"/>
      <c r="V5" s="333"/>
      <c r="W5" s="333"/>
      <c r="X5" s="333"/>
      <c r="Y5" s="333"/>
      <c r="Z5" s="333"/>
      <c r="AA5" s="333"/>
      <c r="AB5" s="333"/>
      <c r="AC5" s="333"/>
      <c r="AD5" s="339" t="s">
        <v>171</v>
      </c>
      <c r="AE5" s="339" t="s">
        <v>172</v>
      </c>
      <c r="AF5" s="339" t="s">
        <v>164</v>
      </c>
      <c r="AG5" s="339" t="s">
        <v>173</v>
      </c>
      <c r="AH5" s="339" t="s">
        <v>164</v>
      </c>
      <c r="AI5" s="339" t="s">
        <v>174</v>
      </c>
      <c r="AJ5" s="341" t="s">
        <v>175</v>
      </c>
      <c r="AK5" s="333" t="s">
        <v>176</v>
      </c>
      <c r="AL5" s="333" t="s">
        <v>177</v>
      </c>
      <c r="AM5" s="334" t="s">
        <v>178</v>
      </c>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15.5" customHeight="1" x14ac:dyDescent="0.25">
      <c r="A6" s="326"/>
      <c r="B6" s="312"/>
      <c r="C6" s="328"/>
      <c r="D6" s="320"/>
      <c r="E6" s="320"/>
      <c r="F6" s="330"/>
      <c r="G6" s="315"/>
      <c r="H6" s="315"/>
      <c r="I6" s="320"/>
      <c r="J6" s="315"/>
      <c r="K6" s="319"/>
      <c r="L6" s="315"/>
      <c r="M6" s="315"/>
      <c r="N6" s="317"/>
      <c r="O6" s="319"/>
      <c r="P6" s="320"/>
      <c r="Q6" s="342"/>
      <c r="R6" s="333"/>
      <c r="S6" s="315"/>
      <c r="T6" s="336" t="s">
        <v>179</v>
      </c>
      <c r="U6" s="337"/>
      <c r="V6" s="338"/>
      <c r="W6" s="336" t="s">
        <v>180</v>
      </c>
      <c r="X6" s="337"/>
      <c r="Y6" s="338"/>
      <c r="Z6" s="336" t="s">
        <v>181</v>
      </c>
      <c r="AA6" s="337"/>
      <c r="AB6" s="337"/>
      <c r="AC6" s="338"/>
      <c r="AD6" s="339"/>
      <c r="AE6" s="339"/>
      <c r="AF6" s="339"/>
      <c r="AG6" s="339"/>
      <c r="AH6" s="339"/>
      <c r="AI6" s="339"/>
      <c r="AJ6" s="342"/>
      <c r="AK6" s="333"/>
      <c r="AL6" s="333"/>
      <c r="AM6" s="334"/>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s="19" customFormat="1" ht="207" customHeight="1" thickBot="1" x14ac:dyDescent="0.3">
      <c r="A7" s="327"/>
      <c r="B7" s="313"/>
      <c r="C7" s="329"/>
      <c r="D7" s="321"/>
      <c r="E7" s="321"/>
      <c r="F7" s="329"/>
      <c r="G7" s="316"/>
      <c r="H7" s="316"/>
      <c r="I7" s="321"/>
      <c r="J7" s="316"/>
      <c r="K7" s="318"/>
      <c r="L7" s="316"/>
      <c r="M7" s="316"/>
      <c r="N7" s="318"/>
      <c r="O7" s="318"/>
      <c r="P7" s="321"/>
      <c r="Q7" s="343"/>
      <c r="R7" s="321"/>
      <c r="S7" s="316"/>
      <c r="T7" s="17" t="s">
        <v>182</v>
      </c>
      <c r="U7" s="17" t="s">
        <v>183</v>
      </c>
      <c r="V7" s="17" t="s">
        <v>184</v>
      </c>
      <c r="W7" s="17" t="s">
        <v>185</v>
      </c>
      <c r="X7" s="17" t="s">
        <v>186</v>
      </c>
      <c r="Y7" s="17" t="s">
        <v>187</v>
      </c>
      <c r="Z7" s="17" t="s">
        <v>185</v>
      </c>
      <c r="AA7" s="17" t="s">
        <v>186</v>
      </c>
      <c r="AB7" s="17" t="s">
        <v>187</v>
      </c>
      <c r="AC7" s="17" t="s">
        <v>188</v>
      </c>
      <c r="AD7" s="340"/>
      <c r="AE7" s="340"/>
      <c r="AF7" s="340"/>
      <c r="AG7" s="340"/>
      <c r="AH7" s="340"/>
      <c r="AI7" s="340"/>
      <c r="AJ7" s="343"/>
      <c r="AK7" s="321"/>
      <c r="AL7" s="321"/>
      <c r="AM7" s="335"/>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212.25" customHeight="1" x14ac:dyDescent="0.25">
      <c r="A8" s="194" t="s">
        <v>297</v>
      </c>
      <c r="B8" s="279">
        <v>1</v>
      </c>
      <c r="C8" s="262" t="s">
        <v>189</v>
      </c>
      <c r="D8" s="262" t="s">
        <v>190</v>
      </c>
      <c r="E8" s="262" t="s">
        <v>477</v>
      </c>
      <c r="F8" s="262" t="s">
        <v>4</v>
      </c>
      <c r="G8" s="262" t="s">
        <v>5</v>
      </c>
      <c r="H8" s="262" t="s">
        <v>273</v>
      </c>
      <c r="I8" s="281">
        <v>4</v>
      </c>
      <c r="J8" s="282" t="s">
        <v>237</v>
      </c>
      <c r="K8" s="246">
        <v>0.4</v>
      </c>
      <c r="L8" s="283" t="s">
        <v>191</v>
      </c>
      <c r="M8" s="246" t="s">
        <v>191</v>
      </c>
      <c r="N8" s="282" t="s">
        <v>229</v>
      </c>
      <c r="O8" s="246">
        <v>0.6</v>
      </c>
      <c r="P8" s="191" t="s">
        <v>229</v>
      </c>
      <c r="Q8" s="20">
        <v>1</v>
      </c>
      <c r="R8" s="21" t="s">
        <v>6</v>
      </c>
      <c r="S8" s="22" t="s">
        <v>230</v>
      </c>
      <c r="T8" s="23" t="s">
        <v>192</v>
      </c>
      <c r="U8" s="23" t="s">
        <v>193</v>
      </c>
      <c r="V8" s="24" t="s">
        <v>234</v>
      </c>
      <c r="W8" s="23" t="s">
        <v>194</v>
      </c>
      <c r="X8" s="23" t="s">
        <v>195</v>
      </c>
      <c r="Y8" s="23" t="s">
        <v>196</v>
      </c>
      <c r="Z8" s="23"/>
      <c r="AA8" s="23"/>
      <c r="AB8" s="25"/>
      <c r="AC8" s="23"/>
      <c r="AD8" s="26">
        <v>0.24</v>
      </c>
      <c r="AE8" s="27" t="s">
        <v>237</v>
      </c>
      <c r="AF8" s="28">
        <v>0.24</v>
      </c>
      <c r="AG8" s="27" t="s">
        <v>229</v>
      </c>
      <c r="AH8" s="28">
        <v>0.6</v>
      </c>
      <c r="AI8" s="29" t="s">
        <v>229</v>
      </c>
      <c r="AJ8" s="30" t="s">
        <v>197</v>
      </c>
      <c r="AK8" s="31"/>
      <c r="AL8" s="31"/>
      <c r="AM8" s="3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87.5" customHeight="1" x14ac:dyDescent="0.25">
      <c r="A9" s="195"/>
      <c r="B9" s="272"/>
      <c r="C9" s="204"/>
      <c r="D9" s="204"/>
      <c r="E9" s="204"/>
      <c r="F9" s="204"/>
      <c r="G9" s="204"/>
      <c r="H9" s="204"/>
      <c r="I9" s="277"/>
      <c r="J9" s="267"/>
      <c r="K9" s="219"/>
      <c r="L9" s="264"/>
      <c r="M9" s="219">
        <v>0</v>
      </c>
      <c r="N9" s="267"/>
      <c r="O9" s="219"/>
      <c r="P9" s="192"/>
      <c r="Q9" s="33">
        <v>2</v>
      </c>
      <c r="R9" s="34" t="s">
        <v>478</v>
      </c>
      <c r="S9" s="35" t="s">
        <v>230</v>
      </c>
      <c r="T9" s="36" t="s">
        <v>192</v>
      </c>
      <c r="U9" s="36" t="s">
        <v>193</v>
      </c>
      <c r="V9" s="37" t="s">
        <v>234</v>
      </c>
      <c r="W9" s="36" t="s">
        <v>194</v>
      </c>
      <c r="X9" s="36" t="s">
        <v>195</v>
      </c>
      <c r="Y9" s="36" t="s">
        <v>196</v>
      </c>
      <c r="Z9" s="36"/>
      <c r="AA9" s="36"/>
      <c r="AB9" s="38"/>
      <c r="AC9" s="36"/>
      <c r="AD9" s="39">
        <v>0.14399999999999999</v>
      </c>
      <c r="AE9" s="40" t="s">
        <v>287</v>
      </c>
      <c r="AF9" s="41">
        <v>0.14399999999999999</v>
      </c>
      <c r="AG9" s="40" t="s">
        <v>229</v>
      </c>
      <c r="AH9" s="41">
        <v>0.6</v>
      </c>
      <c r="AI9" s="42" t="s">
        <v>229</v>
      </c>
      <c r="AJ9" s="43" t="s">
        <v>197</v>
      </c>
      <c r="AK9" s="44"/>
      <c r="AL9" s="44"/>
      <c r="AM9" s="45"/>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61.25" customHeight="1" x14ac:dyDescent="0.25">
      <c r="A10" s="195"/>
      <c r="B10" s="272"/>
      <c r="C10" s="204"/>
      <c r="D10" s="204"/>
      <c r="E10" s="204"/>
      <c r="F10" s="204"/>
      <c r="G10" s="204"/>
      <c r="H10" s="204"/>
      <c r="I10" s="277"/>
      <c r="J10" s="267"/>
      <c r="K10" s="219"/>
      <c r="L10" s="264"/>
      <c r="M10" s="219">
        <v>0</v>
      </c>
      <c r="N10" s="267"/>
      <c r="O10" s="219"/>
      <c r="P10" s="192"/>
      <c r="Q10" s="33">
        <v>3</v>
      </c>
      <c r="R10" s="34"/>
      <c r="S10" s="35" t="s">
        <v>232</v>
      </c>
      <c r="T10" s="36"/>
      <c r="U10" s="36"/>
      <c r="V10" s="37" t="s">
        <v>232</v>
      </c>
      <c r="W10" s="36"/>
      <c r="X10" s="36"/>
      <c r="Y10" s="36"/>
      <c r="Z10" s="36"/>
      <c r="AA10" s="36"/>
      <c r="AB10" s="36"/>
      <c r="AC10" s="36"/>
      <c r="AD10" s="39" t="s">
        <v>232</v>
      </c>
      <c r="AE10" s="40" t="s">
        <v>232</v>
      </c>
      <c r="AF10" s="41" t="s">
        <v>232</v>
      </c>
      <c r="AG10" s="40" t="s">
        <v>232</v>
      </c>
      <c r="AH10" s="41" t="s">
        <v>232</v>
      </c>
      <c r="AI10" s="42" t="s">
        <v>232</v>
      </c>
      <c r="AJ10" s="43"/>
      <c r="AK10" s="44"/>
      <c r="AL10" s="44"/>
      <c r="AM10" s="45"/>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51.5" customHeight="1" x14ac:dyDescent="0.25">
      <c r="A11" s="195"/>
      <c r="B11" s="272"/>
      <c r="C11" s="204"/>
      <c r="D11" s="204"/>
      <c r="E11" s="204"/>
      <c r="F11" s="204"/>
      <c r="G11" s="204"/>
      <c r="H11" s="204"/>
      <c r="I11" s="277"/>
      <c r="J11" s="267"/>
      <c r="K11" s="219"/>
      <c r="L11" s="264"/>
      <c r="M11" s="219">
        <v>0</v>
      </c>
      <c r="N11" s="267"/>
      <c r="O11" s="219"/>
      <c r="P11" s="192"/>
      <c r="Q11" s="33">
        <v>4</v>
      </c>
      <c r="R11" s="34"/>
      <c r="S11" s="35" t="s">
        <v>232</v>
      </c>
      <c r="T11" s="36"/>
      <c r="U11" s="36"/>
      <c r="V11" s="37" t="s">
        <v>232</v>
      </c>
      <c r="W11" s="36"/>
      <c r="X11" s="36"/>
      <c r="Y11" s="36"/>
      <c r="Z11" s="36"/>
      <c r="AA11" s="36"/>
      <c r="AB11" s="36"/>
      <c r="AC11" s="36"/>
      <c r="AD11" s="39" t="s">
        <v>232</v>
      </c>
      <c r="AE11" s="40" t="s">
        <v>232</v>
      </c>
      <c r="AF11" s="41" t="s">
        <v>232</v>
      </c>
      <c r="AG11" s="40" t="s">
        <v>232</v>
      </c>
      <c r="AH11" s="41" t="s">
        <v>232</v>
      </c>
      <c r="AI11" s="42" t="s">
        <v>232</v>
      </c>
      <c r="AJ11" s="43"/>
      <c r="AK11" s="44"/>
      <c r="AL11" s="44"/>
      <c r="AM11" s="45"/>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51.5" customHeight="1" x14ac:dyDescent="0.25">
      <c r="A12" s="195"/>
      <c r="B12" s="272"/>
      <c r="C12" s="204"/>
      <c r="D12" s="204"/>
      <c r="E12" s="204"/>
      <c r="F12" s="204"/>
      <c r="G12" s="204"/>
      <c r="H12" s="204"/>
      <c r="I12" s="277"/>
      <c r="J12" s="267"/>
      <c r="K12" s="219"/>
      <c r="L12" s="264"/>
      <c r="M12" s="219">
        <v>0</v>
      </c>
      <c r="N12" s="267"/>
      <c r="O12" s="219"/>
      <c r="P12" s="192"/>
      <c r="Q12" s="33">
        <v>5</v>
      </c>
      <c r="R12" s="34"/>
      <c r="S12" s="35" t="s">
        <v>232</v>
      </c>
      <c r="T12" s="36"/>
      <c r="U12" s="36"/>
      <c r="V12" s="37" t="s">
        <v>232</v>
      </c>
      <c r="W12" s="36"/>
      <c r="X12" s="36"/>
      <c r="Y12" s="36"/>
      <c r="Z12" s="36"/>
      <c r="AA12" s="36"/>
      <c r="AB12" s="36"/>
      <c r="AC12" s="36"/>
      <c r="AD12" s="39" t="s">
        <v>232</v>
      </c>
      <c r="AE12" s="40" t="s">
        <v>232</v>
      </c>
      <c r="AF12" s="41" t="s">
        <v>232</v>
      </c>
      <c r="AG12" s="40" t="s">
        <v>232</v>
      </c>
      <c r="AH12" s="41" t="s">
        <v>232</v>
      </c>
      <c r="AI12" s="42" t="s">
        <v>232</v>
      </c>
      <c r="AJ12" s="43"/>
      <c r="AK12" s="44"/>
      <c r="AL12" s="44"/>
      <c r="AM12" s="45"/>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51.5" customHeight="1" x14ac:dyDescent="0.25">
      <c r="A13" s="195"/>
      <c r="B13" s="276"/>
      <c r="C13" s="205"/>
      <c r="D13" s="205"/>
      <c r="E13" s="205"/>
      <c r="F13" s="205"/>
      <c r="G13" s="205"/>
      <c r="H13" s="205"/>
      <c r="I13" s="278"/>
      <c r="J13" s="268"/>
      <c r="K13" s="220"/>
      <c r="L13" s="265"/>
      <c r="M13" s="220">
        <v>0</v>
      </c>
      <c r="N13" s="268"/>
      <c r="O13" s="220"/>
      <c r="P13" s="270"/>
      <c r="Q13" s="33">
        <v>6</v>
      </c>
      <c r="R13" s="34"/>
      <c r="S13" s="35" t="s">
        <v>232</v>
      </c>
      <c r="T13" s="36"/>
      <c r="U13" s="36"/>
      <c r="V13" s="37" t="s">
        <v>232</v>
      </c>
      <c r="W13" s="36"/>
      <c r="X13" s="36"/>
      <c r="Y13" s="36"/>
      <c r="Z13" s="36"/>
      <c r="AA13" s="36"/>
      <c r="AB13" s="36"/>
      <c r="AC13" s="36"/>
      <c r="AD13" s="39" t="s">
        <v>232</v>
      </c>
      <c r="AE13" s="40" t="s">
        <v>232</v>
      </c>
      <c r="AF13" s="41" t="s">
        <v>232</v>
      </c>
      <c r="AG13" s="40" t="s">
        <v>232</v>
      </c>
      <c r="AH13" s="41" t="s">
        <v>232</v>
      </c>
      <c r="AI13" s="42" t="s">
        <v>232</v>
      </c>
      <c r="AJ13" s="43"/>
      <c r="AK13" s="44"/>
      <c r="AL13" s="44"/>
      <c r="AM13" s="45"/>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51.5" customHeight="1" x14ac:dyDescent="0.25">
      <c r="A14" s="195"/>
      <c r="B14" s="271">
        <v>2</v>
      </c>
      <c r="C14" s="203" t="s">
        <v>189</v>
      </c>
      <c r="D14" s="203" t="s">
        <v>198</v>
      </c>
      <c r="E14" s="203" t="s">
        <v>199</v>
      </c>
      <c r="F14" s="203" t="s">
        <v>7</v>
      </c>
      <c r="G14" s="203" t="s">
        <v>5</v>
      </c>
      <c r="H14" s="203" t="s">
        <v>273</v>
      </c>
      <c r="I14" s="288">
        <v>3</v>
      </c>
      <c r="J14" s="266" t="s">
        <v>237</v>
      </c>
      <c r="K14" s="218">
        <v>0.4</v>
      </c>
      <c r="L14" s="263" t="s">
        <v>191</v>
      </c>
      <c r="M14" s="218" t="s">
        <v>191</v>
      </c>
      <c r="N14" s="266" t="s">
        <v>229</v>
      </c>
      <c r="O14" s="218">
        <v>0.6</v>
      </c>
      <c r="P14" s="269" t="s">
        <v>229</v>
      </c>
      <c r="Q14" s="33">
        <v>1</v>
      </c>
      <c r="R14" s="34" t="s">
        <v>8</v>
      </c>
      <c r="S14" s="35" t="s">
        <v>230</v>
      </c>
      <c r="T14" s="36" t="s">
        <v>192</v>
      </c>
      <c r="U14" s="36" t="s">
        <v>193</v>
      </c>
      <c r="V14" s="37" t="s">
        <v>234</v>
      </c>
      <c r="W14" s="36" t="s">
        <v>200</v>
      </c>
      <c r="X14" s="36" t="s">
        <v>195</v>
      </c>
      <c r="Y14" s="36" t="s">
        <v>196</v>
      </c>
      <c r="Z14" s="36"/>
      <c r="AA14" s="36"/>
      <c r="AB14" s="36"/>
      <c r="AC14" s="36"/>
      <c r="AD14" s="39">
        <v>0.24</v>
      </c>
      <c r="AE14" s="40" t="s">
        <v>237</v>
      </c>
      <c r="AF14" s="41">
        <v>0.24</v>
      </c>
      <c r="AG14" s="40" t="s">
        <v>229</v>
      </c>
      <c r="AH14" s="41">
        <v>0.6</v>
      </c>
      <c r="AI14" s="42" t="s">
        <v>229</v>
      </c>
      <c r="AJ14" s="43" t="s">
        <v>197</v>
      </c>
      <c r="AK14" s="44"/>
      <c r="AL14" s="44"/>
      <c r="AM14" s="45"/>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202.5" customHeight="1" x14ac:dyDescent="0.25">
      <c r="A15" s="195"/>
      <c r="B15" s="272"/>
      <c r="C15" s="204"/>
      <c r="D15" s="204"/>
      <c r="E15" s="204"/>
      <c r="F15" s="204"/>
      <c r="G15" s="204"/>
      <c r="H15" s="204"/>
      <c r="I15" s="277"/>
      <c r="J15" s="267"/>
      <c r="K15" s="219"/>
      <c r="L15" s="264"/>
      <c r="M15" s="219">
        <v>0</v>
      </c>
      <c r="N15" s="267"/>
      <c r="O15" s="219"/>
      <c r="P15" s="192"/>
      <c r="Q15" s="33">
        <v>2</v>
      </c>
      <c r="R15" s="34" t="s">
        <v>9</v>
      </c>
      <c r="S15" s="35" t="s">
        <v>230</v>
      </c>
      <c r="T15" s="36" t="s">
        <v>201</v>
      </c>
      <c r="U15" s="36" t="s">
        <v>193</v>
      </c>
      <c r="V15" s="37" t="s">
        <v>231</v>
      </c>
      <c r="W15" s="36" t="s">
        <v>200</v>
      </c>
      <c r="X15" s="36" t="s">
        <v>195</v>
      </c>
      <c r="Y15" s="36" t="s">
        <v>196</v>
      </c>
      <c r="Z15" s="36"/>
      <c r="AA15" s="36"/>
      <c r="AB15" s="36"/>
      <c r="AC15" s="36"/>
      <c r="AD15" s="39">
        <v>0.16799999999999998</v>
      </c>
      <c r="AE15" s="40" t="s">
        <v>287</v>
      </c>
      <c r="AF15" s="41">
        <v>0.16799999999999998</v>
      </c>
      <c r="AG15" s="40" t="s">
        <v>229</v>
      </c>
      <c r="AH15" s="41">
        <v>0.6</v>
      </c>
      <c r="AI15" s="42" t="s">
        <v>229</v>
      </c>
      <c r="AJ15" s="43" t="s">
        <v>197</v>
      </c>
      <c r="AK15" s="44"/>
      <c r="AL15" s="44"/>
      <c r="AM15" s="45"/>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1.5" customHeight="1" x14ac:dyDescent="0.25">
      <c r="A16" s="195"/>
      <c r="B16" s="272"/>
      <c r="C16" s="204"/>
      <c r="D16" s="204"/>
      <c r="E16" s="204"/>
      <c r="F16" s="204"/>
      <c r="G16" s="204"/>
      <c r="H16" s="204"/>
      <c r="I16" s="277"/>
      <c r="J16" s="267"/>
      <c r="K16" s="219"/>
      <c r="L16" s="264"/>
      <c r="M16" s="219">
        <v>0</v>
      </c>
      <c r="N16" s="267"/>
      <c r="O16" s="219"/>
      <c r="P16" s="192"/>
      <c r="Q16" s="33">
        <v>3</v>
      </c>
      <c r="R16" s="46" t="s">
        <v>10</v>
      </c>
      <c r="S16" s="35" t="s">
        <v>230</v>
      </c>
      <c r="T16" s="36" t="s">
        <v>192</v>
      </c>
      <c r="U16" s="36" t="s">
        <v>193</v>
      </c>
      <c r="V16" s="37" t="s">
        <v>234</v>
      </c>
      <c r="W16" s="36" t="s">
        <v>194</v>
      </c>
      <c r="X16" s="36" t="s">
        <v>195</v>
      </c>
      <c r="Y16" s="36" t="s">
        <v>196</v>
      </c>
      <c r="Z16" s="36"/>
      <c r="AA16" s="36"/>
      <c r="AB16" s="36"/>
      <c r="AC16" s="36"/>
      <c r="AD16" s="39">
        <v>0.10079999999999999</v>
      </c>
      <c r="AE16" s="40" t="s">
        <v>287</v>
      </c>
      <c r="AF16" s="41">
        <v>0.10079999999999999</v>
      </c>
      <c r="AG16" s="40" t="s">
        <v>229</v>
      </c>
      <c r="AH16" s="41">
        <v>0.6</v>
      </c>
      <c r="AI16" s="42" t="s">
        <v>229</v>
      </c>
      <c r="AJ16" s="43" t="s">
        <v>197</v>
      </c>
      <c r="AK16" s="44"/>
      <c r="AL16" s="44"/>
      <c r="AM16" s="45"/>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1" ht="151.5" customHeight="1" x14ac:dyDescent="0.25">
      <c r="A17" s="195"/>
      <c r="B17" s="272"/>
      <c r="C17" s="204"/>
      <c r="D17" s="204"/>
      <c r="E17" s="204"/>
      <c r="F17" s="204"/>
      <c r="G17" s="204"/>
      <c r="H17" s="204"/>
      <c r="I17" s="277"/>
      <c r="J17" s="267"/>
      <c r="K17" s="219"/>
      <c r="L17" s="264"/>
      <c r="M17" s="219">
        <v>0</v>
      </c>
      <c r="N17" s="267"/>
      <c r="O17" s="219"/>
      <c r="P17" s="192"/>
      <c r="Q17" s="33">
        <v>4</v>
      </c>
      <c r="R17" s="34"/>
      <c r="S17" s="35" t="s">
        <v>232</v>
      </c>
      <c r="T17" s="36"/>
      <c r="U17" s="36"/>
      <c r="V17" s="37" t="s">
        <v>232</v>
      </c>
      <c r="W17" s="36"/>
      <c r="X17" s="36"/>
      <c r="Y17" s="36"/>
      <c r="Z17" s="36"/>
      <c r="AA17" s="36"/>
      <c r="AB17" s="36"/>
      <c r="AC17" s="36"/>
      <c r="AD17" s="39" t="s">
        <v>232</v>
      </c>
      <c r="AE17" s="40" t="s">
        <v>232</v>
      </c>
      <c r="AF17" s="41" t="s">
        <v>232</v>
      </c>
      <c r="AG17" s="40" t="s">
        <v>232</v>
      </c>
      <c r="AH17" s="41" t="s">
        <v>232</v>
      </c>
      <c r="AI17" s="42" t="s">
        <v>232</v>
      </c>
      <c r="AJ17" s="43"/>
      <c r="AK17" s="44"/>
      <c r="AL17" s="44"/>
      <c r="AM17" s="45"/>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1" ht="151.5" customHeight="1" x14ac:dyDescent="0.25">
      <c r="A18" s="195"/>
      <c r="B18" s="272"/>
      <c r="C18" s="204"/>
      <c r="D18" s="204"/>
      <c r="E18" s="204"/>
      <c r="F18" s="204"/>
      <c r="G18" s="204"/>
      <c r="H18" s="204"/>
      <c r="I18" s="277"/>
      <c r="J18" s="267"/>
      <c r="K18" s="219"/>
      <c r="L18" s="264"/>
      <c r="M18" s="219">
        <v>0</v>
      </c>
      <c r="N18" s="267"/>
      <c r="O18" s="219"/>
      <c r="P18" s="192"/>
      <c r="Q18" s="33">
        <v>5</v>
      </c>
      <c r="R18" s="34"/>
      <c r="S18" s="35" t="s">
        <v>232</v>
      </c>
      <c r="T18" s="36"/>
      <c r="U18" s="36"/>
      <c r="V18" s="37" t="s">
        <v>232</v>
      </c>
      <c r="W18" s="36"/>
      <c r="X18" s="36"/>
      <c r="Y18" s="36"/>
      <c r="Z18" s="36"/>
      <c r="AA18" s="36"/>
      <c r="AB18" s="36"/>
      <c r="AC18" s="36"/>
      <c r="AD18" s="39" t="s">
        <v>232</v>
      </c>
      <c r="AE18" s="40" t="s">
        <v>232</v>
      </c>
      <c r="AF18" s="41" t="s">
        <v>232</v>
      </c>
      <c r="AG18" s="40" t="s">
        <v>232</v>
      </c>
      <c r="AH18" s="41" t="s">
        <v>232</v>
      </c>
      <c r="AI18" s="42" t="s">
        <v>232</v>
      </c>
      <c r="AJ18" s="43"/>
      <c r="AK18" s="44"/>
      <c r="AL18" s="44"/>
      <c r="AM18" s="45"/>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1" ht="151.5" customHeight="1" x14ac:dyDescent="0.25">
      <c r="A19" s="195"/>
      <c r="B19" s="276"/>
      <c r="C19" s="205"/>
      <c r="D19" s="205"/>
      <c r="E19" s="205"/>
      <c r="F19" s="205"/>
      <c r="G19" s="205"/>
      <c r="H19" s="205"/>
      <c r="I19" s="278"/>
      <c r="J19" s="268"/>
      <c r="K19" s="220"/>
      <c r="L19" s="265"/>
      <c r="M19" s="220">
        <v>0</v>
      </c>
      <c r="N19" s="268"/>
      <c r="O19" s="220"/>
      <c r="P19" s="270"/>
      <c r="Q19" s="33">
        <v>6</v>
      </c>
      <c r="R19" s="34"/>
      <c r="S19" s="35" t="s">
        <v>232</v>
      </c>
      <c r="T19" s="36"/>
      <c r="U19" s="36"/>
      <c r="V19" s="37" t="s">
        <v>232</v>
      </c>
      <c r="W19" s="36"/>
      <c r="X19" s="36"/>
      <c r="Y19" s="36"/>
      <c r="Z19" s="36"/>
      <c r="AA19" s="36"/>
      <c r="AB19" s="36"/>
      <c r="AC19" s="36"/>
      <c r="AD19" s="39" t="s">
        <v>232</v>
      </c>
      <c r="AE19" s="40" t="s">
        <v>232</v>
      </c>
      <c r="AF19" s="41" t="s">
        <v>232</v>
      </c>
      <c r="AG19" s="40" t="s">
        <v>232</v>
      </c>
      <c r="AH19" s="41" t="s">
        <v>232</v>
      </c>
      <c r="AI19" s="42" t="s">
        <v>232</v>
      </c>
      <c r="AJ19" s="43"/>
      <c r="AK19" s="44"/>
      <c r="AL19" s="44"/>
      <c r="AM19" s="45"/>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1" ht="296.25" customHeight="1" x14ac:dyDescent="0.25">
      <c r="A20" s="195"/>
      <c r="B20" s="271">
        <v>3</v>
      </c>
      <c r="C20" s="203" t="s">
        <v>189</v>
      </c>
      <c r="D20" s="203" t="s">
        <v>202</v>
      </c>
      <c r="E20" s="203" t="s">
        <v>203</v>
      </c>
      <c r="F20" s="203" t="s">
        <v>11</v>
      </c>
      <c r="G20" s="203" t="s">
        <v>5</v>
      </c>
      <c r="H20" s="203" t="s">
        <v>273</v>
      </c>
      <c r="I20" s="288">
        <v>25</v>
      </c>
      <c r="J20" s="266" t="s">
        <v>228</v>
      </c>
      <c r="K20" s="218">
        <v>0.6</v>
      </c>
      <c r="L20" s="263" t="s">
        <v>283</v>
      </c>
      <c r="M20" s="218" t="s">
        <v>283</v>
      </c>
      <c r="N20" s="266" t="s">
        <v>259</v>
      </c>
      <c r="O20" s="218">
        <v>0.8</v>
      </c>
      <c r="P20" s="269" t="s">
        <v>260</v>
      </c>
      <c r="Q20" s="33">
        <v>1</v>
      </c>
      <c r="R20" s="34" t="s">
        <v>12</v>
      </c>
      <c r="S20" s="35" t="s">
        <v>230</v>
      </c>
      <c r="T20" s="36" t="s">
        <v>201</v>
      </c>
      <c r="U20" s="36" t="s">
        <v>193</v>
      </c>
      <c r="V20" s="37" t="s">
        <v>231</v>
      </c>
      <c r="W20" s="36" t="s">
        <v>200</v>
      </c>
      <c r="X20" s="36" t="s">
        <v>195</v>
      </c>
      <c r="Y20" s="36" t="s">
        <v>196</v>
      </c>
      <c r="Z20" s="36"/>
      <c r="AA20" s="36"/>
      <c r="AB20" s="36"/>
      <c r="AC20" s="36"/>
      <c r="AD20" s="39">
        <v>0.42</v>
      </c>
      <c r="AE20" s="40" t="s">
        <v>228</v>
      </c>
      <c r="AF20" s="41">
        <v>0.42</v>
      </c>
      <c r="AG20" s="40" t="s">
        <v>259</v>
      </c>
      <c r="AH20" s="41">
        <v>0.8</v>
      </c>
      <c r="AI20" s="47" t="s">
        <v>260</v>
      </c>
      <c r="AJ20" s="43" t="s">
        <v>204</v>
      </c>
      <c r="AK20" s="44" t="s">
        <v>205</v>
      </c>
      <c r="AL20" s="44" t="s">
        <v>206</v>
      </c>
      <c r="AM20" s="48" t="s">
        <v>207</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1" ht="198.75" customHeight="1" x14ac:dyDescent="0.25">
      <c r="A21" s="195"/>
      <c r="B21" s="272"/>
      <c r="C21" s="204"/>
      <c r="D21" s="204"/>
      <c r="E21" s="204"/>
      <c r="F21" s="204"/>
      <c r="G21" s="204"/>
      <c r="H21" s="204"/>
      <c r="I21" s="277"/>
      <c r="J21" s="267"/>
      <c r="K21" s="219"/>
      <c r="L21" s="264"/>
      <c r="M21" s="219">
        <v>0</v>
      </c>
      <c r="N21" s="267"/>
      <c r="O21" s="219"/>
      <c r="P21" s="192"/>
      <c r="Q21" s="33">
        <v>2</v>
      </c>
      <c r="R21" s="34" t="s">
        <v>13</v>
      </c>
      <c r="S21" s="35" t="s">
        <v>230</v>
      </c>
      <c r="T21" s="36" t="s">
        <v>201</v>
      </c>
      <c r="U21" s="36" t="s">
        <v>193</v>
      </c>
      <c r="V21" s="37" t="s">
        <v>231</v>
      </c>
      <c r="W21" s="36" t="s">
        <v>200</v>
      </c>
      <c r="X21" s="36" t="s">
        <v>195</v>
      </c>
      <c r="Y21" s="36" t="s">
        <v>196</v>
      </c>
      <c r="Z21" s="36"/>
      <c r="AA21" s="36"/>
      <c r="AB21" s="36"/>
      <c r="AC21" s="36"/>
      <c r="AD21" s="39">
        <v>0.29399999999999998</v>
      </c>
      <c r="AE21" s="40" t="s">
        <v>237</v>
      </c>
      <c r="AF21" s="41">
        <v>0.29399999999999998</v>
      </c>
      <c r="AG21" s="40" t="s">
        <v>259</v>
      </c>
      <c r="AH21" s="41">
        <v>0.8</v>
      </c>
      <c r="AI21" s="47" t="s">
        <v>260</v>
      </c>
      <c r="AJ21" s="43" t="s">
        <v>204</v>
      </c>
      <c r="AK21" s="44" t="s">
        <v>208</v>
      </c>
      <c r="AL21" s="44" t="s">
        <v>209</v>
      </c>
      <c r="AM21" s="48" t="s">
        <v>210</v>
      </c>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1" ht="151.5" customHeight="1" x14ac:dyDescent="0.25">
      <c r="A22" s="195"/>
      <c r="B22" s="272"/>
      <c r="C22" s="204"/>
      <c r="D22" s="204"/>
      <c r="E22" s="204"/>
      <c r="F22" s="204"/>
      <c r="G22" s="204"/>
      <c r="H22" s="204"/>
      <c r="I22" s="277"/>
      <c r="J22" s="267"/>
      <c r="K22" s="219"/>
      <c r="L22" s="264"/>
      <c r="M22" s="219">
        <v>0</v>
      </c>
      <c r="N22" s="267"/>
      <c r="O22" s="219"/>
      <c r="P22" s="192"/>
      <c r="Q22" s="33">
        <v>3</v>
      </c>
      <c r="R22" s="34"/>
      <c r="S22" s="35" t="s">
        <v>232</v>
      </c>
      <c r="T22" s="36"/>
      <c r="U22" s="36"/>
      <c r="V22" s="37" t="s">
        <v>232</v>
      </c>
      <c r="W22" s="36"/>
      <c r="X22" s="36"/>
      <c r="Y22" s="36"/>
      <c r="Z22" s="36"/>
      <c r="AA22" s="36"/>
      <c r="AB22" s="36"/>
      <c r="AC22" s="36"/>
      <c r="AD22" s="39" t="s">
        <v>232</v>
      </c>
      <c r="AE22" s="40" t="s">
        <v>232</v>
      </c>
      <c r="AF22" s="41" t="s">
        <v>232</v>
      </c>
      <c r="AG22" s="40" t="s">
        <v>232</v>
      </c>
      <c r="AH22" s="41" t="s">
        <v>232</v>
      </c>
      <c r="AI22" s="42" t="s">
        <v>232</v>
      </c>
      <c r="AJ22" s="43"/>
      <c r="AK22" s="44"/>
      <c r="AL22" s="44"/>
      <c r="AM22" s="45"/>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1" ht="151.5" customHeight="1" x14ac:dyDescent="0.25">
      <c r="A23" s="195"/>
      <c r="B23" s="272"/>
      <c r="C23" s="204"/>
      <c r="D23" s="204"/>
      <c r="E23" s="204"/>
      <c r="F23" s="204"/>
      <c r="G23" s="204"/>
      <c r="H23" s="204"/>
      <c r="I23" s="277"/>
      <c r="J23" s="267"/>
      <c r="K23" s="219"/>
      <c r="L23" s="264"/>
      <c r="M23" s="219">
        <v>0</v>
      </c>
      <c r="N23" s="267"/>
      <c r="O23" s="219"/>
      <c r="P23" s="192"/>
      <c r="Q23" s="33">
        <v>4</v>
      </c>
      <c r="R23" s="34"/>
      <c r="S23" s="35" t="s">
        <v>232</v>
      </c>
      <c r="T23" s="36"/>
      <c r="U23" s="36"/>
      <c r="V23" s="37" t="s">
        <v>232</v>
      </c>
      <c r="W23" s="36"/>
      <c r="X23" s="36"/>
      <c r="Y23" s="36"/>
      <c r="Z23" s="36"/>
      <c r="AA23" s="36"/>
      <c r="AB23" s="36"/>
      <c r="AC23" s="36"/>
      <c r="AD23" s="39" t="s">
        <v>232</v>
      </c>
      <c r="AE23" s="40" t="s">
        <v>232</v>
      </c>
      <c r="AF23" s="41" t="s">
        <v>232</v>
      </c>
      <c r="AG23" s="40" t="s">
        <v>232</v>
      </c>
      <c r="AH23" s="41" t="s">
        <v>232</v>
      </c>
      <c r="AI23" s="42" t="s">
        <v>232</v>
      </c>
      <c r="AJ23" s="43"/>
      <c r="AK23" s="44"/>
      <c r="AL23" s="44"/>
      <c r="AM23" s="45"/>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row>
    <row r="24" spans="1:71" ht="151.5" customHeight="1" x14ac:dyDescent="0.25">
      <c r="A24" s="195"/>
      <c r="B24" s="272"/>
      <c r="C24" s="204"/>
      <c r="D24" s="204"/>
      <c r="E24" s="204"/>
      <c r="F24" s="204"/>
      <c r="G24" s="204"/>
      <c r="H24" s="204"/>
      <c r="I24" s="277"/>
      <c r="J24" s="267"/>
      <c r="K24" s="219"/>
      <c r="L24" s="264"/>
      <c r="M24" s="219">
        <v>0</v>
      </c>
      <c r="N24" s="267"/>
      <c r="O24" s="219"/>
      <c r="P24" s="192"/>
      <c r="Q24" s="33">
        <v>5</v>
      </c>
      <c r="R24" s="34"/>
      <c r="S24" s="35" t="s">
        <v>232</v>
      </c>
      <c r="T24" s="36"/>
      <c r="U24" s="36"/>
      <c r="V24" s="37" t="s">
        <v>232</v>
      </c>
      <c r="W24" s="36"/>
      <c r="X24" s="36"/>
      <c r="Y24" s="36"/>
      <c r="Z24" s="36"/>
      <c r="AA24" s="36"/>
      <c r="AB24" s="36"/>
      <c r="AC24" s="36"/>
      <c r="AD24" s="39" t="s">
        <v>232</v>
      </c>
      <c r="AE24" s="40" t="s">
        <v>232</v>
      </c>
      <c r="AF24" s="41" t="s">
        <v>232</v>
      </c>
      <c r="AG24" s="40" t="s">
        <v>232</v>
      </c>
      <c r="AH24" s="41" t="s">
        <v>232</v>
      </c>
      <c r="AI24" s="42" t="s">
        <v>232</v>
      </c>
      <c r="AJ24" s="43"/>
      <c r="AK24" s="44"/>
      <c r="AL24" s="44"/>
      <c r="AM24" s="45"/>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row>
    <row r="25" spans="1:71" ht="151.5" customHeight="1" x14ac:dyDescent="0.25">
      <c r="A25" s="195"/>
      <c r="B25" s="276"/>
      <c r="C25" s="205"/>
      <c r="D25" s="205"/>
      <c r="E25" s="205"/>
      <c r="F25" s="205"/>
      <c r="G25" s="205"/>
      <c r="H25" s="205"/>
      <c r="I25" s="278"/>
      <c r="J25" s="268"/>
      <c r="K25" s="220"/>
      <c r="L25" s="265"/>
      <c r="M25" s="220">
        <v>0</v>
      </c>
      <c r="N25" s="268"/>
      <c r="O25" s="220"/>
      <c r="P25" s="270"/>
      <c r="Q25" s="33">
        <v>6</v>
      </c>
      <c r="R25" s="34"/>
      <c r="S25" s="35" t="s">
        <v>232</v>
      </c>
      <c r="T25" s="36"/>
      <c r="U25" s="36"/>
      <c r="V25" s="37" t="s">
        <v>232</v>
      </c>
      <c r="W25" s="36"/>
      <c r="X25" s="36"/>
      <c r="Y25" s="36"/>
      <c r="Z25" s="36"/>
      <c r="AA25" s="36"/>
      <c r="AB25" s="36"/>
      <c r="AC25" s="36"/>
      <c r="AD25" s="39" t="s">
        <v>232</v>
      </c>
      <c r="AE25" s="40" t="s">
        <v>232</v>
      </c>
      <c r="AF25" s="41" t="s">
        <v>232</v>
      </c>
      <c r="AG25" s="40" t="s">
        <v>232</v>
      </c>
      <c r="AH25" s="41" t="s">
        <v>232</v>
      </c>
      <c r="AI25" s="42" t="s">
        <v>232</v>
      </c>
      <c r="AJ25" s="43"/>
      <c r="AK25" s="44"/>
      <c r="AL25" s="44"/>
      <c r="AM25" s="45"/>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row>
    <row r="26" spans="1:71" ht="408" customHeight="1" x14ac:dyDescent="0.25">
      <c r="A26" s="195"/>
      <c r="B26" s="271">
        <v>4</v>
      </c>
      <c r="C26" s="203" t="s">
        <v>189</v>
      </c>
      <c r="D26" s="203" t="s">
        <v>211</v>
      </c>
      <c r="E26" s="203" t="s">
        <v>212</v>
      </c>
      <c r="F26" s="203" t="s">
        <v>14</v>
      </c>
      <c r="G26" s="203" t="s">
        <v>15</v>
      </c>
      <c r="H26" s="203" t="s">
        <v>213</v>
      </c>
      <c r="I26" s="288">
        <v>1</v>
      </c>
      <c r="J26" s="266" t="s">
        <v>287</v>
      </c>
      <c r="K26" s="218">
        <v>0.2</v>
      </c>
      <c r="L26" s="263" t="s">
        <v>214</v>
      </c>
      <c r="M26" s="218" t="s">
        <v>214</v>
      </c>
      <c r="N26" s="266" t="s">
        <v>430</v>
      </c>
      <c r="O26" s="218">
        <v>1</v>
      </c>
      <c r="P26" s="269" t="s">
        <v>431</v>
      </c>
      <c r="Q26" s="271">
        <v>1</v>
      </c>
      <c r="R26" s="34" t="s">
        <v>16</v>
      </c>
      <c r="S26" s="35" t="s">
        <v>230</v>
      </c>
      <c r="T26" s="36" t="s">
        <v>192</v>
      </c>
      <c r="U26" s="36" t="s">
        <v>193</v>
      </c>
      <c r="V26" s="37" t="s">
        <v>234</v>
      </c>
      <c r="W26" s="36" t="s">
        <v>194</v>
      </c>
      <c r="X26" s="36" t="s">
        <v>195</v>
      </c>
      <c r="Y26" s="36" t="s">
        <v>196</v>
      </c>
      <c r="Z26" s="36"/>
      <c r="AA26" s="36"/>
      <c r="AB26" s="36"/>
      <c r="AC26" s="36"/>
      <c r="AD26" s="39">
        <v>0.12</v>
      </c>
      <c r="AE26" s="40" t="s">
        <v>287</v>
      </c>
      <c r="AF26" s="41">
        <v>0.12</v>
      </c>
      <c r="AG26" s="40" t="s">
        <v>430</v>
      </c>
      <c r="AH26" s="41">
        <v>1</v>
      </c>
      <c r="AI26" s="42" t="s">
        <v>431</v>
      </c>
      <c r="AJ26" s="43" t="s">
        <v>204</v>
      </c>
      <c r="AK26" s="34" t="s">
        <v>215</v>
      </c>
      <c r="AL26" s="44" t="s">
        <v>206</v>
      </c>
      <c r="AM26" s="48" t="s">
        <v>216</v>
      </c>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row>
    <row r="27" spans="1:71" ht="151.5" customHeight="1" x14ac:dyDescent="0.25">
      <c r="A27" s="195"/>
      <c r="B27" s="272"/>
      <c r="C27" s="204"/>
      <c r="D27" s="204"/>
      <c r="E27" s="204"/>
      <c r="F27" s="204"/>
      <c r="G27" s="204"/>
      <c r="H27" s="204"/>
      <c r="I27" s="277"/>
      <c r="J27" s="267"/>
      <c r="K27" s="219"/>
      <c r="L27" s="264"/>
      <c r="M27" s="219">
        <v>0</v>
      </c>
      <c r="N27" s="267"/>
      <c r="O27" s="219"/>
      <c r="P27" s="192"/>
      <c r="Q27" s="276"/>
      <c r="R27" s="34"/>
      <c r="S27" s="35" t="s">
        <v>232</v>
      </c>
      <c r="T27" s="36"/>
      <c r="U27" s="36"/>
      <c r="V27" s="37" t="s">
        <v>232</v>
      </c>
      <c r="W27" s="36"/>
      <c r="X27" s="36"/>
      <c r="Y27" s="36"/>
      <c r="Z27" s="36"/>
      <c r="AA27" s="36"/>
      <c r="AB27" s="36"/>
      <c r="AC27" s="36"/>
      <c r="AD27" s="39" t="s">
        <v>232</v>
      </c>
      <c r="AE27" s="40" t="s">
        <v>232</v>
      </c>
      <c r="AF27" s="41" t="s">
        <v>232</v>
      </c>
      <c r="AG27" s="40" t="s">
        <v>232</v>
      </c>
      <c r="AH27" s="41" t="s">
        <v>232</v>
      </c>
      <c r="AI27" s="42" t="s">
        <v>232</v>
      </c>
      <c r="AJ27" s="43"/>
      <c r="AK27" s="34" t="s">
        <v>217</v>
      </c>
      <c r="AL27" s="44" t="s">
        <v>218</v>
      </c>
      <c r="AM27" s="48" t="s">
        <v>219</v>
      </c>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1" ht="78" customHeight="1" x14ac:dyDescent="0.25">
      <c r="A28" s="195"/>
      <c r="B28" s="272"/>
      <c r="C28" s="204"/>
      <c r="D28" s="204"/>
      <c r="E28" s="204"/>
      <c r="F28" s="204"/>
      <c r="G28" s="204"/>
      <c r="H28" s="204"/>
      <c r="I28" s="277"/>
      <c r="J28" s="267"/>
      <c r="K28" s="219"/>
      <c r="L28" s="264"/>
      <c r="M28" s="219">
        <v>0</v>
      </c>
      <c r="N28" s="267"/>
      <c r="O28" s="219"/>
      <c r="P28" s="192"/>
      <c r="Q28" s="33">
        <v>3</v>
      </c>
      <c r="R28" s="46"/>
      <c r="S28" s="35" t="s">
        <v>232</v>
      </c>
      <c r="T28" s="36"/>
      <c r="U28" s="36"/>
      <c r="V28" s="37" t="s">
        <v>232</v>
      </c>
      <c r="W28" s="36"/>
      <c r="X28" s="36"/>
      <c r="Y28" s="36"/>
      <c r="Z28" s="36"/>
      <c r="AA28" s="36"/>
      <c r="AB28" s="36"/>
      <c r="AC28" s="36"/>
      <c r="AD28" s="39" t="s">
        <v>232</v>
      </c>
      <c r="AE28" s="40" t="s">
        <v>232</v>
      </c>
      <c r="AF28" s="41" t="s">
        <v>232</v>
      </c>
      <c r="AG28" s="40" t="s">
        <v>232</v>
      </c>
      <c r="AH28" s="41" t="s">
        <v>232</v>
      </c>
      <c r="AI28" s="42" t="s">
        <v>232</v>
      </c>
      <c r="AJ28" s="43"/>
      <c r="AK28" s="44"/>
      <c r="AL28" s="44"/>
      <c r="AM28" s="45"/>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1" ht="69" customHeight="1" x14ac:dyDescent="0.25">
      <c r="A29" s="195"/>
      <c r="B29" s="272"/>
      <c r="C29" s="204"/>
      <c r="D29" s="204"/>
      <c r="E29" s="204"/>
      <c r="F29" s="204"/>
      <c r="G29" s="204"/>
      <c r="H29" s="204"/>
      <c r="I29" s="277"/>
      <c r="J29" s="267"/>
      <c r="K29" s="219"/>
      <c r="L29" s="264"/>
      <c r="M29" s="219">
        <v>0</v>
      </c>
      <c r="N29" s="267"/>
      <c r="O29" s="219"/>
      <c r="P29" s="192"/>
      <c r="Q29" s="33">
        <v>4</v>
      </c>
      <c r="R29" s="34"/>
      <c r="S29" s="35" t="s">
        <v>232</v>
      </c>
      <c r="T29" s="36"/>
      <c r="U29" s="36"/>
      <c r="V29" s="37" t="s">
        <v>232</v>
      </c>
      <c r="W29" s="36"/>
      <c r="X29" s="36"/>
      <c r="Y29" s="36"/>
      <c r="Z29" s="36"/>
      <c r="AA29" s="36"/>
      <c r="AB29" s="36"/>
      <c r="AC29" s="36"/>
      <c r="AD29" s="39" t="s">
        <v>232</v>
      </c>
      <c r="AE29" s="40" t="s">
        <v>232</v>
      </c>
      <c r="AF29" s="41" t="s">
        <v>232</v>
      </c>
      <c r="AG29" s="40" t="s">
        <v>232</v>
      </c>
      <c r="AH29" s="41" t="s">
        <v>232</v>
      </c>
      <c r="AI29" s="42" t="s">
        <v>232</v>
      </c>
      <c r="AJ29" s="43"/>
      <c r="AK29" s="44"/>
      <c r="AL29" s="44"/>
      <c r="AM29" s="45"/>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row>
    <row r="30" spans="1:71" ht="51.75" customHeight="1" x14ac:dyDescent="0.25">
      <c r="A30" s="195"/>
      <c r="B30" s="272"/>
      <c r="C30" s="204"/>
      <c r="D30" s="204"/>
      <c r="E30" s="204"/>
      <c r="F30" s="204"/>
      <c r="G30" s="204"/>
      <c r="H30" s="204"/>
      <c r="I30" s="277"/>
      <c r="J30" s="267"/>
      <c r="K30" s="219"/>
      <c r="L30" s="264"/>
      <c r="M30" s="219">
        <v>0</v>
      </c>
      <c r="N30" s="267"/>
      <c r="O30" s="219"/>
      <c r="P30" s="192"/>
      <c r="Q30" s="33">
        <v>5</v>
      </c>
      <c r="R30" s="34"/>
      <c r="S30" s="35" t="s">
        <v>232</v>
      </c>
      <c r="T30" s="36"/>
      <c r="U30" s="36"/>
      <c r="V30" s="37" t="s">
        <v>232</v>
      </c>
      <c r="W30" s="36"/>
      <c r="X30" s="36"/>
      <c r="Y30" s="36"/>
      <c r="Z30" s="36"/>
      <c r="AA30" s="36"/>
      <c r="AB30" s="36"/>
      <c r="AC30" s="36"/>
      <c r="AD30" s="39" t="s">
        <v>232</v>
      </c>
      <c r="AE30" s="40" t="s">
        <v>232</v>
      </c>
      <c r="AF30" s="41" t="s">
        <v>232</v>
      </c>
      <c r="AG30" s="40" t="s">
        <v>232</v>
      </c>
      <c r="AH30" s="41" t="s">
        <v>232</v>
      </c>
      <c r="AI30" s="42" t="s">
        <v>232</v>
      </c>
      <c r="AJ30" s="43"/>
      <c r="AK30" s="44"/>
      <c r="AL30" s="44"/>
      <c r="AM30" s="45"/>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72.75" customHeight="1" x14ac:dyDescent="0.25">
      <c r="A31" s="195"/>
      <c r="B31" s="276"/>
      <c r="C31" s="205"/>
      <c r="D31" s="205"/>
      <c r="E31" s="205"/>
      <c r="F31" s="205"/>
      <c r="G31" s="205"/>
      <c r="H31" s="205"/>
      <c r="I31" s="278"/>
      <c r="J31" s="268"/>
      <c r="K31" s="220"/>
      <c r="L31" s="265"/>
      <c r="M31" s="220">
        <v>0</v>
      </c>
      <c r="N31" s="268"/>
      <c r="O31" s="220"/>
      <c r="P31" s="270"/>
      <c r="Q31" s="33">
        <v>6</v>
      </c>
      <c r="R31" s="34"/>
      <c r="S31" s="35" t="s">
        <v>232</v>
      </c>
      <c r="T31" s="36"/>
      <c r="U31" s="36"/>
      <c r="V31" s="37" t="s">
        <v>232</v>
      </c>
      <c r="W31" s="36"/>
      <c r="X31" s="36"/>
      <c r="Y31" s="36"/>
      <c r="Z31" s="36"/>
      <c r="AA31" s="36"/>
      <c r="AB31" s="36"/>
      <c r="AC31" s="36"/>
      <c r="AD31" s="39" t="s">
        <v>232</v>
      </c>
      <c r="AE31" s="40" t="s">
        <v>232</v>
      </c>
      <c r="AF31" s="41" t="s">
        <v>232</v>
      </c>
      <c r="AG31" s="40" t="s">
        <v>232</v>
      </c>
      <c r="AH31" s="41" t="s">
        <v>232</v>
      </c>
      <c r="AI31" s="42" t="s">
        <v>232</v>
      </c>
      <c r="AJ31" s="43"/>
      <c r="AK31" s="44"/>
      <c r="AL31" s="44"/>
      <c r="AM31" s="45"/>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68" customHeight="1" x14ac:dyDescent="0.25">
      <c r="A32" s="195"/>
      <c r="B32" s="271">
        <v>5</v>
      </c>
      <c r="C32" s="203" t="s">
        <v>189</v>
      </c>
      <c r="D32" s="203" t="s">
        <v>220</v>
      </c>
      <c r="E32" s="203" t="s">
        <v>479</v>
      </c>
      <c r="F32" s="203" t="s">
        <v>17</v>
      </c>
      <c r="G32" s="203" t="s">
        <v>5</v>
      </c>
      <c r="H32" s="203" t="s">
        <v>273</v>
      </c>
      <c r="I32" s="288">
        <v>1</v>
      </c>
      <c r="J32" s="266" t="s">
        <v>287</v>
      </c>
      <c r="K32" s="218">
        <v>0.2</v>
      </c>
      <c r="L32" s="263" t="s">
        <v>214</v>
      </c>
      <c r="M32" s="218" t="s">
        <v>214</v>
      </c>
      <c r="N32" s="266" t="s">
        <v>430</v>
      </c>
      <c r="O32" s="218">
        <v>1</v>
      </c>
      <c r="P32" s="269" t="s">
        <v>431</v>
      </c>
      <c r="Q32" s="33">
        <v>1</v>
      </c>
      <c r="R32" s="34" t="s">
        <v>18</v>
      </c>
      <c r="S32" s="35" t="s">
        <v>230</v>
      </c>
      <c r="T32" s="36" t="s">
        <v>192</v>
      </c>
      <c r="U32" s="36" t="s">
        <v>193</v>
      </c>
      <c r="V32" s="37" t="s">
        <v>234</v>
      </c>
      <c r="W32" s="36" t="s">
        <v>194</v>
      </c>
      <c r="X32" s="36" t="s">
        <v>195</v>
      </c>
      <c r="Y32" s="36" t="s">
        <v>196</v>
      </c>
      <c r="Z32" s="49" t="s">
        <v>221</v>
      </c>
      <c r="AA32" s="36" t="s">
        <v>195</v>
      </c>
      <c r="AB32" s="36" t="s">
        <v>222</v>
      </c>
      <c r="AC32" s="36" t="s">
        <v>223</v>
      </c>
      <c r="AD32" s="39">
        <v>0.12</v>
      </c>
      <c r="AE32" s="40" t="s">
        <v>287</v>
      </c>
      <c r="AF32" s="41">
        <v>0.12</v>
      </c>
      <c r="AG32" s="40" t="s">
        <v>430</v>
      </c>
      <c r="AH32" s="41">
        <v>1</v>
      </c>
      <c r="AI32" s="42" t="s">
        <v>431</v>
      </c>
      <c r="AJ32" s="43" t="s">
        <v>204</v>
      </c>
      <c r="AK32" s="44" t="s">
        <v>224</v>
      </c>
      <c r="AL32" s="44" t="s">
        <v>225</v>
      </c>
      <c r="AM32" s="48" t="s">
        <v>226</v>
      </c>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row>
    <row r="33" spans="1:71" ht="151.5" customHeight="1" x14ac:dyDescent="0.25">
      <c r="A33" s="195"/>
      <c r="B33" s="272"/>
      <c r="C33" s="204"/>
      <c r="D33" s="204"/>
      <c r="E33" s="204"/>
      <c r="F33" s="204"/>
      <c r="G33" s="204"/>
      <c r="H33" s="204"/>
      <c r="I33" s="277"/>
      <c r="J33" s="267"/>
      <c r="K33" s="219"/>
      <c r="L33" s="264"/>
      <c r="M33" s="219">
        <v>0</v>
      </c>
      <c r="N33" s="267"/>
      <c r="O33" s="219"/>
      <c r="P33" s="192"/>
      <c r="Q33" s="33">
        <v>2</v>
      </c>
      <c r="R33" s="34"/>
      <c r="S33" s="35" t="s">
        <v>232</v>
      </c>
      <c r="T33" s="36"/>
      <c r="U33" s="36"/>
      <c r="V33" s="37" t="s">
        <v>232</v>
      </c>
      <c r="W33" s="36"/>
      <c r="X33" s="36"/>
      <c r="Y33" s="36"/>
      <c r="Z33" s="36"/>
      <c r="AA33" s="36"/>
      <c r="AB33" s="36"/>
      <c r="AC33" s="36"/>
      <c r="AD33" s="39" t="s">
        <v>232</v>
      </c>
      <c r="AE33" s="40" t="s">
        <v>232</v>
      </c>
      <c r="AF33" s="41" t="s">
        <v>232</v>
      </c>
      <c r="AG33" s="40" t="s">
        <v>232</v>
      </c>
      <c r="AH33" s="41" t="s">
        <v>232</v>
      </c>
      <c r="AI33" s="42" t="s">
        <v>232</v>
      </c>
      <c r="AJ33" s="43"/>
      <c r="AK33" s="44"/>
      <c r="AL33" s="44"/>
      <c r="AM33" s="45"/>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row>
    <row r="34" spans="1:71" ht="151.5" customHeight="1" x14ac:dyDescent="0.25">
      <c r="A34" s="195"/>
      <c r="B34" s="272"/>
      <c r="C34" s="204"/>
      <c r="D34" s="204"/>
      <c r="E34" s="204"/>
      <c r="F34" s="204"/>
      <c r="G34" s="204"/>
      <c r="H34" s="204"/>
      <c r="I34" s="277"/>
      <c r="J34" s="267"/>
      <c r="K34" s="219"/>
      <c r="L34" s="264"/>
      <c r="M34" s="219">
        <v>0</v>
      </c>
      <c r="N34" s="267"/>
      <c r="O34" s="219"/>
      <c r="P34" s="192"/>
      <c r="Q34" s="33">
        <v>3</v>
      </c>
      <c r="R34" s="46"/>
      <c r="S34" s="35" t="s">
        <v>232</v>
      </c>
      <c r="T34" s="36"/>
      <c r="U34" s="36"/>
      <c r="V34" s="37" t="s">
        <v>232</v>
      </c>
      <c r="W34" s="36"/>
      <c r="X34" s="36"/>
      <c r="Y34" s="36"/>
      <c r="Z34" s="36"/>
      <c r="AA34" s="36"/>
      <c r="AB34" s="36"/>
      <c r="AC34" s="36"/>
      <c r="AD34" s="39" t="s">
        <v>232</v>
      </c>
      <c r="AE34" s="40" t="s">
        <v>232</v>
      </c>
      <c r="AF34" s="41" t="s">
        <v>232</v>
      </c>
      <c r="AG34" s="40" t="s">
        <v>232</v>
      </c>
      <c r="AH34" s="41" t="s">
        <v>232</v>
      </c>
      <c r="AI34" s="42" t="s">
        <v>232</v>
      </c>
      <c r="AJ34" s="43"/>
      <c r="AK34" s="44"/>
      <c r="AL34" s="44"/>
      <c r="AM34" s="45"/>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row>
    <row r="35" spans="1:71" ht="151.5" customHeight="1" x14ac:dyDescent="0.25">
      <c r="A35" s="195"/>
      <c r="B35" s="272"/>
      <c r="C35" s="204"/>
      <c r="D35" s="204"/>
      <c r="E35" s="204"/>
      <c r="F35" s="204"/>
      <c r="G35" s="204"/>
      <c r="H35" s="204"/>
      <c r="I35" s="277"/>
      <c r="J35" s="267"/>
      <c r="K35" s="219"/>
      <c r="L35" s="264"/>
      <c r="M35" s="219">
        <v>0</v>
      </c>
      <c r="N35" s="267"/>
      <c r="O35" s="219"/>
      <c r="P35" s="192"/>
      <c r="Q35" s="33">
        <v>4</v>
      </c>
      <c r="R35" s="34"/>
      <c r="S35" s="35" t="s">
        <v>232</v>
      </c>
      <c r="T35" s="36"/>
      <c r="U35" s="36"/>
      <c r="V35" s="37" t="s">
        <v>232</v>
      </c>
      <c r="W35" s="36"/>
      <c r="X35" s="36"/>
      <c r="Y35" s="36"/>
      <c r="Z35" s="36"/>
      <c r="AA35" s="36"/>
      <c r="AB35" s="36"/>
      <c r="AC35" s="36"/>
      <c r="AD35" s="39" t="s">
        <v>232</v>
      </c>
      <c r="AE35" s="40" t="s">
        <v>232</v>
      </c>
      <c r="AF35" s="41" t="s">
        <v>232</v>
      </c>
      <c r="AG35" s="40" t="s">
        <v>232</v>
      </c>
      <c r="AH35" s="41" t="s">
        <v>232</v>
      </c>
      <c r="AI35" s="42" t="s">
        <v>232</v>
      </c>
      <c r="AJ35" s="43"/>
      <c r="AK35" s="44"/>
      <c r="AL35" s="44"/>
      <c r="AM35" s="45"/>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row>
    <row r="36" spans="1:71" ht="151.5" customHeight="1" x14ac:dyDescent="0.25">
      <c r="A36" s="195"/>
      <c r="B36" s="272"/>
      <c r="C36" s="204"/>
      <c r="D36" s="204"/>
      <c r="E36" s="204"/>
      <c r="F36" s="204"/>
      <c r="G36" s="204"/>
      <c r="H36" s="204"/>
      <c r="I36" s="277"/>
      <c r="J36" s="267"/>
      <c r="K36" s="219"/>
      <c r="L36" s="264"/>
      <c r="M36" s="219">
        <v>0</v>
      </c>
      <c r="N36" s="267"/>
      <c r="O36" s="219"/>
      <c r="P36" s="192"/>
      <c r="Q36" s="33">
        <v>5</v>
      </c>
      <c r="R36" s="34"/>
      <c r="S36" s="35" t="s">
        <v>232</v>
      </c>
      <c r="T36" s="36"/>
      <c r="U36" s="36"/>
      <c r="V36" s="37" t="s">
        <v>232</v>
      </c>
      <c r="W36" s="36"/>
      <c r="X36" s="36"/>
      <c r="Y36" s="36"/>
      <c r="Z36" s="36"/>
      <c r="AA36" s="36"/>
      <c r="AB36" s="36"/>
      <c r="AC36" s="36"/>
      <c r="AD36" s="39" t="s">
        <v>232</v>
      </c>
      <c r="AE36" s="40" t="s">
        <v>232</v>
      </c>
      <c r="AF36" s="41" t="s">
        <v>232</v>
      </c>
      <c r="AG36" s="40" t="s">
        <v>232</v>
      </c>
      <c r="AH36" s="41" t="s">
        <v>232</v>
      </c>
      <c r="AI36" s="42" t="s">
        <v>232</v>
      </c>
      <c r="AJ36" s="43"/>
      <c r="AK36" s="44"/>
      <c r="AL36" s="44"/>
      <c r="AM36" s="45"/>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row>
    <row r="37" spans="1:71" ht="151.5" customHeight="1" thickBot="1" x14ac:dyDescent="0.3">
      <c r="A37" s="196"/>
      <c r="B37" s="273"/>
      <c r="C37" s="223"/>
      <c r="D37" s="223"/>
      <c r="E37" s="223"/>
      <c r="F37" s="223"/>
      <c r="G37" s="223"/>
      <c r="H37" s="223"/>
      <c r="I37" s="287"/>
      <c r="J37" s="274"/>
      <c r="K37" s="228"/>
      <c r="L37" s="275"/>
      <c r="M37" s="228">
        <v>0</v>
      </c>
      <c r="N37" s="274"/>
      <c r="O37" s="228"/>
      <c r="P37" s="193"/>
      <c r="Q37" s="50">
        <v>6</v>
      </c>
      <c r="R37" s="51"/>
      <c r="S37" s="52" t="s">
        <v>232</v>
      </c>
      <c r="T37" s="53"/>
      <c r="U37" s="53"/>
      <c r="V37" s="54" t="s">
        <v>232</v>
      </c>
      <c r="W37" s="53"/>
      <c r="X37" s="53"/>
      <c r="Y37" s="53"/>
      <c r="Z37" s="53"/>
      <c r="AA37" s="53"/>
      <c r="AB37" s="53"/>
      <c r="AC37" s="53"/>
      <c r="AD37" s="55" t="s">
        <v>232</v>
      </c>
      <c r="AE37" s="56" t="s">
        <v>232</v>
      </c>
      <c r="AF37" s="54" t="s">
        <v>232</v>
      </c>
      <c r="AG37" s="56" t="s">
        <v>232</v>
      </c>
      <c r="AH37" s="54" t="s">
        <v>232</v>
      </c>
      <c r="AI37" s="57" t="s">
        <v>232</v>
      </c>
      <c r="AJ37" s="53"/>
      <c r="AK37" s="58"/>
      <c r="AL37" s="58"/>
      <c r="AM37" s="59"/>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1" ht="197.25" customHeight="1" x14ac:dyDescent="0.25">
      <c r="A38" s="194" t="s">
        <v>298</v>
      </c>
      <c r="B38" s="279">
        <v>6</v>
      </c>
      <c r="C38" s="262" t="s">
        <v>189</v>
      </c>
      <c r="D38" s="262" t="s">
        <v>598</v>
      </c>
      <c r="E38" s="262" t="s">
        <v>599</v>
      </c>
      <c r="F38" s="262" t="s">
        <v>600</v>
      </c>
      <c r="G38" s="262" t="s">
        <v>5</v>
      </c>
      <c r="H38" s="262" t="s">
        <v>273</v>
      </c>
      <c r="I38" s="281">
        <v>40</v>
      </c>
      <c r="J38" s="282" t="s">
        <v>228</v>
      </c>
      <c r="K38" s="246">
        <v>0.6</v>
      </c>
      <c r="L38" s="283" t="s">
        <v>283</v>
      </c>
      <c r="M38" s="283" t="s">
        <v>283</v>
      </c>
      <c r="N38" s="266" t="s">
        <v>259</v>
      </c>
      <c r="O38" s="218">
        <v>0.8</v>
      </c>
      <c r="P38" s="269" t="s">
        <v>260</v>
      </c>
      <c r="Q38" s="20">
        <v>1</v>
      </c>
      <c r="R38" s="21" t="s">
        <v>470</v>
      </c>
      <c r="S38" s="22" t="str">
        <f t="shared" ref="S38:S39" si="0">IF(OR(T38="Preventivo",T38="Detectivo"),"Probabilidad",IF(T38="Correctivo","Impacto",""))</f>
        <v>Probabilidad</v>
      </c>
      <c r="T38" s="23" t="s">
        <v>192</v>
      </c>
      <c r="U38" s="23" t="s">
        <v>193</v>
      </c>
      <c r="V38" s="24" t="str">
        <f>IF(AND(T38="Preventivo",U38="Automático"),"50%",IF(AND(T38="Preventivo",U38="Manual"),"40%",IF(AND(T38="Detectivo",U38="Automático"),"40%",IF(AND(T38="Detectivo",U38="Manual"),"30%",IF(AND(T38="Correctivo",U38="Automático"),"35%",IF(AND(T38="Correctivo",U38="Manual"),"25%",""))))))</f>
        <v>40%</v>
      </c>
      <c r="W38" s="23" t="s">
        <v>200</v>
      </c>
      <c r="X38" s="23" t="s">
        <v>195</v>
      </c>
      <c r="Y38" s="23" t="s">
        <v>196</v>
      </c>
      <c r="Z38" s="23"/>
      <c r="AA38" s="23"/>
      <c r="AB38" s="25"/>
      <c r="AC38" s="23"/>
      <c r="AD38" s="26">
        <f>IFERROR(IF(S38="Probabilidad",(K38-(+K38*V38)),IF(S38="Impacto",K38,"")),"")</f>
        <v>0.36</v>
      </c>
      <c r="AE38" s="27" t="str">
        <f>IFERROR(IF(AD38="","",IF(AD38&lt;=0.2,"Muy Baja",IF(AD38&lt;=0.4,"Baja",IF(AD38&lt;=0.6,"Media",IF(AD38&lt;=0.8,"Alta","Muy Alta"))))),"")</f>
        <v>Baja</v>
      </c>
      <c r="AF38" s="28">
        <f>+AD38</f>
        <v>0.36</v>
      </c>
      <c r="AG38" s="27" t="str">
        <f>IFERROR(IF(AH38="","",IF(AH38&lt;=0.2,"Leve",IF(AH38&lt;=0.4,"Menor",IF(AH38&lt;=0.6,"Moderado",IF(AH38&lt;=0.8,"Mayor","Catastrófico"))))),"")</f>
        <v>Mayor</v>
      </c>
      <c r="AH38" s="28">
        <f>IFERROR(IF(S38="Impacto",(O38-(+O38*V38)),IF(S38="Probabilidad",O38,"")),"")</f>
        <v>0.8</v>
      </c>
      <c r="AI38" s="47" t="str">
        <f t="shared" ref="AI38:AI39" si="1">IFERROR(IF(OR(AND(AE38="Muy Baja",AG38="Leve"),AND(AE38="Muy Baja",AG38="Menor"),AND(AE38="Baja",AG38="Leve")),"Bajo",IF(OR(AND(AE38="Muy baja",AG38="Moderado"),AND(AE38="Baja",AG38="Menor"),AND(AE38="Baja",AG38="Moderado"),AND(AE38="Media",AG38="Leve"),AND(AE38="Media",AG38="Menor"),AND(AE38="Media",AG38="Moderado"),AND(AE38="Alta",AG38="Leve"),AND(AE38="Alta",AG38="Menor")),"Moderado",IF(OR(AND(AE38="Muy Baja",AG38="Mayor"),AND(AE38="Baja",AG38="Mayor"),AND(AE38="Media",AG38="Mayor"),AND(AE38="Alta",AG38="Moderado"),AND(AE38="Alta",AG38="Mayor"),AND(AE38="Muy Alta",AG38="Leve"),AND(AE38="Muy Alta",AG38="Menor"),AND(AE38="Muy Alta",AG38="Moderado"),AND(AE38="Muy Alta",AG38="Mayor")),"Alto",IF(OR(AND(AE38="Muy Baja",AG38="Catastrófico"),AND(AE38="Baja",AG38="Catastrófico"),AND(AE38="Media",AG38="Catastrófico"),AND(AE38="Alta",AG38="Catastrófico"),AND(AE38="Muy Alta",AG38="Catastrófico")),"Extremo","")))),"")</f>
        <v>Alto</v>
      </c>
      <c r="AJ38" s="30" t="s">
        <v>197</v>
      </c>
      <c r="AK38" s="31"/>
      <c r="AL38" s="31"/>
      <c r="AM38" s="32"/>
    </row>
    <row r="39" spans="1:71" ht="145.5" customHeight="1" x14ac:dyDescent="0.25">
      <c r="A39" s="195"/>
      <c r="B39" s="272"/>
      <c r="C39" s="204"/>
      <c r="D39" s="204"/>
      <c r="E39" s="204"/>
      <c r="F39" s="204"/>
      <c r="G39" s="204"/>
      <c r="H39" s="204"/>
      <c r="I39" s="277"/>
      <c r="J39" s="267"/>
      <c r="K39" s="219"/>
      <c r="L39" s="264"/>
      <c r="M39" s="264"/>
      <c r="N39" s="267"/>
      <c r="O39" s="219"/>
      <c r="P39" s="192"/>
      <c r="Q39" s="33">
        <v>2</v>
      </c>
      <c r="R39" s="34" t="s">
        <v>471</v>
      </c>
      <c r="S39" s="35" t="str">
        <f t="shared" si="0"/>
        <v>Impacto</v>
      </c>
      <c r="T39" s="36" t="s">
        <v>261</v>
      </c>
      <c r="U39" s="36" t="s">
        <v>193</v>
      </c>
      <c r="V39" s="37" t="str">
        <f t="shared" ref="V39" si="2">IF(AND(T39="Preventivo",U39="Automático"),"50%",IF(AND(T39="Preventivo",U39="Manual"),"40%",IF(AND(T39="Detectivo",U39="Automático"),"40%",IF(AND(T39="Detectivo",U39="Manual"),"30%",IF(AND(T39="Correctivo",U39="Automático"),"35%",IF(AND(T39="Correctivo",U39="Manual"),"25%",""))))))</f>
        <v>25%</v>
      </c>
      <c r="W39" s="36" t="s">
        <v>200</v>
      </c>
      <c r="X39" s="36" t="s">
        <v>195</v>
      </c>
      <c r="Y39" s="36" t="s">
        <v>196</v>
      </c>
      <c r="Z39" s="36"/>
      <c r="AA39" s="36"/>
      <c r="AB39" s="36"/>
      <c r="AC39" s="36"/>
      <c r="AD39" s="39">
        <f>IFERROR(IF(AND(S38="Probabilidad",S39="Probabilidad"),(AF38-(+AF38*V39)),IF(S39="Probabilidad",(K38-(+K38*V39)),IF(S39="Impacto",AF38,""))),"")</f>
        <v>0.36</v>
      </c>
      <c r="AE39" s="40" t="str">
        <f t="shared" ref="AE39" si="3">IFERROR(IF(AD39="","",IF(AD39&lt;=0.2,"Muy Baja",IF(AD39&lt;=0.4,"Baja",IF(AD39&lt;=0.6,"Media",IF(AD39&lt;=0.8,"Alta","Muy Alta"))))),"")</f>
        <v>Baja</v>
      </c>
      <c r="AF39" s="41">
        <f t="shared" ref="AF39" si="4">+AD39</f>
        <v>0.36</v>
      </c>
      <c r="AG39" s="40" t="str">
        <f t="shared" ref="AG39" si="5">IFERROR(IF(AH39="","",IF(AH39&lt;=0.2,"Leve",IF(AH39&lt;=0.4,"Menor",IF(AH39&lt;=0.6,"Moderado",IF(AH39&lt;=0.8,"Mayor","Catastrófico"))))),"")</f>
        <v>Moderado</v>
      </c>
      <c r="AH39" s="41">
        <f>IFERROR(IF(AND(S38="Impacto",S39="Impacto"),(AH38-(+AH38*V39)),IF(S39="Impacto",(O38-(+O38*V39)),IF(S39="Probabilidad",AH38,""))),"")</f>
        <v>0.60000000000000009</v>
      </c>
      <c r="AI39" s="42" t="str">
        <f t="shared" si="1"/>
        <v>Moderado</v>
      </c>
      <c r="AJ39" s="43" t="s">
        <v>197</v>
      </c>
      <c r="AK39" s="44"/>
      <c r="AL39" s="44"/>
      <c r="AM39" s="45"/>
    </row>
    <row r="40" spans="1:71" ht="44.25" customHeight="1" x14ac:dyDescent="0.25">
      <c r="A40" s="195"/>
      <c r="B40" s="272"/>
      <c r="C40" s="204"/>
      <c r="D40" s="204"/>
      <c r="E40" s="204"/>
      <c r="F40" s="204"/>
      <c r="G40" s="204"/>
      <c r="H40" s="204"/>
      <c r="I40" s="277"/>
      <c r="J40" s="267"/>
      <c r="K40" s="219"/>
      <c r="L40" s="264"/>
      <c r="M40" s="264"/>
      <c r="N40" s="267"/>
      <c r="O40" s="219"/>
      <c r="P40" s="192"/>
      <c r="Q40" s="33">
        <v>3</v>
      </c>
      <c r="R40" s="46"/>
      <c r="S40" s="35" t="s">
        <v>232</v>
      </c>
      <c r="T40" s="36"/>
      <c r="U40" s="36"/>
      <c r="V40" s="37" t="s">
        <v>232</v>
      </c>
      <c r="W40" s="36"/>
      <c r="X40" s="36"/>
      <c r="Y40" s="36"/>
      <c r="Z40" s="36"/>
      <c r="AA40" s="36"/>
      <c r="AB40" s="36"/>
      <c r="AC40" s="36"/>
      <c r="AD40" s="39"/>
      <c r="AE40" s="40" t="s">
        <v>232</v>
      </c>
      <c r="AF40" s="41" t="s">
        <v>232</v>
      </c>
      <c r="AG40" s="40" t="s">
        <v>232</v>
      </c>
      <c r="AH40" s="41" t="s">
        <v>232</v>
      </c>
      <c r="AI40" s="42" t="s">
        <v>232</v>
      </c>
      <c r="AJ40" s="43"/>
      <c r="AK40" s="44"/>
      <c r="AL40" s="44"/>
      <c r="AM40" s="45"/>
    </row>
    <row r="41" spans="1:71" ht="44.25" customHeight="1" x14ac:dyDescent="0.25">
      <c r="A41" s="195"/>
      <c r="B41" s="272"/>
      <c r="C41" s="204"/>
      <c r="D41" s="204"/>
      <c r="E41" s="204"/>
      <c r="F41" s="204"/>
      <c r="G41" s="204"/>
      <c r="H41" s="204"/>
      <c r="I41" s="277"/>
      <c r="J41" s="267"/>
      <c r="K41" s="219"/>
      <c r="L41" s="264"/>
      <c r="M41" s="264"/>
      <c r="N41" s="267"/>
      <c r="O41" s="219"/>
      <c r="P41" s="192"/>
      <c r="Q41" s="33">
        <v>4</v>
      </c>
      <c r="R41" s="34"/>
      <c r="S41" s="35" t="s">
        <v>232</v>
      </c>
      <c r="T41" s="36"/>
      <c r="U41" s="36"/>
      <c r="V41" s="37" t="s">
        <v>232</v>
      </c>
      <c r="W41" s="36"/>
      <c r="X41" s="36"/>
      <c r="Y41" s="36"/>
      <c r="Z41" s="36"/>
      <c r="AA41" s="36"/>
      <c r="AB41" s="36"/>
      <c r="AC41" s="36"/>
      <c r="AD41" s="39"/>
      <c r="AE41" s="40" t="s">
        <v>232</v>
      </c>
      <c r="AF41" s="41" t="s">
        <v>232</v>
      </c>
      <c r="AG41" s="40" t="s">
        <v>232</v>
      </c>
      <c r="AH41" s="41" t="s">
        <v>232</v>
      </c>
      <c r="AI41" s="42" t="s">
        <v>232</v>
      </c>
      <c r="AJ41" s="43"/>
      <c r="AK41" s="44"/>
      <c r="AL41" s="44"/>
      <c r="AM41" s="45"/>
    </row>
    <row r="42" spans="1:71" ht="44.25" customHeight="1" x14ac:dyDescent="0.25">
      <c r="A42" s="195"/>
      <c r="B42" s="272"/>
      <c r="C42" s="204"/>
      <c r="D42" s="204"/>
      <c r="E42" s="204"/>
      <c r="F42" s="204"/>
      <c r="G42" s="204"/>
      <c r="H42" s="204"/>
      <c r="I42" s="277"/>
      <c r="J42" s="267"/>
      <c r="K42" s="219"/>
      <c r="L42" s="264"/>
      <c r="M42" s="264"/>
      <c r="N42" s="267"/>
      <c r="O42" s="219"/>
      <c r="P42" s="192"/>
      <c r="Q42" s="33">
        <v>5</v>
      </c>
      <c r="R42" s="34"/>
      <c r="S42" s="35" t="s">
        <v>232</v>
      </c>
      <c r="T42" s="36"/>
      <c r="U42" s="36"/>
      <c r="V42" s="37" t="s">
        <v>232</v>
      </c>
      <c r="W42" s="36"/>
      <c r="X42" s="36"/>
      <c r="Y42" s="36"/>
      <c r="Z42" s="36"/>
      <c r="AA42" s="36"/>
      <c r="AB42" s="36"/>
      <c r="AC42" s="36"/>
      <c r="AD42" s="39"/>
      <c r="AE42" s="40" t="s">
        <v>232</v>
      </c>
      <c r="AF42" s="41" t="s">
        <v>232</v>
      </c>
      <c r="AG42" s="40" t="s">
        <v>232</v>
      </c>
      <c r="AH42" s="41" t="s">
        <v>232</v>
      </c>
      <c r="AI42" s="42" t="s">
        <v>232</v>
      </c>
      <c r="AJ42" s="43"/>
      <c r="AK42" s="44"/>
      <c r="AL42" s="44"/>
      <c r="AM42" s="45"/>
    </row>
    <row r="43" spans="1:71" ht="44.25" customHeight="1" x14ac:dyDescent="0.25">
      <c r="A43" s="195"/>
      <c r="B43" s="276"/>
      <c r="C43" s="205"/>
      <c r="D43" s="205"/>
      <c r="E43" s="205"/>
      <c r="F43" s="205"/>
      <c r="G43" s="205"/>
      <c r="H43" s="205"/>
      <c r="I43" s="278"/>
      <c r="J43" s="268"/>
      <c r="K43" s="220"/>
      <c r="L43" s="265"/>
      <c r="M43" s="265"/>
      <c r="N43" s="268"/>
      <c r="O43" s="220"/>
      <c r="P43" s="270"/>
      <c r="Q43" s="33">
        <v>6</v>
      </c>
      <c r="R43" s="34"/>
      <c r="S43" s="35" t="s">
        <v>232</v>
      </c>
      <c r="T43" s="36"/>
      <c r="U43" s="36"/>
      <c r="V43" s="37" t="s">
        <v>232</v>
      </c>
      <c r="W43" s="36"/>
      <c r="X43" s="36"/>
      <c r="Y43" s="36"/>
      <c r="Z43" s="36"/>
      <c r="AA43" s="36"/>
      <c r="AB43" s="36"/>
      <c r="AC43" s="36"/>
      <c r="AD43" s="39"/>
      <c r="AE43" s="40" t="s">
        <v>232</v>
      </c>
      <c r="AF43" s="41" t="s">
        <v>232</v>
      </c>
      <c r="AG43" s="40" t="s">
        <v>232</v>
      </c>
      <c r="AH43" s="41" t="s">
        <v>232</v>
      </c>
      <c r="AI43" s="42" t="s">
        <v>232</v>
      </c>
      <c r="AJ43" s="43"/>
      <c r="AK43" s="44"/>
      <c r="AL43" s="44"/>
      <c r="AM43" s="45"/>
    </row>
    <row r="44" spans="1:71" ht="141.75" customHeight="1" x14ac:dyDescent="0.25">
      <c r="A44" s="195"/>
      <c r="B44" s="271">
        <v>7</v>
      </c>
      <c r="C44" s="203" t="s">
        <v>249</v>
      </c>
      <c r="D44" s="203" t="s">
        <v>604</v>
      </c>
      <c r="E44" s="203" t="s">
        <v>472</v>
      </c>
      <c r="F44" s="203" t="s">
        <v>605</v>
      </c>
      <c r="G44" s="203" t="s">
        <v>33</v>
      </c>
      <c r="H44" s="203" t="s">
        <v>273</v>
      </c>
      <c r="I44" s="288">
        <v>3</v>
      </c>
      <c r="J44" s="266" t="s">
        <v>237</v>
      </c>
      <c r="K44" s="218">
        <v>0.4</v>
      </c>
      <c r="L44" s="263" t="s">
        <v>367</v>
      </c>
      <c r="M44" s="263" t="s">
        <v>367</v>
      </c>
      <c r="N44" s="266" t="s">
        <v>420</v>
      </c>
      <c r="O44" s="218">
        <v>0.2</v>
      </c>
      <c r="P44" s="269" t="s">
        <v>432</v>
      </c>
      <c r="Q44" s="33">
        <v>1</v>
      </c>
      <c r="R44" s="34" t="s">
        <v>601</v>
      </c>
      <c r="S44" s="35" t="s">
        <v>230</v>
      </c>
      <c r="T44" s="36" t="s">
        <v>192</v>
      </c>
      <c r="U44" s="36" t="s">
        <v>193</v>
      </c>
      <c r="V44" s="37" t="s">
        <v>234</v>
      </c>
      <c r="W44" s="36"/>
      <c r="X44" s="36"/>
      <c r="Y44" s="36"/>
      <c r="Z44" s="36" t="s">
        <v>221</v>
      </c>
      <c r="AA44" s="36" t="s">
        <v>195</v>
      </c>
      <c r="AB44" s="36" t="s">
        <v>222</v>
      </c>
      <c r="AC44" s="36" t="s">
        <v>223</v>
      </c>
      <c r="AD44" s="39">
        <v>0.24</v>
      </c>
      <c r="AE44" s="40" t="s">
        <v>237</v>
      </c>
      <c r="AF44" s="41">
        <v>0.24</v>
      </c>
      <c r="AG44" s="40" t="s">
        <v>420</v>
      </c>
      <c r="AH44" s="41">
        <v>0.2</v>
      </c>
      <c r="AI44" s="42" t="s">
        <v>432</v>
      </c>
      <c r="AJ44" s="43" t="s">
        <v>197</v>
      </c>
      <c r="AK44" s="44"/>
      <c r="AL44" s="44"/>
      <c r="AM44" s="45"/>
    </row>
    <row r="45" spans="1:71" ht="168" customHeight="1" x14ac:dyDescent="0.25">
      <c r="A45" s="195"/>
      <c r="B45" s="272"/>
      <c r="C45" s="204"/>
      <c r="D45" s="204"/>
      <c r="E45" s="204"/>
      <c r="F45" s="204"/>
      <c r="G45" s="204"/>
      <c r="H45" s="204"/>
      <c r="I45" s="277"/>
      <c r="J45" s="267"/>
      <c r="K45" s="219"/>
      <c r="L45" s="264"/>
      <c r="M45" s="264"/>
      <c r="N45" s="267"/>
      <c r="O45" s="219"/>
      <c r="P45" s="192"/>
      <c r="Q45" s="33">
        <v>2</v>
      </c>
      <c r="R45" s="34" t="s">
        <v>602</v>
      </c>
      <c r="S45" s="35" t="s">
        <v>230</v>
      </c>
      <c r="T45" s="36" t="s">
        <v>201</v>
      </c>
      <c r="U45" s="36" t="s">
        <v>193</v>
      </c>
      <c r="V45" s="37" t="s">
        <v>231</v>
      </c>
      <c r="W45" s="36"/>
      <c r="X45" s="36"/>
      <c r="Y45" s="36"/>
      <c r="Z45" s="36" t="s">
        <v>221</v>
      </c>
      <c r="AA45" s="36" t="s">
        <v>195</v>
      </c>
      <c r="AB45" s="36" t="s">
        <v>222</v>
      </c>
      <c r="AC45" s="36" t="s">
        <v>223</v>
      </c>
      <c r="AD45" s="39">
        <v>0.16799999999999998</v>
      </c>
      <c r="AE45" s="40" t="s">
        <v>287</v>
      </c>
      <c r="AF45" s="41">
        <v>0.16799999999999998</v>
      </c>
      <c r="AG45" s="40" t="s">
        <v>420</v>
      </c>
      <c r="AH45" s="41">
        <v>0.2</v>
      </c>
      <c r="AI45" s="42" t="s">
        <v>432</v>
      </c>
      <c r="AJ45" s="43" t="s">
        <v>197</v>
      </c>
      <c r="AK45" s="44"/>
      <c r="AL45" s="44"/>
      <c r="AM45" s="45"/>
    </row>
    <row r="46" spans="1:71" ht="153.75" customHeight="1" x14ac:dyDescent="0.25">
      <c r="A46" s="195"/>
      <c r="B46" s="272"/>
      <c r="C46" s="204"/>
      <c r="D46" s="204"/>
      <c r="E46" s="204"/>
      <c r="F46" s="204"/>
      <c r="G46" s="204"/>
      <c r="H46" s="204"/>
      <c r="I46" s="277"/>
      <c r="J46" s="267"/>
      <c r="K46" s="219"/>
      <c r="L46" s="264"/>
      <c r="M46" s="264"/>
      <c r="N46" s="267"/>
      <c r="O46" s="219"/>
      <c r="P46" s="192"/>
      <c r="Q46" s="33">
        <v>3</v>
      </c>
      <c r="R46" s="46" t="s">
        <v>603</v>
      </c>
      <c r="S46" s="35" t="s">
        <v>230</v>
      </c>
      <c r="T46" s="36" t="s">
        <v>201</v>
      </c>
      <c r="U46" s="36" t="s">
        <v>193</v>
      </c>
      <c r="V46" s="37" t="s">
        <v>231</v>
      </c>
      <c r="W46" s="36"/>
      <c r="X46" s="36"/>
      <c r="Y46" s="36"/>
      <c r="Z46" s="36" t="s">
        <v>221</v>
      </c>
      <c r="AA46" s="36" t="s">
        <v>195</v>
      </c>
      <c r="AB46" s="36" t="s">
        <v>222</v>
      </c>
      <c r="AC46" s="36" t="s">
        <v>223</v>
      </c>
      <c r="AD46" s="39">
        <v>0.11759999999999998</v>
      </c>
      <c r="AE46" s="40" t="s">
        <v>287</v>
      </c>
      <c r="AF46" s="41">
        <v>0.11759999999999998</v>
      </c>
      <c r="AG46" s="40" t="s">
        <v>420</v>
      </c>
      <c r="AH46" s="41">
        <v>0.2</v>
      </c>
      <c r="AI46" s="42" t="s">
        <v>432</v>
      </c>
      <c r="AJ46" s="43" t="s">
        <v>197</v>
      </c>
      <c r="AK46" s="44"/>
      <c r="AL46" s="44"/>
      <c r="AM46" s="45"/>
    </row>
    <row r="47" spans="1:71" ht="44.25" customHeight="1" x14ac:dyDescent="0.25">
      <c r="A47" s="195"/>
      <c r="B47" s="272"/>
      <c r="C47" s="204"/>
      <c r="D47" s="204"/>
      <c r="E47" s="204"/>
      <c r="F47" s="204"/>
      <c r="G47" s="204"/>
      <c r="H47" s="204"/>
      <c r="I47" s="277"/>
      <c r="J47" s="267"/>
      <c r="K47" s="219"/>
      <c r="L47" s="264"/>
      <c r="M47" s="264"/>
      <c r="N47" s="267"/>
      <c r="O47" s="219"/>
      <c r="P47" s="192"/>
      <c r="Q47" s="33">
        <v>4</v>
      </c>
      <c r="R47" s="34"/>
      <c r="S47" s="35" t="s">
        <v>232</v>
      </c>
      <c r="T47" s="36"/>
      <c r="U47" s="36"/>
      <c r="V47" s="37" t="s">
        <v>232</v>
      </c>
      <c r="W47" s="36"/>
      <c r="X47" s="36"/>
      <c r="Y47" s="36"/>
      <c r="Z47" s="36"/>
      <c r="AA47" s="36"/>
      <c r="AB47" s="36"/>
      <c r="AC47" s="36"/>
      <c r="AD47" s="39"/>
      <c r="AE47" s="40"/>
      <c r="AF47" s="41"/>
      <c r="AG47" s="40"/>
      <c r="AH47" s="41"/>
      <c r="AI47" s="42"/>
      <c r="AJ47" s="43"/>
      <c r="AK47" s="44"/>
      <c r="AL47" s="44"/>
      <c r="AM47" s="45"/>
    </row>
    <row r="48" spans="1:71" ht="44.25" customHeight="1" x14ac:dyDescent="0.25">
      <c r="A48" s="195"/>
      <c r="B48" s="272"/>
      <c r="C48" s="204"/>
      <c r="D48" s="204"/>
      <c r="E48" s="204"/>
      <c r="F48" s="204"/>
      <c r="G48" s="204"/>
      <c r="H48" s="204"/>
      <c r="I48" s="277"/>
      <c r="J48" s="267"/>
      <c r="K48" s="219"/>
      <c r="L48" s="264"/>
      <c r="M48" s="264"/>
      <c r="N48" s="267"/>
      <c r="O48" s="219"/>
      <c r="P48" s="192"/>
      <c r="Q48" s="33">
        <v>5</v>
      </c>
      <c r="R48" s="34"/>
      <c r="S48" s="35" t="s">
        <v>232</v>
      </c>
      <c r="T48" s="36"/>
      <c r="U48" s="36"/>
      <c r="V48" s="37" t="s">
        <v>232</v>
      </c>
      <c r="W48" s="36"/>
      <c r="X48" s="36"/>
      <c r="Y48" s="36"/>
      <c r="Z48" s="36"/>
      <c r="AA48" s="36"/>
      <c r="AB48" s="36"/>
      <c r="AC48" s="36"/>
      <c r="AD48" s="39"/>
      <c r="AE48" s="40"/>
      <c r="AF48" s="41"/>
      <c r="AG48" s="40"/>
      <c r="AH48" s="41"/>
      <c r="AI48" s="42"/>
      <c r="AJ48" s="43"/>
      <c r="AK48" s="44"/>
      <c r="AL48" s="44"/>
      <c r="AM48" s="45"/>
    </row>
    <row r="49" spans="1:39" ht="44.25" customHeight="1" x14ac:dyDescent="0.25">
      <c r="A49" s="195"/>
      <c r="B49" s="276"/>
      <c r="C49" s="205"/>
      <c r="D49" s="205"/>
      <c r="E49" s="205"/>
      <c r="F49" s="205"/>
      <c r="G49" s="205"/>
      <c r="H49" s="205"/>
      <c r="I49" s="278"/>
      <c r="J49" s="268"/>
      <c r="K49" s="220"/>
      <c r="L49" s="265"/>
      <c r="M49" s="265"/>
      <c r="N49" s="268"/>
      <c r="O49" s="220"/>
      <c r="P49" s="270"/>
      <c r="Q49" s="33">
        <v>6</v>
      </c>
      <c r="R49" s="34"/>
      <c r="S49" s="35" t="s">
        <v>232</v>
      </c>
      <c r="T49" s="36"/>
      <c r="U49" s="36"/>
      <c r="V49" s="37" t="s">
        <v>232</v>
      </c>
      <c r="W49" s="36"/>
      <c r="X49" s="36"/>
      <c r="Y49" s="36"/>
      <c r="Z49" s="36"/>
      <c r="AA49" s="36"/>
      <c r="AB49" s="36"/>
      <c r="AC49" s="36"/>
      <c r="AD49" s="39"/>
      <c r="AE49" s="40"/>
      <c r="AF49" s="41"/>
      <c r="AG49" s="40"/>
      <c r="AH49" s="41"/>
      <c r="AI49" s="42"/>
      <c r="AJ49" s="43"/>
      <c r="AK49" s="44"/>
      <c r="AL49" s="44"/>
      <c r="AM49" s="45"/>
    </row>
    <row r="50" spans="1:39" ht="151.5" customHeight="1" x14ac:dyDescent="0.25">
      <c r="A50" s="195"/>
      <c r="B50" s="271">
        <v>8</v>
      </c>
      <c r="C50" s="203" t="s">
        <v>189</v>
      </c>
      <c r="D50" s="203" t="s">
        <v>606</v>
      </c>
      <c r="E50" s="203" t="s">
        <v>607</v>
      </c>
      <c r="F50" s="203" t="s">
        <v>608</v>
      </c>
      <c r="G50" s="203" t="s">
        <v>5</v>
      </c>
      <c r="H50" s="203" t="s">
        <v>273</v>
      </c>
      <c r="I50" s="288">
        <v>100</v>
      </c>
      <c r="J50" s="266" t="s">
        <v>228</v>
      </c>
      <c r="K50" s="218">
        <v>0.6</v>
      </c>
      <c r="L50" s="263" t="s">
        <v>283</v>
      </c>
      <c r="M50" s="263" t="s">
        <v>283</v>
      </c>
      <c r="N50" s="266" t="s">
        <v>259</v>
      </c>
      <c r="O50" s="218">
        <v>0.8</v>
      </c>
      <c r="P50" s="269" t="s">
        <v>260</v>
      </c>
      <c r="Q50" s="33">
        <v>1</v>
      </c>
      <c r="R50" s="34" t="s">
        <v>609</v>
      </c>
      <c r="S50" s="35" t="s">
        <v>230</v>
      </c>
      <c r="T50" s="36" t="s">
        <v>192</v>
      </c>
      <c r="U50" s="36" t="s">
        <v>193</v>
      </c>
      <c r="V50" s="37" t="s">
        <v>234</v>
      </c>
      <c r="W50" s="36" t="s">
        <v>200</v>
      </c>
      <c r="X50" s="36" t="s">
        <v>195</v>
      </c>
      <c r="Y50" s="36" t="s">
        <v>196</v>
      </c>
      <c r="Z50" s="36"/>
      <c r="AA50" s="36"/>
      <c r="AB50" s="36"/>
      <c r="AC50" s="36"/>
      <c r="AD50" s="39">
        <v>0.36</v>
      </c>
      <c r="AE50" s="40" t="s">
        <v>237</v>
      </c>
      <c r="AF50" s="41">
        <v>0.36</v>
      </c>
      <c r="AG50" s="40" t="s">
        <v>259</v>
      </c>
      <c r="AH50" s="41">
        <v>0.8</v>
      </c>
      <c r="AI50" s="47" t="s">
        <v>260</v>
      </c>
      <c r="AJ50" s="43" t="s">
        <v>197</v>
      </c>
      <c r="AK50" s="44"/>
      <c r="AL50" s="44"/>
      <c r="AM50" s="45"/>
    </row>
    <row r="51" spans="1:39" ht="211.5" customHeight="1" x14ac:dyDescent="0.25">
      <c r="A51" s="195"/>
      <c r="B51" s="272"/>
      <c r="C51" s="204"/>
      <c r="D51" s="204"/>
      <c r="E51" s="204"/>
      <c r="F51" s="204"/>
      <c r="G51" s="204"/>
      <c r="H51" s="204"/>
      <c r="I51" s="277"/>
      <c r="J51" s="267"/>
      <c r="K51" s="219"/>
      <c r="L51" s="264"/>
      <c r="M51" s="264"/>
      <c r="N51" s="267"/>
      <c r="O51" s="219"/>
      <c r="P51" s="192"/>
      <c r="Q51" s="33">
        <v>2</v>
      </c>
      <c r="R51" s="34" t="s">
        <v>610</v>
      </c>
      <c r="S51" s="35" t="s">
        <v>230</v>
      </c>
      <c r="T51" s="36" t="s">
        <v>192</v>
      </c>
      <c r="U51" s="36" t="s">
        <v>193</v>
      </c>
      <c r="V51" s="37" t="s">
        <v>234</v>
      </c>
      <c r="W51" s="36" t="s">
        <v>200</v>
      </c>
      <c r="X51" s="36" t="s">
        <v>195</v>
      </c>
      <c r="Y51" s="36" t="s">
        <v>196</v>
      </c>
      <c r="Z51" s="36"/>
      <c r="AA51" s="36"/>
      <c r="AB51" s="36"/>
      <c r="AC51" s="36"/>
      <c r="AD51" s="39">
        <v>0.36</v>
      </c>
      <c r="AE51" s="40" t="s">
        <v>237</v>
      </c>
      <c r="AF51" s="41">
        <v>0.36</v>
      </c>
      <c r="AG51" s="40" t="s">
        <v>259</v>
      </c>
      <c r="AH51" s="41">
        <v>0.8</v>
      </c>
      <c r="AI51" s="47" t="s">
        <v>260</v>
      </c>
      <c r="AJ51" s="43" t="s">
        <v>197</v>
      </c>
      <c r="AK51" s="44"/>
      <c r="AL51" s="44"/>
      <c r="AM51" s="45"/>
    </row>
    <row r="52" spans="1:39" ht="177" customHeight="1" x14ac:dyDescent="0.25">
      <c r="A52" s="195"/>
      <c r="B52" s="272"/>
      <c r="C52" s="204"/>
      <c r="D52" s="204"/>
      <c r="E52" s="204"/>
      <c r="F52" s="204"/>
      <c r="G52" s="204"/>
      <c r="H52" s="204"/>
      <c r="I52" s="277"/>
      <c r="J52" s="267"/>
      <c r="K52" s="219"/>
      <c r="L52" s="264"/>
      <c r="M52" s="264"/>
      <c r="N52" s="267"/>
      <c r="O52" s="219"/>
      <c r="P52" s="192"/>
      <c r="Q52" s="33">
        <v>3</v>
      </c>
      <c r="R52" s="46" t="s">
        <v>611</v>
      </c>
      <c r="S52" s="35" t="s">
        <v>230</v>
      </c>
      <c r="T52" s="36" t="s">
        <v>201</v>
      </c>
      <c r="U52" s="36" t="s">
        <v>193</v>
      </c>
      <c r="V52" s="37" t="s">
        <v>231</v>
      </c>
      <c r="W52" s="36" t="s">
        <v>200</v>
      </c>
      <c r="X52" s="36" t="s">
        <v>195</v>
      </c>
      <c r="Y52" s="36" t="s">
        <v>196</v>
      </c>
      <c r="Z52" s="36"/>
      <c r="AA52" s="36"/>
      <c r="AB52" s="36"/>
      <c r="AC52" s="36"/>
      <c r="AD52" s="39">
        <v>0.252</v>
      </c>
      <c r="AE52" s="40" t="s">
        <v>237</v>
      </c>
      <c r="AF52" s="41">
        <v>0.252</v>
      </c>
      <c r="AG52" s="40" t="s">
        <v>259</v>
      </c>
      <c r="AH52" s="41">
        <v>0.8</v>
      </c>
      <c r="AI52" s="47" t="s">
        <v>260</v>
      </c>
      <c r="AJ52" s="43" t="s">
        <v>197</v>
      </c>
      <c r="AK52" s="44"/>
      <c r="AL52" s="44"/>
      <c r="AM52" s="45"/>
    </row>
    <row r="53" spans="1:39" ht="59.25" customHeight="1" x14ac:dyDescent="0.25">
      <c r="A53" s="195"/>
      <c r="B53" s="272"/>
      <c r="C53" s="204"/>
      <c r="D53" s="204"/>
      <c r="E53" s="204"/>
      <c r="F53" s="204"/>
      <c r="G53" s="204"/>
      <c r="H53" s="204"/>
      <c r="I53" s="277"/>
      <c r="J53" s="267"/>
      <c r="K53" s="219"/>
      <c r="L53" s="264"/>
      <c r="M53" s="264"/>
      <c r="N53" s="267"/>
      <c r="O53" s="219"/>
      <c r="P53" s="192"/>
      <c r="Q53" s="33">
        <v>4</v>
      </c>
      <c r="R53" s="34"/>
      <c r="S53" s="35" t="s">
        <v>232</v>
      </c>
      <c r="T53" s="36"/>
      <c r="U53" s="36"/>
      <c r="V53" s="37" t="s">
        <v>232</v>
      </c>
      <c r="W53" s="36"/>
      <c r="X53" s="36"/>
      <c r="Y53" s="36"/>
      <c r="Z53" s="36"/>
      <c r="AA53" s="36"/>
      <c r="AB53" s="36"/>
      <c r="AC53" s="36"/>
      <c r="AD53" s="39"/>
      <c r="AE53" s="40"/>
      <c r="AF53" s="41"/>
      <c r="AG53" s="40"/>
      <c r="AH53" s="41"/>
      <c r="AI53" s="42"/>
      <c r="AJ53" s="43"/>
      <c r="AK53" s="44"/>
      <c r="AL53" s="44"/>
      <c r="AM53" s="45"/>
    </row>
    <row r="54" spans="1:39" ht="59.25" customHeight="1" x14ac:dyDescent="0.25">
      <c r="A54" s="195"/>
      <c r="B54" s="272"/>
      <c r="C54" s="204"/>
      <c r="D54" s="204"/>
      <c r="E54" s="204"/>
      <c r="F54" s="204"/>
      <c r="G54" s="204"/>
      <c r="H54" s="204"/>
      <c r="I54" s="277"/>
      <c r="J54" s="267"/>
      <c r="K54" s="219"/>
      <c r="L54" s="264"/>
      <c r="M54" s="264"/>
      <c r="N54" s="267"/>
      <c r="O54" s="219"/>
      <c r="P54" s="192"/>
      <c r="Q54" s="33">
        <v>5</v>
      </c>
      <c r="R54" s="34"/>
      <c r="S54" s="35" t="s">
        <v>232</v>
      </c>
      <c r="T54" s="36"/>
      <c r="U54" s="36"/>
      <c r="V54" s="37" t="s">
        <v>232</v>
      </c>
      <c r="W54" s="36"/>
      <c r="X54" s="36"/>
      <c r="Y54" s="36"/>
      <c r="Z54" s="36"/>
      <c r="AA54" s="36"/>
      <c r="AB54" s="36"/>
      <c r="AC54" s="36"/>
      <c r="AD54" s="39"/>
      <c r="AE54" s="40"/>
      <c r="AF54" s="41"/>
      <c r="AG54" s="40"/>
      <c r="AH54" s="41"/>
      <c r="AI54" s="42"/>
      <c r="AJ54" s="43"/>
      <c r="AK54" s="44"/>
      <c r="AL54" s="44"/>
      <c r="AM54" s="45"/>
    </row>
    <row r="55" spans="1:39" ht="59.25" customHeight="1" thickBot="1" x14ac:dyDescent="0.3">
      <c r="A55" s="196"/>
      <c r="B55" s="273"/>
      <c r="C55" s="223"/>
      <c r="D55" s="223"/>
      <c r="E55" s="223"/>
      <c r="F55" s="223"/>
      <c r="G55" s="223"/>
      <c r="H55" s="223"/>
      <c r="I55" s="287"/>
      <c r="J55" s="274"/>
      <c r="K55" s="228"/>
      <c r="L55" s="275"/>
      <c r="M55" s="275"/>
      <c r="N55" s="274"/>
      <c r="O55" s="228"/>
      <c r="P55" s="270"/>
      <c r="Q55" s="50">
        <v>6</v>
      </c>
      <c r="R55" s="51"/>
      <c r="S55" s="52" t="s">
        <v>232</v>
      </c>
      <c r="T55" s="53"/>
      <c r="U55" s="53"/>
      <c r="V55" s="54" t="s">
        <v>232</v>
      </c>
      <c r="W55" s="53"/>
      <c r="X55" s="53"/>
      <c r="Y55" s="53"/>
      <c r="Z55" s="53"/>
      <c r="AA55" s="53"/>
      <c r="AB55" s="53"/>
      <c r="AC55" s="53"/>
      <c r="AD55" s="55"/>
      <c r="AE55" s="56"/>
      <c r="AF55" s="54"/>
      <c r="AG55" s="56"/>
      <c r="AH55" s="54"/>
      <c r="AI55" s="57"/>
      <c r="AJ55" s="53"/>
      <c r="AK55" s="58"/>
      <c r="AL55" s="58"/>
      <c r="AM55" s="59"/>
    </row>
    <row r="56" spans="1:39" ht="213.75" customHeight="1" x14ac:dyDescent="0.25">
      <c r="A56" s="194" t="s">
        <v>23</v>
      </c>
      <c r="B56" s="279">
        <v>9</v>
      </c>
      <c r="C56" s="262" t="s">
        <v>189</v>
      </c>
      <c r="D56" s="262" t="s">
        <v>480</v>
      </c>
      <c r="E56" s="262" t="s">
        <v>481</v>
      </c>
      <c r="F56" s="262" t="s">
        <v>482</v>
      </c>
      <c r="G56" s="262" t="s">
        <v>5</v>
      </c>
      <c r="H56" s="262" t="s">
        <v>273</v>
      </c>
      <c r="I56" s="281">
        <v>100</v>
      </c>
      <c r="J56" s="282" t="s">
        <v>228</v>
      </c>
      <c r="K56" s="246">
        <v>0.6</v>
      </c>
      <c r="L56" s="283" t="s">
        <v>238</v>
      </c>
      <c r="M56" s="246" t="s">
        <v>238</v>
      </c>
      <c r="N56" s="282" t="s">
        <v>420</v>
      </c>
      <c r="O56" s="246">
        <v>0.2</v>
      </c>
      <c r="P56" s="191" t="s">
        <v>229</v>
      </c>
      <c r="Q56" s="20">
        <v>1</v>
      </c>
      <c r="R56" s="21" t="s">
        <v>483</v>
      </c>
      <c r="S56" s="22" t="s">
        <v>230</v>
      </c>
      <c r="T56" s="23" t="s">
        <v>201</v>
      </c>
      <c r="U56" s="23" t="s">
        <v>193</v>
      </c>
      <c r="V56" s="24" t="s">
        <v>231</v>
      </c>
      <c r="W56" s="23" t="s">
        <v>200</v>
      </c>
      <c r="X56" s="23" t="s">
        <v>195</v>
      </c>
      <c r="Y56" s="23" t="s">
        <v>196</v>
      </c>
      <c r="Z56" s="23"/>
      <c r="AA56" s="23"/>
      <c r="AB56" s="23"/>
      <c r="AC56" s="23"/>
      <c r="AD56" s="26">
        <v>0.42</v>
      </c>
      <c r="AE56" s="27" t="s">
        <v>228</v>
      </c>
      <c r="AF56" s="28">
        <v>0.42</v>
      </c>
      <c r="AG56" s="27" t="s">
        <v>420</v>
      </c>
      <c r="AH56" s="28">
        <v>0.2</v>
      </c>
      <c r="AI56" s="29" t="s">
        <v>229</v>
      </c>
      <c r="AJ56" s="30" t="s">
        <v>197</v>
      </c>
      <c r="AK56" s="31"/>
      <c r="AL56" s="31"/>
      <c r="AM56" s="32"/>
    </row>
    <row r="57" spans="1:39" ht="268.5" customHeight="1" x14ac:dyDescent="0.25">
      <c r="A57" s="195"/>
      <c r="B57" s="272"/>
      <c r="C57" s="204"/>
      <c r="D57" s="204"/>
      <c r="E57" s="204"/>
      <c r="F57" s="204"/>
      <c r="G57" s="204"/>
      <c r="H57" s="204"/>
      <c r="I57" s="277"/>
      <c r="J57" s="267"/>
      <c r="K57" s="219"/>
      <c r="L57" s="264"/>
      <c r="M57" s="219">
        <v>0</v>
      </c>
      <c r="N57" s="267"/>
      <c r="O57" s="219"/>
      <c r="P57" s="192"/>
      <c r="Q57" s="33">
        <v>2</v>
      </c>
      <c r="R57" s="34" t="s">
        <v>440</v>
      </c>
      <c r="S57" s="35" t="s">
        <v>230</v>
      </c>
      <c r="T57" s="36" t="s">
        <v>192</v>
      </c>
      <c r="U57" s="36" t="s">
        <v>193</v>
      </c>
      <c r="V57" s="37" t="s">
        <v>234</v>
      </c>
      <c r="W57" s="36" t="s">
        <v>200</v>
      </c>
      <c r="X57" s="36" t="s">
        <v>195</v>
      </c>
      <c r="Y57" s="36" t="s">
        <v>196</v>
      </c>
      <c r="Z57" s="36"/>
      <c r="AA57" s="36"/>
      <c r="AB57" s="36"/>
      <c r="AC57" s="36"/>
      <c r="AD57" s="39">
        <v>0.252</v>
      </c>
      <c r="AE57" s="40" t="s">
        <v>237</v>
      </c>
      <c r="AF57" s="41">
        <v>0.252</v>
      </c>
      <c r="AG57" s="40" t="s">
        <v>420</v>
      </c>
      <c r="AH57" s="41">
        <v>0.2</v>
      </c>
      <c r="AI57" s="42" t="s">
        <v>432</v>
      </c>
      <c r="AJ57" s="43" t="s">
        <v>197</v>
      </c>
      <c r="AK57" s="44"/>
      <c r="AL57" s="44"/>
      <c r="AM57" s="45"/>
    </row>
    <row r="58" spans="1:39" ht="298.5" customHeight="1" x14ac:dyDescent="0.25">
      <c r="A58" s="195"/>
      <c r="B58" s="272"/>
      <c r="C58" s="204"/>
      <c r="D58" s="204"/>
      <c r="E58" s="204"/>
      <c r="F58" s="204"/>
      <c r="G58" s="204"/>
      <c r="H58" s="204"/>
      <c r="I58" s="277"/>
      <c r="J58" s="267"/>
      <c r="K58" s="219"/>
      <c r="L58" s="264"/>
      <c r="M58" s="219">
        <v>0</v>
      </c>
      <c r="N58" s="267"/>
      <c r="O58" s="219"/>
      <c r="P58" s="192"/>
      <c r="Q58" s="33">
        <v>3</v>
      </c>
      <c r="R58" s="34" t="s">
        <v>24</v>
      </c>
      <c r="S58" s="35" t="s">
        <v>230</v>
      </c>
      <c r="T58" s="36" t="s">
        <v>201</v>
      </c>
      <c r="U58" s="36" t="s">
        <v>193</v>
      </c>
      <c r="V58" s="37" t="s">
        <v>231</v>
      </c>
      <c r="W58" s="36" t="s">
        <v>200</v>
      </c>
      <c r="X58" s="36" t="s">
        <v>195</v>
      </c>
      <c r="Y58" s="36" t="s">
        <v>196</v>
      </c>
      <c r="Z58" s="36"/>
      <c r="AA58" s="36"/>
      <c r="AB58" s="36"/>
      <c r="AC58" s="36"/>
      <c r="AD58" s="39">
        <v>0.1764</v>
      </c>
      <c r="AE58" s="40" t="s">
        <v>287</v>
      </c>
      <c r="AF58" s="41">
        <v>0.1764</v>
      </c>
      <c r="AG58" s="40" t="s">
        <v>420</v>
      </c>
      <c r="AH58" s="41">
        <v>0.2</v>
      </c>
      <c r="AI58" s="42" t="s">
        <v>432</v>
      </c>
      <c r="AJ58" s="43" t="s">
        <v>197</v>
      </c>
      <c r="AK58" s="44"/>
      <c r="AL58" s="44"/>
      <c r="AM58" s="45"/>
    </row>
    <row r="59" spans="1:39" ht="44.25" customHeight="1" x14ac:dyDescent="0.25">
      <c r="A59" s="195"/>
      <c r="B59" s="272"/>
      <c r="C59" s="204"/>
      <c r="D59" s="204"/>
      <c r="E59" s="204"/>
      <c r="F59" s="204"/>
      <c r="G59" s="204"/>
      <c r="H59" s="204"/>
      <c r="I59" s="277"/>
      <c r="J59" s="267"/>
      <c r="K59" s="219"/>
      <c r="L59" s="264"/>
      <c r="M59" s="219">
        <v>0</v>
      </c>
      <c r="N59" s="267"/>
      <c r="O59" s="219"/>
      <c r="P59" s="192"/>
      <c r="Q59" s="33">
        <v>4</v>
      </c>
      <c r="R59" s="34"/>
      <c r="S59" s="35" t="s">
        <v>232</v>
      </c>
      <c r="T59" s="36"/>
      <c r="U59" s="36"/>
      <c r="V59" s="37" t="s">
        <v>232</v>
      </c>
      <c r="W59" s="36"/>
      <c r="X59" s="36"/>
      <c r="Y59" s="36"/>
      <c r="Z59" s="36"/>
      <c r="AA59" s="36"/>
      <c r="AB59" s="36"/>
      <c r="AC59" s="36"/>
      <c r="AD59" s="39" t="s">
        <v>232</v>
      </c>
      <c r="AE59" s="40" t="s">
        <v>232</v>
      </c>
      <c r="AF59" s="41" t="s">
        <v>232</v>
      </c>
      <c r="AG59" s="40" t="s">
        <v>232</v>
      </c>
      <c r="AH59" s="41" t="s">
        <v>232</v>
      </c>
      <c r="AI59" s="42" t="s">
        <v>232</v>
      </c>
      <c r="AJ59" s="43"/>
      <c r="AK59" s="44"/>
      <c r="AL59" s="44"/>
      <c r="AM59" s="45"/>
    </row>
    <row r="60" spans="1:39" ht="44.25" customHeight="1" x14ac:dyDescent="0.25">
      <c r="A60" s="195"/>
      <c r="B60" s="272"/>
      <c r="C60" s="204"/>
      <c r="D60" s="204"/>
      <c r="E60" s="204"/>
      <c r="F60" s="204"/>
      <c r="G60" s="204"/>
      <c r="H60" s="204"/>
      <c r="I60" s="277"/>
      <c r="J60" s="267"/>
      <c r="K60" s="219"/>
      <c r="L60" s="264"/>
      <c r="M60" s="219">
        <v>0</v>
      </c>
      <c r="N60" s="267"/>
      <c r="O60" s="219"/>
      <c r="P60" s="192"/>
      <c r="Q60" s="33">
        <v>5</v>
      </c>
      <c r="R60" s="34"/>
      <c r="S60" s="35" t="s">
        <v>232</v>
      </c>
      <c r="T60" s="36"/>
      <c r="U60" s="36"/>
      <c r="V60" s="37" t="s">
        <v>232</v>
      </c>
      <c r="W60" s="36"/>
      <c r="X60" s="36"/>
      <c r="Y60" s="36"/>
      <c r="Z60" s="36"/>
      <c r="AA60" s="36"/>
      <c r="AB60" s="36"/>
      <c r="AC60" s="36"/>
      <c r="AD60" s="39" t="s">
        <v>232</v>
      </c>
      <c r="AE60" s="40" t="s">
        <v>232</v>
      </c>
      <c r="AF60" s="41" t="s">
        <v>232</v>
      </c>
      <c r="AG60" s="40" t="s">
        <v>232</v>
      </c>
      <c r="AH60" s="41" t="s">
        <v>232</v>
      </c>
      <c r="AI60" s="42" t="s">
        <v>232</v>
      </c>
      <c r="AJ60" s="43"/>
      <c r="AK60" s="44"/>
      <c r="AL60" s="44"/>
      <c r="AM60" s="45"/>
    </row>
    <row r="61" spans="1:39" ht="44.25" customHeight="1" x14ac:dyDescent="0.25">
      <c r="A61" s="195"/>
      <c r="B61" s="276"/>
      <c r="C61" s="205"/>
      <c r="D61" s="205"/>
      <c r="E61" s="205"/>
      <c r="F61" s="205"/>
      <c r="G61" s="205"/>
      <c r="H61" s="205"/>
      <c r="I61" s="278"/>
      <c r="J61" s="268"/>
      <c r="K61" s="220"/>
      <c r="L61" s="265"/>
      <c r="M61" s="220">
        <v>0</v>
      </c>
      <c r="N61" s="268"/>
      <c r="O61" s="220"/>
      <c r="P61" s="270"/>
      <c r="Q61" s="33">
        <v>6</v>
      </c>
      <c r="R61" s="34"/>
      <c r="S61" s="35" t="s">
        <v>232</v>
      </c>
      <c r="T61" s="36"/>
      <c r="U61" s="36"/>
      <c r="V61" s="37" t="s">
        <v>232</v>
      </c>
      <c r="W61" s="36"/>
      <c r="X61" s="36"/>
      <c r="Y61" s="36"/>
      <c r="Z61" s="36"/>
      <c r="AA61" s="36"/>
      <c r="AB61" s="36"/>
      <c r="AC61" s="36"/>
      <c r="AD61" s="39" t="s">
        <v>232</v>
      </c>
      <c r="AE61" s="40" t="s">
        <v>232</v>
      </c>
      <c r="AF61" s="41" t="s">
        <v>232</v>
      </c>
      <c r="AG61" s="40" t="s">
        <v>232</v>
      </c>
      <c r="AH61" s="41" t="s">
        <v>232</v>
      </c>
      <c r="AI61" s="42" t="s">
        <v>232</v>
      </c>
      <c r="AJ61" s="43"/>
      <c r="AK61" s="44"/>
      <c r="AL61" s="44"/>
      <c r="AM61" s="45"/>
    </row>
    <row r="62" spans="1:39" ht="212.25" customHeight="1" x14ac:dyDescent="0.25">
      <c r="A62" s="195"/>
      <c r="B62" s="271">
        <v>10</v>
      </c>
      <c r="C62" s="203" t="s">
        <v>189</v>
      </c>
      <c r="D62" s="203" t="s">
        <v>614</v>
      </c>
      <c r="E62" s="203" t="s">
        <v>239</v>
      </c>
      <c r="F62" s="203" t="s">
        <v>22</v>
      </c>
      <c r="G62" s="203" t="s">
        <v>5</v>
      </c>
      <c r="H62" s="203" t="s">
        <v>273</v>
      </c>
      <c r="I62" s="288">
        <v>300</v>
      </c>
      <c r="J62" s="266" t="s">
        <v>228</v>
      </c>
      <c r="K62" s="218">
        <v>0.6</v>
      </c>
      <c r="L62" s="263" t="s">
        <v>238</v>
      </c>
      <c r="M62" s="218" t="s">
        <v>238</v>
      </c>
      <c r="N62" s="266" t="s">
        <v>420</v>
      </c>
      <c r="O62" s="218">
        <v>0.2</v>
      </c>
      <c r="P62" s="269" t="s">
        <v>229</v>
      </c>
      <c r="Q62" s="33">
        <v>1</v>
      </c>
      <c r="R62" s="34" t="s">
        <v>612</v>
      </c>
      <c r="S62" s="35" t="s">
        <v>230</v>
      </c>
      <c r="T62" s="36" t="s">
        <v>192</v>
      </c>
      <c r="U62" s="36" t="s">
        <v>240</v>
      </c>
      <c r="V62" s="37" t="s">
        <v>433</v>
      </c>
      <c r="W62" s="36" t="s">
        <v>200</v>
      </c>
      <c r="X62" s="36" t="s">
        <v>195</v>
      </c>
      <c r="Y62" s="36" t="s">
        <v>196</v>
      </c>
      <c r="Z62" s="36"/>
      <c r="AA62" s="36"/>
      <c r="AB62" s="36"/>
      <c r="AC62" s="36"/>
      <c r="AD62" s="39">
        <v>0.3</v>
      </c>
      <c r="AE62" s="40" t="s">
        <v>237</v>
      </c>
      <c r="AF62" s="41">
        <v>0.3</v>
      </c>
      <c r="AG62" s="40" t="s">
        <v>420</v>
      </c>
      <c r="AH62" s="41">
        <v>0.2</v>
      </c>
      <c r="AI62" s="42" t="s">
        <v>432</v>
      </c>
      <c r="AJ62" s="43" t="s">
        <v>197</v>
      </c>
      <c r="AK62" s="44"/>
      <c r="AL62" s="44"/>
      <c r="AM62" s="45"/>
    </row>
    <row r="63" spans="1:39" ht="339" customHeight="1" x14ac:dyDescent="0.25">
      <c r="A63" s="195"/>
      <c r="B63" s="272"/>
      <c r="C63" s="204"/>
      <c r="D63" s="204"/>
      <c r="E63" s="204"/>
      <c r="F63" s="204"/>
      <c r="G63" s="204"/>
      <c r="H63" s="204"/>
      <c r="I63" s="277"/>
      <c r="J63" s="267"/>
      <c r="K63" s="219"/>
      <c r="L63" s="264"/>
      <c r="M63" s="219">
        <v>0</v>
      </c>
      <c r="N63" s="267"/>
      <c r="O63" s="219"/>
      <c r="P63" s="192"/>
      <c r="Q63" s="33">
        <v>2</v>
      </c>
      <c r="R63" s="34" t="s">
        <v>613</v>
      </c>
      <c r="S63" s="35" t="s">
        <v>230</v>
      </c>
      <c r="T63" s="36" t="s">
        <v>192</v>
      </c>
      <c r="U63" s="36" t="s">
        <v>240</v>
      </c>
      <c r="V63" s="37" t="s">
        <v>433</v>
      </c>
      <c r="W63" s="36" t="s">
        <v>200</v>
      </c>
      <c r="X63" s="36" t="s">
        <v>195</v>
      </c>
      <c r="Y63" s="36" t="s">
        <v>196</v>
      </c>
      <c r="Z63" s="36"/>
      <c r="AA63" s="36"/>
      <c r="AB63" s="36"/>
      <c r="AC63" s="36"/>
      <c r="AD63" s="39">
        <v>0.15</v>
      </c>
      <c r="AE63" s="40" t="s">
        <v>287</v>
      </c>
      <c r="AF63" s="41">
        <v>0.15</v>
      </c>
      <c r="AG63" s="40" t="s">
        <v>420</v>
      </c>
      <c r="AH63" s="41">
        <v>0.2</v>
      </c>
      <c r="AI63" s="42" t="s">
        <v>432</v>
      </c>
      <c r="AJ63" s="43" t="s">
        <v>197</v>
      </c>
      <c r="AK63" s="44"/>
      <c r="AL63" s="44"/>
      <c r="AM63" s="45"/>
    </row>
    <row r="64" spans="1:39" ht="44.25" customHeight="1" x14ac:dyDescent="0.25">
      <c r="A64" s="195"/>
      <c r="B64" s="272"/>
      <c r="C64" s="204"/>
      <c r="D64" s="204"/>
      <c r="E64" s="204"/>
      <c r="F64" s="204"/>
      <c r="G64" s="204"/>
      <c r="H64" s="204"/>
      <c r="I64" s="277"/>
      <c r="J64" s="267"/>
      <c r="K64" s="219"/>
      <c r="L64" s="264"/>
      <c r="M64" s="219">
        <v>0</v>
      </c>
      <c r="N64" s="267"/>
      <c r="O64" s="219"/>
      <c r="P64" s="192"/>
      <c r="Q64" s="33">
        <v>3</v>
      </c>
      <c r="R64" s="46"/>
      <c r="S64" s="35" t="s">
        <v>232</v>
      </c>
      <c r="T64" s="36"/>
      <c r="U64" s="36"/>
      <c r="V64" s="37" t="s">
        <v>232</v>
      </c>
      <c r="W64" s="36"/>
      <c r="X64" s="36"/>
      <c r="Y64" s="36"/>
      <c r="Z64" s="36"/>
      <c r="AA64" s="36"/>
      <c r="AB64" s="36"/>
      <c r="AC64" s="36"/>
      <c r="AD64" s="39" t="s">
        <v>232</v>
      </c>
      <c r="AE64" s="40" t="s">
        <v>232</v>
      </c>
      <c r="AF64" s="41" t="s">
        <v>232</v>
      </c>
      <c r="AG64" s="40" t="s">
        <v>232</v>
      </c>
      <c r="AH64" s="41" t="s">
        <v>232</v>
      </c>
      <c r="AI64" s="42" t="s">
        <v>232</v>
      </c>
      <c r="AJ64" s="43"/>
      <c r="AK64" s="44"/>
      <c r="AL64" s="44"/>
      <c r="AM64" s="45"/>
    </row>
    <row r="65" spans="1:39" ht="44.25" customHeight="1" x14ac:dyDescent="0.25">
      <c r="A65" s="195"/>
      <c r="B65" s="272"/>
      <c r="C65" s="204"/>
      <c r="D65" s="204"/>
      <c r="E65" s="204"/>
      <c r="F65" s="204"/>
      <c r="G65" s="204"/>
      <c r="H65" s="204"/>
      <c r="I65" s="277"/>
      <c r="J65" s="267"/>
      <c r="K65" s="219"/>
      <c r="L65" s="264"/>
      <c r="M65" s="219">
        <v>0</v>
      </c>
      <c r="N65" s="267"/>
      <c r="O65" s="219"/>
      <c r="P65" s="192"/>
      <c r="Q65" s="33">
        <v>4</v>
      </c>
      <c r="R65" s="34"/>
      <c r="S65" s="35" t="s">
        <v>232</v>
      </c>
      <c r="T65" s="36"/>
      <c r="U65" s="36"/>
      <c r="V65" s="37" t="s">
        <v>232</v>
      </c>
      <c r="W65" s="36"/>
      <c r="X65" s="36"/>
      <c r="Y65" s="36"/>
      <c r="Z65" s="36"/>
      <c r="AA65" s="36"/>
      <c r="AB65" s="36"/>
      <c r="AC65" s="36"/>
      <c r="AD65" s="39" t="s">
        <v>232</v>
      </c>
      <c r="AE65" s="40" t="s">
        <v>232</v>
      </c>
      <c r="AF65" s="41" t="s">
        <v>232</v>
      </c>
      <c r="AG65" s="40" t="s">
        <v>232</v>
      </c>
      <c r="AH65" s="41" t="s">
        <v>232</v>
      </c>
      <c r="AI65" s="42" t="s">
        <v>232</v>
      </c>
      <c r="AJ65" s="43"/>
      <c r="AK65" s="44"/>
      <c r="AL65" s="44"/>
      <c r="AM65" s="45"/>
    </row>
    <row r="66" spans="1:39" ht="44.25" customHeight="1" x14ac:dyDescent="0.25">
      <c r="A66" s="195"/>
      <c r="B66" s="272"/>
      <c r="C66" s="204"/>
      <c r="D66" s="204"/>
      <c r="E66" s="204"/>
      <c r="F66" s="204"/>
      <c r="G66" s="204"/>
      <c r="H66" s="204"/>
      <c r="I66" s="277"/>
      <c r="J66" s="267"/>
      <c r="K66" s="219"/>
      <c r="L66" s="264"/>
      <c r="M66" s="219">
        <v>0</v>
      </c>
      <c r="N66" s="267"/>
      <c r="O66" s="219"/>
      <c r="P66" s="192"/>
      <c r="Q66" s="33">
        <v>5</v>
      </c>
      <c r="R66" s="34"/>
      <c r="S66" s="35" t="s">
        <v>232</v>
      </c>
      <c r="T66" s="36"/>
      <c r="U66" s="36"/>
      <c r="V66" s="37" t="s">
        <v>232</v>
      </c>
      <c r="W66" s="36"/>
      <c r="X66" s="36"/>
      <c r="Y66" s="36"/>
      <c r="Z66" s="36"/>
      <c r="AA66" s="36"/>
      <c r="AB66" s="36"/>
      <c r="AC66" s="36"/>
      <c r="AD66" s="39" t="s">
        <v>232</v>
      </c>
      <c r="AE66" s="40" t="s">
        <v>232</v>
      </c>
      <c r="AF66" s="41" t="s">
        <v>232</v>
      </c>
      <c r="AG66" s="40" t="s">
        <v>232</v>
      </c>
      <c r="AH66" s="41" t="s">
        <v>232</v>
      </c>
      <c r="AI66" s="42" t="s">
        <v>232</v>
      </c>
      <c r="AJ66" s="43"/>
      <c r="AK66" s="44"/>
      <c r="AL66" s="44"/>
      <c r="AM66" s="45"/>
    </row>
    <row r="67" spans="1:39" ht="44.25" customHeight="1" x14ac:dyDescent="0.25">
      <c r="A67" s="195"/>
      <c r="B67" s="276"/>
      <c r="C67" s="205"/>
      <c r="D67" s="205"/>
      <c r="E67" s="205"/>
      <c r="F67" s="205"/>
      <c r="G67" s="205"/>
      <c r="H67" s="205"/>
      <c r="I67" s="278"/>
      <c r="J67" s="268"/>
      <c r="K67" s="220"/>
      <c r="L67" s="265"/>
      <c r="M67" s="220">
        <v>0</v>
      </c>
      <c r="N67" s="268"/>
      <c r="O67" s="220"/>
      <c r="P67" s="270"/>
      <c r="Q67" s="33">
        <v>6</v>
      </c>
      <c r="R67" s="34"/>
      <c r="S67" s="35" t="s">
        <v>232</v>
      </c>
      <c r="T67" s="36"/>
      <c r="U67" s="36"/>
      <c r="V67" s="37" t="s">
        <v>232</v>
      </c>
      <c r="W67" s="36"/>
      <c r="X67" s="36"/>
      <c r="Y67" s="36"/>
      <c r="Z67" s="36"/>
      <c r="AA67" s="36"/>
      <c r="AB67" s="36"/>
      <c r="AC67" s="36"/>
      <c r="AD67" s="39" t="s">
        <v>232</v>
      </c>
      <c r="AE67" s="40" t="s">
        <v>232</v>
      </c>
      <c r="AF67" s="41" t="s">
        <v>232</v>
      </c>
      <c r="AG67" s="40" t="s">
        <v>232</v>
      </c>
      <c r="AH67" s="41" t="s">
        <v>232</v>
      </c>
      <c r="AI67" s="42" t="s">
        <v>232</v>
      </c>
      <c r="AJ67" s="43"/>
      <c r="AK67" s="44"/>
      <c r="AL67" s="44"/>
      <c r="AM67" s="45"/>
    </row>
    <row r="68" spans="1:39" ht="251.25" customHeight="1" x14ac:dyDescent="0.25">
      <c r="A68" s="195"/>
      <c r="B68" s="271">
        <v>11</v>
      </c>
      <c r="C68" s="203" t="s">
        <v>189</v>
      </c>
      <c r="D68" s="203" t="s">
        <v>616</v>
      </c>
      <c r="E68" s="203" t="s">
        <v>615</v>
      </c>
      <c r="F68" s="203" t="s">
        <v>617</v>
      </c>
      <c r="G68" s="203" t="s">
        <v>5</v>
      </c>
      <c r="H68" s="203" t="s">
        <v>273</v>
      </c>
      <c r="I68" s="288">
        <v>5000</v>
      </c>
      <c r="J68" s="266" t="s">
        <v>263</v>
      </c>
      <c r="K68" s="218">
        <v>0.8</v>
      </c>
      <c r="L68" s="263" t="s">
        <v>191</v>
      </c>
      <c r="M68" s="218" t="s">
        <v>191</v>
      </c>
      <c r="N68" s="266" t="s">
        <v>229</v>
      </c>
      <c r="O68" s="218">
        <v>0.6</v>
      </c>
      <c r="P68" s="269" t="s">
        <v>260</v>
      </c>
      <c r="Q68" s="33">
        <v>1</v>
      </c>
      <c r="R68" s="34" t="s">
        <v>618</v>
      </c>
      <c r="S68" s="35" t="s">
        <v>230</v>
      </c>
      <c r="T68" s="36" t="s">
        <v>192</v>
      </c>
      <c r="U68" s="36" t="s">
        <v>193</v>
      </c>
      <c r="V68" s="37" t="s">
        <v>234</v>
      </c>
      <c r="W68" s="36" t="s">
        <v>194</v>
      </c>
      <c r="X68" s="36" t="s">
        <v>195</v>
      </c>
      <c r="Y68" s="36" t="s">
        <v>196</v>
      </c>
      <c r="Z68" s="36"/>
      <c r="AA68" s="36"/>
      <c r="AB68" s="36"/>
      <c r="AC68" s="36"/>
      <c r="AD68" s="39">
        <v>0.48</v>
      </c>
      <c r="AE68" s="40" t="s">
        <v>228</v>
      </c>
      <c r="AF68" s="41">
        <v>0.48</v>
      </c>
      <c r="AG68" s="40" t="s">
        <v>229</v>
      </c>
      <c r="AH68" s="41">
        <v>0.6</v>
      </c>
      <c r="AI68" s="42" t="s">
        <v>229</v>
      </c>
      <c r="AJ68" s="43" t="s">
        <v>197</v>
      </c>
      <c r="AK68" s="44"/>
      <c r="AL68" s="44"/>
      <c r="AM68" s="45"/>
    </row>
    <row r="69" spans="1:39" ht="285" customHeight="1" x14ac:dyDescent="0.25">
      <c r="A69" s="195"/>
      <c r="B69" s="272"/>
      <c r="C69" s="204"/>
      <c r="D69" s="204"/>
      <c r="E69" s="204"/>
      <c r="F69" s="204"/>
      <c r="G69" s="204"/>
      <c r="H69" s="204"/>
      <c r="I69" s="277"/>
      <c r="J69" s="267"/>
      <c r="K69" s="219"/>
      <c r="L69" s="264"/>
      <c r="M69" s="219">
        <v>0</v>
      </c>
      <c r="N69" s="267"/>
      <c r="O69" s="219"/>
      <c r="P69" s="192"/>
      <c r="Q69" s="33">
        <v>2</v>
      </c>
      <c r="R69" s="34" t="s">
        <v>619</v>
      </c>
      <c r="S69" s="35" t="s">
        <v>230</v>
      </c>
      <c r="T69" s="36" t="s">
        <v>192</v>
      </c>
      <c r="U69" s="36" t="s">
        <v>193</v>
      </c>
      <c r="V69" s="37" t="s">
        <v>234</v>
      </c>
      <c r="W69" s="36" t="s">
        <v>194</v>
      </c>
      <c r="X69" s="36" t="s">
        <v>195</v>
      </c>
      <c r="Y69" s="36" t="s">
        <v>196</v>
      </c>
      <c r="Z69" s="36"/>
      <c r="AA69" s="36"/>
      <c r="AB69" s="36"/>
      <c r="AC69" s="36"/>
      <c r="AD69" s="67">
        <v>0.28799999999999998</v>
      </c>
      <c r="AE69" s="40" t="s">
        <v>237</v>
      </c>
      <c r="AF69" s="41">
        <v>0.28799999999999998</v>
      </c>
      <c r="AG69" s="40" t="s">
        <v>229</v>
      </c>
      <c r="AH69" s="41">
        <v>0.6</v>
      </c>
      <c r="AI69" s="42" t="s">
        <v>229</v>
      </c>
      <c r="AJ69" s="43" t="s">
        <v>197</v>
      </c>
      <c r="AK69" s="44"/>
      <c r="AL69" s="44"/>
      <c r="AM69" s="45"/>
    </row>
    <row r="70" spans="1:39" ht="164.25" customHeight="1" x14ac:dyDescent="0.25">
      <c r="A70" s="195"/>
      <c r="B70" s="272"/>
      <c r="C70" s="204"/>
      <c r="D70" s="204"/>
      <c r="E70" s="204"/>
      <c r="F70" s="204"/>
      <c r="G70" s="204"/>
      <c r="H70" s="204"/>
      <c r="I70" s="277"/>
      <c r="J70" s="267"/>
      <c r="K70" s="219"/>
      <c r="L70" s="264"/>
      <c r="M70" s="219">
        <v>0</v>
      </c>
      <c r="N70" s="267"/>
      <c r="O70" s="219"/>
      <c r="P70" s="192"/>
      <c r="Q70" s="33">
        <v>3</v>
      </c>
      <c r="R70" s="34" t="s">
        <v>620</v>
      </c>
      <c r="S70" s="35" t="s">
        <v>230</v>
      </c>
      <c r="T70" s="36" t="s">
        <v>192</v>
      </c>
      <c r="U70" s="36" t="s">
        <v>193</v>
      </c>
      <c r="V70" s="37" t="s">
        <v>234</v>
      </c>
      <c r="W70" s="36" t="s">
        <v>194</v>
      </c>
      <c r="X70" s="36" t="s">
        <v>195</v>
      </c>
      <c r="Y70" s="36" t="s">
        <v>196</v>
      </c>
      <c r="Z70" s="36"/>
      <c r="AA70" s="36"/>
      <c r="AB70" s="36"/>
      <c r="AC70" s="36"/>
      <c r="AD70" s="39">
        <v>0.17279999999999998</v>
      </c>
      <c r="AE70" s="40" t="s">
        <v>287</v>
      </c>
      <c r="AF70" s="41">
        <v>0.17279999999999998</v>
      </c>
      <c r="AG70" s="40" t="s">
        <v>229</v>
      </c>
      <c r="AH70" s="41">
        <v>0.6</v>
      </c>
      <c r="AI70" s="42" t="s">
        <v>229</v>
      </c>
      <c r="AJ70" s="43" t="s">
        <v>197</v>
      </c>
      <c r="AK70" s="44"/>
      <c r="AL70" s="44"/>
      <c r="AM70" s="45"/>
    </row>
    <row r="71" spans="1:39" ht="171.75" customHeight="1" x14ac:dyDescent="0.25">
      <c r="A71" s="195"/>
      <c r="B71" s="272"/>
      <c r="C71" s="204"/>
      <c r="D71" s="204"/>
      <c r="E71" s="204"/>
      <c r="F71" s="204"/>
      <c r="G71" s="204"/>
      <c r="H71" s="204"/>
      <c r="I71" s="277"/>
      <c r="J71" s="267"/>
      <c r="K71" s="219"/>
      <c r="L71" s="264"/>
      <c r="M71" s="219">
        <v>0</v>
      </c>
      <c r="N71" s="267"/>
      <c r="O71" s="219"/>
      <c r="P71" s="192"/>
      <c r="Q71" s="33">
        <v>4</v>
      </c>
      <c r="R71" s="34" t="s">
        <v>621</v>
      </c>
      <c r="S71" s="35" t="s">
        <v>230</v>
      </c>
      <c r="T71" s="36" t="s">
        <v>192</v>
      </c>
      <c r="U71" s="36" t="s">
        <v>193</v>
      </c>
      <c r="V71" s="37" t="s">
        <v>234</v>
      </c>
      <c r="W71" s="36" t="s">
        <v>194</v>
      </c>
      <c r="X71" s="36" t="s">
        <v>195</v>
      </c>
      <c r="Y71" s="36" t="s">
        <v>196</v>
      </c>
      <c r="Z71" s="36"/>
      <c r="AA71" s="36"/>
      <c r="AB71" s="36"/>
      <c r="AC71" s="36"/>
      <c r="AD71" s="39">
        <v>0.10367999999999998</v>
      </c>
      <c r="AE71" s="40" t="s">
        <v>287</v>
      </c>
      <c r="AF71" s="41">
        <v>0.10367999999999998</v>
      </c>
      <c r="AG71" s="40" t="s">
        <v>229</v>
      </c>
      <c r="AH71" s="41">
        <v>0.6</v>
      </c>
      <c r="AI71" s="42" t="s">
        <v>229</v>
      </c>
      <c r="AJ71" s="43" t="s">
        <v>197</v>
      </c>
      <c r="AK71" s="44"/>
      <c r="AL71" s="44"/>
      <c r="AM71" s="45"/>
    </row>
    <row r="72" spans="1:39" ht="151.5" customHeight="1" x14ac:dyDescent="0.25">
      <c r="A72" s="195"/>
      <c r="B72" s="272"/>
      <c r="C72" s="204"/>
      <c r="D72" s="204"/>
      <c r="E72" s="204"/>
      <c r="F72" s="204"/>
      <c r="G72" s="204"/>
      <c r="H72" s="204"/>
      <c r="I72" s="277"/>
      <c r="J72" s="267"/>
      <c r="K72" s="219"/>
      <c r="L72" s="264"/>
      <c r="M72" s="219">
        <v>0</v>
      </c>
      <c r="N72" s="267"/>
      <c r="O72" s="219"/>
      <c r="P72" s="192"/>
      <c r="Q72" s="33">
        <v>5</v>
      </c>
      <c r="R72" s="34"/>
      <c r="S72" s="35" t="s">
        <v>232</v>
      </c>
      <c r="T72" s="36"/>
      <c r="U72" s="36"/>
      <c r="V72" s="37" t="s">
        <v>232</v>
      </c>
      <c r="W72" s="36"/>
      <c r="X72" s="36"/>
      <c r="Y72" s="36"/>
      <c r="Z72" s="36"/>
      <c r="AA72" s="36"/>
      <c r="AB72" s="36"/>
      <c r="AC72" s="36"/>
      <c r="AD72" s="39" t="s">
        <v>232</v>
      </c>
      <c r="AE72" s="40" t="s">
        <v>232</v>
      </c>
      <c r="AF72" s="41" t="s">
        <v>232</v>
      </c>
      <c r="AG72" s="40" t="s">
        <v>232</v>
      </c>
      <c r="AH72" s="41" t="s">
        <v>232</v>
      </c>
      <c r="AI72" s="42" t="s">
        <v>232</v>
      </c>
      <c r="AJ72" s="43"/>
      <c r="AK72" s="44"/>
      <c r="AL72" s="44"/>
      <c r="AM72" s="45"/>
    </row>
    <row r="73" spans="1:39" ht="151.5" customHeight="1" x14ac:dyDescent="0.25">
      <c r="A73" s="195"/>
      <c r="B73" s="276"/>
      <c r="C73" s="205"/>
      <c r="D73" s="205"/>
      <c r="E73" s="205"/>
      <c r="F73" s="205"/>
      <c r="G73" s="205"/>
      <c r="H73" s="205"/>
      <c r="I73" s="278"/>
      <c r="J73" s="268"/>
      <c r="K73" s="220"/>
      <c r="L73" s="265"/>
      <c r="M73" s="220">
        <v>0</v>
      </c>
      <c r="N73" s="268"/>
      <c r="O73" s="220"/>
      <c r="P73" s="270"/>
      <c r="Q73" s="33">
        <v>6</v>
      </c>
      <c r="R73" s="34"/>
      <c r="S73" s="35" t="s">
        <v>232</v>
      </c>
      <c r="T73" s="36"/>
      <c r="U73" s="36"/>
      <c r="V73" s="37" t="s">
        <v>232</v>
      </c>
      <c r="W73" s="36"/>
      <c r="X73" s="36"/>
      <c r="Y73" s="36"/>
      <c r="Z73" s="36"/>
      <c r="AA73" s="36"/>
      <c r="AB73" s="36"/>
      <c r="AC73" s="36"/>
      <c r="AD73" s="39" t="s">
        <v>232</v>
      </c>
      <c r="AE73" s="40" t="s">
        <v>232</v>
      </c>
      <c r="AF73" s="41" t="s">
        <v>232</v>
      </c>
      <c r="AG73" s="40" t="s">
        <v>232</v>
      </c>
      <c r="AH73" s="41" t="s">
        <v>232</v>
      </c>
      <c r="AI73" s="42" t="s">
        <v>232</v>
      </c>
      <c r="AJ73" s="43"/>
      <c r="AK73" s="44"/>
      <c r="AL73" s="44"/>
      <c r="AM73" s="45"/>
    </row>
    <row r="74" spans="1:39" ht="397.5" customHeight="1" x14ac:dyDescent="0.25">
      <c r="A74" s="195"/>
      <c r="B74" s="271">
        <v>12</v>
      </c>
      <c r="C74" s="203" t="s">
        <v>189</v>
      </c>
      <c r="D74" s="203" t="s">
        <v>624</v>
      </c>
      <c r="E74" s="203" t="s">
        <v>625</v>
      </c>
      <c r="F74" s="203" t="s">
        <v>626</v>
      </c>
      <c r="G74" s="203" t="s">
        <v>5</v>
      </c>
      <c r="H74" s="203" t="s">
        <v>273</v>
      </c>
      <c r="I74" s="288">
        <v>24</v>
      </c>
      <c r="J74" s="266" t="s">
        <v>237</v>
      </c>
      <c r="K74" s="218">
        <v>0.4</v>
      </c>
      <c r="L74" s="263" t="s">
        <v>191</v>
      </c>
      <c r="M74" s="218" t="s">
        <v>191</v>
      </c>
      <c r="N74" s="266" t="s">
        <v>229</v>
      </c>
      <c r="O74" s="218">
        <v>0.6</v>
      </c>
      <c r="P74" s="269" t="s">
        <v>229</v>
      </c>
      <c r="Q74" s="33">
        <v>1</v>
      </c>
      <c r="R74" s="34" t="s">
        <v>622</v>
      </c>
      <c r="S74" s="35" t="s">
        <v>230</v>
      </c>
      <c r="T74" s="36" t="s">
        <v>192</v>
      </c>
      <c r="U74" s="36" t="s">
        <v>193</v>
      </c>
      <c r="V74" s="37" t="s">
        <v>234</v>
      </c>
      <c r="W74" s="36" t="s">
        <v>194</v>
      </c>
      <c r="X74" s="36" t="s">
        <v>195</v>
      </c>
      <c r="Y74" s="36" t="s">
        <v>196</v>
      </c>
      <c r="Z74" s="36"/>
      <c r="AA74" s="36"/>
      <c r="AB74" s="36"/>
      <c r="AC74" s="36"/>
      <c r="AD74" s="39">
        <v>0.24</v>
      </c>
      <c r="AE74" s="40" t="s">
        <v>237</v>
      </c>
      <c r="AF74" s="41">
        <v>0.24</v>
      </c>
      <c r="AG74" s="40" t="s">
        <v>229</v>
      </c>
      <c r="AH74" s="41">
        <v>0.6</v>
      </c>
      <c r="AI74" s="42" t="s">
        <v>229</v>
      </c>
      <c r="AJ74" s="43" t="s">
        <v>197</v>
      </c>
      <c r="AK74" s="44"/>
      <c r="AL74" s="44"/>
      <c r="AM74" s="45"/>
    </row>
    <row r="75" spans="1:39" ht="318.75" customHeight="1" x14ac:dyDescent="0.25">
      <c r="A75" s="195"/>
      <c r="B75" s="272"/>
      <c r="C75" s="204"/>
      <c r="D75" s="204"/>
      <c r="E75" s="204"/>
      <c r="F75" s="204"/>
      <c r="G75" s="204"/>
      <c r="H75" s="204"/>
      <c r="I75" s="277"/>
      <c r="J75" s="267"/>
      <c r="K75" s="219"/>
      <c r="L75" s="264"/>
      <c r="M75" s="219">
        <v>0</v>
      </c>
      <c r="N75" s="267"/>
      <c r="O75" s="219"/>
      <c r="P75" s="192"/>
      <c r="Q75" s="33">
        <v>2</v>
      </c>
      <c r="R75" s="34" t="s">
        <v>623</v>
      </c>
      <c r="S75" s="35" t="s">
        <v>230</v>
      </c>
      <c r="T75" s="36" t="s">
        <v>192</v>
      </c>
      <c r="U75" s="36" t="s">
        <v>193</v>
      </c>
      <c r="V75" s="37" t="s">
        <v>234</v>
      </c>
      <c r="W75" s="36" t="s">
        <v>194</v>
      </c>
      <c r="X75" s="36" t="s">
        <v>195</v>
      </c>
      <c r="Y75" s="36" t="s">
        <v>196</v>
      </c>
      <c r="Z75" s="36"/>
      <c r="AA75" s="36"/>
      <c r="AB75" s="36"/>
      <c r="AC75" s="36"/>
      <c r="AD75" s="39">
        <v>0.14399999999999999</v>
      </c>
      <c r="AE75" s="40" t="s">
        <v>287</v>
      </c>
      <c r="AF75" s="41">
        <v>0.14399999999999999</v>
      </c>
      <c r="AG75" s="40" t="s">
        <v>229</v>
      </c>
      <c r="AH75" s="41">
        <v>0.6</v>
      </c>
      <c r="AI75" s="42" t="s">
        <v>229</v>
      </c>
      <c r="AJ75" s="43" t="s">
        <v>197</v>
      </c>
      <c r="AK75" s="44"/>
      <c r="AL75" s="44"/>
      <c r="AM75" s="45"/>
    </row>
    <row r="76" spans="1:39" ht="89.25" customHeight="1" x14ac:dyDescent="0.25">
      <c r="A76" s="195"/>
      <c r="B76" s="272"/>
      <c r="C76" s="204"/>
      <c r="D76" s="204"/>
      <c r="E76" s="204"/>
      <c r="F76" s="204"/>
      <c r="G76" s="204"/>
      <c r="H76" s="204"/>
      <c r="I76" s="277"/>
      <c r="J76" s="267"/>
      <c r="K76" s="219"/>
      <c r="L76" s="264"/>
      <c r="M76" s="219">
        <v>0</v>
      </c>
      <c r="N76" s="267"/>
      <c r="O76" s="219"/>
      <c r="P76" s="192"/>
      <c r="Q76" s="33">
        <v>3</v>
      </c>
      <c r="R76" s="34"/>
      <c r="S76" s="35"/>
      <c r="T76" s="36"/>
      <c r="U76" s="36"/>
      <c r="V76" s="37"/>
      <c r="W76" s="36"/>
      <c r="X76" s="36"/>
      <c r="Y76" s="36"/>
      <c r="Z76" s="36"/>
      <c r="AA76" s="36"/>
      <c r="AB76" s="36"/>
      <c r="AC76" s="36"/>
      <c r="AD76" s="39"/>
      <c r="AE76" s="40"/>
      <c r="AF76" s="41"/>
      <c r="AG76" s="40"/>
      <c r="AH76" s="41"/>
      <c r="AI76" s="42"/>
      <c r="AJ76" s="43"/>
      <c r="AK76" s="44"/>
      <c r="AL76" s="44"/>
      <c r="AM76" s="45"/>
    </row>
    <row r="77" spans="1:39" ht="89.25" customHeight="1" x14ac:dyDescent="0.25">
      <c r="A77" s="195"/>
      <c r="B77" s="272"/>
      <c r="C77" s="204"/>
      <c r="D77" s="204"/>
      <c r="E77" s="204"/>
      <c r="F77" s="204"/>
      <c r="G77" s="204"/>
      <c r="H77" s="204"/>
      <c r="I77" s="277"/>
      <c r="J77" s="267"/>
      <c r="K77" s="219"/>
      <c r="L77" s="264"/>
      <c r="M77" s="219">
        <v>0</v>
      </c>
      <c r="N77" s="267"/>
      <c r="O77" s="219"/>
      <c r="P77" s="192"/>
      <c r="Q77" s="33">
        <v>4</v>
      </c>
      <c r="R77" s="34"/>
      <c r="S77" s="35" t="s">
        <v>232</v>
      </c>
      <c r="T77" s="36"/>
      <c r="U77" s="36"/>
      <c r="V77" s="37" t="s">
        <v>232</v>
      </c>
      <c r="W77" s="36"/>
      <c r="X77" s="36"/>
      <c r="Y77" s="36"/>
      <c r="Z77" s="36"/>
      <c r="AA77" s="36"/>
      <c r="AB77" s="36"/>
      <c r="AC77" s="36"/>
      <c r="AD77" s="39" t="s">
        <v>232</v>
      </c>
      <c r="AE77" s="40" t="s">
        <v>232</v>
      </c>
      <c r="AF77" s="41" t="s">
        <v>232</v>
      </c>
      <c r="AG77" s="40" t="s">
        <v>232</v>
      </c>
      <c r="AH77" s="41" t="s">
        <v>232</v>
      </c>
      <c r="AI77" s="42" t="s">
        <v>232</v>
      </c>
      <c r="AJ77" s="43"/>
      <c r="AK77" s="44"/>
      <c r="AL77" s="44"/>
      <c r="AM77" s="45"/>
    </row>
    <row r="78" spans="1:39" ht="89.25" customHeight="1" x14ac:dyDescent="0.25">
      <c r="A78" s="195"/>
      <c r="B78" s="272"/>
      <c r="C78" s="204"/>
      <c r="D78" s="204"/>
      <c r="E78" s="204"/>
      <c r="F78" s="204"/>
      <c r="G78" s="204"/>
      <c r="H78" s="204"/>
      <c r="I78" s="277"/>
      <c r="J78" s="267"/>
      <c r="K78" s="219"/>
      <c r="L78" s="264"/>
      <c r="M78" s="219">
        <v>0</v>
      </c>
      <c r="N78" s="267"/>
      <c r="O78" s="219"/>
      <c r="P78" s="192"/>
      <c r="Q78" s="33">
        <v>5</v>
      </c>
      <c r="R78" s="34"/>
      <c r="S78" s="35" t="s">
        <v>232</v>
      </c>
      <c r="T78" s="36"/>
      <c r="U78" s="36"/>
      <c r="V78" s="37" t="s">
        <v>232</v>
      </c>
      <c r="W78" s="36"/>
      <c r="X78" s="36"/>
      <c r="Y78" s="36"/>
      <c r="Z78" s="36"/>
      <c r="AA78" s="36"/>
      <c r="AB78" s="36"/>
      <c r="AC78" s="36"/>
      <c r="AD78" s="67"/>
      <c r="AE78" s="40" t="s">
        <v>232</v>
      </c>
      <c r="AF78" s="41"/>
      <c r="AG78" s="40" t="s">
        <v>232</v>
      </c>
      <c r="AH78" s="41" t="s">
        <v>232</v>
      </c>
      <c r="AI78" s="42" t="s">
        <v>232</v>
      </c>
      <c r="AJ78" s="43"/>
      <c r="AK78" s="44"/>
      <c r="AL78" s="44"/>
      <c r="AM78" s="45"/>
    </row>
    <row r="79" spans="1:39" ht="89.25" customHeight="1" x14ac:dyDescent="0.25">
      <c r="A79" s="195"/>
      <c r="B79" s="276"/>
      <c r="C79" s="205"/>
      <c r="D79" s="205"/>
      <c r="E79" s="205"/>
      <c r="F79" s="205"/>
      <c r="G79" s="205"/>
      <c r="H79" s="205"/>
      <c r="I79" s="278"/>
      <c r="J79" s="268"/>
      <c r="K79" s="220"/>
      <c r="L79" s="265"/>
      <c r="M79" s="220">
        <v>0</v>
      </c>
      <c r="N79" s="268"/>
      <c r="O79" s="220"/>
      <c r="P79" s="270"/>
      <c r="Q79" s="33">
        <v>6</v>
      </c>
      <c r="R79" s="34"/>
      <c r="S79" s="35" t="s">
        <v>232</v>
      </c>
      <c r="T79" s="36"/>
      <c r="U79" s="36"/>
      <c r="V79" s="37" t="s">
        <v>232</v>
      </c>
      <c r="W79" s="36"/>
      <c r="X79" s="36"/>
      <c r="Y79" s="36"/>
      <c r="Z79" s="36"/>
      <c r="AA79" s="36"/>
      <c r="AB79" s="36"/>
      <c r="AC79" s="36"/>
      <c r="AD79" s="39" t="s">
        <v>232</v>
      </c>
      <c r="AE79" s="40" t="s">
        <v>232</v>
      </c>
      <c r="AF79" s="41" t="s">
        <v>232</v>
      </c>
      <c r="AG79" s="40" t="s">
        <v>232</v>
      </c>
      <c r="AH79" s="41" t="s">
        <v>232</v>
      </c>
      <c r="AI79" s="42" t="s">
        <v>232</v>
      </c>
      <c r="AJ79" s="43"/>
      <c r="AK79" s="44"/>
      <c r="AL79" s="44"/>
      <c r="AM79" s="45"/>
    </row>
    <row r="80" spans="1:39" ht="195" customHeight="1" x14ac:dyDescent="0.25">
      <c r="A80" s="195"/>
      <c r="B80" s="271">
        <v>13</v>
      </c>
      <c r="C80" s="203" t="s">
        <v>241</v>
      </c>
      <c r="D80" s="203" t="s">
        <v>242</v>
      </c>
      <c r="E80" s="203" t="s">
        <v>484</v>
      </c>
      <c r="F80" s="203" t="s">
        <v>627</v>
      </c>
      <c r="G80" s="203" t="s">
        <v>5</v>
      </c>
      <c r="H80" s="203" t="s">
        <v>273</v>
      </c>
      <c r="I80" s="288">
        <v>7</v>
      </c>
      <c r="J80" s="266" t="s">
        <v>237</v>
      </c>
      <c r="K80" s="218">
        <v>0.4</v>
      </c>
      <c r="L80" s="263" t="s">
        <v>191</v>
      </c>
      <c r="M80" s="218" t="s">
        <v>191</v>
      </c>
      <c r="N80" s="266" t="s">
        <v>229</v>
      </c>
      <c r="O80" s="218">
        <v>0.6</v>
      </c>
      <c r="P80" s="269" t="s">
        <v>229</v>
      </c>
      <c r="Q80" s="33">
        <v>1</v>
      </c>
      <c r="R80" s="34" t="s">
        <v>628</v>
      </c>
      <c r="S80" s="35" t="s">
        <v>230</v>
      </c>
      <c r="T80" s="36" t="s">
        <v>192</v>
      </c>
      <c r="U80" s="36" t="s">
        <v>193</v>
      </c>
      <c r="V80" s="37" t="s">
        <v>234</v>
      </c>
      <c r="W80" s="36" t="s">
        <v>200</v>
      </c>
      <c r="X80" s="36" t="s">
        <v>195</v>
      </c>
      <c r="Y80" s="36" t="s">
        <v>196</v>
      </c>
      <c r="Z80" s="36"/>
      <c r="AA80" s="36"/>
      <c r="AB80" s="36"/>
      <c r="AC80" s="36"/>
      <c r="AD80" s="39">
        <v>0.24</v>
      </c>
      <c r="AE80" s="40" t="s">
        <v>237</v>
      </c>
      <c r="AF80" s="41">
        <v>0.24</v>
      </c>
      <c r="AG80" s="40" t="s">
        <v>229</v>
      </c>
      <c r="AH80" s="41">
        <v>0.6</v>
      </c>
      <c r="AI80" s="42" t="s">
        <v>229</v>
      </c>
      <c r="AJ80" s="43" t="s">
        <v>197</v>
      </c>
      <c r="AK80" s="44"/>
      <c r="AL80" s="44"/>
      <c r="AM80" s="45"/>
    </row>
    <row r="81" spans="1:39" ht="212.25" customHeight="1" x14ac:dyDescent="0.25">
      <c r="A81" s="195"/>
      <c r="B81" s="272"/>
      <c r="C81" s="204"/>
      <c r="D81" s="204"/>
      <c r="E81" s="204"/>
      <c r="F81" s="204"/>
      <c r="G81" s="204"/>
      <c r="H81" s="204"/>
      <c r="I81" s="277"/>
      <c r="J81" s="267"/>
      <c r="K81" s="219"/>
      <c r="L81" s="264"/>
      <c r="M81" s="219">
        <v>0</v>
      </c>
      <c r="N81" s="267"/>
      <c r="O81" s="219"/>
      <c r="P81" s="192"/>
      <c r="Q81" s="33">
        <v>2</v>
      </c>
      <c r="R81" s="34" t="s">
        <v>629</v>
      </c>
      <c r="S81" s="35" t="s">
        <v>230</v>
      </c>
      <c r="T81" s="36" t="s">
        <v>192</v>
      </c>
      <c r="U81" s="36" t="s">
        <v>193</v>
      </c>
      <c r="V81" s="37" t="s">
        <v>234</v>
      </c>
      <c r="W81" s="36" t="s">
        <v>200</v>
      </c>
      <c r="X81" s="36" t="s">
        <v>195</v>
      </c>
      <c r="Y81" s="36" t="s">
        <v>196</v>
      </c>
      <c r="Z81" s="36"/>
      <c r="AA81" s="36"/>
      <c r="AB81" s="36"/>
      <c r="AC81" s="36"/>
      <c r="AD81" s="39">
        <v>0.14399999999999999</v>
      </c>
      <c r="AE81" s="40" t="s">
        <v>287</v>
      </c>
      <c r="AF81" s="41">
        <v>0.14399999999999999</v>
      </c>
      <c r="AG81" s="40" t="s">
        <v>229</v>
      </c>
      <c r="AH81" s="41">
        <v>0.6</v>
      </c>
      <c r="AI81" s="42" t="s">
        <v>229</v>
      </c>
      <c r="AJ81" s="43" t="s">
        <v>197</v>
      </c>
      <c r="AK81" s="44"/>
      <c r="AL81" s="44"/>
      <c r="AM81" s="45"/>
    </row>
    <row r="82" spans="1:39" ht="208.5" customHeight="1" x14ac:dyDescent="0.25">
      <c r="A82" s="195"/>
      <c r="B82" s="272"/>
      <c r="C82" s="204"/>
      <c r="D82" s="204"/>
      <c r="E82" s="204"/>
      <c r="F82" s="204"/>
      <c r="G82" s="204"/>
      <c r="H82" s="204"/>
      <c r="I82" s="277"/>
      <c r="J82" s="267"/>
      <c r="K82" s="219"/>
      <c r="L82" s="264"/>
      <c r="M82" s="219">
        <v>0</v>
      </c>
      <c r="N82" s="267"/>
      <c r="O82" s="219"/>
      <c r="P82" s="192"/>
      <c r="Q82" s="33">
        <v>3</v>
      </c>
      <c r="R82" s="34" t="s">
        <v>630</v>
      </c>
      <c r="S82" s="35" t="s">
        <v>230</v>
      </c>
      <c r="T82" s="36" t="s">
        <v>192</v>
      </c>
      <c r="U82" s="36" t="s">
        <v>193</v>
      </c>
      <c r="V82" s="37" t="s">
        <v>234</v>
      </c>
      <c r="W82" s="36" t="s">
        <v>200</v>
      </c>
      <c r="X82" s="36" t="s">
        <v>195</v>
      </c>
      <c r="Y82" s="36" t="s">
        <v>196</v>
      </c>
      <c r="Z82" s="36"/>
      <c r="AA82" s="36"/>
      <c r="AB82" s="36"/>
      <c r="AC82" s="36"/>
      <c r="AD82" s="39">
        <v>8.6399999999999991E-2</v>
      </c>
      <c r="AE82" s="40" t="s">
        <v>287</v>
      </c>
      <c r="AF82" s="41">
        <v>8.6399999999999991E-2</v>
      </c>
      <c r="AG82" s="40" t="s">
        <v>229</v>
      </c>
      <c r="AH82" s="41">
        <v>0.6</v>
      </c>
      <c r="AI82" s="42" t="s">
        <v>229</v>
      </c>
      <c r="AJ82" s="43" t="s">
        <v>197</v>
      </c>
      <c r="AK82" s="44"/>
      <c r="AL82" s="44"/>
      <c r="AM82" s="45"/>
    </row>
    <row r="83" spans="1:39" ht="78" customHeight="1" x14ac:dyDescent="0.25">
      <c r="A83" s="195"/>
      <c r="B83" s="272"/>
      <c r="C83" s="204"/>
      <c r="D83" s="204"/>
      <c r="E83" s="204"/>
      <c r="F83" s="204"/>
      <c r="G83" s="204"/>
      <c r="H83" s="204"/>
      <c r="I83" s="277"/>
      <c r="J83" s="267"/>
      <c r="K83" s="219"/>
      <c r="L83" s="264"/>
      <c r="M83" s="219">
        <v>0</v>
      </c>
      <c r="N83" s="267"/>
      <c r="O83" s="219"/>
      <c r="P83" s="192"/>
      <c r="Q83" s="33">
        <v>4</v>
      </c>
      <c r="R83" s="34"/>
      <c r="S83" s="35" t="s">
        <v>232</v>
      </c>
      <c r="T83" s="36"/>
      <c r="U83" s="36"/>
      <c r="V83" s="37" t="s">
        <v>232</v>
      </c>
      <c r="W83" s="36"/>
      <c r="X83" s="36"/>
      <c r="Y83" s="36"/>
      <c r="Z83" s="36"/>
      <c r="AA83" s="36"/>
      <c r="AB83" s="36"/>
      <c r="AC83" s="36"/>
      <c r="AD83" s="39" t="s">
        <v>232</v>
      </c>
      <c r="AE83" s="40" t="s">
        <v>232</v>
      </c>
      <c r="AF83" s="41" t="s">
        <v>232</v>
      </c>
      <c r="AG83" s="40" t="s">
        <v>232</v>
      </c>
      <c r="AH83" s="41" t="s">
        <v>232</v>
      </c>
      <c r="AI83" s="42" t="s">
        <v>232</v>
      </c>
      <c r="AJ83" s="43"/>
      <c r="AK83" s="44"/>
      <c r="AL83" s="44"/>
      <c r="AM83" s="45"/>
    </row>
    <row r="84" spans="1:39" ht="78" customHeight="1" x14ac:dyDescent="0.25">
      <c r="A84" s="195"/>
      <c r="B84" s="272"/>
      <c r="C84" s="204"/>
      <c r="D84" s="204"/>
      <c r="E84" s="204"/>
      <c r="F84" s="204"/>
      <c r="G84" s="204"/>
      <c r="H84" s="204"/>
      <c r="I84" s="277"/>
      <c r="J84" s="267"/>
      <c r="K84" s="219"/>
      <c r="L84" s="264"/>
      <c r="M84" s="219">
        <v>0</v>
      </c>
      <c r="N84" s="267"/>
      <c r="O84" s="219"/>
      <c r="P84" s="192"/>
      <c r="Q84" s="33">
        <v>5</v>
      </c>
      <c r="R84" s="34"/>
      <c r="S84" s="35" t="s">
        <v>232</v>
      </c>
      <c r="T84" s="36"/>
      <c r="U84" s="36"/>
      <c r="V84" s="37" t="s">
        <v>232</v>
      </c>
      <c r="W84" s="36"/>
      <c r="X84" s="36"/>
      <c r="Y84" s="36"/>
      <c r="Z84" s="36"/>
      <c r="AA84" s="36"/>
      <c r="AB84" s="36"/>
      <c r="AC84" s="36"/>
      <c r="AD84" s="39" t="s">
        <v>232</v>
      </c>
      <c r="AE84" s="40" t="s">
        <v>232</v>
      </c>
      <c r="AF84" s="41" t="s">
        <v>232</v>
      </c>
      <c r="AG84" s="40" t="s">
        <v>232</v>
      </c>
      <c r="AH84" s="41" t="s">
        <v>232</v>
      </c>
      <c r="AI84" s="42" t="s">
        <v>232</v>
      </c>
      <c r="AJ84" s="43"/>
      <c r="AK84" s="44"/>
      <c r="AL84" s="44"/>
      <c r="AM84" s="45"/>
    </row>
    <row r="85" spans="1:39" ht="78" customHeight="1" thickBot="1" x14ac:dyDescent="0.3">
      <c r="A85" s="196"/>
      <c r="B85" s="273"/>
      <c r="C85" s="223"/>
      <c r="D85" s="223"/>
      <c r="E85" s="223"/>
      <c r="F85" s="223"/>
      <c r="G85" s="223"/>
      <c r="H85" s="223"/>
      <c r="I85" s="287"/>
      <c r="J85" s="274"/>
      <c r="K85" s="228"/>
      <c r="L85" s="275"/>
      <c r="M85" s="228">
        <v>0</v>
      </c>
      <c r="N85" s="274"/>
      <c r="O85" s="228"/>
      <c r="P85" s="193"/>
      <c r="Q85" s="50">
        <v>6</v>
      </c>
      <c r="R85" s="51"/>
      <c r="S85" s="52" t="s">
        <v>232</v>
      </c>
      <c r="T85" s="53"/>
      <c r="U85" s="53"/>
      <c r="V85" s="54" t="s">
        <v>232</v>
      </c>
      <c r="W85" s="53"/>
      <c r="X85" s="53"/>
      <c r="Y85" s="53"/>
      <c r="Z85" s="53"/>
      <c r="AA85" s="53"/>
      <c r="AB85" s="53"/>
      <c r="AC85" s="53"/>
      <c r="AD85" s="55" t="s">
        <v>232</v>
      </c>
      <c r="AE85" s="56" t="s">
        <v>232</v>
      </c>
      <c r="AF85" s="54" t="s">
        <v>232</v>
      </c>
      <c r="AG85" s="56" t="s">
        <v>232</v>
      </c>
      <c r="AH85" s="54" t="s">
        <v>232</v>
      </c>
      <c r="AI85" s="57" t="s">
        <v>232</v>
      </c>
      <c r="AJ85" s="53"/>
      <c r="AK85" s="58"/>
      <c r="AL85" s="58"/>
      <c r="AM85" s="59"/>
    </row>
    <row r="86" spans="1:39" ht="151.5" customHeight="1" x14ac:dyDescent="0.25">
      <c r="A86" s="194" t="s">
        <v>143</v>
      </c>
      <c r="B86" s="279">
        <v>14</v>
      </c>
      <c r="C86" s="262" t="s">
        <v>189</v>
      </c>
      <c r="D86" s="262" t="s">
        <v>243</v>
      </c>
      <c r="E86" s="262" t="s">
        <v>244</v>
      </c>
      <c r="F86" s="262" t="s">
        <v>485</v>
      </c>
      <c r="G86" s="262" t="s">
        <v>5</v>
      </c>
      <c r="H86" s="262" t="s">
        <v>273</v>
      </c>
      <c r="I86" s="281">
        <v>240</v>
      </c>
      <c r="J86" s="282" t="s">
        <v>228</v>
      </c>
      <c r="K86" s="246">
        <v>0.6</v>
      </c>
      <c r="L86" s="283" t="s">
        <v>486</v>
      </c>
      <c r="M86" s="246" t="s">
        <v>486</v>
      </c>
      <c r="N86" s="282" t="s">
        <v>233</v>
      </c>
      <c r="O86" s="246">
        <v>0.4</v>
      </c>
      <c r="P86" s="191" t="s">
        <v>229</v>
      </c>
      <c r="Q86" s="20">
        <v>1</v>
      </c>
      <c r="R86" s="21" t="s">
        <v>487</v>
      </c>
      <c r="S86" s="22" t="s">
        <v>230</v>
      </c>
      <c r="T86" s="23" t="s">
        <v>192</v>
      </c>
      <c r="U86" s="23" t="s">
        <v>240</v>
      </c>
      <c r="V86" s="24"/>
      <c r="W86" s="23" t="s">
        <v>200</v>
      </c>
      <c r="X86" s="23" t="s">
        <v>235</v>
      </c>
      <c r="Y86" s="23" t="s">
        <v>196</v>
      </c>
      <c r="Z86" s="23" t="s">
        <v>245</v>
      </c>
      <c r="AA86" s="23" t="s">
        <v>235</v>
      </c>
      <c r="AB86" s="23" t="s">
        <v>222</v>
      </c>
      <c r="AC86" s="23" t="s">
        <v>223</v>
      </c>
      <c r="AD86" s="26">
        <v>0.6</v>
      </c>
      <c r="AE86" s="27" t="s">
        <v>228</v>
      </c>
      <c r="AF86" s="28">
        <v>0.6</v>
      </c>
      <c r="AG86" s="27" t="s">
        <v>233</v>
      </c>
      <c r="AH86" s="28">
        <v>0.4</v>
      </c>
      <c r="AI86" s="29" t="s">
        <v>229</v>
      </c>
      <c r="AJ86" s="30" t="s">
        <v>204</v>
      </c>
      <c r="AK86" s="31" t="s">
        <v>246</v>
      </c>
      <c r="AL86" s="31" t="s">
        <v>247</v>
      </c>
      <c r="AM86" s="68" t="s">
        <v>248</v>
      </c>
    </row>
    <row r="87" spans="1:39" ht="59.25" customHeight="1" x14ac:dyDescent="0.25">
      <c r="A87" s="195"/>
      <c r="B87" s="272"/>
      <c r="C87" s="204"/>
      <c r="D87" s="204"/>
      <c r="E87" s="204"/>
      <c r="F87" s="204"/>
      <c r="G87" s="204"/>
      <c r="H87" s="204"/>
      <c r="I87" s="277"/>
      <c r="J87" s="267"/>
      <c r="K87" s="219"/>
      <c r="L87" s="264"/>
      <c r="M87" s="219">
        <v>0</v>
      </c>
      <c r="N87" s="267"/>
      <c r="O87" s="219"/>
      <c r="P87" s="192"/>
      <c r="Q87" s="33">
        <v>2</v>
      </c>
      <c r="R87" s="34"/>
      <c r="S87" s="35" t="s">
        <v>232</v>
      </c>
      <c r="T87" s="36"/>
      <c r="U87" s="36"/>
      <c r="V87" s="37" t="s">
        <v>232</v>
      </c>
      <c r="W87" s="36"/>
      <c r="X87" s="36"/>
      <c r="Y87" s="36"/>
      <c r="Z87" s="36"/>
      <c r="AA87" s="36"/>
      <c r="AB87" s="36"/>
      <c r="AC87" s="36"/>
      <c r="AD87" s="39" t="s">
        <v>232</v>
      </c>
      <c r="AE87" s="40" t="s">
        <v>232</v>
      </c>
      <c r="AF87" s="41" t="s">
        <v>232</v>
      </c>
      <c r="AG87" s="40" t="s">
        <v>232</v>
      </c>
      <c r="AH87" s="41" t="s">
        <v>232</v>
      </c>
      <c r="AI87" s="42" t="s">
        <v>232</v>
      </c>
      <c r="AJ87" s="43"/>
      <c r="AK87" s="44"/>
      <c r="AL87" s="44"/>
      <c r="AM87" s="45"/>
    </row>
    <row r="88" spans="1:39" ht="59.25" customHeight="1" x14ac:dyDescent="0.25">
      <c r="A88" s="195"/>
      <c r="B88" s="272"/>
      <c r="C88" s="204"/>
      <c r="D88" s="204"/>
      <c r="E88" s="204"/>
      <c r="F88" s="204"/>
      <c r="G88" s="204"/>
      <c r="H88" s="204"/>
      <c r="I88" s="277"/>
      <c r="J88" s="267"/>
      <c r="K88" s="219"/>
      <c r="L88" s="264"/>
      <c r="M88" s="219">
        <v>0</v>
      </c>
      <c r="N88" s="267"/>
      <c r="O88" s="219"/>
      <c r="P88" s="192"/>
      <c r="Q88" s="33">
        <v>3</v>
      </c>
      <c r="R88" s="46"/>
      <c r="S88" s="35" t="s">
        <v>232</v>
      </c>
      <c r="T88" s="36"/>
      <c r="U88" s="36"/>
      <c r="V88" s="37" t="s">
        <v>232</v>
      </c>
      <c r="W88" s="36"/>
      <c r="X88" s="36"/>
      <c r="Y88" s="36"/>
      <c r="Z88" s="36"/>
      <c r="AA88" s="36"/>
      <c r="AB88" s="36"/>
      <c r="AC88" s="36"/>
      <c r="AD88" s="39" t="s">
        <v>232</v>
      </c>
      <c r="AE88" s="40" t="s">
        <v>232</v>
      </c>
      <c r="AF88" s="41" t="s">
        <v>232</v>
      </c>
      <c r="AG88" s="40" t="s">
        <v>232</v>
      </c>
      <c r="AH88" s="41" t="s">
        <v>232</v>
      </c>
      <c r="AI88" s="42" t="s">
        <v>232</v>
      </c>
      <c r="AJ88" s="43"/>
      <c r="AK88" s="44"/>
      <c r="AL88" s="44"/>
      <c r="AM88" s="45"/>
    </row>
    <row r="89" spans="1:39" ht="59.25" customHeight="1" x14ac:dyDescent="0.25">
      <c r="A89" s="195"/>
      <c r="B89" s="272"/>
      <c r="C89" s="204"/>
      <c r="D89" s="204"/>
      <c r="E89" s="204"/>
      <c r="F89" s="204"/>
      <c r="G89" s="204"/>
      <c r="H89" s="204"/>
      <c r="I89" s="277"/>
      <c r="J89" s="267"/>
      <c r="K89" s="219"/>
      <c r="L89" s="264"/>
      <c r="M89" s="219">
        <v>0</v>
      </c>
      <c r="N89" s="267"/>
      <c r="O89" s="219"/>
      <c r="P89" s="192"/>
      <c r="Q89" s="33">
        <v>4</v>
      </c>
      <c r="R89" s="34"/>
      <c r="S89" s="35" t="s">
        <v>232</v>
      </c>
      <c r="T89" s="36"/>
      <c r="U89" s="36"/>
      <c r="V89" s="37" t="s">
        <v>232</v>
      </c>
      <c r="W89" s="36"/>
      <c r="X89" s="36"/>
      <c r="Y89" s="36"/>
      <c r="Z89" s="36"/>
      <c r="AA89" s="36"/>
      <c r="AB89" s="36"/>
      <c r="AC89" s="36"/>
      <c r="AD89" s="39" t="s">
        <v>232</v>
      </c>
      <c r="AE89" s="40" t="s">
        <v>232</v>
      </c>
      <c r="AF89" s="41" t="s">
        <v>232</v>
      </c>
      <c r="AG89" s="40" t="s">
        <v>232</v>
      </c>
      <c r="AH89" s="41" t="s">
        <v>232</v>
      </c>
      <c r="AI89" s="42" t="s">
        <v>232</v>
      </c>
      <c r="AJ89" s="43"/>
      <c r="AK89" s="44"/>
      <c r="AL89" s="44"/>
      <c r="AM89" s="45"/>
    </row>
    <row r="90" spans="1:39" ht="59.25" customHeight="1" x14ac:dyDescent="0.25">
      <c r="A90" s="195"/>
      <c r="B90" s="272"/>
      <c r="C90" s="204"/>
      <c r="D90" s="204"/>
      <c r="E90" s="204"/>
      <c r="F90" s="204"/>
      <c r="G90" s="204"/>
      <c r="H90" s="204"/>
      <c r="I90" s="277"/>
      <c r="J90" s="267"/>
      <c r="K90" s="219"/>
      <c r="L90" s="264"/>
      <c r="M90" s="219">
        <v>0</v>
      </c>
      <c r="N90" s="267"/>
      <c r="O90" s="219"/>
      <c r="P90" s="192"/>
      <c r="Q90" s="33">
        <v>5</v>
      </c>
      <c r="R90" s="34"/>
      <c r="S90" s="35" t="s">
        <v>232</v>
      </c>
      <c r="T90" s="36"/>
      <c r="U90" s="36"/>
      <c r="V90" s="37" t="s">
        <v>232</v>
      </c>
      <c r="W90" s="36"/>
      <c r="X90" s="36"/>
      <c r="Y90" s="36"/>
      <c r="Z90" s="36"/>
      <c r="AA90" s="36"/>
      <c r="AB90" s="36"/>
      <c r="AC90" s="36"/>
      <c r="AD90" s="39" t="s">
        <v>232</v>
      </c>
      <c r="AE90" s="40" t="s">
        <v>232</v>
      </c>
      <c r="AF90" s="41" t="s">
        <v>232</v>
      </c>
      <c r="AG90" s="40" t="s">
        <v>232</v>
      </c>
      <c r="AH90" s="41" t="s">
        <v>232</v>
      </c>
      <c r="AI90" s="42" t="s">
        <v>232</v>
      </c>
      <c r="AJ90" s="43"/>
      <c r="AK90" s="44"/>
      <c r="AL90" s="44"/>
      <c r="AM90" s="45"/>
    </row>
    <row r="91" spans="1:39" ht="59.25" customHeight="1" x14ac:dyDescent="0.25">
      <c r="A91" s="195"/>
      <c r="B91" s="276"/>
      <c r="C91" s="205"/>
      <c r="D91" s="205"/>
      <c r="E91" s="205"/>
      <c r="F91" s="205"/>
      <c r="G91" s="205"/>
      <c r="H91" s="205"/>
      <c r="I91" s="278"/>
      <c r="J91" s="268"/>
      <c r="K91" s="220"/>
      <c r="L91" s="265"/>
      <c r="M91" s="220">
        <v>0</v>
      </c>
      <c r="N91" s="268"/>
      <c r="O91" s="220"/>
      <c r="P91" s="270"/>
      <c r="Q91" s="33">
        <v>6</v>
      </c>
      <c r="R91" s="34"/>
      <c r="S91" s="35" t="s">
        <v>232</v>
      </c>
      <c r="T91" s="36"/>
      <c r="U91" s="36"/>
      <c r="V91" s="37" t="s">
        <v>232</v>
      </c>
      <c r="W91" s="36"/>
      <c r="X91" s="36"/>
      <c r="Y91" s="36"/>
      <c r="Z91" s="36"/>
      <c r="AA91" s="36"/>
      <c r="AB91" s="36"/>
      <c r="AC91" s="36"/>
      <c r="AD91" s="39" t="s">
        <v>232</v>
      </c>
      <c r="AE91" s="40" t="s">
        <v>232</v>
      </c>
      <c r="AF91" s="41" t="s">
        <v>232</v>
      </c>
      <c r="AG91" s="40" t="s">
        <v>232</v>
      </c>
      <c r="AH91" s="41" t="s">
        <v>232</v>
      </c>
      <c r="AI91" s="42" t="s">
        <v>232</v>
      </c>
      <c r="AJ91" s="43"/>
      <c r="AK91" s="44"/>
      <c r="AL91" s="44"/>
      <c r="AM91" s="45"/>
    </row>
    <row r="92" spans="1:39" ht="183.75" customHeight="1" x14ac:dyDescent="0.25">
      <c r="A92" s="195"/>
      <c r="B92" s="271">
        <v>15</v>
      </c>
      <c r="C92" s="203" t="s">
        <v>249</v>
      </c>
      <c r="D92" s="203" t="s">
        <v>488</v>
      </c>
      <c r="E92" s="203" t="s">
        <v>250</v>
      </c>
      <c r="F92" s="203" t="s">
        <v>489</v>
      </c>
      <c r="G92" s="203" t="s">
        <v>33</v>
      </c>
      <c r="H92" s="203" t="s">
        <v>273</v>
      </c>
      <c r="I92" s="288">
        <v>14</v>
      </c>
      <c r="J92" s="266" t="s">
        <v>237</v>
      </c>
      <c r="K92" s="218">
        <v>0.4</v>
      </c>
      <c r="L92" s="263" t="s">
        <v>486</v>
      </c>
      <c r="M92" s="218" t="s">
        <v>486</v>
      </c>
      <c r="N92" s="266" t="s">
        <v>233</v>
      </c>
      <c r="O92" s="218">
        <v>0.4</v>
      </c>
      <c r="P92" s="269" t="s">
        <v>229</v>
      </c>
      <c r="Q92" s="33">
        <v>1</v>
      </c>
      <c r="R92" s="34" t="s">
        <v>490</v>
      </c>
      <c r="S92" s="35" t="s">
        <v>230</v>
      </c>
      <c r="T92" s="36" t="s">
        <v>192</v>
      </c>
      <c r="U92" s="36" t="s">
        <v>193</v>
      </c>
      <c r="V92" s="37" t="s">
        <v>234</v>
      </c>
      <c r="W92" s="36" t="s">
        <v>200</v>
      </c>
      <c r="X92" s="36" t="s">
        <v>195</v>
      </c>
      <c r="Y92" s="36" t="s">
        <v>196</v>
      </c>
      <c r="Z92" s="36" t="s">
        <v>245</v>
      </c>
      <c r="AA92" s="36" t="s">
        <v>195</v>
      </c>
      <c r="AB92" s="36" t="s">
        <v>222</v>
      </c>
      <c r="AC92" s="36" t="s">
        <v>223</v>
      </c>
      <c r="AD92" s="39">
        <v>0.24</v>
      </c>
      <c r="AE92" s="40" t="s">
        <v>237</v>
      </c>
      <c r="AF92" s="41">
        <v>0.24</v>
      </c>
      <c r="AG92" s="40" t="s">
        <v>233</v>
      </c>
      <c r="AH92" s="41">
        <v>0.4</v>
      </c>
      <c r="AI92" s="42" t="s">
        <v>229</v>
      </c>
      <c r="AJ92" s="43" t="s">
        <v>204</v>
      </c>
      <c r="AK92" s="44" t="s">
        <v>251</v>
      </c>
      <c r="AL92" s="44" t="s">
        <v>252</v>
      </c>
      <c r="AM92" s="48" t="s">
        <v>248</v>
      </c>
    </row>
    <row r="93" spans="1:39" ht="63" customHeight="1" x14ac:dyDescent="0.25">
      <c r="A93" s="195"/>
      <c r="B93" s="272"/>
      <c r="C93" s="204"/>
      <c r="D93" s="204"/>
      <c r="E93" s="204"/>
      <c r="F93" s="204"/>
      <c r="G93" s="204"/>
      <c r="H93" s="204"/>
      <c r="I93" s="277"/>
      <c r="J93" s="267"/>
      <c r="K93" s="219"/>
      <c r="L93" s="264"/>
      <c r="M93" s="219">
        <v>0</v>
      </c>
      <c r="N93" s="267"/>
      <c r="O93" s="219"/>
      <c r="P93" s="192"/>
      <c r="Q93" s="33">
        <v>2</v>
      </c>
      <c r="R93" s="34"/>
      <c r="S93" s="35" t="s">
        <v>232</v>
      </c>
      <c r="T93" s="36"/>
      <c r="U93" s="36"/>
      <c r="V93" s="37" t="s">
        <v>232</v>
      </c>
      <c r="W93" s="36"/>
      <c r="X93" s="36"/>
      <c r="Y93" s="36"/>
      <c r="Z93" s="36"/>
      <c r="AA93" s="36"/>
      <c r="AB93" s="36"/>
      <c r="AC93" s="36"/>
      <c r="AD93" s="39" t="s">
        <v>232</v>
      </c>
      <c r="AE93" s="40" t="s">
        <v>232</v>
      </c>
      <c r="AF93" s="41" t="s">
        <v>232</v>
      </c>
      <c r="AG93" s="40" t="s">
        <v>232</v>
      </c>
      <c r="AH93" s="41" t="s">
        <v>232</v>
      </c>
      <c r="AI93" s="42" t="s">
        <v>232</v>
      </c>
      <c r="AJ93" s="43"/>
      <c r="AK93" s="44"/>
      <c r="AL93" s="44"/>
      <c r="AM93" s="45"/>
    </row>
    <row r="94" spans="1:39" ht="63" customHeight="1" x14ac:dyDescent="0.25">
      <c r="A94" s="195"/>
      <c r="B94" s="272"/>
      <c r="C94" s="204"/>
      <c r="D94" s="204"/>
      <c r="E94" s="204"/>
      <c r="F94" s="204"/>
      <c r="G94" s="204"/>
      <c r="H94" s="204"/>
      <c r="I94" s="277"/>
      <c r="J94" s="267"/>
      <c r="K94" s="219"/>
      <c r="L94" s="264"/>
      <c r="M94" s="219">
        <v>0</v>
      </c>
      <c r="N94" s="267"/>
      <c r="O94" s="219"/>
      <c r="P94" s="192"/>
      <c r="Q94" s="33">
        <v>3</v>
      </c>
      <c r="R94" s="46"/>
      <c r="S94" s="35" t="s">
        <v>232</v>
      </c>
      <c r="T94" s="36"/>
      <c r="U94" s="36"/>
      <c r="V94" s="37" t="s">
        <v>232</v>
      </c>
      <c r="W94" s="36"/>
      <c r="X94" s="36"/>
      <c r="Y94" s="36"/>
      <c r="Z94" s="36"/>
      <c r="AA94" s="36"/>
      <c r="AB94" s="36"/>
      <c r="AC94" s="36"/>
      <c r="AD94" s="39" t="s">
        <v>232</v>
      </c>
      <c r="AE94" s="40" t="s">
        <v>232</v>
      </c>
      <c r="AF94" s="41" t="s">
        <v>232</v>
      </c>
      <c r="AG94" s="40" t="s">
        <v>232</v>
      </c>
      <c r="AH94" s="41" t="s">
        <v>232</v>
      </c>
      <c r="AI94" s="42" t="s">
        <v>232</v>
      </c>
      <c r="AJ94" s="43"/>
      <c r="AK94" s="44"/>
      <c r="AL94" s="44"/>
      <c r="AM94" s="45"/>
    </row>
    <row r="95" spans="1:39" ht="63" customHeight="1" x14ac:dyDescent="0.25">
      <c r="A95" s="195"/>
      <c r="B95" s="272"/>
      <c r="C95" s="204"/>
      <c r="D95" s="204"/>
      <c r="E95" s="204"/>
      <c r="F95" s="204"/>
      <c r="G95" s="204"/>
      <c r="H95" s="204"/>
      <c r="I95" s="277"/>
      <c r="J95" s="267"/>
      <c r="K95" s="219"/>
      <c r="L95" s="264"/>
      <c r="M95" s="219">
        <v>0</v>
      </c>
      <c r="N95" s="267"/>
      <c r="O95" s="219"/>
      <c r="P95" s="192"/>
      <c r="Q95" s="33">
        <v>4</v>
      </c>
      <c r="R95" s="34"/>
      <c r="S95" s="35" t="s">
        <v>232</v>
      </c>
      <c r="T95" s="36"/>
      <c r="U95" s="36"/>
      <c r="V95" s="37" t="s">
        <v>232</v>
      </c>
      <c r="W95" s="36"/>
      <c r="X95" s="36"/>
      <c r="Y95" s="36"/>
      <c r="Z95" s="36"/>
      <c r="AA95" s="36"/>
      <c r="AB95" s="36"/>
      <c r="AC95" s="36"/>
      <c r="AD95" s="39" t="s">
        <v>232</v>
      </c>
      <c r="AE95" s="40" t="s">
        <v>232</v>
      </c>
      <c r="AF95" s="41" t="s">
        <v>232</v>
      </c>
      <c r="AG95" s="40" t="s">
        <v>232</v>
      </c>
      <c r="AH95" s="41" t="s">
        <v>232</v>
      </c>
      <c r="AI95" s="42" t="s">
        <v>232</v>
      </c>
      <c r="AJ95" s="43"/>
      <c r="AK95" s="44"/>
      <c r="AL95" s="44"/>
      <c r="AM95" s="45"/>
    </row>
    <row r="96" spans="1:39" ht="63" customHeight="1" x14ac:dyDescent="0.25">
      <c r="A96" s="195"/>
      <c r="B96" s="272"/>
      <c r="C96" s="204"/>
      <c r="D96" s="204"/>
      <c r="E96" s="204"/>
      <c r="F96" s="204"/>
      <c r="G96" s="204"/>
      <c r="H96" s="204"/>
      <c r="I96" s="277"/>
      <c r="J96" s="267"/>
      <c r="K96" s="219"/>
      <c r="L96" s="264"/>
      <c r="M96" s="219">
        <v>0</v>
      </c>
      <c r="N96" s="267"/>
      <c r="O96" s="219"/>
      <c r="P96" s="192"/>
      <c r="Q96" s="33">
        <v>5</v>
      </c>
      <c r="R96" s="34"/>
      <c r="S96" s="35" t="s">
        <v>232</v>
      </c>
      <c r="T96" s="36"/>
      <c r="U96" s="36"/>
      <c r="V96" s="37" t="s">
        <v>232</v>
      </c>
      <c r="W96" s="36"/>
      <c r="X96" s="36"/>
      <c r="Y96" s="36"/>
      <c r="Z96" s="36"/>
      <c r="AA96" s="36"/>
      <c r="AB96" s="36"/>
      <c r="AC96" s="36"/>
      <c r="AD96" s="39" t="s">
        <v>232</v>
      </c>
      <c r="AE96" s="40" t="s">
        <v>232</v>
      </c>
      <c r="AF96" s="41" t="s">
        <v>232</v>
      </c>
      <c r="AG96" s="40" t="s">
        <v>232</v>
      </c>
      <c r="AH96" s="41" t="s">
        <v>232</v>
      </c>
      <c r="AI96" s="42" t="s">
        <v>232</v>
      </c>
      <c r="AJ96" s="43"/>
      <c r="AK96" s="44"/>
      <c r="AL96" s="44"/>
      <c r="AM96" s="45"/>
    </row>
    <row r="97" spans="1:39" ht="63" customHeight="1" x14ac:dyDescent="0.25">
      <c r="A97" s="195"/>
      <c r="B97" s="276"/>
      <c r="C97" s="205"/>
      <c r="D97" s="205"/>
      <c r="E97" s="205"/>
      <c r="F97" s="205"/>
      <c r="G97" s="205"/>
      <c r="H97" s="205"/>
      <c r="I97" s="278"/>
      <c r="J97" s="268"/>
      <c r="K97" s="220"/>
      <c r="L97" s="265"/>
      <c r="M97" s="220">
        <v>0</v>
      </c>
      <c r="N97" s="268"/>
      <c r="O97" s="220"/>
      <c r="P97" s="270"/>
      <c r="Q97" s="33">
        <v>6</v>
      </c>
      <c r="R97" s="34"/>
      <c r="S97" s="35" t="s">
        <v>232</v>
      </c>
      <c r="T97" s="36"/>
      <c r="U97" s="36"/>
      <c r="V97" s="37" t="s">
        <v>232</v>
      </c>
      <c r="W97" s="36"/>
      <c r="X97" s="36"/>
      <c r="Y97" s="36"/>
      <c r="Z97" s="36"/>
      <c r="AA97" s="36"/>
      <c r="AB97" s="36"/>
      <c r="AC97" s="36"/>
      <c r="AD97" s="39" t="s">
        <v>232</v>
      </c>
      <c r="AE97" s="40" t="s">
        <v>232</v>
      </c>
      <c r="AF97" s="41" t="s">
        <v>232</v>
      </c>
      <c r="AG97" s="40" t="s">
        <v>232</v>
      </c>
      <c r="AH97" s="41" t="s">
        <v>232</v>
      </c>
      <c r="AI97" s="42" t="s">
        <v>232</v>
      </c>
      <c r="AJ97" s="43"/>
      <c r="AK97" s="44"/>
      <c r="AL97" s="44"/>
      <c r="AM97" s="45"/>
    </row>
    <row r="98" spans="1:39" ht="185.25" customHeight="1" x14ac:dyDescent="0.25">
      <c r="A98" s="195"/>
      <c r="B98" s="271">
        <v>16</v>
      </c>
      <c r="C98" s="203" t="s">
        <v>189</v>
      </c>
      <c r="D98" s="203" t="s">
        <v>253</v>
      </c>
      <c r="E98" s="203" t="s">
        <v>491</v>
      </c>
      <c r="F98" s="203" t="s">
        <v>492</v>
      </c>
      <c r="G98" s="203" t="s">
        <v>5</v>
      </c>
      <c r="H98" s="203" t="s">
        <v>273</v>
      </c>
      <c r="I98" s="288">
        <v>240</v>
      </c>
      <c r="J98" s="266" t="s">
        <v>228</v>
      </c>
      <c r="K98" s="218">
        <v>0.6</v>
      </c>
      <c r="L98" s="263" t="s">
        <v>486</v>
      </c>
      <c r="M98" s="218" t="s">
        <v>486</v>
      </c>
      <c r="N98" s="266" t="s">
        <v>233</v>
      </c>
      <c r="O98" s="218">
        <v>0.4</v>
      </c>
      <c r="P98" s="269" t="s">
        <v>229</v>
      </c>
      <c r="Q98" s="33">
        <v>1</v>
      </c>
      <c r="R98" s="34" t="s">
        <v>493</v>
      </c>
      <c r="S98" s="35" t="s">
        <v>230</v>
      </c>
      <c r="T98" s="36" t="s">
        <v>192</v>
      </c>
      <c r="U98" s="36" t="s">
        <v>240</v>
      </c>
      <c r="V98" s="37" t="s">
        <v>433</v>
      </c>
      <c r="W98" s="36" t="s">
        <v>200</v>
      </c>
      <c r="X98" s="36" t="s">
        <v>195</v>
      </c>
      <c r="Y98" s="36" t="s">
        <v>196</v>
      </c>
      <c r="Z98" s="36" t="s">
        <v>245</v>
      </c>
      <c r="AA98" s="36" t="s">
        <v>195</v>
      </c>
      <c r="AB98" s="36" t="s">
        <v>222</v>
      </c>
      <c r="AC98" s="36" t="s">
        <v>223</v>
      </c>
      <c r="AD98" s="39">
        <v>0.3</v>
      </c>
      <c r="AE98" s="40" t="s">
        <v>237</v>
      </c>
      <c r="AF98" s="41">
        <v>0.3</v>
      </c>
      <c r="AG98" s="40" t="s">
        <v>233</v>
      </c>
      <c r="AH98" s="41">
        <v>0.4</v>
      </c>
      <c r="AI98" s="42" t="s">
        <v>229</v>
      </c>
      <c r="AJ98" s="43" t="s">
        <v>204</v>
      </c>
      <c r="AK98" s="44" t="s">
        <v>494</v>
      </c>
      <c r="AL98" s="44" t="s">
        <v>254</v>
      </c>
      <c r="AM98" s="48" t="s">
        <v>248</v>
      </c>
    </row>
    <row r="99" spans="1:39" ht="151.5" customHeight="1" x14ac:dyDescent="0.25">
      <c r="A99" s="195"/>
      <c r="B99" s="272"/>
      <c r="C99" s="204"/>
      <c r="D99" s="204"/>
      <c r="E99" s="204"/>
      <c r="F99" s="204"/>
      <c r="G99" s="204"/>
      <c r="H99" s="204"/>
      <c r="I99" s="277"/>
      <c r="J99" s="267"/>
      <c r="K99" s="219"/>
      <c r="L99" s="264"/>
      <c r="M99" s="219">
        <v>0</v>
      </c>
      <c r="N99" s="267"/>
      <c r="O99" s="219"/>
      <c r="P99" s="192"/>
      <c r="Q99" s="33">
        <v>2</v>
      </c>
      <c r="R99" s="34" t="s">
        <v>144</v>
      </c>
      <c r="S99" s="35" t="s">
        <v>230</v>
      </c>
      <c r="T99" s="36" t="s">
        <v>192</v>
      </c>
      <c r="U99" s="36" t="s">
        <v>240</v>
      </c>
      <c r="V99" s="37" t="s">
        <v>433</v>
      </c>
      <c r="W99" s="36" t="s">
        <v>200</v>
      </c>
      <c r="X99" s="36" t="s">
        <v>195</v>
      </c>
      <c r="Y99" s="36" t="s">
        <v>196</v>
      </c>
      <c r="Z99" s="36" t="s">
        <v>245</v>
      </c>
      <c r="AA99" s="36" t="s">
        <v>195</v>
      </c>
      <c r="AB99" s="36" t="s">
        <v>222</v>
      </c>
      <c r="AC99" s="36" t="s">
        <v>223</v>
      </c>
      <c r="AD99" s="69">
        <v>0.15</v>
      </c>
      <c r="AE99" s="40" t="s">
        <v>287</v>
      </c>
      <c r="AF99" s="41">
        <v>0.15</v>
      </c>
      <c r="AG99" s="40" t="s">
        <v>233</v>
      </c>
      <c r="AH99" s="41">
        <v>0.4</v>
      </c>
      <c r="AI99" s="42" t="s">
        <v>432</v>
      </c>
      <c r="AJ99" s="43" t="s">
        <v>204</v>
      </c>
      <c r="AK99" s="44" t="s">
        <v>495</v>
      </c>
      <c r="AL99" s="44" t="s">
        <v>254</v>
      </c>
      <c r="AM99" s="48" t="s">
        <v>248</v>
      </c>
    </row>
    <row r="100" spans="1:39" ht="76.5" customHeight="1" x14ac:dyDescent="0.25">
      <c r="A100" s="195"/>
      <c r="B100" s="272"/>
      <c r="C100" s="204"/>
      <c r="D100" s="204"/>
      <c r="E100" s="204"/>
      <c r="F100" s="204"/>
      <c r="G100" s="204"/>
      <c r="H100" s="204"/>
      <c r="I100" s="277"/>
      <c r="J100" s="267"/>
      <c r="K100" s="219"/>
      <c r="L100" s="264"/>
      <c r="M100" s="219">
        <v>0</v>
      </c>
      <c r="N100" s="267"/>
      <c r="O100" s="219"/>
      <c r="P100" s="192"/>
      <c r="Q100" s="33">
        <v>3</v>
      </c>
      <c r="R100" s="46"/>
      <c r="S100" s="35" t="s">
        <v>232</v>
      </c>
      <c r="T100" s="36"/>
      <c r="U100" s="36"/>
      <c r="V100" s="37" t="s">
        <v>232</v>
      </c>
      <c r="W100" s="36"/>
      <c r="X100" s="36"/>
      <c r="Y100" s="36"/>
      <c r="Z100" s="36"/>
      <c r="AA100" s="36"/>
      <c r="AB100" s="36"/>
      <c r="AC100" s="36"/>
      <c r="AD100" s="39" t="s">
        <v>232</v>
      </c>
      <c r="AE100" s="40" t="s">
        <v>232</v>
      </c>
      <c r="AF100" s="41" t="s">
        <v>232</v>
      </c>
      <c r="AG100" s="40" t="s">
        <v>232</v>
      </c>
      <c r="AH100" s="41" t="s">
        <v>232</v>
      </c>
      <c r="AI100" s="42" t="s">
        <v>232</v>
      </c>
      <c r="AJ100" s="43"/>
      <c r="AK100" s="44"/>
      <c r="AL100" s="44"/>
      <c r="AM100" s="45"/>
    </row>
    <row r="101" spans="1:39" ht="76.5" customHeight="1" x14ac:dyDescent="0.25">
      <c r="A101" s="195"/>
      <c r="B101" s="272"/>
      <c r="C101" s="204"/>
      <c r="D101" s="204"/>
      <c r="E101" s="204"/>
      <c r="F101" s="204"/>
      <c r="G101" s="204"/>
      <c r="H101" s="204"/>
      <c r="I101" s="277"/>
      <c r="J101" s="267"/>
      <c r="K101" s="219"/>
      <c r="L101" s="264"/>
      <c r="M101" s="219">
        <v>0</v>
      </c>
      <c r="N101" s="267"/>
      <c r="O101" s="219"/>
      <c r="P101" s="192"/>
      <c r="Q101" s="33">
        <v>4</v>
      </c>
      <c r="R101" s="34"/>
      <c r="S101" s="35" t="s">
        <v>232</v>
      </c>
      <c r="T101" s="36"/>
      <c r="U101" s="36"/>
      <c r="V101" s="37" t="s">
        <v>232</v>
      </c>
      <c r="W101" s="36"/>
      <c r="X101" s="36"/>
      <c r="Y101" s="36"/>
      <c r="Z101" s="36"/>
      <c r="AA101" s="36"/>
      <c r="AB101" s="36"/>
      <c r="AC101" s="36"/>
      <c r="AD101" s="39" t="s">
        <v>232</v>
      </c>
      <c r="AE101" s="40" t="s">
        <v>232</v>
      </c>
      <c r="AF101" s="41" t="s">
        <v>232</v>
      </c>
      <c r="AG101" s="40" t="s">
        <v>232</v>
      </c>
      <c r="AH101" s="41" t="s">
        <v>232</v>
      </c>
      <c r="AI101" s="42" t="s">
        <v>232</v>
      </c>
      <c r="AJ101" s="43"/>
      <c r="AK101" s="44"/>
      <c r="AL101" s="44"/>
      <c r="AM101" s="45"/>
    </row>
    <row r="102" spans="1:39" ht="76.5" customHeight="1" x14ac:dyDescent="0.25">
      <c r="A102" s="195"/>
      <c r="B102" s="272"/>
      <c r="C102" s="204"/>
      <c r="D102" s="204"/>
      <c r="E102" s="204"/>
      <c r="F102" s="204"/>
      <c r="G102" s="204"/>
      <c r="H102" s="204"/>
      <c r="I102" s="277"/>
      <c r="J102" s="267"/>
      <c r="K102" s="219"/>
      <c r="L102" s="264"/>
      <c r="M102" s="219">
        <v>0</v>
      </c>
      <c r="N102" s="267"/>
      <c r="O102" s="219"/>
      <c r="P102" s="192"/>
      <c r="Q102" s="33">
        <v>5</v>
      </c>
      <c r="R102" s="34"/>
      <c r="S102" s="35" t="s">
        <v>232</v>
      </c>
      <c r="T102" s="36"/>
      <c r="U102" s="36"/>
      <c r="V102" s="37" t="s">
        <v>232</v>
      </c>
      <c r="W102" s="36"/>
      <c r="X102" s="36"/>
      <c r="Y102" s="36"/>
      <c r="Z102" s="36"/>
      <c r="AA102" s="36"/>
      <c r="AB102" s="36"/>
      <c r="AC102" s="36"/>
      <c r="AD102" s="39" t="s">
        <v>232</v>
      </c>
      <c r="AE102" s="40" t="s">
        <v>232</v>
      </c>
      <c r="AF102" s="41" t="s">
        <v>232</v>
      </c>
      <c r="AG102" s="40" t="s">
        <v>232</v>
      </c>
      <c r="AH102" s="41" t="s">
        <v>232</v>
      </c>
      <c r="AI102" s="42" t="s">
        <v>232</v>
      </c>
      <c r="AJ102" s="43"/>
      <c r="AK102" s="44"/>
      <c r="AL102" s="44"/>
      <c r="AM102" s="45"/>
    </row>
    <row r="103" spans="1:39" ht="76.5" customHeight="1" x14ac:dyDescent="0.25">
      <c r="A103" s="195"/>
      <c r="B103" s="276"/>
      <c r="C103" s="205"/>
      <c r="D103" s="205"/>
      <c r="E103" s="205"/>
      <c r="F103" s="205"/>
      <c r="G103" s="205"/>
      <c r="H103" s="205"/>
      <c r="I103" s="278"/>
      <c r="J103" s="268"/>
      <c r="K103" s="220"/>
      <c r="L103" s="265"/>
      <c r="M103" s="220">
        <v>0</v>
      </c>
      <c r="N103" s="268"/>
      <c r="O103" s="220"/>
      <c r="P103" s="270"/>
      <c r="Q103" s="33">
        <v>6</v>
      </c>
      <c r="R103" s="34"/>
      <c r="S103" s="35" t="s">
        <v>232</v>
      </c>
      <c r="T103" s="36"/>
      <c r="U103" s="36"/>
      <c r="V103" s="37" t="s">
        <v>232</v>
      </c>
      <c r="W103" s="36"/>
      <c r="X103" s="36"/>
      <c r="Y103" s="36"/>
      <c r="Z103" s="36"/>
      <c r="AA103" s="36"/>
      <c r="AB103" s="36"/>
      <c r="AC103" s="36"/>
      <c r="AD103" s="39" t="s">
        <v>232</v>
      </c>
      <c r="AE103" s="40" t="s">
        <v>232</v>
      </c>
      <c r="AF103" s="41" t="s">
        <v>232</v>
      </c>
      <c r="AG103" s="40" t="s">
        <v>232</v>
      </c>
      <c r="AH103" s="41" t="s">
        <v>232</v>
      </c>
      <c r="AI103" s="42" t="s">
        <v>232</v>
      </c>
      <c r="AJ103" s="43"/>
      <c r="AK103" s="44"/>
      <c r="AL103" s="44"/>
      <c r="AM103" s="45"/>
    </row>
    <row r="104" spans="1:39" ht="151.5" customHeight="1" x14ac:dyDescent="0.25">
      <c r="A104" s="195"/>
      <c r="B104" s="271">
        <v>17</v>
      </c>
      <c r="C104" s="203" t="s">
        <v>189</v>
      </c>
      <c r="D104" s="203" t="s">
        <v>255</v>
      </c>
      <c r="E104" s="203" t="s">
        <v>256</v>
      </c>
      <c r="F104" s="203" t="s">
        <v>496</v>
      </c>
      <c r="G104" s="203" t="s">
        <v>5</v>
      </c>
      <c r="H104" s="203" t="s">
        <v>273</v>
      </c>
      <c r="I104" s="288">
        <v>48</v>
      </c>
      <c r="J104" s="266" t="s">
        <v>228</v>
      </c>
      <c r="K104" s="218">
        <v>0.6</v>
      </c>
      <c r="L104" s="263" t="s">
        <v>283</v>
      </c>
      <c r="M104" s="218" t="s">
        <v>283</v>
      </c>
      <c r="N104" s="266" t="s">
        <v>259</v>
      </c>
      <c r="O104" s="218">
        <v>0.8</v>
      </c>
      <c r="P104" s="269" t="s">
        <v>260</v>
      </c>
      <c r="Q104" s="33">
        <v>1</v>
      </c>
      <c r="R104" s="46" t="s">
        <v>145</v>
      </c>
      <c r="S104" s="35" t="s">
        <v>230</v>
      </c>
      <c r="T104" s="36" t="s">
        <v>192</v>
      </c>
      <c r="U104" s="36" t="s">
        <v>240</v>
      </c>
      <c r="V104" s="37" t="s">
        <v>433</v>
      </c>
      <c r="W104" s="36" t="s">
        <v>200</v>
      </c>
      <c r="X104" s="36" t="s">
        <v>195</v>
      </c>
      <c r="Y104" s="36" t="s">
        <v>196</v>
      </c>
      <c r="Z104" s="36" t="s">
        <v>245</v>
      </c>
      <c r="AA104" s="36" t="s">
        <v>195</v>
      </c>
      <c r="AB104" s="36" t="s">
        <v>222</v>
      </c>
      <c r="AC104" s="36" t="s">
        <v>223</v>
      </c>
      <c r="AD104" s="39">
        <v>0.3</v>
      </c>
      <c r="AE104" s="40" t="s">
        <v>237</v>
      </c>
      <c r="AF104" s="41">
        <v>0.3</v>
      </c>
      <c r="AG104" s="40" t="s">
        <v>259</v>
      </c>
      <c r="AH104" s="41">
        <v>0.8</v>
      </c>
      <c r="AI104" s="47" t="s">
        <v>260</v>
      </c>
      <c r="AJ104" s="43" t="s">
        <v>204</v>
      </c>
      <c r="AK104" s="44" t="s">
        <v>257</v>
      </c>
      <c r="AL104" s="44" t="s">
        <v>258</v>
      </c>
      <c r="AM104" s="48" t="s">
        <v>248</v>
      </c>
    </row>
    <row r="105" spans="1:39" ht="74.25" customHeight="1" x14ac:dyDescent="0.25">
      <c r="A105" s="195"/>
      <c r="B105" s="272"/>
      <c r="C105" s="204"/>
      <c r="D105" s="204"/>
      <c r="E105" s="204"/>
      <c r="F105" s="204"/>
      <c r="G105" s="204"/>
      <c r="H105" s="204"/>
      <c r="I105" s="277"/>
      <c r="J105" s="267"/>
      <c r="K105" s="219"/>
      <c r="L105" s="264"/>
      <c r="M105" s="219">
        <v>0</v>
      </c>
      <c r="N105" s="267"/>
      <c r="O105" s="219"/>
      <c r="P105" s="192"/>
      <c r="Q105" s="33">
        <v>2</v>
      </c>
      <c r="R105" s="46"/>
      <c r="S105" s="35"/>
      <c r="T105" s="36"/>
      <c r="U105" s="36"/>
      <c r="V105" s="37"/>
      <c r="W105" s="36"/>
      <c r="X105" s="36"/>
      <c r="Y105" s="36"/>
      <c r="Z105" s="36"/>
      <c r="AA105" s="36"/>
      <c r="AB105" s="36"/>
      <c r="AC105" s="36"/>
      <c r="AD105" s="39"/>
      <c r="AE105" s="40"/>
      <c r="AF105" s="41"/>
      <c r="AG105" s="40"/>
      <c r="AH105" s="41"/>
      <c r="AI105" s="42"/>
      <c r="AJ105" s="43"/>
      <c r="AK105" s="44"/>
      <c r="AL105" s="44"/>
      <c r="AM105" s="45"/>
    </row>
    <row r="106" spans="1:39" ht="74.25" customHeight="1" x14ac:dyDescent="0.25">
      <c r="A106" s="195"/>
      <c r="B106" s="272"/>
      <c r="C106" s="204"/>
      <c r="D106" s="204"/>
      <c r="E106" s="204"/>
      <c r="F106" s="204"/>
      <c r="G106" s="204"/>
      <c r="H106" s="204"/>
      <c r="I106" s="277"/>
      <c r="J106" s="267"/>
      <c r="K106" s="219"/>
      <c r="L106" s="264"/>
      <c r="M106" s="219">
        <v>0</v>
      </c>
      <c r="N106" s="267"/>
      <c r="O106" s="219"/>
      <c r="P106" s="192"/>
      <c r="Q106" s="33">
        <v>3</v>
      </c>
      <c r="R106" s="46"/>
      <c r="S106" s="35" t="s">
        <v>232</v>
      </c>
      <c r="T106" s="36"/>
      <c r="U106" s="36"/>
      <c r="V106" s="37" t="s">
        <v>232</v>
      </c>
      <c r="W106" s="36"/>
      <c r="X106" s="36"/>
      <c r="Y106" s="36"/>
      <c r="Z106" s="36"/>
      <c r="AA106" s="36"/>
      <c r="AB106" s="36"/>
      <c r="AC106" s="36"/>
      <c r="AD106" s="39" t="s">
        <v>232</v>
      </c>
      <c r="AE106" s="40" t="s">
        <v>232</v>
      </c>
      <c r="AF106" s="41" t="s">
        <v>232</v>
      </c>
      <c r="AG106" s="40" t="s">
        <v>232</v>
      </c>
      <c r="AH106" s="41" t="s">
        <v>232</v>
      </c>
      <c r="AI106" s="42" t="s">
        <v>232</v>
      </c>
      <c r="AJ106" s="43"/>
      <c r="AK106" s="44"/>
      <c r="AL106" s="44"/>
      <c r="AM106" s="45"/>
    </row>
    <row r="107" spans="1:39" ht="74.25" customHeight="1" x14ac:dyDescent="0.25">
      <c r="A107" s="195"/>
      <c r="B107" s="272"/>
      <c r="C107" s="204"/>
      <c r="D107" s="204"/>
      <c r="E107" s="204"/>
      <c r="F107" s="204"/>
      <c r="G107" s="204"/>
      <c r="H107" s="204"/>
      <c r="I107" s="277"/>
      <c r="J107" s="267"/>
      <c r="K107" s="219"/>
      <c r="L107" s="264"/>
      <c r="M107" s="219">
        <v>0</v>
      </c>
      <c r="N107" s="267"/>
      <c r="O107" s="219"/>
      <c r="P107" s="192"/>
      <c r="Q107" s="33">
        <v>4</v>
      </c>
      <c r="R107" s="34"/>
      <c r="S107" s="35" t="s">
        <v>232</v>
      </c>
      <c r="T107" s="36"/>
      <c r="U107" s="36"/>
      <c r="V107" s="37" t="s">
        <v>232</v>
      </c>
      <c r="W107" s="36"/>
      <c r="X107" s="36"/>
      <c r="Y107" s="36"/>
      <c r="Z107" s="36"/>
      <c r="AA107" s="36"/>
      <c r="AB107" s="36"/>
      <c r="AC107" s="36"/>
      <c r="AD107" s="39" t="s">
        <v>232</v>
      </c>
      <c r="AE107" s="40" t="s">
        <v>232</v>
      </c>
      <c r="AF107" s="41" t="s">
        <v>232</v>
      </c>
      <c r="AG107" s="40" t="s">
        <v>232</v>
      </c>
      <c r="AH107" s="41" t="s">
        <v>232</v>
      </c>
      <c r="AI107" s="42" t="s">
        <v>232</v>
      </c>
      <c r="AJ107" s="43"/>
      <c r="AK107" s="44"/>
      <c r="AL107" s="44"/>
      <c r="AM107" s="45"/>
    </row>
    <row r="108" spans="1:39" ht="74.25" customHeight="1" x14ac:dyDescent="0.25">
      <c r="A108" s="195"/>
      <c r="B108" s="272"/>
      <c r="C108" s="204"/>
      <c r="D108" s="204"/>
      <c r="E108" s="204"/>
      <c r="F108" s="204"/>
      <c r="G108" s="204"/>
      <c r="H108" s="204"/>
      <c r="I108" s="277"/>
      <c r="J108" s="267"/>
      <c r="K108" s="219"/>
      <c r="L108" s="264"/>
      <c r="M108" s="219">
        <v>0</v>
      </c>
      <c r="N108" s="267"/>
      <c r="O108" s="219"/>
      <c r="P108" s="192"/>
      <c r="Q108" s="33">
        <v>5</v>
      </c>
      <c r="R108" s="34"/>
      <c r="S108" s="35" t="s">
        <v>232</v>
      </c>
      <c r="T108" s="36"/>
      <c r="U108" s="36"/>
      <c r="V108" s="37" t="s">
        <v>232</v>
      </c>
      <c r="W108" s="36"/>
      <c r="X108" s="36"/>
      <c r="Y108" s="36"/>
      <c r="Z108" s="36"/>
      <c r="AA108" s="36"/>
      <c r="AB108" s="36"/>
      <c r="AC108" s="36"/>
      <c r="AD108" s="67" t="s">
        <v>232</v>
      </c>
      <c r="AE108" s="40" t="s">
        <v>232</v>
      </c>
      <c r="AF108" s="41" t="s">
        <v>232</v>
      </c>
      <c r="AG108" s="40" t="s">
        <v>232</v>
      </c>
      <c r="AH108" s="41" t="s">
        <v>232</v>
      </c>
      <c r="AI108" s="42" t="s">
        <v>232</v>
      </c>
      <c r="AJ108" s="43"/>
      <c r="AK108" s="44"/>
      <c r="AL108" s="44"/>
      <c r="AM108" s="45"/>
    </row>
    <row r="109" spans="1:39" ht="74.25" customHeight="1" thickBot="1" x14ac:dyDescent="0.3">
      <c r="A109" s="196"/>
      <c r="B109" s="273"/>
      <c r="C109" s="223"/>
      <c r="D109" s="223"/>
      <c r="E109" s="223"/>
      <c r="F109" s="223"/>
      <c r="G109" s="223"/>
      <c r="H109" s="223"/>
      <c r="I109" s="287"/>
      <c r="J109" s="274"/>
      <c r="K109" s="228"/>
      <c r="L109" s="275"/>
      <c r="M109" s="228">
        <v>0</v>
      </c>
      <c r="N109" s="274"/>
      <c r="O109" s="228"/>
      <c r="P109" s="193"/>
      <c r="Q109" s="50">
        <v>6</v>
      </c>
      <c r="R109" s="51"/>
      <c r="S109" s="52" t="s">
        <v>232</v>
      </c>
      <c r="T109" s="53"/>
      <c r="U109" s="53"/>
      <c r="V109" s="54" t="s">
        <v>232</v>
      </c>
      <c r="W109" s="53"/>
      <c r="X109" s="53"/>
      <c r="Y109" s="53"/>
      <c r="Z109" s="53"/>
      <c r="AA109" s="53"/>
      <c r="AB109" s="53"/>
      <c r="AC109" s="53"/>
      <c r="AD109" s="55" t="s">
        <v>232</v>
      </c>
      <c r="AE109" s="56" t="s">
        <v>232</v>
      </c>
      <c r="AF109" s="54" t="s">
        <v>232</v>
      </c>
      <c r="AG109" s="56" t="s">
        <v>232</v>
      </c>
      <c r="AH109" s="54" t="s">
        <v>232</v>
      </c>
      <c r="AI109" s="57" t="s">
        <v>232</v>
      </c>
      <c r="AJ109" s="53"/>
      <c r="AK109" s="58"/>
      <c r="AL109" s="58"/>
      <c r="AM109" s="59"/>
    </row>
    <row r="110" spans="1:39" ht="201" customHeight="1" x14ac:dyDescent="0.25">
      <c r="A110" s="194" t="s">
        <v>149</v>
      </c>
      <c r="B110" s="279">
        <v>18</v>
      </c>
      <c r="C110" s="262" t="s">
        <v>189</v>
      </c>
      <c r="D110" s="262" t="s">
        <v>497</v>
      </c>
      <c r="E110" s="262" t="s">
        <v>498</v>
      </c>
      <c r="F110" s="262" t="s">
        <v>146</v>
      </c>
      <c r="G110" s="262" t="s">
        <v>5</v>
      </c>
      <c r="H110" s="262" t="s">
        <v>273</v>
      </c>
      <c r="I110" s="281">
        <v>350</v>
      </c>
      <c r="J110" s="282" t="s">
        <v>228</v>
      </c>
      <c r="K110" s="246">
        <v>0.6</v>
      </c>
      <c r="L110" s="283" t="s">
        <v>283</v>
      </c>
      <c r="M110" s="283" t="s">
        <v>283</v>
      </c>
      <c r="N110" s="282" t="s">
        <v>259</v>
      </c>
      <c r="O110" s="246">
        <v>0.8</v>
      </c>
      <c r="P110" s="191" t="s">
        <v>260</v>
      </c>
      <c r="Q110" s="20">
        <v>1</v>
      </c>
      <c r="R110" s="21" t="s">
        <v>147</v>
      </c>
      <c r="S110" s="22" t="s">
        <v>230</v>
      </c>
      <c r="T110" s="23" t="s">
        <v>192</v>
      </c>
      <c r="U110" s="23" t="s">
        <v>193</v>
      </c>
      <c r="V110" s="24" t="s">
        <v>234</v>
      </c>
      <c r="W110" s="23" t="s">
        <v>200</v>
      </c>
      <c r="X110" s="23" t="s">
        <v>195</v>
      </c>
      <c r="Y110" s="23" t="s">
        <v>196</v>
      </c>
      <c r="Z110" s="23"/>
      <c r="AA110" s="23"/>
      <c r="AB110" s="23"/>
      <c r="AC110" s="23"/>
      <c r="AD110" s="26"/>
      <c r="AE110" s="27" t="s">
        <v>237</v>
      </c>
      <c r="AF110" s="28">
        <v>0.36</v>
      </c>
      <c r="AG110" s="27" t="s">
        <v>259</v>
      </c>
      <c r="AH110" s="28">
        <v>0.8</v>
      </c>
      <c r="AI110" s="47" t="s">
        <v>260</v>
      </c>
      <c r="AJ110" s="30" t="s">
        <v>204</v>
      </c>
      <c r="AK110" s="31" t="s">
        <v>264</v>
      </c>
      <c r="AL110" s="31" t="s">
        <v>265</v>
      </c>
      <c r="AM110" s="68" t="s">
        <v>266</v>
      </c>
    </row>
    <row r="111" spans="1:39" ht="247.5" customHeight="1" x14ac:dyDescent="0.25">
      <c r="A111" s="195"/>
      <c r="B111" s="272"/>
      <c r="C111" s="204"/>
      <c r="D111" s="204"/>
      <c r="E111" s="204"/>
      <c r="F111" s="204"/>
      <c r="G111" s="204"/>
      <c r="H111" s="204"/>
      <c r="I111" s="277"/>
      <c r="J111" s="267"/>
      <c r="K111" s="219"/>
      <c r="L111" s="264"/>
      <c r="M111" s="264"/>
      <c r="N111" s="267"/>
      <c r="O111" s="219"/>
      <c r="P111" s="192"/>
      <c r="Q111" s="33">
        <v>2</v>
      </c>
      <c r="R111" s="34" t="s">
        <v>148</v>
      </c>
      <c r="S111" s="35" t="s">
        <v>158</v>
      </c>
      <c r="T111" s="36" t="s">
        <v>261</v>
      </c>
      <c r="U111" s="36" t="s">
        <v>193</v>
      </c>
      <c r="V111" s="37" t="s">
        <v>262</v>
      </c>
      <c r="W111" s="36" t="s">
        <v>200</v>
      </c>
      <c r="X111" s="36" t="s">
        <v>195</v>
      </c>
      <c r="Y111" s="36" t="s">
        <v>196</v>
      </c>
      <c r="Z111" s="36"/>
      <c r="AA111" s="36"/>
      <c r="AB111" s="36"/>
      <c r="AC111" s="36"/>
      <c r="AD111" s="39"/>
      <c r="AE111" s="40" t="s">
        <v>237</v>
      </c>
      <c r="AF111" s="41">
        <v>0.36</v>
      </c>
      <c r="AG111" s="40" t="s">
        <v>229</v>
      </c>
      <c r="AH111" s="41">
        <v>0.60000000000000009</v>
      </c>
      <c r="AI111" s="42" t="s">
        <v>229</v>
      </c>
      <c r="AJ111" s="43" t="s">
        <v>204</v>
      </c>
      <c r="AK111" s="44" t="s">
        <v>267</v>
      </c>
      <c r="AL111" s="44" t="s">
        <v>268</v>
      </c>
      <c r="AM111" s="48" t="s">
        <v>269</v>
      </c>
    </row>
    <row r="112" spans="1:39" ht="47.25" customHeight="1" x14ac:dyDescent="0.25">
      <c r="A112" s="195"/>
      <c r="B112" s="272"/>
      <c r="C112" s="204"/>
      <c r="D112" s="204"/>
      <c r="E112" s="204"/>
      <c r="F112" s="204"/>
      <c r="G112" s="204"/>
      <c r="H112" s="204"/>
      <c r="I112" s="277"/>
      <c r="J112" s="267"/>
      <c r="K112" s="219"/>
      <c r="L112" s="264"/>
      <c r="M112" s="264"/>
      <c r="N112" s="267"/>
      <c r="O112" s="219"/>
      <c r="P112" s="192"/>
      <c r="Q112" s="33">
        <v>3</v>
      </c>
      <c r="R112" s="46"/>
      <c r="S112" s="35" t="s">
        <v>232</v>
      </c>
      <c r="T112" s="36"/>
      <c r="U112" s="36"/>
      <c r="V112" s="37" t="s">
        <v>232</v>
      </c>
      <c r="W112" s="36"/>
      <c r="X112" s="36"/>
      <c r="Y112" s="36"/>
      <c r="Z112" s="36"/>
      <c r="AA112" s="36"/>
      <c r="AB112" s="36"/>
      <c r="AC112" s="36"/>
      <c r="AD112" s="39"/>
      <c r="AE112" s="40" t="s">
        <v>232</v>
      </c>
      <c r="AF112" s="41" t="s">
        <v>232</v>
      </c>
      <c r="AG112" s="40" t="s">
        <v>232</v>
      </c>
      <c r="AH112" s="41" t="s">
        <v>232</v>
      </c>
      <c r="AI112" s="42" t="s">
        <v>232</v>
      </c>
      <c r="AJ112" s="43"/>
      <c r="AK112" s="44"/>
      <c r="AL112" s="44"/>
      <c r="AM112" s="45"/>
    </row>
    <row r="113" spans="1:39" ht="47.25" customHeight="1" x14ac:dyDescent="0.25">
      <c r="A113" s="195"/>
      <c r="B113" s="272"/>
      <c r="C113" s="204"/>
      <c r="D113" s="204"/>
      <c r="E113" s="204"/>
      <c r="F113" s="204"/>
      <c r="G113" s="204"/>
      <c r="H113" s="204"/>
      <c r="I113" s="277"/>
      <c r="J113" s="267"/>
      <c r="K113" s="219"/>
      <c r="L113" s="264"/>
      <c r="M113" s="264"/>
      <c r="N113" s="267"/>
      <c r="O113" s="219"/>
      <c r="P113" s="192"/>
      <c r="Q113" s="33">
        <v>4</v>
      </c>
      <c r="R113" s="34"/>
      <c r="S113" s="35" t="s">
        <v>232</v>
      </c>
      <c r="T113" s="36"/>
      <c r="U113" s="36"/>
      <c r="V113" s="37" t="s">
        <v>232</v>
      </c>
      <c r="W113" s="36"/>
      <c r="X113" s="36"/>
      <c r="Y113" s="36"/>
      <c r="Z113" s="36"/>
      <c r="AA113" s="36"/>
      <c r="AB113" s="36"/>
      <c r="AC113" s="36"/>
      <c r="AD113" s="39"/>
      <c r="AE113" s="40" t="s">
        <v>232</v>
      </c>
      <c r="AF113" s="41" t="s">
        <v>232</v>
      </c>
      <c r="AG113" s="40" t="s">
        <v>232</v>
      </c>
      <c r="AH113" s="41" t="s">
        <v>232</v>
      </c>
      <c r="AI113" s="42" t="s">
        <v>232</v>
      </c>
      <c r="AJ113" s="43"/>
      <c r="AK113" s="44"/>
      <c r="AL113" s="44"/>
      <c r="AM113" s="45"/>
    </row>
    <row r="114" spans="1:39" ht="47.25" customHeight="1" x14ac:dyDescent="0.25">
      <c r="A114" s="195"/>
      <c r="B114" s="272"/>
      <c r="C114" s="204"/>
      <c r="D114" s="204"/>
      <c r="E114" s="204"/>
      <c r="F114" s="204"/>
      <c r="G114" s="204"/>
      <c r="H114" s="204"/>
      <c r="I114" s="277"/>
      <c r="J114" s="267"/>
      <c r="K114" s="219"/>
      <c r="L114" s="264"/>
      <c r="M114" s="264"/>
      <c r="N114" s="267"/>
      <c r="O114" s="219"/>
      <c r="P114" s="192"/>
      <c r="Q114" s="33">
        <v>5</v>
      </c>
      <c r="R114" s="34"/>
      <c r="S114" s="35" t="s">
        <v>232</v>
      </c>
      <c r="T114" s="36"/>
      <c r="U114" s="36"/>
      <c r="V114" s="37" t="s">
        <v>232</v>
      </c>
      <c r="W114" s="36"/>
      <c r="X114" s="36"/>
      <c r="Y114" s="36"/>
      <c r="Z114" s="36"/>
      <c r="AA114" s="36"/>
      <c r="AB114" s="36"/>
      <c r="AC114" s="36"/>
      <c r="AD114" s="39"/>
      <c r="AE114" s="40" t="s">
        <v>232</v>
      </c>
      <c r="AF114" s="41" t="s">
        <v>232</v>
      </c>
      <c r="AG114" s="40" t="s">
        <v>232</v>
      </c>
      <c r="AH114" s="41" t="s">
        <v>232</v>
      </c>
      <c r="AI114" s="42" t="s">
        <v>232</v>
      </c>
      <c r="AJ114" s="43"/>
      <c r="AK114" s="44"/>
      <c r="AL114" s="44"/>
      <c r="AM114" s="45"/>
    </row>
    <row r="115" spans="1:39" ht="47.25" customHeight="1" x14ac:dyDescent="0.25">
      <c r="A115" s="195"/>
      <c r="B115" s="276"/>
      <c r="C115" s="205"/>
      <c r="D115" s="205"/>
      <c r="E115" s="205"/>
      <c r="F115" s="205"/>
      <c r="G115" s="205"/>
      <c r="H115" s="205"/>
      <c r="I115" s="278"/>
      <c r="J115" s="268"/>
      <c r="K115" s="220"/>
      <c r="L115" s="265"/>
      <c r="M115" s="265"/>
      <c r="N115" s="268"/>
      <c r="O115" s="220"/>
      <c r="P115" s="270"/>
      <c r="Q115" s="33">
        <v>6</v>
      </c>
      <c r="R115" s="34"/>
      <c r="S115" s="35" t="s">
        <v>232</v>
      </c>
      <c r="T115" s="36"/>
      <c r="U115" s="36"/>
      <c r="V115" s="37" t="s">
        <v>232</v>
      </c>
      <c r="W115" s="36"/>
      <c r="X115" s="36"/>
      <c r="Y115" s="36"/>
      <c r="Z115" s="36"/>
      <c r="AA115" s="36"/>
      <c r="AB115" s="36"/>
      <c r="AC115" s="36"/>
      <c r="AD115" s="39"/>
      <c r="AE115" s="40" t="s">
        <v>232</v>
      </c>
      <c r="AF115" s="41" t="s">
        <v>232</v>
      </c>
      <c r="AG115" s="40" t="s">
        <v>232</v>
      </c>
      <c r="AH115" s="41" t="s">
        <v>232</v>
      </c>
      <c r="AI115" s="42" t="s">
        <v>232</v>
      </c>
      <c r="AJ115" s="43"/>
      <c r="AK115" s="44"/>
      <c r="AL115" s="44"/>
      <c r="AM115" s="45"/>
    </row>
    <row r="116" spans="1:39" ht="151.5" customHeight="1" x14ac:dyDescent="0.25">
      <c r="A116" s="195"/>
      <c r="B116" s="271">
        <v>19</v>
      </c>
      <c r="C116" s="203" t="s">
        <v>189</v>
      </c>
      <c r="D116" s="203" t="s">
        <v>473</v>
      </c>
      <c r="E116" s="203" t="s">
        <v>499</v>
      </c>
      <c r="F116" s="203" t="s">
        <v>500</v>
      </c>
      <c r="G116" s="203" t="s">
        <v>5</v>
      </c>
      <c r="H116" s="203" t="s">
        <v>474</v>
      </c>
      <c r="I116" s="288">
        <v>600</v>
      </c>
      <c r="J116" s="266" t="s">
        <v>263</v>
      </c>
      <c r="K116" s="218">
        <v>0.8</v>
      </c>
      <c r="L116" s="263" t="s">
        <v>283</v>
      </c>
      <c r="M116" s="263" t="s">
        <v>283</v>
      </c>
      <c r="N116" s="266" t="s">
        <v>259</v>
      </c>
      <c r="O116" s="218">
        <v>0.8</v>
      </c>
      <c r="P116" s="269" t="s">
        <v>260</v>
      </c>
      <c r="Q116" s="33">
        <v>1</v>
      </c>
      <c r="R116" s="34" t="s">
        <v>476</v>
      </c>
      <c r="S116" s="35" t="s">
        <v>230</v>
      </c>
      <c r="T116" s="36" t="s">
        <v>192</v>
      </c>
      <c r="U116" s="36" t="s">
        <v>193</v>
      </c>
      <c r="V116" s="37" t="s">
        <v>234</v>
      </c>
      <c r="W116" s="36" t="s">
        <v>200</v>
      </c>
      <c r="X116" s="36" t="s">
        <v>195</v>
      </c>
      <c r="Y116" s="36" t="s">
        <v>196</v>
      </c>
      <c r="Z116" s="36"/>
      <c r="AA116" s="36"/>
      <c r="AB116" s="36"/>
      <c r="AC116" s="36"/>
      <c r="AD116" s="39">
        <v>0.48</v>
      </c>
      <c r="AE116" s="40" t="s">
        <v>228</v>
      </c>
      <c r="AF116" s="41">
        <v>0.48</v>
      </c>
      <c r="AG116" s="40" t="s">
        <v>259</v>
      </c>
      <c r="AH116" s="41">
        <v>0.8</v>
      </c>
      <c r="AI116" s="47" t="s">
        <v>260</v>
      </c>
      <c r="AJ116" s="43" t="s">
        <v>204</v>
      </c>
      <c r="AK116" s="44" t="s">
        <v>270</v>
      </c>
      <c r="AL116" s="44" t="s">
        <v>268</v>
      </c>
      <c r="AM116" s="48" t="s">
        <v>475</v>
      </c>
    </row>
    <row r="117" spans="1:39" ht="183.75" customHeight="1" x14ac:dyDescent="0.25">
      <c r="A117" s="195"/>
      <c r="B117" s="272"/>
      <c r="C117" s="204"/>
      <c r="D117" s="204"/>
      <c r="E117" s="204"/>
      <c r="F117" s="204"/>
      <c r="G117" s="204"/>
      <c r="H117" s="204"/>
      <c r="I117" s="277"/>
      <c r="J117" s="267"/>
      <c r="K117" s="219"/>
      <c r="L117" s="264"/>
      <c r="M117" s="264"/>
      <c r="N117" s="267"/>
      <c r="O117" s="219"/>
      <c r="P117" s="192"/>
      <c r="Q117" s="33">
        <v>2</v>
      </c>
      <c r="R117" s="34"/>
      <c r="S117" s="35"/>
      <c r="T117" s="36"/>
      <c r="U117" s="36"/>
      <c r="V117" s="37"/>
      <c r="W117" s="36"/>
      <c r="X117" s="36"/>
      <c r="Y117" s="36"/>
      <c r="Z117" s="36"/>
      <c r="AA117" s="36"/>
      <c r="AB117" s="36"/>
      <c r="AC117" s="36"/>
      <c r="AD117" s="39"/>
      <c r="AE117" s="40"/>
      <c r="AF117" s="41"/>
      <c r="AG117" s="40"/>
      <c r="AH117" s="41"/>
      <c r="AI117" s="42"/>
      <c r="AJ117" s="43"/>
      <c r="AK117" s="44"/>
      <c r="AL117" s="44"/>
      <c r="AM117" s="48"/>
    </row>
    <row r="118" spans="1:39" ht="54" customHeight="1" x14ac:dyDescent="0.25">
      <c r="A118" s="195"/>
      <c r="B118" s="272"/>
      <c r="C118" s="204"/>
      <c r="D118" s="204"/>
      <c r="E118" s="204"/>
      <c r="F118" s="204"/>
      <c r="G118" s="204"/>
      <c r="H118" s="204"/>
      <c r="I118" s="277"/>
      <c r="J118" s="267"/>
      <c r="K118" s="219"/>
      <c r="L118" s="264"/>
      <c r="M118" s="264"/>
      <c r="N118" s="267"/>
      <c r="O118" s="219"/>
      <c r="P118" s="192"/>
      <c r="Q118" s="33">
        <v>3</v>
      </c>
      <c r="R118" s="34"/>
      <c r="S118" s="35"/>
      <c r="T118" s="36"/>
      <c r="U118" s="36"/>
      <c r="V118" s="37"/>
      <c r="W118" s="36"/>
      <c r="X118" s="36"/>
      <c r="Y118" s="36"/>
      <c r="Z118" s="36"/>
      <c r="AA118" s="36"/>
      <c r="AB118" s="36"/>
      <c r="AC118" s="36"/>
      <c r="AD118" s="39"/>
      <c r="AE118" s="40"/>
      <c r="AF118" s="41"/>
      <c r="AG118" s="40"/>
      <c r="AH118" s="41"/>
      <c r="AI118" s="42"/>
      <c r="AJ118" s="43"/>
      <c r="AK118" s="44"/>
      <c r="AL118" s="44"/>
      <c r="AM118" s="48"/>
    </row>
    <row r="119" spans="1:39" ht="54" customHeight="1" x14ac:dyDescent="0.25">
      <c r="A119" s="195"/>
      <c r="B119" s="272"/>
      <c r="C119" s="204"/>
      <c r="D119" s="204"/>
      <c r="E119" s="204"/>
      <c r="F119" s="204"/>
      <c r="G119" s="204"/>
      <c r="H119" s="204"/>
      <c r="I119" s="277"/>
      <c r="J119" s="267"/>
      <c r="K119" s="219"/>
      <c r="L119" s="264"/>
      <c r="M119" s="264"/>
      <c r="N119" s="267"/>
      <c r="O119" s="219"/>
      <c r="P119" s="192"/>
      <c r="Q119" s="33">
        <v>4</v>
      </c>
      <c r="R119" s="34"/>
      <c r="S119" s="35" t="s">
        <v>232</v>
      </c>
      <c r="T119" s="36"/>
      <c r="U119" s="36"/>
      <c r="V119" s="37" t="s">
        <v>232</v>
      </c>
      <c r="W119" s="36"/>
      <c r="X119" s="36"/>
      <c r="Y119" s="36"/>
      <c r="Z119" s="36"/>
      <c r="AA119" s="36"/>
      <c r="AB119" s="36"/>
      <c r="AC119" s="36"/>
      <c r="AD119" s="39"/>
      <c r="AE119" s="40"/>
      <c r="AF119" s="41"/>
      <c r="AG119" s="40"/>
      <c r="AH119" s="41"/>
      <c r="AI119" s="42"/>
      <c r="AJ119" s="43"/>
      <c r="AK119" s="44"/>
      <c r="AL119" s="44"/>
      <c r="AM119" s="45"/>
    </row>
    <row r="120" spans="1:39" ht="54" customHeight="1" x14ac:dyDescent="0.25">
      <c r="A120" s="195"/>
      <c r="B120" s="272"/>
      <c r="C120" s="204"/>
      <c r="D120" s="204"/>
      <c r="E120" s="204"/>
      <c r="F120" s="204"/>
      <c r="G120" s="204"/>
      <c r="H120" s="204"/>
      <c r="I120" s="277"/>
      <c r="J120" s="267"/>
      <c r="K120" s="219"/>
      <c r="L120" s="264"/>
      <c r="M120" s="264"/>
      <c r="N120" s="267"/>
      <c r="O120" s="219"/>
      <c r="P120" s="192"/>
      <c r="Q120" s="33">
        <v>5</v>
      </c>
      <c r="R120" s="34"/>
      <c r="S120" s="35" t="s">
        <v>232</v>
      </c>
      <c r="T120" s="36"/>
      <c r="U120" s="36"/>
      <c r="V120" s="37" t="s">
        <v>232</v>
      </c>
      <c r="W120" s="36"/>
      <c r="X120" s="36"/>
      <c r="Y120" s="36"/>
      <c r="Z120" s="36"/>
      <c r="AA120" s="36"/>
      <c r="AB120" s="36"/>
      <c r="AC120" s="36"/>
      <c r="AD120" s="39"/>
      <c r="AE120" s="40"/>
      <c r="AF120" s="41"/>
      <c r="AG120" s="40"/>
      <c r="AH120" s="41"/>
      <c r="AI120" s="42"/>
      <c r="AJ120" s="43"/>
      <c r="AK120" s="44"/>
      <c r="AL120" s="44"/>
      <c r="AM120" s="45"/>
    </row>
    <row r="121" spans="1:39" ht="54" customHeight="1" thickBot="1" x14ac:dyDescent="0.3">
      <c r="A121" s="196"/>
      <c r="B121" s="273"/>
      <c r="C121" s="223"/>
      <c r="D121" s="223"/>
      <c r="E121" s="223"/>
      <c r="F121" s="223"/>
      <c r="G121" s="223"/>
      <c r="H121" s="223"/>
      <c r="I121" s="287"/>
      <c r="J121" s="274"/>
      <c r="K121" s="228"/>
      <c r="L121" s="275"/>
      <c r="M121" s="275"/>
      <c r="N121" s="274"/>
      <c r="O121" s="228"/>
      <c r="P121" s="193"/>
      <c r="Q121" s="50">
        <v>6</v>
      </c>
      <c r="R121" s="51"/>
      <c r="S121" s="52" t="s">
        <v>232</v>
      </c>
      <c r="T121" s="53"/>
      <c r="U121" s="53"/>
      <c r="V121" s="54" t="s">
        <v>232</v>
      </c>
      <c r="W121" s="53"/>
      <c r="X121" s="53"/>
      <c r="Y121" s="53"/>
      <c r="Z121" s="53"/>
      <c r="AA121" s="53"/>
      <c r="AB121" s="53"/>
      <c r="AC121" s="53"/>
      <c r="AD121" s="55"/>
      <c r="AE121" s="56"/>
      <c r="AF121" s="54"/>
      <c r="AG121" s="56"/>
      <c r="AH121" s="54"/>
      <c r="AI121" s="57"/>
      <c r="AJ121" s="53"/>
      <c r="AK121" s="58"/>
      <c r="AL121" s="58"/>
      <c r="AM121" s="59"/>
    </row>
    <row r="122" spans="1:39" ht="281.25" customHeight="1" x14ac:dyDescent="0.25">
      <c r="A122" s="194" t="s">
        <v>32</v>
      </c>
      <c r="B122" s="260">
        <v>20</v>
      </c>
      <c r="C122" s="229" t="s">
        <v>189</v>
      </c>
      <c r="D122" s="229" t="s">
        <v>271</v>
      </c>
      <c r="E122" s="262" t="s">
        <v>272</v>
      </c>
      <c r="F122" s="262" t="s">
        <v>579</v>
      </c>
      <c r="G122" s="229" t="s">
        <v>5</v>
      </c>
      <c r="H122" s="229" t="s">
        <v>273</v>
      </c>
      <c r="I122" s="242">
        <v>14000</v>
      </c>
      <c r="J122" s="243" t="s">
        <v>429</v>
      </c>
      <c r="K122" s="244">
        <v>1</v>
      </c>
      <c r="L122" s="245" t="s">
        <v>214</v>
      </c>
      <c r="M122" s="244" t="s">
        <v>214</v>
      </c>
      <c r="N122" s="243" t="s">
        <v>430</v>
      </c>
      <c r="O122" s="244">
        <v>1</v>
      </c>
      <c r="P122" s="252" t="s">
        <v>431</v>
      </c>
      <c r="Q122" s="70">
        <v>1</v>
      </c>
      <c r="R122" s="71" t="s">
        <v>576</v>
      </c>
      <c r="S122" s="72" t="s">
        <v>230</v>
      </c>
      <c r="T122" s="73" t="s">
        <v>201</v>
      </c>
      <c r="U122" s="73" t="s">
        <v>193</v>
      </c>
      <c r="V122" s="74">
        <v>0.4</v>
      </c>
      <c r="W122" s="73" t="s">
        <v>194</v>
      </c>
      <c r="X122" s="73" t="s">
        <v>195</v>
      </c>
      <c r="Y122" s="73" t="s">
        <v>196</v>
      </c>
      <c r="Z122" s="73"/>
      <c r="AA122" s="73"/>
      <c r="AB122" s="73"/>
      <c r="AC122" s="73"/>
      <c r="AD122" s="75">
        <v>0.6</v>
      </c>
      <c r="AE122" s="76" t="s">
        <v>228</v>
      </c>
      <c r="AF122" s="77">
        <v>0.6</v>
      </c>
      <c r="AG122" s="76" t="s">
        <v>430</v>
      </c>
      <c r="AH122" s="77">
        <v>1</v>
      </c>
      <c r="AI122" s="78" t="s">
        <v>431</v>
      </c>
      <c r="AJ122" s="79" t="s">
        <v>204</v>
      </c>
      <c r="AK122" s="31" t="s">
        <v>274</v>
      </c>
      <c r="AL122" s="80" t="s">
        <v>275</v>
      </c>
      <c r="AM122" s="183" t="s">
        <v>329</v>
      </c>
    </row>
    <row r="123" spans="1:39" ht="309.75" customHeight="1" x14ac:dyDescent="0.25">
      <c r="A123" s="195"/>
      <c r="B123" s="198"/>
      <c r="C123" s="201"/>
      <c r="D123" s="201"/>
      <c r="E123" s="204"/>
      <c r="F123" s="204"/>
      <c r="G123" s="201"/>
      <c r="H123" s="201"/>
      <c r="I123" s="207"/>
      <c r="J123" s="210"/>
      <c r="K123" s="213"/>
      <c r="L123" s="216"/>
      <c r="M123" s="213">
        <v>0</v>
      </c>
      <c r="N123" s="210"/>
      <c r="O123" s="213"/>
      <c r="P123" s="253"/>
      <c r="Q123" s="82">
        <v>2</v>
      </c>
      <c r="R123" s="83" t="s">
        <v>25</v>
      </c>
      <c r="S123" s="84" t="s">
        <v>230</v>
      </c>
      <c r="T123" s="85" t="s">
        <v>201</v>
      </c>
      <c r="U123" s="85" t="s">
        <v>193</v>
      </c>
      <c r="V123" s="86" t="s">
        <v>231</v>
      </c>
      <c r="W123" s="85" t="s">
        <v>194</v>
      </c>
      <c r="X123" s="85" t="s">
        <v>195</v>
      </c>
      <c r="Y123" s="85" t="s">
        <v>196</v>
      </c>
      <c r="Z123" s="85"/>
      <c r="AA123" s="85"/>
      <c r="AB123" s="85"/>
      <c r="AC123" s="85"/>
      <c r="AD123" s="87">
        <v>0.42</v>
      </c>
      <c r="AE123" s="88" t="s">
        <v>228</v>
      </c>
      <c r="AF123" s="89">
        <v>0.42</v>
      </c>
      <c r="AG123" s="88" t="s">
        <v>430</v>
      </c>
      <c r="AH123" s="89">
        <v>1</v>
      </c>
      <c r="AI123" s="47" t="s">
        <v>431</v>
      </c>
      <c r="AJ123" s="90" t="s">
        <v>204</v>
      </c>
      <c r="AK123" s="91" t="s">
        <v>276</v>
      </c>
      <c r="AL123" s="91" t="s">
        <v>277</v>
      </c>
      <c r="AM123" s="173" t="s">
        <v>329</v>
      </c>
    </row>
    <row r="124" spans="1:39" ht="301.5" customHeight="1" x14ac:dyDescent="0.25">
      <c r="A124" s="195"/>
      <c r="B124" s="198"/>
      <c r="C124" s="201"/>
      <c r="D124" s="201"/>
      <c r="E124" s="204"/>
      <c r="F124" s="204"/>
      <c r="G124" s="201"/>
      <c r="H124" s="201"/>
      <c r="I124" s="207"/>
      <c r="J124" s="210"/>
      <c r="K124" s="213"/>
      <c r="L124" s="216"/>
      <c r="M124" s="213">
        <v>0</v>
      </c>
      <c r="N124" s="210"/>
      <c r="O124" s="213"/>
      <c r="P124" s="253"/>
      <c r="Q124" s="82">
        <v>3</v>
      </c>
      <c r="R124" s="83" t="s">
        <v>26</v>
      </c>
      <c r="S124" s="84" t="s">
        <v>230</v>
      </c>
      <c r="T124" s="85" t="s">
        <v>201</v>
      </c>
      <c r="U124" s="85" t="s">
        <v>193</v>
      </c>
      <c r="V124" s="86" t="s">
        <v>231</v>
      </c>
      <c r="W124" s="85" t="s">
        <v>194</v>
      </c>
      <c r="X124" s="85" t="s">
        <v>195</v>
      </c>
      <c r="Y124" s="85" t="s">
        <v>196</v>
      </c>
      <c r="Z124" s="85"/>
      <c r="AA124" s="85"/>
      <c r="AB124" s="85"/>
      <c r="AC124" s="85"/>
      <c r="AD124" s="87">
        <v>0.29399999999999998</v>
      </c>
      <c r="AE124" s="88" t="s">
        <v>237</v>
      </c>
      <c r="AF124" s="89">
        <v>0.29399999999999998</v>
      </c>
      <c r="AG124" s="88" t="s">
        <v>430</v>
      </c>
      <c r="AH124" s="89">
        <v>1</v>
      </c>
      <c r="AI124" s="47" t="s">
        <v>431</v>
      </c>
      <c r="AJ124" s="90" t="s">
        <v>204</v>
      </c>
      <c r="AK124" s="91" t="s">
        <v>278</v>
      </c>
      <c r="AL124" s="91" t="s">
        <v>279</v>
      </c>
      <c r="AM124" s="173" t="s">
        <v>329</v>
      </c>
    </row>
    <row r="125" spans="1:39" ht="228.75" customHeight="1" x14ac:dyDescent="0.25">
      <c r="A125" s="195"/>
      <c r="B125" s="198"/>
      <c r="C125" s="201"/>
      <c r="D125" s="201"/>
      <c r="E125" s="204"/>
      <c r="F125" s="204"/>
      <c r="G125" s="201"/>
      <c r="H125" s="201"/>
      <c r="I125" s="207"/>
      <c r="J125" s="210"/>
      <c r="K125" s="213"/>
      <c r="L125" s="216"/>
      <c r="M125" s="213">
        <v>0</v>
      </c>
      <c r="N125" s="210"/>
      <c r="O125" s="213"/>
      <c r="P125" s="253"/>
      <c r="Q125" s="82">
        <v>4</v>
      </c>
      <c r="R125" s="83" t="s">
        <v>577</v>
      </c>
      <c r="S125" s="84" t="s">
        <v>230</v>
      </c>
      <c r="T125" s="85" t="s">
        <v>201</v>
      </c>
      <c r="U125" s="85" t="s">
        <v>193</v>
      </c>
      <c r="V125" s="86" t="s">
        <v>231</v>
      </c>
      <c r="W125" s="85" t="s">
        <v>194</v>
      </c>
      <c r="X125" s="85" t="s">
        <v>195</v>
      </c>
      <c r="Y125" s="85" t="s">
        <v>196</v>
      </c>
      <c r="Z125" s="85"/>
      <c r="AA125" s="85"/>
      <c r="AB125" s="85"/>
      <c r="AC125" s="85"/>
      <c r="AD125" s="87">
        <v>0.20579999999999998</v>
      </c>
      <c r="AE125" s="88" t="s">
        <v>237</v>
      </c>
      <c r="AF125" s="89">
        <v>0.20579999999999998</v>
      </c>
      <c r="AG125" s="88" t="s">
        <v>430</v>
      </c>
      <c r="AH125" s="89">
        <v>1</v>
      </c>
      <c r="AI125" s="47" t="s">
        <v>431</v>
      </c>
      <c r="AJ125" s="90" t="s">
        <v>204</v>
      </c>
      <c r="AK125" s="91" t="s">
        <v>280</v>
      </c>
      <c r="AL125" s="91" t="s">
        <v>279</v>
      </c>
      <c r="AM125" s="173" t="s">
        <v>329</v>
      </c>
    </row>
    <row r="126" spans="1:39" ht="63" customHeight="1" x14ac:dyDescent="0.25">
      <c r="A126" s="195"/>
      <c r="B126" s="198"/>
      <c r="C126" s="201"/>
      <c r="D126" s="201"/>
      <c r="E126" s="204"/>
      <c r="F126" s="204"/>
      <c r="G126" s="201"/>
      <c r="H126" s="201"/>
      <c r="I126" s="207"/>
      <c r="J126" s="210"/>
      <c r="K126" s="213"/>
      <c r="L126" s="216"/>
      <c r="M126" s="213">
        <v>0</v>
      </c>
      <c r="N126" s="210"/>
      <c r="O126" s="213"/>
      <c r="P126" s="253"/>
      <c r="Q126" s="82">
        <v>5</v>
      </c>
      <c r="R126" s="93"/>
      <c r="S126" s="94" t="s">
        <v>232</v>
      </c>
      <c r="T126" s="95"/>
      <c r="U126" s="95"/>
      <c r="V126" s="96" t="s">
        <v>232</v>
      </c>
      <c r="W126" s="95"/>
      <c r="X126" s="95"/>
      <c r="Y126" s="95"/>
      <c r="Z126" s="95"/>
      <c r="AA126" s="95"/>
      <c r="AB126" s="95"/>
      <c r="AC126" s="95"/>
      <c r="AD126" s="97" t="s">
        <v>232</v>
      </c>
      <c r="AE126" s="98" t="s">
        <v>232</v>
      </c>
      <c r="AF126" s="99" t="s">
        <v>232</v>
      </c>
      <c r="AG126" s="98" t="s">
        <v>232</v>
      </c>
      <c r="AH126" s="99" t="s">
        <v>232</v>
      </c>
      <c r="AI126" s="100" t="s">
        <v>232</v>
      </c>
      <c r="AJ126" s="101"/>
      <c r="AK126" s="102"/>
      <c r="AL126" s="102"/>
      <c r="AM126" s="103"/>
    </row>
    <row r="127" spans="1:39" ht="63" customHeight="1" x14ac:dyDescent="0.25">
      <c r="A127" s="195"/>
      <c r="B127" s="199"/>
      <c r="C127" s="202"/>
      <c r="D127" s="202"/>
      <c r="E127" s="205"/>
      <c r="F127" s="205"/>
      <c r="G127" s="202"/>
      <c r="H127" s="202"/>
      <c r="I127" s="208"/>
      <c r="J127" s="211"/>
      <c r="K127" s="214"/>
      <c r="L127" s="217"/>
      <c r="M127" s="214">
        <v>0</v>
      </c>
      <c r="N127" s="211"/>
      <c r="O127" s="214"/>
      <c r="P127" s="254"/>
      <c r="Q127" s="82">
        <v>6</v>
      </c>
      <c r="R127" s="93"/>
      <c r="S127" s="94"/>
      <c r="T127" s="95"/>
      <c r="U127" s="95"/>
      <c r="V127" s="96" t="s">
        <v>232</v>
      </c>
      <c r="W127" s="95"/>
      <c r="X127" s="95"/>
      <c r="Y127" s="95"/>
      <c r="Z127" s="95"/>
      <c r="AA127" s="95"/>
      <c r="AB127" s="95"/>
      <c r="AC127" s="95"/>
      <c r="AD127" s="97" t="s">
        <v>232</v>
      </c>
      <c r="AE127" s="98" t="s">
        <v>232</v>
      </c>
      <c r="AF127" s="99" t="s">
        <v>232</v>
      </c>
      <c r="AG127" s="98" t="s">
        <v>232</v>
      </c>
      <c r="AH127" s="99" t="s">
        <v>232</v>
      </c>
      <c r="AI127" s="100" t="s">
        <v>232</v>
      </c>
      <c r="AJ127" s="101"/>
      <c r="AK127" s="102"/>
      <c r="AL127" s="104"/>
      <c r="AM127" s="103"/>
    </row>
    <row r="128" spans="1:39" ht="251.25" customHeight="1" x14ac:dyDescent="0.25">
      <c r="A128" s="195"/>
      <c r="B128" s="197">
        <v>21</v>
      </c>
      <c r="C128" s="200" t="s">
        <v>189</v>
      </c>
      <c r="D128" s="200" t="s">
        <v>281</v>
      </c>
      <c r="E128" s="203" t="s">
        <v>282</v>
      </c>
      <c r="F128" s="203" t="s">
        <v>580</v>
      </c>
      <c r="G128" s="200" t="s">
        <v>5</v>
      </c>
      <c r="H128" s="200" t="s">
        <v>273</v>
      </c>
      <c r="I128" s="206">
        <v>30</v>
      </c>
      <c r="J128" s="209" t="s">
        <v>228</v>
      </c>
      <c r="K128" s="212">
        <v>0.6</v>
      </c>
      <c r="L128" s="215" t="s">
        <v>283</v>
      </c>
      <c r="M128" s="212" t="s">
        <v>283</v>
      </c>
      <c r="N128" s="209" t="s">
        <v>259</v>
      </c>
      <c r="O128" s="212">
        <v>0.8</v>
      </c>
      <c r="P128" s="255" t="s">
        <v>260</v>
      </c>
      <c r="Q128" s="82">
        <v>1</v>
      </c>
      <c r="R128" s="83" t="s">
        <v>27</v>
      </c>
      <c r="S128" s="84" t="s">
        <v>230</v>
      </c>
      <c r="T128" s="85" t="s">
        <v>201</v>
      </c>
      <c r="U128" s="85" t="s">
        <v>193</v>
      </c>
      <c r="V128" s="86" t="s">
        <v>231</v>
      </c>
      <c r="W128" s="85" t="s">
        <v>194</v>
      </c>
      <c r="X128" s="85" t="s">
        <v>195</v>
      </c>
      <c r="Y128" s="85" t="s">
        <v>196</v>
      </c>
      <c r="Z128" s="85"/>
      <c r="AA128" s="85"/>
      <c r="AB128" s="85"/>
      <c r="AC128" s="85"/>
      <c r="AD128" s="87">
        <v>0.42</v>
      </c>
      <c r="AE128" s="88" t="s">
        <v>228</v>
      </c>
      <c r="AF128" s="89">
        <v>0.42</v>
      </c>
      <c r="AG128" s="88" t="s">
        <v>259</v>
      </c>
      <c r="AH128" s="89">
        <v>0.8</v>
      </c>
      <c r="AI128" s="47" t="s">
        <v>260</v>
      </c>
      <c r="AJ128" s="90" t="s">
        <v>204</v>
      </c>
      <c r="AK128" s="44" t="s">
        <v>284</v>
      </c>
      <c r="AL128" s="91" t="s">
        <v>285</v>
      </c>
      <c r="AM128" s="173" t="s">
        <v>329</v>
      </c>
    </row>
    <row r="129" spans="1:39" ht="273.75" customHeight="1" x14ac:dyDescent="0.25">
      <c r="A129" s="195"/>
      <c r="B129" s="198"/>
      <c r="C129" s="201"/>
      <c r="D129" s="201"/>
      <c r="E129" s="204"/>
      <c r="F129" s="204"/>
      <c r="G129" s="201"/>
      <c r="H129" s="201"/>
      <c r="I129" s="207"/>
      <c r="J129" s="210"/>
      <c r="K129" s="213"/>
      <c r="L129" s="216"/>
      <c r="M129" s="213">
        <v>0</v>
      </c>
      <c r="N129" s="210"/>
      <c r="O129" s="213"/>
      <c r="P129" s="253"/>
      <c r="Q129" s="82">
        <v>2</v>
      </c>
      <c r="R129" s="83" t="s">
        <v>28</v>
      </c>
      <c r="S129" s="84" t="s">
        <v>230</v>
      </c>
      <c r="T129" s="85" t="s">
        <v>192</v>
      </c>
      <c r="U129" s="85" t="s">
        <v>193</v>
      </c>
      <c r="V129" s="86" t="s">
        <v>234</v>
      </c>
      <c r="W129" s="85" t="s">
        <v>194</v>
      </c>
      <c r="X129" s="85" t="s">
        <v>195</v>
      </c>
      <c r="Y129" s="85" t="s">
        <v>196</v>
      </c>
      <c r="Z129" s="85"/>
      <c r="AA129" s="85"/>
      <c r="AB129" s="85"/>
      <c r="AC129" s="85"/>
      <c r="AD129" s="87">
        <v>0.252</v>
      </c>
      <c r="AE129" s="88" t="s">
        <v>237</v>
      </c>
      <c r="AF129" s="89">
        <v>0.252</v>
      </c>
      <c r="AG129" s="88" t="s">
        <v>259</v>
      </c>
      <c r="AH129" s="89">
        <v>0.8</v>
      </c>
      <c r="AI129" s="47" t="s">
        <v>260</v>
      </c>
      <c r="AJ129" s="90" t="s">
        <v>204</v>
      </c>
      <c r="AK129" s="44" t="s">
        <v>286</v>
      </c>
      <c r="AL129" s="91" t="s">
        <v>285</v>
      </c>
      <c r="AM129" s="173" t="s">
        <v>329</v>
      </c>
    </row>
    <row r="130" spans="1:39" ht="247.5" customHeight="1" x14ac:dyDescent="0.25">
      <c r="A130" s="195"/>
      <c r="B130" s="198"/>
      <c r="C130" s="201"/>
      <c r="D130" s="201"/>
      <c r="E130" s="204"/>
      <c r="F130" s="204"/>
      <c r="G130" s="201"/>
      <c r="H130" s="201"/>
      <c r="I130" s="207"/>
      <c r="J130" s="210"/>
      <c r="K130" s="213"/>
      <c r="L130" s="216"/>
      <c r="M130" s="213">
        <v>0</v>
      </c>
      <c r="N130" s="210"/>
      <c r="O130" s="213"/>
      <c r="P130" s="253"/>
      <c r="Q130" s="82">
        <v>3</v>
      </c>
      <c r="R130" s="83" t="s">
        <v>29</v>
      </c>
      <c r="S130" s="84" t="s">
        <v>230</v>
      </c>
      <c r="T130" s="85" t="s">
        <v>192</v>
      </c>
      <c r="U130" s="85" t="s">
        <v>193</v>
      </c>
      <c r="V130" s="86" t="s">
        <v>234</v>
      </c>
      <c r="W130" s="85" t="s">
        <v>200</v>
      </c>
      <c r="X130" s="85" t="s">
        <v>195</v>
      </c>
      <c r="Y130" s="85" t="s">
        <v>196</v>
      </c>
      <c r="Z130" s="85"/>
      <c r="AA130" s="85"/>
      <c r="AB130" s="85"/>
      <c r="AC130" s="85"/>
      <c r="AD130" s="87">
        <v>0.1512</v>
      </c>
      <c r="AE130" s="88" t="s">
        <v>287</v>
      </c>
      <c r="AF130" s="89">
        <v>0.1512</v>
      </c>
      <c r="AG130" s="88" t="s">
        <v>259</v>
      </c>
      <c r="AH130" s="89">
        <v>0.8</v>
      </c>
      <c r="AI130" s="47" t="s">
        <v>260</v>
      </c>
      <c r="AJ130" s="90" t="s">
        <v>204</v>
      </c>
      <c r="AK130" s="44" t="s">
        <v>288</v>
      </c>
      <c r="AL130" s="91" t="s">
        <v>289</v>
      </c>
      <c r="AM130" s="173" t="s">
        <v>329</v>
      </c>
    </row>
    <row r="131" spans="1:39" ht="57.75" customHeight="1" x14ac:dyDescent="0.25">
      <c r="A131" s="195"/>
      <c r="B131" s="198"/>
      <c r="C131" s="201"/>
      <c r="D131" s="201"/>
      <c r="E131" s="204"/>
      <c r="F131" s="204"/>
      <c r="G131" s="201"/>
      <c r="H131" s="201"/>
      <c r="I131" s="207"/>
      <c r="J131" s="210"/>
      <c r="K131" s="213"/>
      <c r="L131" s="216"/>
      <c r="M131" s="213">
        <v>0</v>
      </c>
      <c r="N131" s="210"/>
      <c r="O131" s="213"/>
      <c r="P131" s="253"/>
      <c r="Q131" s="82">
        <v>4</v>
      </c>
      <c r="R131" s="83"/>
      <c r="S131" s="84"/>
      <c r="T131" s="85"/>
      <c r="U131" s="85"/>
      <c r="V131" s="86"/>
      <c r="W131" s="85"/>
      <c r="X131" s="85"/>
      <c r="Y131" s="85"/>
      <c r="Z131" s="85"/>
      <c r="AA131" s="85"/>
      <c r="AB131" s="85"/>
      <c r="AC131" s="85"/>
      <c r="AD131" s="87"/>
      <c r="AE131" s="88"/>
      <c r="AF131" s="89"/>
      <c r="AG131" s="88"/>
      <c r="AH131" s="89"/>
      <c r="AI131" s="47"/>
      <c r="AJ131" s="90"/>
      <c r="AK131" s="44"/>
      <c r="AL131" s="105"/>
      <c r="AM131" s="92"/>
    </row>
    <row r="132" spans="1:39" ht="57.75" customHeight="1" x14ac:dyDescent="0.25">
      <c r="A132" s="195"/>
      <c r="B132" s="198"/>
      <c r="C132" s="201"/>
      <c r="D132" s="201"/>
      <c r="E132" s="204"/>
      <c r="F132" s="204"/>
      <c r="G132" s="201"/>
      <c r="H132" s="201"/>
      <c r="I132" s="207"/>
      <c r="J132" s="210"/>
      <c r="K132" s="213"/>
      <c r="L132" s="216"/>
      <c r="M132" s="213">
        <v>0</v>
      </c>
      <c r="N132" s="210"/>
      <c r="O132" s="213"/>
      <c r="P132" s="253"/>
      <c r="Q132" s="82">
        <v>5</v>
      </c>
      <c r="R132" s="83"/>
      <c r="S132" s="84"/>
      <c r="T132" s="85"/>
      <c r="U132" s="85"/>
      <c r="V132" s="86"/>
      <c r="W132" s="85"/>
      <c r="X132" s="85"/>
      <c r="Y132" s="85"/>
      <c r="Z132" s="85"/>
      <c r="AA132" s="85"/>
      <c r="AB132" s="85"/>
      <c r="AC132" s="85"/>
      <c r="AD132" s="87"/>
      <c r="AE132" s="88"/>
      <c r="AF132" s="89"/>
      <c r="AG132" s="88"/>
      <c r="AH132" s="89"/>
      <c r="AI132" s="47"/>
      <c r="AJ132" s="90"/>
      <c r="AK132" s="44"/>
      <c r="AL132" s="105"/>
      <c r="AM132" s="92"/>
    </row>
    <row r="133" spans="1:39" ht="57.75" customHeight="1" x14ac:dyDescent="0.25">
      <c r="A133" s="195"/>
      <c r="B133" s="199"/>
      <c r="C133" s="202"/>
      <c r="D133" s="202"/>
      <c r="E133" s="205"/>
      <c r="F133" s="205"/>
      <c r="G133" s="202"/>
      <c r="H133" s="202"/>
      <c r="I133" s="208"/>
      <c r="J133" s="211"/>
      <c r="K133" s="214"/>
      <c r="L133" s="217"/>
      <c r="M133" s="214">
        <v>0</v>
      </c>
      <c r="N133" s="211"/>
      <c r="O133" s="214"/>
      <c r="P133" s="254"/>
      <c r="Q133" s="82">
        <v>6</v>
      </c>
      <c r="R133" s="83"/>
      <c r="S133" s="84" t="s">
        <v>232</v>
      </c>
      <c r="T133" s="85"/>
      <c r="U133" s="85"/>
      <c r="V133" s="86" t="s">
        <v>232</v>
      </c>
      <c r="W133" s="85"/>
      <c r="X133" s="85"/>
      <c r="Y133" s="85"/>
      <c r="Z133" s="85"/>
      <c r="AA133" s="85"/>
      <c r="AB133" s="85"/>
      <c r="AC133" s="85"/>
      <c r="AD133" s="87" t="s">
        <v>232</v>
      </c>
      <c r="AE133" s="88" t="s">
        <v>232</v>
      </c>
      <c r="AF133" s="89" t="s">
        <v>232</v>
      </c>
      <c r="AG133" s="88" t="s">
        <v>232</v>
      </c>
      <c r="AH133" s="89" t="s">
        <v>232</v>
      </c>
      <c r="AI133" s="47" t="s">
        <v>232</v>
      </c>
      <c r="AJ133" s="90"/>
      <c r="AK133" s="44"/>
      <c r="AL133" s="105"/>
      <c r="AM133" s="92"/>
    </row>
    <row r="134" spans="1:39" ht="196.5" customHeight="1" x14ac:dyDescent="0.25">
      <c r="A134" s="195"/>
      <c r="B134" s="197">
        <v>22</v>
      </c>
      <c r="C134" s="200" t="s">
        <v>241</v>
      </c>
      <c r="D134" s="200" t="s">
        <v>290</v>
      </c>
      <c r="E134" s="289" t="s">
        <v>291</v>
      </c>
      <c r="F134" s="203" t="s">
        <v>581</v>
      </c>
      <c r="G134" s="200" t="s">
        <v>15</v>
      </c>
      <c r="H134" s="200" t="s">
        <v>213</v>
      </c>
      <c r="I134" s="206">
        <v>1000</v>
      </c>
      <c r="J134" s="209" t="s">
        <v>263</v>
      </c>
      <c r="K134" s="212">
        <v>0.8</v>
      </c>
      <c r="L134" s="215" t="s">
        <v>214</v>
      </c>
      <c r="M134" s="212" t="s">
        <v>214</v>
      </c>
      <c r="N134" s="209" t="s">
        <v>430</v>
      </c>
      <c r="O134" s="212">
        <v>1</v>
      </c>
      <c r="P134" s="255" t="s">
        <v>431</v>
      </c>
      <c r="Q134" s="82">
        <v>1</v>
      </c>
      <c r="R134" s="83" t="s">
        <v>578</v>
      </c>
      <c r="S134" s="84" t="s">
        <v>230</v>
      </c>
      <c r="T134" s="85" t="s">
        <v>201</v>
      </c>
      <c r="U134" s="85" t="s">
        <v>193</v>
      </c>
      <c r="V134" s="86" t="s">
        <v>231</v>
      </c>
      <c r="W134" s="85" t="s">
        <v>194</v>
      </c>
      <c r="X134" s="85" t="s">
        <v>195</v>
      </c>
      <c r="Y134" s="85" t="s">
        <v>196</v>
      </c>
      <c r="Z134" s="85"/>
      <c r="AA134" s="85"/>
      <c r="AB134" s="85"/>
      <c r="AC134" s="85"/>
      <c r="AD134" s="87">
        <v>0.56000000000000005</v>
      </c>
      <c r="AE134" s="88" t="s">
        <v>228</v>
      </c>
      <c r="AF134" s="89">
        <v>0.56000000000000005</v>
      </c>
      <c r="AG134" s="88" t="s">
        <v>430</v>
      </c>
      <c r="AH134" s="89">
        <v>1</v>
      </c>
      <c r="AI134" s="47" t="s">
        <v>431</v>
      </c>
      <c r="AJ134" s="90" t="s">
        <v>204</v>
      </c>
      <c r="AK134" s="44" t="s">
        <v>292</v>
      </c>
      <c r="AL134" s="91" t="s">
        <v>285</v>
      </c>
      <c r="AM134" s="92">
        <v>45657</v>
      </c>
    </row>
    <row r="135" spans="1:39" ht="222.75" customHeight="1" x14ac:dyDescent="0.25">
      <c r="A135" s="195"/>
      <c r="B135" s="198"/>
      <c r="C135" s="201"/>
      <c r="D135" s="201"/>
      <c r="E135" s="204"/>
      <c r="F135" s="204"/>
      <c r="G135" s="201"/>
      <c r="H135" s="201"/>
      <c r="I135" s="207"/>
      <c r="J135" s="210"/>
      <c r="K135" s="213"/>
      <c r="L135" s="216"/>
      <c r="M135" s="213">
        <v>0</v>
      </c>
      <c r="N135" s="210"/>
      <c r="O135" s="213"/>
      <c r="P135" s="253"/>
      <c r="Q135" s="82">
        <v>2</v>
      </c>
      <c r="R135" s="83" t="s">
        <v>30</v>
      </c>
      <c r="S135" s="84" t="s">
        <v>230</v>
      </c>
      <c r="T135" s="85" t="s">
        <v>192</v>
      </c>
      <c r="U135" s="85" t="s">
        <v>193</v>
      </c>
      <c r="V135" s="86" t="s">
        <v>234</v>
      </c>
      <c r="W135" s="85" t="s">
        <v>194</v>
      </c>
      <c r="X135" s="85" t="s">
        <v>195</v>
      </c>
      <c r="Y135" s="85" t="s">
        <v>196</v>
      </c>
      <c r="Z135" s="85"/>
      <c r="AA135" s="85"/>
      <c r="AB135" s="85"/>
      <c r="AC135" s="85"/>
      <c r="AD135" s="87">
        <v>0.33600000000000002</v>
      </c>
      <c r="AE135" s="88" t="s">
        <v>237</v>
      </c>
      <c r="AF135" s="89">
        <v>0.33600000000000002</v>
      </c>
      <c r="AG135" s="88" t="s">
        <v>430</v>
      </c>
      <c r="AH135" s="89">
        <v>1</v>
      </c>
      <c r="AI135" s="47" t="s">
        <v>431</v>
      </c>
      <c r="AJ135" s="90" t="s">
        <v>204</v>
      </c>
      <c r="AK135" s="44" t="s">
        <v>293</v>
      </c>
      <c r="AL135" s="91" t="s">
        <v>294</v>
      </c>
      <c r="AM135" s="92">
        <v>45657</v>
      </c>
    </row>
    <row r="136" spans="1:39" ht="225" customHeight="1" x14ac:dyDescent="0.25">
      <c r="A136" s="195"/>
      <c r="B136" s="198"/>
      <c r="C136" s="201"/>
      <c r="D136" s="201"/>
      <c r="E136" s="204"/>
      <c r="F136" s="204"/>
      <c r="G136" s="201"/>
      <c r="H136" s="201"/>
      <c r="I136" s="207"/>
      <c r="J136" s="210"/>
      <c r="K136" s="213"/>
      <c r="L136" s="216"/>
      <c r="M136" s="213">
        <v>0</v>
      </c>
      <c r="N136" s="210"/>
      <c r="O136" s="213"/>
      <c r="P136" s="253"/>
      <c r="Q136" s="82">
        <v>3</v>
      </c>
      <c r="R136" s="83" t="s">
        <v>31</v>
      </c>
      <c r="S136" s="84" t="s">
        <v>230</v>
      </c>
      <c r="T136" s="85" t="s">
        <v>192</v>
      </c>
      <c r="U136" s="85" t="s">
        <v>193</v>
      </c>
      <c r="V136" s="86" t="s">
        <v>234</v>
      </c>
      <c r="W136" s="85" t="s">
        <v>194</v>
      </c>
      <c r="X136" s="85" t="s">
        <v>195</v>
      </c>
      <c r="Y136" s="85" t="s">
        <v>196</v>
      </c>
      <c r="Z136" s="85"/>
      <c r="AA136" s="85"/>
      <c r="AB136" s="85"/>
      <c r="AC136" s="85"/>
      <c r="AD136" s="87">
        <v>0.2016</v>
      </c>
      <c r="AE136" s="88" t="s">
        <v>237</v>
      </c>
      <c r="AF136" s="89">
        <v>0.2016</v>
      </c>
      <c r="AG136" s="88" t="s">
        <v>430</v>
      </c>
      <c r="AH136" s="89">
        <v>1</v>
      </c>
      <c r="AI136" s="47" t="s">
        <v>431</v>
      </c>
      <c r="AJ136" s="90" t="s">
        <v>204</v>
      </c>
      <c r="AK136" s="44" t="s">
        <v>295</v>
      </c>
      <c r="AL136" s="91" t="s">
        <v>296</v>
      </c>
      <c r="AM136" s="92">
        <v>45657</v>
      </c>
    </row>
    <row r="137" spans="1:39" ht="200.25" customHeight="1" x14ac:dyDescent="0.25">
      <c r="A137" s="195"/>
      <c r="B137" s="198"/>
      <c r="C137" s="201"/>
      <c r="D137" s="201"/>
      <c r="E137" s="204"/>
      <c r="F137" s="204"/>
      <c r="G137" s="201"/>
      <c r="H137" s="201"/>
      <c r="I137" s="207"/>
      <c r="J137" s="210"/>
      <c r="K137" s="213"/>
      <c r="L137" s="216"/>
      <c r="M137" s="213">
        <v>0</v>
      </c>
      <c r="N137" s="210"/>
      <c r="O137" s="213"/>
      <c r="P137" s="253"/>
      <c r="Q137" s="82">
        <v>4</v>
      </c>
      <c r="R137" s="34"/>
      <c r="S137" s="84"/>
      <c r="T137" s="85"/>
      <c r="U137" s="85"/>
      <c r="V137" s="86"/>
      <c r="W137" s="85"/>
      <c r="X137" s="85"/>
      <c r="Y137" s="85"/>
      <c r="Z137" s="106"/>
      <c r="AA137" s="106"/>
      <c r="AB137" s="106"/>
      <c r="AC137" s="106"/>
      <c r="AD137" s="87"/>
      <c r="AE137" s="88"/>
      <c r="AF137" s="89"/>
      <c r="AG137" s="88"/>
      <c r="AH137" s="89"/>
      <c r="AI137" s="47"/>
      <c r="AJ137" s="90"/>
      <c r="AK137" s="44"/>
      <c r="AL137" s="91"/>
      <c r="AM137" s="92"/>
    </row>
    <row r="138" spans="1:39" ht="89.25" customHeight="1" x14ac:dyDescent="0.25">
      <c r="A138" s="195"/>
      <c r="B138" s="198"/>
      <c r="C138" s="201"/>
      <c r="D138" s="201"/>
      <c r="E138" s="204"/>
      <c r="F138" s="204"/>
      <c r="G138" s="201"/>
      <c r="H138" s="201"/>
      <c r="I138" s="207"/>
      <c r="J138" s="210"/>
      <c r="K138" s="213"/>
      <c r="L138" s="216"/>
      <c r="M138" s="213">
        <v>0</v>
      </c>
      <c r="N138" s="210"/>
      <c r="O138" s="213"/>
      <c r="P138" s="253"/>
      <c r="Q138" s="82">
        <v>5</v>
      </c>
      <c r="R138" s="107"/>
      <c r="S138" s="108" t="s">
        <v>232</v>
      </c>
      <c r="T138" s="106"/>
      <c r="U138" s="106"/>
      <c r="V138" s="109" t="s">
        <v>232</v>
      </c>
      <c r="W138" s="106"/>
      <c r="X138" s="106"/>
      <c r="Y138" s="106"/>
      <c r="Z138" s="106"/>
      <c r="AA138" s="106"/>
      <c r="AB138" s="106"/>
      <c r="AC138" s="106"/>
      <c r="AD138" s="110" t="s">
        <v>232</v>
      </c>
      <c r="AE138" s="111" t="s">
        <v>232</v>
      </c>
      <c r="AF138" s="112" t="s">
        <v>232</v>
      </c>
      <c r="AG138" s="111" t="s">
        <v>232</v>
      </c>
      <c r="AH138" s="112" t="s">
        <v>232</v>
      </c>
      <c r="AI138" s="113" t="s">
        <v>232</v>
      </c>
      <c r="AJ138" s="114"/>
      <c r="AK138" s="115"/>
      <c r="AL138" s="116"/>
      <c r="AM138" s="117"/>
    </row>
    <row r="139" spans="1:39" ht="89.25" customHeight="1" thickBot="1" x14ac:dyDescent="0.3">
      <c r="A139" s="196"/>
      <c r="B139" s="221"/>
      <c r="C139" s="222"/>
      <c r="D139" s="222"/>
      <c r="E139" s="223"/>
      <c r="F139" s="223"/>
      <c r="G139" s="222"/>
      <c r="H139" s="222"/>
      <c r="I139" s="224"/>
      <c r="J139" s="225"/>
      <c r="K139" s="226"/>
      <c r="L139" s="227"/>
      <c r="M139" s="226">
        <v>0</v>
      </c>
      <c r="N139" s="225"/>
      <c r="O139" s="226"/>
      <c r="P139" s="256"/>
      <c r="Q139" s="118">
        <v>6</v>
      </c>
      <c r="R139" s="119"/>
      <c r="S139" s="120" t="s">
        <v>232</v>
      </c>
      <c r="T139" s="121"/>
      <c r="U139" s="121"/>
      <c r="V139" s="122" t="s">
        <v>232</v>
      </c>
      <c r="W139" s="121"/>
      <c r="X139" s="121"/>
      <c r="Y139" s="121"/>
      <c r="Z139" s="121"/>
      <c r="AA139" s="121"/>
      <c r="AB139" s="121"/>
      <c r="AC139" s="121"/>
      <c r="AD139" s="123" t="s">
        <v>232</v>
      </c>
      <c r="AE139" s="124" t="s">
        <v>232</v>
      </c>
      <c r="AF139" s="122" t="s">
        <v>232</v>
      </c>
      <c r="AG139" s="124" t="s">
        <v>232</v>
      </c>
      <c r="AH139" s="122" t="s">
        <v>232</v>
      </c>
      <c r="AI139" s="125" t="s">
        <v>232</v>
      </c>
      <c r="AJ139" s="121"/>
      <c r="AK139" s="126"/>
      <c r="AL139" s="127"/>
      <c r="AM139" s="128"/>
    </row>
    <row r="140" spans="1:39" ht="273.75" customHeight="1" x14ac:dyDescent="0.25">
      <c r="A140" s="194" t="s">
        <v>61</v>
      </c>
      <c r="B140" s="279">
        <v>23</v>
      </c>
      <c r="C140" s="262" t="s">
        <v>249</v>
      </c>
      <c r="D140" s="262" t="s">
        <v>299</v>
      </c>
      <c r="E140" s="280" t="s">
        <v>300</v>
      </c>
      <c r="F140" s="262" t="s">
        <v>501</v>
      </c>
      <c r="G140" s="262" t="s">
        <v>33</v>
      </c>
      <c r="H140" s="262" t="s">
        <v>301</v>
      </c>
      <c r="I140" s="281">
        <v>587</v>
      </c>
      <c r="J140" s="282" t="s">
        <v>263</v>
      </c>
      <c r="K140" s="246">
        <v>0.8</v>
      </c>
      <c r="L140" s="283" t="s">
        <v>302</v>
      </c>
      <c r="M140" s="246" t="s">
        <v>302</v>
      </c>
      <c r="N140" s="282" t="s">
        <v>233</v>
      </c>
      <c r="O140" s="246">
        <v>0.4</v>
      </c>
      <c r="P140" s="191" t="s">
        <v>229</v>
      </c>
      <c r="Q140" s="20">
        <v>1</v>
      </c>
      <c r="R140" s="21" t="s">
        <v>41</v>
      </c>
      <c r="S140" s="22" t="s">
        <v>230</v>
      </c>
      <c r="T140" s="23" t="s">
        <v>192</v>
      </c>
      <c r="U140" s="23" t="s">
        <v>193</v>
      </c>
      <c r="V140" s="24" t="s">
        <v>234</v>
      </c>
      <c r="W140" s="23"/>
      <c r="X140" s="23"/>
      <c r="Y140" s="23"/>
      <c r="Z140" s="23" t="s">
        <v>245</v>
      </c>
      <c r="AA140" s="23" t="s">
        <v>195</v>
      </c>
      <c r="AB140" s="23" t="s">
        <v>222</v>
      </c>
      <c r="AC140" s="23"/>
      <c r="AD140" s="26">
        <v>0.48</v>
      </c>
      <c r="AE140" s="27" t="s">
        <v>228</v>
      </c>
      <c r="AF140" s="28">
        <v>0.48</v>
      </c>
      <c r="AG140" s="27" t="s">
        <v>233</v>
      </c>
      <c r="AH140" s="28">
        <v>0.4</v>
      </c>
      <c r="AI140" s="29" t="s">
        <v>229</v>
      </c>
      <c r="AJ140" s="30" t="s">
        <v>204</v>
      </c>
      <c r="AK140" s="31" t="s">
        <v>303</v>
      </c>
      <c r="AL140" s="31" t="s">
        <v>304</v>
      </c>
      <c r="AM140" s="32">
        <v>45473</v>
      </c>
    </row>
    <row r="141" spans="1:39" ht="238.5" customHeight="1" x14ac:dyDescent="0.25">
      <c r="A141" s="195"/>
      <c r="B141" s="272"/>
      <c r="C141" s="204"/>
      <c r="D141" s="204"/>
      <c r="E141" s="204"/>
      <c r="F141" s="204"/>
      <c r="G141" s="204"/>
      <c r="H141" s="204"/>
      <c r="I141" s="277"/>
      <c r="J141" s="267"/>
      <c r="K141" s="219"/>
      <c r="L141" s="264"/>
      <c r="M141" s="219">
        <v>0</v>
      </c>
      <c r="N141" s="267"/>
      <c r="O141" s="219"/>
      <c r="P141" s="192"/>
      <c r="Q141" s="33">
        <v>2</v>
      </c>
      <c r="R141" s="34" t="s">
        <v>502</v>
      </c>
      <c r="S141" s="35" t="s">
        <v>230</v>
      </c>
      <c r="T141" s="36" t="s">
        <v>192</v>
      </c>
      <c r="U141" s="36" t="s">
        <v>193</v>
      </c>
      <c r="V141" s="37" t="s">
        <v>234</v>
      </c>
      <c r="W141" s="36"/>
      <c r="X141" s="36"/>
      <c r="Y141" s="36"/>
      <c r="Z141" s="36" t="s">
        <v>245</v>
      </c>
      <c r="AA141" s="36" t="s">
        <v>195</v>
      </c>
      <c r="AB141" s="36" t="s">
        <v>222</v>
      </c>
      <c r="AC141" s="36"/>
      <c r="AD141" s="39">
        <v>0.28799999999999998</v>
      </c>
      <c r="AE141" s="40" t="s">
        <v>237</v>
      </c>
      <c r="AF141" s="41">
        <v>0.28799999999999998</v>
      </c>
      <c r="AG141" s="40" t="s">
        <v>233</v>
      </c>
      <c r="AH141" s="41">
        <v>0.4</v>
      </c>
      <c r="AI141" s="42" t="s">
        <v>229</v>
      </c>
      <c r="AJ141" s="43"/>
      <c r="AK141" s="44"/>
      <c r="AL141" s="44"/>
      <c r="AM141" s="45"/>
    </row>
    <row r="142" spans="1:39" ht="74.25" customHeight="1" x14ac:dyDescent="0.25">
      <c r="A142" s="195"/>
      <c r="B142" s="272"/>
      <c r="C142" s="204"/>
      <c r="D142" s="204"/>
      <c r="E142" s="204"/>
      <c r="F142" s="204"/>
      <c r="G142" s="204"/>
      <c r="H142" s="204"/>
      <c r="I142" s="277"/>
      <c r="J142" s="267"/>
      <c r="K142" s="219"/>
      <c r="L142" s="264"/>
      <c r="M142" s="219"/>
      <c r="N142" s="267"/>
      <c r="O142" s="219"/>
      <c r="P142" s="192"/>
      <c r="Q142" s="33">
        <v>3</v>
      </c>
      <c r="R142" s="34"/>
      <c r="S142" s="35"/>
      <c r="T142" s="36"/>
      <c r="U142" s="36"/>
      <c r="V142" s="37"/>
      <c r="W142" s="36"/>
      <c r="X142" s="36"/>
      <c r="Y142" s="36"/>
      <c r="Z142" s="36"/>
      <c r="AA142" s="36"/>
      <c r="AB142" s="36"/>
      <c r="AC142" s="36"/>
      <c r="AD142" s="39"/>
      <c r="AE142" s="40"/>
      <c r="AF142" s="41"/>
      <c r="AG142" s="40"/>
      <c r="AH142" s="41"/>
      <c r="AI142" s="42"/>
      <c r="AJ142" s="43"/>
      <c r="AK142" s="44"/>
      <c r="AL142" s="44"/>
      <c r="AM142" s="45"/>
    </row>
    <row r="143" spans="1:39" ht="74.25" customHeight="1" x14ac:dyDescent="0.25">
      <c r="A143" s="195"/>
      <c r="B143" s="272"/>
      <c r="C143" s="204"/>
      <c r="D143" s="204"/>
      <c r="E143" s="204"/>
      <c r="F143" s="204"/>
      <c r="G143" s="204"/>
      <c r="H143" s="204"/>
      <c r="I143" s="277"/>
      <c r="J143" s="267"/>
      <c r="K143" s="219"/>
      <c r="L143" s="264"/>
      <c r="M143" s="219"/>
      <c r="N143" s="267"/>
      <c r="O143" s="219"/>
      <c r="P143" s="192"/>
      <c r="Q143" s="33">
        <v>4</v>
      </c>
      <c r="R143" s="34"/>
      <c r="S143" s="35"/>
      <c r="T143" s="36"/>
      <c r="U143" s="36"/>
      <c r="V143" s="37"/>
      <c r="W143" s="36"/>
      <c r="X143" s="36"/>
      <c r="Y143" s="36"/>
      <c r="Z143" s="36"/>
      <c r="AA143" s="36"/>
      <c r="AB143" s="36"/>
      <c r="AC143" s="36"/>
      <c r="AD143" s="39"/>
      <c r="AE143" s="40"/>
      <c r="AF143" s="41"/>
      <c r="AG143" s="40"/>
      <c r="AH143" s="41"/>
      <c r="AI143" s="42"/>
      <c r="AJ143" s="43"/>
      <c r="AK143" s="44"/>
      <c r="AL143" s="44"/>
      <c r="AM143" s="45"/>
    </row>
    <row r="144" spans="1:39" ht="74.25" customHeight="1" x14ac:dyDescent="0.25">
      <c r="A144" s="195"/>
      <c r="B144" s="272"/>
      <c r="C144" s="204"/>
      <c r="D144" s="204"/>
      <c r="E144" s="204"/>
      <c r="F144" s="204"/>
      <c r="G144" s="204"/>
      <c r="H144" s="204"/>
      <c r="I144" s="277"/>
      <c r="J144" s="267"/>
      <c r="K144" s="219"/>
      <c r="L144" s="264"/>
      <c r="M144" s="219"/>
      <c r="N144" s="267"/>
      <c r="O144" s="219"/>
      <c r="P144" s="192"/>
      <c r="Q144" s="33">
        <v>5</v>
      </c>
      <c r="R144" s="34"/>
      <c r="S144" s="35"/>
      <c r="T144" s="36"/>
      <c r="U144" s="36"/>
      <c r="V144" s="37"/>
      <c r="W144" s="36"/>
      <c r="X144" s="36"/>
      <c r="Y144" s="36"/>
      <c r="Z144" s="36"/>
      <c r="AA144" s="36"/>
      <c r="AB144" s="36"/>
      <c r="AC144" s="36"/>
      <c r="AD144" s="39"/>
      <c r="AE144" s="40"/>
      <c r="AF144" s="41"/>
      <c r="AG144" s="40"/>
      <c r="AH144" s="41"/>
      <c r="AI144" s="42"/>
      <c r="AJ144" s="43"/>
      <c r="AK144" s="44"/>
      <c r="AL144" s="44"/>
      <c r="AM144" s="45"/>
    </row>
    <row r="145" spans="1:39" ht="74.25" customHeight="1" x14ac:dyDescent="0.25">
      <c r="A145" s="195"/>
      <c r="B145" s="272"/>
      <c r="C145" s="204"/>
      <c r="D145" s="204"/>
      <c r="E145" s="204"/>
      <c r="F145" s="204"/>
      <c r="G145" s="204"/>
      <c r="H145" s="204"/>
      <c r="I145" s="277"/>
      <c r="J145" s="267"/>
      <c r="K145" s="219"/>
      <c r="L145" s="264"/>
      <c r="M145" s="219">
        <v>0</v>
      </c>
      <c r="N145" s="267"/>
      <c r="O145" s="219"/>
      <c r="P145" s="192"/>
      <c r="Q145" s="33">
        <v>6</v>
      </c>
      <c r="R145" s="46"/>
      <c r="S145" s="35" t="s">
        <v>232</v>
      </c>
      <c r="T145" s="36"/>
      <c r="U145" s="36"/>
      <c r="V145" s="37" t="s">
        <v>232</v>
      </c>
      <c r="W145" s="36"/>
      <c r="X145" s="36"/>
      <c r="Y145" s="36"/>
      <c r="Z145" s="36"/>
      <c r="AA145" s="36"/>
      <c r="AB145" s="36"/>
      <c r="AC145" s="36"/>
      <c r="AD145" s="39" t="s">
        <v>232</v>
      </c>
      <c r="AE145" s="40" t="s">
        <v>232</v>
      </c>
      <c r="AF145" s="41" t="s">
        <v>232</v>
      </c>
      <c r="AG145" s="40" t="s">
        <v>232</v>
      </c>
      <c r="AH145" s="41" t="s">
        <v>232</v>
      </c>
      <c r="AI145" s="42" t="s">
        <v>232</v>
      </c>
      <c r="AJ145" s="43"/>
      <c r="AK145" s="44"/>
      <c r="AL145" s="44"/>
      <c r="AM145" s="45"/>
    </row>
    <row r="146" spans="1:39" ht="285" customHeight="1" x14ac:dyDescent="0.25">
      <c r="A146" s="195"/>
      <c r="B146" s="271">
        <v>24</v>
      </c>
      <c r="C146" s="203" t="s">
        <v>189</v>
      </c>
      <c r="D146" s="203" t="s">
        <v>305</v>
      </c>
      <c r="E146" s="289" t="s">
        <v>306</v>
      </c>
      <c r="F146" s="203" t="s">
        <v>34</v>
      </c>
      <c r="G146" s="203" t="s">
        <v>5</v>
      </c>
      <c r="H146" s="203" t="s">
        <v>273</v>
      </c>
      <c r="I146" s="288">
        <v>400</v>
      </c>
      <c r="J146" s="266" t="s">
        <v>228</v>
      </c>
      <c r="K146" s="218">
        <v>0.6</v>
      </c>
      <c r="L146" s="263" t="s">
        <v>191</v>
      </c>
      <c r="M146" s="218" t="s">
        <v>191</v>
      </c>
      <c r="N146" s="266" t="s">
        <v>229</v>
      </c>
      <c r="O146" s="218">
        <v>0.6</v>
      </c>
      <c r="P146" s="269" t="s">
        <v>229</v>
      </c>
      <c r="Q146" s="33">
        <v>1</v>
      </c>
      <c r="R146" s="34" t="s">
        <v>584</v>
      </c>
      <c r="S146" s="35" t="s">
        <v>230</v>
      </c>
      <c r="T146" s="36" t="s">
        <v>192</v>
      </c>
      <c r="U146" s="36" t="s">
        <v>193</v>
      </c>
      <c r="V146" s="37" t="s">
        <v>234</v>
      </c>
      <c r="W146" s="36" t="s">
        <v>200</v>
      </c>
      <c r="X146" s="36" t="s">
        <v>195</v>
      </c>
      <c r="Y146" s="36" t="s">
        <v>196</v>
      </c>
      <c r="Z146" s="36"/>
      <c r="AA146" s="36"/>
      <c r="AB146" s="36"/>
      <c r="AC146" s="36"/>
      <c r="AD146" s="39">
        <v>0.36</v>
      </c>
      <c r="AE146" s="40" t="s">
        <v>237</v>
      </c>
      <c r="AF146" s="41">
        <v>0.36</v>
      </c>
      <c r="AG146" s="40" t="s">
        <v>229</v>
      </c>
      <c r="AH146" s="41">
        <v>0.6</v>
      </c>
      <c r="AI146" s="42" t="s">
        <v>229</v>
      </c>
      <c r="AJ146" s="43" t="s">
        <v>197</v>
      </c>
      <c r="AK146" s="44"/>
      <c r="AL146" s="44"/>
      <c r="AM146" s="45"/>
    </row>
    <row r="147" spans="1:39" ht="373.5" customHeight="1" x14ac:dyDescent="0.25">
      <c r="A147" s="195"/>
      <c r="B147" s="272"/>
      <c r="C147" s="204"/>
      <c r="D147" s="204"/>
      <c r="E147" s="204"/>
      <c r="F147" s="204"/>
      <c r="G147" s="204"/>
      <c r="H147" s="204"/>
      <c r="I147" s="277"/>
      <c r="J147" s="267"/>
      <c r="K147" s="219"/>
      <c r="L147" s="264"/>
      <c r="M147" s="219">
        <v>0</v>
      </c>
      <c r="N147" s="267"/>
      <c r="O147" s="219"/>
      <c r="P147" s="192"/>
      <c r="Q147" s="33">
        <v>2</v>
      </c>
      <c r="R147" s="34" t="s">
        <v>42</v>
      </c>
      <c r="S147" s="35" t="s">
        <v>230</v>
      </c>
      <c r="T147" s="36" t="s">
        <v>201</v>
      </c>
      <c r="U147" s="36" t="s">
        <v>193</v>
      </c>
      <c r="V147" s="37" t="s">
        <v>231</v>
      </c>
      <c r="W147" s="36" t="s">
        <v>200</v>
      </c>
      <c r="X147" s="36" t="s">
        <v>195</v>
      </c>
      <c r="Y147" s="36" t="s">
        <v>196</v>
      </c>
      <c r="Z147" s="36"/>
      <c r="AA147" s="36"/>
      <c r="AB147" s="36"/>
      <c r="AC147" s="36"/>
      <c r="AD147" s="39">
        <v>0.252</v>
      </c>
      <c r="AE147" s="40" t="s">
        <v>237</v>
      </c>
      <c r="AF147" s="41">
        <v>0.252</v>
      </c>
      <c r="AG147" s="40" t="s">
        <v>229</v>
      </c>
      <c r="AH147" s="41">
        <v>0.6</v>
      </c>
      <c r="AI147" s="42" t="s">
        <v>229</v>
      </c>
      <c r="AJ147" s="43" t="s">
        <v>197</v>
      </c>
      <c r="AK147" s="44"/>
      <c r="AL147" s="44"/>
      <c r="AM147" s="45"/>
    </row>
    <row r="148" spans="1:39" ht="307.5" customHeight="1" x14ac:dyDescent="0.25">
      <c r="A148" s="195"/>
      <c r="B148" s="272"/>
      <c r="C148" s="204"/>
      <c r="D148" s="204"/>
      <c r="E148" s="204"/>
      <c r="F148" s="204"/>
      <c r="G148" s="204"/>
      <c r="H148" s="204"/>
      <c r="I148" s="277"/>
      <c r="J148" s="267"/>
      <c r="K148" s="219"/>
      <c r="L148" s="264"/>
      <c r="M148" s="219">
        <v>0</v>
      </c>
      <c r="N148" s="267"/>
      <c r="O148" s="219"/>
      <c r="P148" s="192"/>
      <c r="Q148" s="33">
        <v>3</v>
      </c>
      <c r="R148" s="34" t="s">
        <v>585</v>
      </c>
      <c r="S148" s="35" t="s">
        <v>230</v>
      </c>
      <c r="T148" s="36" t="s">
        <v>192</v>
      </c>
      <c r="U148" s="36" t="s">
        <v>240</v>
      </c>
      <c r="V148" s="37" t="s">
        <v>433</v>
      </c>
      <c r="W148" s="36" t="s">
        <v>200</v>
      </c>
      <c r="X148" s="36" t="s">
        <v>195</v>
      </c>
      <c r="Y148" s="36" t="s">
        <v>196</v>
      </c>
      <c r="Z148" s="36"/>
      <c r="AA148" s="36"/>
      <c r="AB148" s="36"/>
      <c r="AC148" s="36"/>
      <c r="AD148" s="39">
        <v>0.126</v>
      </c>
      <c r="AE148" s="40" t="s">
        <v>287</v>
      </c>
      <c r="AF148" s="41">
        <v>0.126</v>
      </c>
      <c r="AG148" s="40" t="s">
        <v>229</v>
      </c>
      <c r="AH148" s="41">
        <v>0.6</v>
      </c>
      <c r="AI148" s="42" t="s">
        <v>229</v>
      </c>
      <c r="AJ148" s="43" t="s">
        <v>197</v>
      </c>
      <c r="AK148" s="44"/>
      <c r="AL148" s="44"/>
      <c r="AM148" s="45"/>
    </row>
    <row r="149" spans="1:39" ht="72.75" customHeight="1" x14ac:dyDescent="0.25">
      <c r="A149" s="195"/>
      <c r="B149" s="272"/>
      <c r="C149" s="204"/>
      <c r="D149" s="204"/>
      <c r="E149" s="204"/>
      <c r="F149" s="204"/>
      <c r="G149" s="204"/>
      <c r="H149" s="204"/>
      <c r="I149" s="277"/>
      <c r="J149" s="267"/>
      <c r="K149" s="219"/>
      <c r="L149" s="264"/>
      <c r="M149" s="219"/>
      <c r="N149" s="267"/>
      <c r="O149" s="219"/>
      <c r="P149" s="192"/>
      <c r="Q149" s="33">
        <v>4</v>
      </c>
      <c r="R149" s="34"/>
      <c r="S149" s="35"/>
      <c r="T149" s="36"/>
      <c r="U149" s="36"/>
      <c r="V149" s="37"/>
      <c r="W149" s="36"/>
      <c r="X149" s="36"/>
      <c r="Y149" s="36"/>
      <c r="Z149" s="36"/>
      <c r="AA149" s="36"/>
      <c r="AB149" s="36"/>
      <c r="AC149" s="36"/>
      <c r="AD149" s="39"/>
      <c r="AE149" s="40"/>
      <c r="AF149" s="41"/>
      <c r="AG149" s="40"/>
      <c r="AH149" s="41"/>
      <c r="AI149" s="42"/>
      <c r="AJ149" s="43"/>
      <c r="AK149" s="44"/>
      <c r="AL149" s="44"/>
      <c r="AM149" s="45"/>
    </row>
    <row r="150" spans="1:39" ht="72.75" customHeight="1" x14ac:dyDescent="0.25">
      <c r="A150" s="195"/>
      <c r="B150" s="272"/>
      <c r="C150" s="204"/>
      <c r="D150" s="204"/>
      <c r="E150" s="204"/>
      <c r="F150" s="204"/>
      <c r="G150" s="204"/>
      <c r="H150" s="204"/>
      <c r="I150" s="277"/>
      <c r="J150" s="267"/>
      <c r="K150" s="219"/>
      <c r="L150" s="264"/>
      <c r="M150" s="219"/>
      <c r="N150" s="267"/>
      <c r="O150" s="219"/>
      <c r="P150" s="192"/>
      <c r="Q150" s="33">
        <v>5</v>
      </c>
      <c r="R150" s="34"/>
      <c r="S150" s="35"/>
      <c r="T150" s="36"/>
      <c r="U150" s="36"/>
      <c r="V150" s="37"/>
      <c r="W150" s="36"/>
      <c r="X150" s="36"/>
      <c r="Y150" s="36"/>
      <c r="Z150" s="36"/>
      <c r="AA150" s="36"/>
      <c r="AB150" s="36"/>
      <c r="AC150" s="36"/>
      <c r="AD150" s="39"/>
      <c r="AE150" s="40"/>
      <c r="AF150" s="41"/>
      <c r="AG150" s="40"/>
      <c r="AH150" s="41"/>
      <c r="AI150" s="42"/>
      <c r="AJ150" s="43"/>
      <c r="AK150" s="44"/>
      <c r="AL150" s="44"/>
      <c r="AM150" s="45"/>
    </row>
    <row r="151" spans="1:39" ht="72.75" customHeight="1" x14ac:dyDescent="0.25">
      <c r="A151" s="195"/>
      <c r="B151" s="272"/>
      <c r="C151" s="204"/>
      <c r="D151" s="204"/>
      <c r="E151" s="204"/>
      <c r="F151" s="204"/>
      <c r="G151" s="204"/>
      <c r="H151" s="204"/>
      <c r="I151" s="277"/>
      <c r="J151" s="267"/>
      <c r="K151" s="219"/>
      <c r="L151" s="264"/>
      <c r="M151" s="219">
        <v>0</v>
      </c>
      <c r="N151" s="267"/>
      <c r="O151" s="219"/>
      <c r="P151" s="192"/>
      <c r="Q151" s="33">
        <v>6</v>
      </c>
      <c r="R151" s="34"/>
      <c r="S151" s="35" t="s">
        <v>232</v>
      </c>
      <c r="T151" s="36"/>
      <c r="U151" s="36"/>
      <c r="V151" s="37" t="s">
        <v>232</v>
      </c>
      <c r="W151" s="36"/>
      <c r="X151" s="36"/>
      <c r="Y151" s="36"/>
      <c r="Z151" s="36"/>
      <c r="AA151" s="36"/>
      <c r="AB151" s="36"/>
      <c r="AC151" s="36"/>
      <c r="AD151" s="39" t="s">
        <v>232</v>
      </c>
      <c r="AE151" s="40" t="s">
        <v>232</v>
      </c>
      <c r="AF151" s="41" t="s">
        <v>232</v>
      </c>
      <c r="AG151" s="40" t="s">
        <v>232</v>
      </c>
      <c r="AH151" s="41" t="s">
        <v>232</v>
      </c>
      <c r="AI151" s="42" t="s">
        <v>232</v>
      </c>
      <c r="AJ151" s="43"/>
      <c r="AK151" s="44"/>
      <c r="AL151" s="44"/>
      <c r="AM151" s="45"/>
    </row>
    <row r="152" spans="1:39" ht="293.25" customHeight="1" x14ac:dyDescent="0.25">
      <c r="A152" s="195"/>
      <c r="B152" s="271">
        <v>25</v>
      </c>
      <c r="C152" s="203" t="s">
        <v>189</v>
      </c>
      <c r="D152" s="289" t="s">
        <v>307</v>
      </c>
      <c r="E152" s="289" t="s">
        <v>307</v>
      </c>
      <c r="F152" s="203" t="s">
        <v>35</v>
      </c>
      <c r="G152" s="203" t="s">
        <v>5</v>
      </c>
      <c r="H152" s="203" t="s">
        <v>273</v>
      </c>
      <c r="I152" s="288">
        <v>1480</v>
      </c>
      <c r="J152" s="266" t="s">
        <v>263</v>
      </c>
      <c r="K152" s="218">
        <v>0.8</v>
      </c>
      <c r="L152" s="263" t="s">
        <v>191</v>
      </c>
      <c r="M152" s="218" t="s">
        <v>191</v>
      </c>
      <c r="N152" s="266" t="s">
        <v>229</v>
      </c>
      <c r="O152" s="218">
        <v>0.6</v>
      </c>
      <c r="P152" s="269" t="s">
        <v>260</v>
      </c>
      <c r="Q152" s="33">
        <v>1</v>
      </c>
      <c r="R152" s="34" t="s">
        <v>586</v>
      </c>
      <c r="S152" s="35" t="s">
        <v>230</v>
      </c>
      <c r="T152" s="36" t="s">
        <v>192</v>
      </c>
      <c r="U152" s="36" t="s">
        <v>193</v>
      </c>
      <c r="V152" s="37" t="s">
        <v>234</v>
      </c>
      <c r="W152" s="36" t="s">
        <v>200</v>
      </c>
      <c r="X152" s="36" t="s">
        <v>195</v>
      </c>
      <c r="Y152" s="36" t="s">
        <v>196</v>
      </c>
      <c r="Z152" s="36"/>
      <c r="AA152" s="36"/>
      <c r="AB152" s="36"/>
      <c r="AC152" s="36"/>
      <c r="AD152" s="39">
        <v>0.48</v>
      </c>
      <c r="AE152" s="40" t="s">
        <v>228</v>
      </c>
      <c r="AF152" s="41">
        <v>0.48</v>
      </c>
      <c r="AG152" s="40" t="s">
        <v>229</v>
      </c>
      <c r="AH152" s="41">
        <v>0.6</v>
      </c>
      <c r="AI152" s="42" t="s">
        <v>229</v>
      </c>
      <c r="AJ152" s="43" t="s">
        <v>197</v>
      </c>
      <c r="AK152" s="44"/>
      <c r="AL152" s="44"/>
      <c r="AM152" s="45"/>
    </row>
    <row r="153" spans="1:39" ht="352.5" customHeight="1" x14ac:dyDescent="0.25">
      <c r="A153" s="195"/>
      <c r="B153" s="272"/>
      <c r="C153" s="204"/>
      <c r="D153" s="204"/>
      <c r="E153" s="204"/>
      <c r="F153" s="204"/>
      <c r="G153" s="204"/>
      <c r="H153" s="204"/>
      <c r="I153" s="277"/>
      <c r="J153" s="267"/>
      <c r="K153" s="219"/>
      <c r="L153" s="264"/>
      <c r="M153" s="219">
        <v>0</v>
      </c>
      <c r="N153" s="267"/>
      <c r="O153" s="219"/>
      <c r="P153" s="192"/>
      <c r="Q153" s="33">
        <v>2</v>
      </c>
      <c r="R153" s="34" t="s">
        <v>587</v>
      </c>
      <c r="S153" s="35" t="s">
        <v>230</v>
      </c>
      <c r="T153" s="36" t="s">
        <v>192</v>
      </c>
      <c r="U153" s="36" t="s">
        <v>193</v>
      </c>
      <c r="V153" s="37" t="s">
        <v>234</v>
      </c>
      <c r="W153" s="36" t="s">
        <v>200</v>
      </c>
      <c r="X153" s="36" t="s">
        <v>195</v>
      </c>
      <c r="Y153" s="36" t="s">
        <v>196</v>
      </c>
      <c r="Z153" s="36"/>
      <c r="AA153" s="36"/>
      <c r="AB153" s="36"/>
      <c r="AC153" s="36"/>
      <c r="AD153" s="39">
        <v>0.28799999999999998</v>
      </c>
      <c r="AE153" s="40" t="s">
        <v>237</v>
      </c>
      <c r="AF153" s="41">
        <v>0.28799999999999998</v>
      </c>
      <c r="AG153" s="40" t="s">
        <v>229</v>
      </c>
      <c r="AH153" s="41">
        <v>0.6</v>
      </c>
      <c r="AI153" s="42" t="s">
        <v>229</v>
      </c>
      <c r="AJ153" s="43" t="s">
        <v>197</v>
      </c>
      <c r="AK153" s="44"/>
      <c r="AL153" s="44"/>
      <c r="AM153" s="45"/>
    </row>
    <row r="154" spans="1:39" ht="302.25" customHeight="1" x14ac:dyDescent="0.25">
      <c r="A154" s="195"/>
      <c r="B154" s="272"/>
      <c r="C154" s="204"/>
      <c r="D154" s="204"/>
      <c r="E154" s="204"/>
      <c r="F154" s="204"/>
      <c r="G154" s="204"/>
      <c r="H154" s="204"/>
      <c r="I154" s="277"/>
      <c r="J154" s="267"/>
      <c r="K154" s="219"/>
      <c r="L154" s="264"/>
      <c r="M154" s="219">
        <v>0</v>
      </c>
      <c r="N154" s="267"/>
      <c r="O154" s="219"/>
      <c r="P154" s="192"/>
      <c r="Q154" s="33">
        <v>3</v>
      </c>
      <c r="R154" s="34" t="s">
        <v>150</v>
      </c>
      <c r="S154" s="35" t="s">
        <v>158</v>
      </c>
      <c r="T154" s="36" t="s">
        <v>261</v>
      </c>
      <c r="U154" s="36" t="s">
        <v>193</v>
      </c>
      <c r="V154" s="37" t="s">
        <v>262</v>
      </c>
      <c r="W154" s="36" t="s">
        <v>200</v>
      </c>
      <c r="X154" s="36" t="s">
        <v>195</v>
      </c>
      <c r="Y154" s="36" t="s">
        <v>196</v>
      </c>
      <c r="Z154" s="36"/>
      <c r="AA154" s="36"/>
      <c r="AB154" s="36"/>
      <c r="AC154" s="36"/>
      <c r="AD154" s="39">
        <v>0.28799999999999998</v>
      </c>
      <c r="AE154" s="40" t="s">
        <v>237</v>
      </c>
      <c r="AF154" s="41">
        <v>0.28799999999999998</v>
      </c>
      <c r="AG154" s="40" t="s">
        <v>229</v>
      </c>
      <c r="AH154" s="41">
        <v>0.44999999999999996</v>
      </c>
      <c r="AI154" s="42" t="s">
        <v>229</v>
      </c>
      <c r="AJ154" s="43" t="s">
        <v>197</v>
      </c>
      <c r="AK154" s="44"/>
      <c r="AL154" s="44"/>
      <c r="AM154" s="45"/>
    </row>
    <row r="155" spans="1:39" ht="157.5" customHeight="1" x14ac:dyDescent="0.25">
      <c r="A155" s="195"/>
      <c r="B155" s="272"/>
      <c r="C155" s="204"/>
      <c r="D155" s="204"/>
      <c r="E155" s="204"/>
      <c r="F155" s="204"/>
      <c r="G155" s="204"/>
      <c r="H155" s="204"/>
      <c r="I155" s="277"/>
      <c r="J155" s="267"/>
      <c r="K155" s="219"/>
      <c r="L155" s="264"/>
      <c r="M155" s="219"/>
      <c r="N155" s="267"/>
      <c r="O155" s="219"/>
      <c r="P155" s="192"/>
      <c r="Q155" s="33">
        <v>4</v>
      </c>
      <c r="R155" s="34"/>
      <c r="S155" s="35"/>
      <c r="T155" s="36"/>
      <c r="U155" s="36"/>
      <c r="V155" s="37"/>
      <c r="W155" s="36"/>
      <c r="X155" s="36"/>
      <c r="Y155" s="36"/>
      <c r="Z155" s="36"/>
      <c r="AA155" s="36"/>
      <c r="AB155" s="36"/>
      <c r="AC155" s="36"/>
      <c r="AD155" s="39"/>
      <c r="AE155" s="40"/>
      <c r="AF155" s="41"/>
      <c r="AG155" s="40"/>
      <c r="AH155" s="41"/>
      <c r="AI155" s="42"/>
      <c r="AJ155" s="43"/>
      <c r="AK155" s="44"/>
      <c r="AL155" s="44"/>
      <c r="AM155" s="45"/>
    </row>
    <row r="156" spans="1:39" ht="157.5" customHeight="1" x14ac:dyDescent="0.25">
      <c r="A156" s="195"/>
      <c r="B156" s="272"/>
      <c r="C156" s="204"/>
      <c r="D156" s="204"/>
      <c r="E156" s="204"/>
      <c r="F156" s="204"/>
      <c r="G156" s="204"/>
      <c r="H156" s="204"/>
      <c r="I156" s="277"/>
      <c r="J156" s="267"/>
      <c r="K156" s="219"/>
      <c r="L156" s="264"/>
      <c r="M156" s="219"/>
      <c r="N156" s="267"/>
      <c r="O156" s="219"/>
      <c r="P156" s="192"/>
      <c r="Q156" s="33">
        <v>5</v>
      </c>
      <c r="R156" s="34"/>
      <c r="S156" s="35"/>
      <c r="T156" s="36"/>
      <c r="U156" s="36"/>
      <c r="V156" s="37"/>
      <c r="W156" s="36"/>
      <c r="X156" s="36"/>
      <c r="Y156" s="36"/>
      <c r="Z156" s="36"/>
      <c r="AA156" s="36"/>
      <c r="AB156" s="36"/>
      <c r="AC156" s="36"/>
      <c r="AD156" s="39"/>
      <c r="AE156" s="40"/>
      <c r="AF156" s="41"/>
      <c r="AG156" s="40"/>
      <c r="AH156" s="41"/>
      <c r="AI156" s="42"/>
      <c r="AJ156" s="43"/>
      <c r="AK156" s="44"/>
      <c r="AL156" s="44"/>
      <c r="AM156" s="45"/>
    </row>
    <row r="157" spans="1:39" ht="157.5" customHeight="1" x14ac:dyDescent="0.25">
      <c r="A157" s="195"/>
      <c r="B157" s="272"/>
      <c r="C157" s="204"/>
      <c r="D157" s="204"/>
      <c r="E157" s="204"/>
      <c r="F157" s="204"/>
      <c r="G157" s="204"/>
      <c r="H157" s="204"/>
      <c r="I157" s="277"/>
      <c r="J157" s="267"/>
      <c r="K157" s="219"/>
      <c r="L157" s="264"/>
      <c r="M157" s="219">
        <v>0</v>
      </c>
      <c r="N157" s="267"/>
      <c r="O157" s="219"/>
      <c r="P157" s="192"/>
      <c r="Q157" s="33">
        <v>6</v>
      </c>
      <c r="R157" s="34"/>
      <c r="S157" s="35" t="s">
        <v>232</v>
      </c>
      <c r="T157" s="36"/>
      <c r="U157" s="36"/>
      <c r="V157" s="37" t="s">
        <v>232</v>
      </c>
      <c r="W157" s="36"/>
      <c r="X157" s="36"/>
      <c r="Y157" s="36"/>
      <c r="Z157" s="36"/>
      <c r="AA157" s="36"/>
      <c r="AB157" s="36"/>
      <c r="AC157" s="36"/>
      <c r="AD157" s="39" t="s">
        <v>232</v>
      </c>
      <c r="AE157" s="40" t="s">
        <v>232</v>
      </c>
      <c r="AF157" s="41" t="s">
        <v>232</v>
      </c>
      <c r="AG157" s="40" t="s">
        <v>232</v>
      </c>
      <c r="AH157" s="41" t="s">
        <v>232</v>
      </c>
      <c r="AI157" s="42" t="s">
        <v>232</v>
      </c>
      <c r="AJ157" s="43"/>
      <c r="AK157" s="44"/>
      <c r="AL157" s="44"/>
      <c r="AM157" s="45"/>
    </row>
    <row r="158" spans="1:39" ht="409.5" customHeight="1" x14ac:dyDescent="0.25">
      <c r="A158" s="195"/>
      <c r="B158" s="271">
        <v>26</v>
      </c>
      <c r="C158" s="203" t="s">
        <v>189</v>
      </c>
      <c r="D158" s="203" t="s">
        <v>308</v>
      </c>
      <c r="E158" s="203" t="s">
        <v>592</v>
      </c>
      <c r="F158" s="203" t="s">
        <v>593</v>
      </c>
      <c r="G158" s="203" t="s">
        <v>5</v>
      </c>
      <c r="H158" s="203" t="s">
        <v>273</v>
      </c>
      <c r="I158" s="288">
        <v>6000</v>
      </c>
      <c r="J158" s="266" t="s">
        <v>429</v>
      </c>
      <c r="K158" s="218">
        <v>1</v>
      </c>
      <c r="L158" s="263" t="s">
        <v>191</v>
      </c>
      <c r="M158" s="218" t="s">
        <v>191</v>
      </c>
      <c r="N158" s="266" t="s">
        <v>229</v>
      </c>
      <c r="O158" s="218">
        <v>0.6</v>
      </c>
      <c r="P158" s="269" t="s">
        <v>260</v>
      </c>
      <c r="Q158" s="33">
        <v>1</v>
      </c>
      <c r="R158" s="34" t="s">
        <v>594</v>
      </c>
      <c r="S158" s="35" t="s">
        <v>230</v>
      </c>
      <c r="T158" s="36" t="s">
        <v>192</v>
      </c>
      <c r="U158" s="36" t="s">
        <v>193</v>
      </c>
      <c r="V158" s="37" t="s">
        <v>234</v>
      </c>
      <c r="W158" s="36" t="s">
        <v>200</v>
      </c>
      <c r="X158" s="36" t="s">
        <v>195</v>
      </c>
      <c r="Y158" s="36" t="s">
        <v>196</v>
      </c>
      <c r="Z158" s="36"/>
      <c r="AA158" s="36"/>
      <c r="AB158" s="36"/>
      <c r="AC158" s="36"/>
      <c r="AD158" s="39">
        <v>0.6</v>
      </c>
      <c r="AE158" s="40" t="s">
        <v>228</v>
      </c>
      <c r="AF158" s="41">
        <v>0.6</v>
      </c>
      <c r="AG158" s="40" t="s">
        <v>229</v>
      </c>
      <c r="AH158" s="41">
        <v>0.6</v>
      </c>
      <c r="AI158" s="42" t="s">
        <v>229</v>
      </c>
      <c r="AJ158" s="43" t="s">
        <v>197</v>
      </c>
      <c r="AK158" s="44"/>
      <c r="AL158" s="44"/>
      <c r="AM158" s="45"/>
    </row>
    <row r="159" spans="1:39" ht="408" customHeight="1" x14ac:dyDescent="0.25">
      <c r="A159" s="195"/>
      <c r="B159" s="272"/>
      <c r="C159" s="204"/>
      <c r="D159" s="204"/>
      <c r="E159" s="204"/>
      <c r="F159" s="204"/>
      <c r="G159" s="204"/>
      <c r="H159" s="204"/>
      <c r="I159" s="277"/>
      <c r="J159" s="267"/>
      <c r="K159" s="219"/>
      <c r="L159" s="264"/>
      <c r="M159" s="219">
        <v>0</v>
      </c>
      <c r="N159" s="267"/>
      <c r="O159" s="219"/>
      <c r="P159" s="192"/>
      <c r="Q159" s="33">
        <v>2</v>
      </c>
      <c r="R159" s="34" t="s">
        <v>595</v>
      </c>
      <c r="S159" s="35" t="s">
        <v>230</v>
      </c>
      <c r="T159" s="36" t="s">
        <v>192</v>
      </c>
      <c r="U159" s="36" t="s">
        <v>193</v>
      </c>
      <c r="V159" s="37" t="s">
        <v>234</v>
      </c>
      <c r="W159" s="36" t="s">
        <v>200</v>
      </c>
      <c r="X159" s="36" t="s">
        <v>195</v>
      </c>
      <c r="Y159" s="36" t="s">
        <v>196</v>
      </c>
      <c r="Z159" s="36"/>
      <c r="AA159" s="36"/>
      <c r="AB159" s="36"/>
      <c r="AC159" s="36"/>
      <c r="AD159" s="39">
        <v>0.36</v>
      </c>
      <c r="AE159" s="40" t="s">
        <v>237</v>
      </c>
      <c r="AF159" s="41">
        <v>0.36</v>
      </c>
      <c r="AG159" s="40" t="s">
        <v>229</v>
      </c>
      <c r="AH159" s="41">
        <v>0.6</v>
      </c>
      <c r="AI159" s="42" t="s">
        <v>229</v>
      </c>
      <c r="AJ159" s="43" t="s">
        <v>197</v>
      </c>
      <c r="AK159" s="44"/>
      <c r="AL159" s="44"/>
      <c r="AM159" s="45"/>
    </row>
    <row r="160" spans="1:39" ht="408.75" customHeight="1" x14ac:dyDescent="0.25">
      <c r="A160" s="195"/>
      <c r="B160" s="272"/>
      <c r="C160" s="204"/>
      <c r="D160" s="204"/>
      <c r="E160" s="204"/>
      <c r="F160" s="204"/>
      <c r="G160" s="204"/>
      <c r="H160" s="204"/>
      <c r="I160" s="277"/>
      <c r="J160" s="267"/>
      <c r="K160" s="219"/>
      <c r="L160" s="264"/>
      <c r="M160" s="219">
        <v>0</v>
      </c>
      <c r="N160" s="267"/>
      <c r="O160" s="219"/>
      <c r="P160" s="192"/>
      <c r="Q160" s="33">
        <v>3</v>
      </c>
      <c r="R160" s="34" t="s">
        <v>596</v>
      </c>
      <c r="S160" s="35" t="s">
        <v>230</v>
      </c>
      <c r="T160" s="36" t="s">
        <v>201</v>
      </c>
      <c r="U160" s="36" t="s">
        <v>193</v>
      </c>
      <c r="V160" s="37" t="s">
        <v>231</v>
      </c>
      <c r="W160" s="36" t="s">
        <v>200</v>
      </c>
      <c r="X160" s="36" t="s">
        <v>195</v>
      </c>
      <c r="Y160" s="36" t="s">
        <v>196</v>
      </c>
      <c r="Z160" s="36"/>
      <c r="AA160" s="36"/>
      <c r="AB160" s="36"/>
      <c r="AC160" s="36"/>
      <c r="AD160" s="39">
        <v>0.252</v>
      </c>
      <c r="AE160" s="40" t="s">
        <v>237</v>
      </c>
      <c r="AF160" s="41">
        <v>0.252</v>
      </c>
      <c r="AG160" s="40" t="s">
        <v>229</v>
      </c>
      <c r="AH160" s="41">
        <v>0.6</v>
      </c>
      <c r="AI160" s="42" t="s">
        <v>229</v>
      </c>
      <c r="AJ160" s="43" t="s">
        <v>197</v>
      </c>
      <c r="AK160" s="44"/>
      <c r="AL160" s="44"/>
      <c r="AM160" s="45"/>
    </row>
    <row r="161" spans="1:39" ht="246.75" customHeight="1" x14ac:dyDescent="0.25">
      <c r="A161" s="195"/>
      <c r="B161" s="272"/>
      <c r="C161" s="204"/>
      <c r="D161" s="204"/>
      <c r="E161" s="204"/>
      <c r="F161" s="204"/>
      <c r="G161" s="204"/>
      <c r="H161" s="204"/>
      <c r="I161" s="277"/>
      <c r="J161" s="267"/>
      <c r="K161" s="219"/>
      <c r="L161" s="264"/>
      <c r="M161" s="219">
        <v>0</v>
      </c>
      <c r="N161" s="267"/>
      <c r="O161" s="219"/>
      <c r="P161" s="192"/>
      <c r="Q161" s="33">
        <v>4</v>
      </c>
      <c r="R161" s="34" t="s">
        <v>597</v>
      </c>
      <c r="S161" s="35" t="s">
        <v>230</v>
      </c>
      <c r="T161" s="36" t="s">
        <v>201</v>
      </c>
      <c r="U161" s="36" t="s">
        <v>193</v>
      </c>
      <c r="V161" s="37" t="s">
        <v>231</v>
      </c>
      <c r="W161" s="36" t="s">
        <v>200</v>
      </c>
      <c r="X161" s="36" t="s">
        <v>195</v>
      </c>
      <c r="Y161" s="36" t="s">
        <v>196</v>
      </c>
      <c r="Z161" s="36"/>
      <c r="AA161" s="36"/>
      <c r="AB161" s="36"/>
      <c r="AC161" s="36"/>
      <c r="AD161" s="39">
        <v>0.1764</v>
      </c>
      <c r="AE161" s="40" t="s">
        <v>287</v>
      </c>
      <c r="AF161" s="41">
        <v>0.1764</v>
      </c>
      <c r="AG161" s="40" t="s">
        <v>229</v>
      </c>
      <c r="AH161" s="41">
        <v>0.6</v>
      </c>
      <c r="AI161" s="42" t="s">
        <v>229</v>
      </c>
      <c r="AJ161" s="43" t="s">
        <v>197</v>
      </c>
      <c r="AK161" s="44"/>
      <c r="AL161" s="44"/>
      <c r="AM161" s="45"/>
    </row>
    <row r="162" spans="1:39" ht="69.75" customHeight="1" x14ac:dyDescent="0.25">
      <c r="A162" s="195"/>
      <c r="B162" s="272"/>
      <c r="C162" s="204"/>
      <c r="D162" s="204"/>
      <c r="E162" s="204"/>
      <c r="F162" s="204"/>
      <c r="G162" s="204"/>
      <c r="H162" s="204"/>
      <c r="I162" s="277"/>
      <c r="J162" s="267"/>
      <c r="K162" s="219"/>
      <c r="L162" s="264"/>
      <c r="M162" s="219"/>
      <c r="N162" s="267"/>
      <c r="O162" s="219"/>
      <c r="P162" s="192"/>
      <c r="Q162" s="33">
        <v>5</v>
      </c>
      <c r="R162" s="34"/>
      <c r="S162" s="35"/>
      <c r="T162" s="36"/>
      <c r="U162" s="36"/>
      <c r="V162" s="37"/>
      <c r="W162" s="36"/>
      <c r="X162" s="36"/>
      <c r="Y162" s="36"/>
      <c r="Z162" s="36"/>
      <c r="AA162" s="36"/>
      <c r="AB162" s="36"/>
      <c r="AC162" s="36"/>
      <c r="AD162" s="39"/>
      <c r="AE162" s="40"/>
      <c r="AF162" s="41"/>
      <c r="AG162" s="40"/>
      <c r="AH162" s="41"/>
      <c r="AI162" s="42"/>
      <c r="AJ162" s="43"/>
      <c r="AK162" s="44"/>
      <c r="AL162" s="44"/>
      <c r="AM162" s="45"/>
    </row>
    <row r="163" spans="1:39" ht="69.75" customHeight="1" x14ac:dyDescent="0.25">
      <c r="A163" s="195"/>
      <c r="B163" s="272"/>
      <c r="C163" s="204"/>
      <c r="D163" s="204"/>
      <c r="E163" s="204"/>
      <c r="F163" s="204"/>
      <c r="G163" s="204"/>
      <c r="H163" s="204"/>
      <c r="I163" s="277"/>
      <c r="J163" s="267"/>
      <c r="K163" s="219"/>
      <c r="L163" s="264"/>
      <c r="M163" s="219">
        <v>0</v>
      </c>
      <c r="N163" s="267"/>
      <c r="O163" s="219"/>
      <c r="P163" s="192"/>
      <c r="Q163" s="33">
        <v>6</v>
      </c>
      <c r="R163" s="34"/>
      <c r="S163" s="35" t="s">
        <v>232</v>
      </c>
      <c r="T163" s="36"/>
      <c r="U163" s="36"/>
      <c r="V163" s="37" t="s">
        <v>232</v>
      </c>
      <c r="W163" s="36"/>
      <c r="X163" s="36"/>
      <c r="Y163" s="36"/>
      <c r="Z163" s="36"/>
      <c r="AA163" s="36"/>
      <c r="AB163" s="36"/>
      <c r="AC163" s="36"/>
      <c r="AD163" s="39" t="s">
        <v>232</v>
      </c>
      <c r="AE163" s="40" t="s">
        <v>232</v>
      </c>
      <c r="AF163" s="41" t="s">
        <v>232</v>
      </c>
      <c r="AG163" s="40" t="s">
        <v>232</v>
      </c>
      <c r="AH163" s="41" t="s">
        <v>232</v>
      </c>
      <c r="AI163" s="42" t="s">
        <v>232</v>
      </c>
      <c r="AJ163" s="43"/>
      <c r="AK163" s="44"/>
      <c r="AL163" s="44"/>
      <c r="AM163" s="45"/>
    </row>
    <row r="164" spans="1:39" ht="166.5" customHeight="1" x14ac:dyDescent="0.25">
      <c r="A164" s="195"/>
      <c r="B164" s="271">
        <v>27</v>
      </c>
      <c r="C164" s="203" t="s">
        <v>189</v>
      </c>
      <c r="D164" s="289" t="s">
        <v>309</v>
      </c>
      <c r="E164" s="289" t="s">
        <v>310</v>
      </c>
      <c r="F164" s="203" t="s">
        <v>36</v>
      </c>
      <c r="G164" s="203" t="s">
        <v>5</v>
      </c>
      <c r="H164" s="203" t="s">
        <v>273</v>
      </c>
      <c r="I164" s="288">
        <v>168</v>
      </c>
      <c r="J164" s="266" t="s">
        <v>228</v>
      </c>
      <c r="K164" s="218">
        <v>0.6</v>
      </c>
      <c r="L164" s="263" t="s">
        <v>191</v>
      </c>
      <c r="M164" s="218" t="s">
        <v>191</v>
      </c>
      <c r="N164" s="266" t="s">
        <v>229</v>
      </c>
      <c r="O164" s="218">
        <v>0.6</v>
      </c>
      <c r="P164" s="269" t="s">
        <v>229</v>
      </c>
      <c r="Q164" s="33">
        <v>1</v>
      </c>
      <c r="R164" s="34" t="s">
        <v>43</v>
      </c>
      <c r="S164" s="35" t="s">
        <v>230</v>
      </c>
      <c r="T164" s="36" t="s">
        <v>192</v>
      </c>
      <c r="U164" s="36" t="s">
        <v>193</v>
      </c>
      <c r="V164" s="37" t="s">
        <v>234</v>
      </c>
      <c r="W164" s="36" t="s">
        <v>200</v>
      </c>
      <c r="X164" s="36" t="s">
        <v>195</v>
      </c>
      <c r="Y164" s="36" t="s">
        <v>196</v>
      </c>
      <c r="Z164" s="36"/>
      <c r="AA164" s="36"/>
      <c r="AB164" s="36"/>
      <c r="AC164" s="36"/>
      <c r="AD164" s="39">
        <v>0.36</v>
      </c>
      <c r="AE164" s="40" t="s">
        <v>237</v>
      </c>
      <c r="AF164" s="41">
        <v>0.36</v>
      </c>
      <c r="AG164" s="40" t="s">
        <v>229</v>
      </c>
      <c r="AH164" s="41">
        <v>0.6</v>
      </c>
      <c r="AI164" s="42" t="s">
        <v>229</v>
      </c>
      <c r="AJ164" s="43" t="s">
        <v>197</v>
      </c>
      <c r="AK164" s="44"/>
      <c r="AL164" s="44"/>
      <c r="AM164" s="45"/>
    </row>
    <row r="165" spans="1:39" ht="316.5" customHeight="1" x14ac:dyDescent="0.25">
      <c r="A165" s="195"/>
      <c r="B165" s="272"/>
      <c r="C165" s="204"/>
      <c r="D165" s="204"/>
      <c r="E165" s="204"/>
      <c r="F165" s="204"/>
      <c r="G165" s="204"/>
      <c r="H165" s="204"/>
      <c r="I165" s="277"/>
      <c r="J165" s="267"/>
      <c r="K165" s="219"/>
      <c r="L165" s="264"/>
      <c r="M165" s="219">
        <v>0</v>
      </c>
      <c r="N165" s="267"/>
      <c r="O165" s="219"/>
      <c r="P165" s="192"/>
      <c r="Q165" s="33">
        <v>2</v>
      </c>
      <c r="R165" s="34" t="s">
        <v>44</v>
      </c>
      <c r="S165" s="35" t="s">
        <v>230</v>
      </c>
      <c r="T165" s="36" t="s">
        <v>192</v>
      </c>
      <c r="U165" s="36" t="s">
        <v>193</v>
      </c>
      <c r="V165" s="37" t="s">
        <v>234</v>
      </c>
      <c r="W165" s="36" t="s">
        <v>200</v>
      </c>
      <c r="X165" s="36" t="s">
        <v>195</v>
      </c>
      <c r="Y165" s="36" t="s">
        <v>196</v>
      </c>
      <c r="Z165" s="36"/>
      <c r="AA165" s="36"/>
      <c r="AB165" s="36"/>
      <c r="AC165" s="36"/>
      <c r="AD165" s="39">
        <v>0.216</v>
      </c>
      <c r="AE165" s="40" t="s">
        <v>237</v>
      </c>
      <c r="AF165" s="41">
        <v>0.216</v>
      </c>
      <c r="AG165" s="40" t="s">
        <v>229</v>
      </c>
      <c r="AH165" s="41">
        <v>0.6</v>
      </c>
      <c r="AI165" s="42" t="s">
        <v>229</v>
      </c>
      <c r="AJ165" s="43" t="s">
        <v>197</v>
      </c>
      <c r="AK165" s="44"/>
      <c r="AL165" s="44"/>
      <c r="AM165" s="45"/>
    </row>
    <row r="166" spans="1:39" ht="187.5" customHeight="1" x14ac:dyDescent="0.25">
      <c r="A166" s="195"/>
      <c r="B166" s="272"/>
      <c r="C166" s="204"/>
      <c r="D166" s="204"/>
      <c r="E166" s="204"/>
      <c r="F166" s="204"/>
      <c r="G166" s="204"/>
      <c r="H166" s="204"/>
      <c r="I166" s="277"/>
      <c r="J166" s="267"/>
      <c r="K166" s="219"/>
      <c r="L166" s="264"/>
      <c r="M166" s="219">
        <v>0</v>
      </c>
      <c r="N166" s="267"/>
      <c r="O166" s="219"/>
      <c r="P166" s="192"/>
      <c r="Q166" s="33">
        <v>3</v>
      </c>
      <c r="R166" s="34" t="s">
        <v>45</v>
      </c>
      <c r="S166" s="35" t="s">
        <v>230</v>
      </c>
      <c r="T166" s="36" t="s">
        <v>192</v>
      </c>
      <c r="U166" s="36" t="s">
        <v>193</v>
      </c>
      <c r="V166" s="37" t="s">
        <v>234</v>
      </c>
      <c r="W166" s="36" t="s">
        <v>200</v>
      </c>
      <c r="X166" s="36" t="s">
        <v>195</v>
      </c>
      <c r="Y166" s="36" t="s">
        <v>196</v>
      </c>
      <c r="Z166" s="129"/>
      <c r="AA166" s="36"/>
      <c r="AB166" s="36"/>
      <c r="AC166" s="36"/>
      <c r="AD166" s="39">
        <v>0.12959999999999999</v>
      </c>
      <c r="AE166" s="40" t="s">
        <v>287</v>
      </c>
      <c r="AF166" s="41">
        <v>0.12959999999999999</v>
      </c>
      <c r="AG166" s="40" t="s">
        <v>229</v>
      </c>
      <c r="AH166" s="41">
        <v>0.6</v>
      </c>
      <c r="AI166" s="42" t="s">
        <v>229</v>
      </c>
      <c r="AJ166" s="43" t="s">
        <v>197</v>
      </c>
      <c r="AK166" s="44"/>
      <c r="AL166" s="44"/>
      <c r="AM166" s="45"/>
    </row>
    <row r="167" spans="1:39" ht="219.75" customHeight="1" x14ac:dyDescent="0.25">
      <c r="A167" s="195"/>
      <c r="B167" s="272"/>
      <c r="C167" s="204"/>
      <c r="D167" s="204"/>
      <c r="E167" s="204"/>
      <c r="F167" s="204"/>
      <c r="G167" s="204"/>
      <c r="H167" s="204"/>
      <c r="I167" s="277"/>
      <c r="J167" s="267"/>
      <c r="K167" s="219"/>
      <c r="L167" s="264"/>
      <c r="M167" s="219">
        <v>0</v>
      </c>
      <c r="N167" s="267"/>
      <c r="O167" s="219"/>
      <c r="P167" s="192"/>
      <c r="Q167" s="33">
        <v>4</v>
      </c>
      <c r="R167" s="34" t="s">
        <v>46</v>
      </c>
      <c r="S167" s="35" t="s">
        <v>230</v>
      </c>
      <c r="T167" s="36" t="s">
        <v>192</v>
      </c>
      <c r="U167" s="36" t="s">
        <v>193</v>
      </c>
      <c r="V167" s="37" t="s">
        <v>234</v>
      </c>
      <c r="W167" s="36" t="s">
        <v>200</v>
      </c>
      <c r="X167" s="36" t="s">
        <v>195</v>
      </c>
      <c r="Y167" s="36" t="s">
        <v>196</v>
      </c>
      <c r="Z167" s="36"/>
      <c r="AA167" s="36"/>
      <c r="AB167" s="36"/>
      <c r="AC167" s="36"/>
      <c r="AD167" s="39">
        <v>7.7759999999999996E-2</v>
      </c>
      <c r="AE167" s="40" t="s">
        <v>287</v>
      </c>
      <c r="AF167" s="41">
        <v>7.7759999999999996E-2</v>
      </c>
      <c r="AG167" s="40" t="s">
        <v>229</v>
      </c>
      <c r="AH167" s="41">
        <v>0.6</v>
      </c>
      <c r="AI167" s="42" t="s">
        <v>229</v>
      </c>
      <c r="AJ167" s="43" t="s">
        <v>197</v>
      </c>
      <c r="AK167" s="44"/>
      <c r="AL167" s="44"/>
      <c r="AM167" s="45"/>
    </row>
    <row r="168" spans="1:39" ht="299.25" customHeight="1" x14ac:dyDescent="0.25">
      <c r="A168" s="195"/>
      <c r="B168" s="272"/>
      <c r="C168" s="204"/>
      <c r="D168" s="204"/>
      <c r="E168" s="204"/>
      <c r="F168" s="204"/>
      <c r="G168" s="204"/>
      <c r="H168" s="204"/>
      <c r="I168" s="277"/>
      <c r="J168" s="267"/>
      <c r="K168" s="219"/>
      <c r="L168" s="264"/>
      <c r="M168" s="219">
        <v>0</v>
      </c>
      <c r="N168" s="267"/>
      <c r="O168" s="219"/>
      <c r="P168" s="192"/>
      <c r="Q168" s="33">
        <v>5</v>
      </c>
      <c r="R168" s="34" t="s">
        <v>47</v>
      </c>
      <c r="S168" s="35" t="s">
        <v>230</v>
      </c>
      <c r="T168" s="36" t="s">
        <v>201</v>
      </c>
      <c r="U168" s="36" t="s">
        <v>193</v>
      </c>
      <c r="V168" s="37" t="s">
        <v>231</v>
      </c>
      <c r="W168" s="36" t="s">
        <v>200</v>
      </c>
      <c r="X168" s="36" t="s">
        <v>195</v>
      </c>
      <c r="Y168" s="36" t="s">
        <v>196</v>
      </c>
      <c r="Z168" s="36"/>
      <c r="AA168" s="36"/>
      <c r="AB168" s="36"/>
      <c r="AC168" s="36"/>
      <c r="AD168" s="39">
        <v>5.4431999999999994E-2</v>
      </c>
      <c r="AE168" s="40" t="s">
        <v>287</v>
      </c>
      <c r="AF168" s="41">
        <v>5.4431999999999994E-2</v>
      </c>
      <c r="AG168" s="40" t="s">
        <v>229</v>
      </c>
      <c r="AH168" s="41">
        <v>0.6</v>
      </c>
      <c r="AI168" s="42" t="s">
        <v>229</v>
      </c>
      <c r="AJ168" s="43" t="s">
        <v>197</v>
      </c>
      <c r="AK168" s="44"/>
      <c r="AL168" s="44"/>
      <c r="AM168" s="45"/>
    </row>
    <row r="169" spans="1:39" ht="151.5" customHeight="1" x14ac:dyDescent="0.25">
      <c r="A169" s="195"/>
      <c r="B169" s="276"/>
      <c r="C169" s="205"/>
      <c r="D169" s="205"/>
      <c r="E169" s="205"/>
      <c r="F169" s="205"/>
      <c r="G169" s="205"/>
      <c r="H169" s="205"/>
      <c r="I169" s="278"/>
      <c r="J169" s="268"/>
      <c r="K169" s="220"/>
      <c r="L169" s="265"/>
      <c r="M169" s="220">
        <v>0</v>
      </c>
      <c r="N169" s="268"/>
      <c r="O169" s="220"/>
      <c r="P169" s="270"/>
      <c r="Q169" s="33">
        <v>6</v>
      </c>
      <c r="R169" s="34"/>
      <c r="S169" s="35" t="s">
        <v>232</v>
      </c>
      <c r="T169" s="36"/>
      <c r="U169" s="36"/>
      <c r="V169" s="37" t="s">
        <v>232</v>
      </c>
      <c r="W169" s="36"/>
      <c r="X169" s="36"/>
      <c r="Y169" s="36"/>
      <c r="Z169" s="36"/>
      <c r="AA169" s="36"/>
      <c r="AB169" s="36"/>
      <c r="AC169" s="36"/>
      <c r="AD169" s="39" t="s">
        <v>232</v>
      </c>
      <c r="AE169" s="40" t="s">
        <v>232</v>
      </c>
      <c r="AF169" s="41" t="s">
        <v>232</v>
      </c>
      <c r="AG169" s="40" t="s">
        <v>232</v>
      </c>
      <c r="AH169" s="41" t="s">
        <v>232</v>
      </c>
      <c r="AI169" s="42" t="s">
        <v>232</v>
      </c>
      <c r="AJ169" s="43"/>
      <c r="AK169" s="44"/>
      <c r="AL169" s="44"/>
      <c r="AM169" s="45"/>
    </row>
    <row r="170" spans="1:39" ht="247.5" customHeight="1" x14ac:dyDescent="0.25">
      <c r="A170" s="195"/>
      <c r="B170" s="271">
        <v>28</v>
      </c>
      <c r="C170" s="203" t="s">
        <v>189</v>
      </c>
      <c r="D170" s="203" t="s">
        <v>311</v>
      </c>
      <c r="E170" s="203" t="s">
        <v>312</v>
      </c>
      <c r="F170" s="203" t="s">
        <v>37</v>
      </c>
      <c r="G170" s="203" t="s">
        <v>5</v>
      </c>
      <c r="H170" s="203" t="s">
        <v>273</v>
      </c>
      <c r="I170" s="288">
        <v>350</v>
      </c>
      <c r="J170" s="266" t="s">
        <v>228</v>
      </c>
      <c r="K170" s="218">
        <v>0.6</v>
      </c>
      <c r="L170" s="263" t="s">
        <v>191</v>
      </c>
      <c r="M170" s="218" t="s">
        <v>191</v>
      </c>
      <c r="N170" s="266" t="s">
        <v>229</v>
      </c>
      <c r="O170" s="218">
        <v>0.6</v>
      </c>
      <c r="P170" s="269" t="s">
        <v>229</v>
      </c>
      <c r="Q170" s="33">
        <v>1</v>
      </c>
      <c r="R170" s="34" t="s">
        <v>48</v>
      </c>
      <c r="S170" s="35" t="s">
        <v>230</v>
      </c>
      <c r="T170" s="36" t="s">
        <v>192</v>
      </c>
      <c r="U170" s="36" t="s">
        <v>193</v>
      </c>
      <c r="V170" s="37" t="s">
        <v>234</v>
      </c>
      <c r="W170" s="36" t="s">
        <v>200</v>
      </c>
      <c r="X170" s="36" t="s">
        <v>195</v>
      </c>
      <c r="Y170" s="36" t="s">
        <v>196</v>
      </c>
      <c r="Z170" s="36"/>
      <c r="AA170" s="36"/>
      <c r="AB170" s="36"/>
      <c r="AC170" s="36"/>
      <c r="AD170" s="39">
        <v>0.36</v>
      </c>
      <c r="AE170" s="40" t="s">
        <v>237</v>
      </c>
      <c r="AF170" s="41">
        <v>0.36</v>
      </c>
      <c r="AG170" s="40" t="s">
        <v>229</v>
      </c>
      <c r="AH170" s="41">
        <v>0.6</v>
      </c>
      <c r="AI170" s="42" t="s">
        <v>229</v>
      </c>
      <c r="AJ170" s="43" t="s">
        <v>197</v>
      </c>
      <c r="AK170" s="44"/>
      <c r="AL170" s="44"/>
      <c r="AM170" s="45"/>
    </row>
    <row r="171" spans="1:39" ht="392.25" customHeight="1" x14ac:dyDescent="0.25">
      <c r="A171" s="195"/>
      <c r="B171" s="272"/>
      <c r="C171" s="204"/>
      <c r="D171" s="204"/>
      <c r="E171" s="204"/>
      <c r="F171" s="204"/>
      <c r="G171" s="204"/>
      <c r="H171" s="204"/>
      <c r="I171" s="277"/>
      <c r="J171" s="267"/>
      <c r="K171" s="219"/>
      <c r="L171" s="264"/>
      <c r="M171" s="219">
        <v>0</v>
      </c>
      <c r="N171" s="267"/>
      <c r="O171" s="219"/>
      <c r="P171" s="192"/>
      <c r="Q171" s="33">
        <v>2</v>
      </c>
      <c r="R171" s="34" t="s">
        <v>49</v>
      </c>
      <c r="S171" s="35" t="s">
        <v>230</v>
      </c>
      <c r="T171" s="36" t="s">
        <v>192</v>
      </c>
      <c r="U171" s="36" t="s">
        <v>193</v>
      </c>
      <c r="V171" s="37" t="s">
        <v>234</v>
      </c>
      <c r="W171" s="36" t="s">
        <v>200</v>
      </c>
      <c r="X171" s="36" t="s">
        <v>195</v>
      </c>
      <c r="Y171" s="36" t="s">
        <v>196</v>
      </c>
      <c r="Z171" s="36"/>
      <c r="AA171" s="36"/>
      <c r="AB171" s="36"/>
      <c r="AC171" s="36"/>
      <c r="AD171" s="39">
        <v>0.216</v>
      </c>
      <c r="AE171" s="40" t="s">
        <v>237</v>
      </c>
      <c r="AF171" s="41">
        <v>0.216</v>
      </c>
      <c r="AG171" s="40" t="s">
        <v>229</v>
      </c>
      <c r="AH171" s="41">
        <v>0.6</v>
      </c>
      <c r="AI171" s="42" t="s">
        <v>229</v>
      </c>
      <c r="AJ171" s="43" t="s">
        <v>197</v>
      </c>
      <c r="AK171" s="44"/>
      <c r="AL171" s="44"/>
      <c r="AM171" s="45"/>
    </row>
    <row r="172" spans="1:39" ht="151.5" customHeight="1" x14ac:dyDescent="0.25">
      <c r="A172" s="195"/>
      <c r="B172" s="272"/>
      <c r="C172" s="204"/>
      <c r="D172" s="204"/>
      <c r="E172" s="204"/>
      <c r="F172" s="204"/>
      <c r="G172" s="204"/>
      <c r="H172" s="204"/>
      <c r="I172" s="277"/>
      <c r="J172" s="267"/>
      <c r="K172" s="219"/>
      <c r="L172" s="264"/>
      <c r="M172" s="219">
        <v>0</v>
      </c>
      <c r="N172" s="267"/>
      <c r="O172" s="219"/>
      <c r="P172" s="192"/>
      <c r="Q172" s="33">
        <v>3</v>
      </c>
      <c r="R172" s="34" t="s">
        <v>50</v>
      </c>
      <c r="S172" s="35" t="s">
        <v>230</v>
      </c>
      <c r="T172" s="36" t="s">
        <v>192</v>
      </c>
      <c r="U172" s="36" t="s">
        <v>193</v>
      </c>
      <c r="V172" s="37" t="s">
        <v>234</v>
      </c>
      <c r="W172" s="36" t="s">
        <v>200</v>
      </c>
      <c r="X172" s="36" t="s">
        <v>195</v>
      </c>
      <c r="Y172" s="36" t="s">
        <v>196</v>
      </c>
      <c r="Z172" s="36"/>
      <c r="AA172" s="36"/>
      <c r="AB172" s="36"/>
      <c r="AC172" s="36"/>
      <c r="AD172" s="39">
        <v>0.12959999999999999</v>
      </c>
      <c r="AE172" s="40" t="s">
        <v>287</v>
      </c>
      <c r="AF172" s="41">
        <v>0.12959999999999999</v>
      </c>
      <c r="AG172" s="40" t="s">
        <v>229</v>
      </c>
      <c r="AH172" s="41">
        <v>0.6</v>
      </c>
      <c r="AI172" s="42" t="s">
        <v>229</v>
      </c>
      <c r="AJ172" s="43" t="s">
        <v>197</v>
      </c>
      <c r="AK172" s="44"/>
      <c r="AL172" s="44"/>
      <c r="AM172" s="45"/>
    </row>
    <row r="173" spans="1:39" ht="72" customHeight="1" x14ac:dyDescent="0.25">
      <c r="A173" s="195"/>
      <c r="B173" s="272"/>
      <c r="C173" s="204"/>
      <c r="D173" s="204"/>
      <c r="E173" s="204"/>
      <c r="F173" s="204"/>
      <c r="G173" s="204"/>
      <c r="H173" s="204"/>
      <c r="I173" s="277"/>
      <c r="J173" s="267"/>
      <c r="K173" s="219"/>
      <c r="L173" s="264"/>
      <c r="M173" s="219"/>
      <c r="N173" s="267"/>
      <c r="O173" s="219"/>
      <c r="P173" s="192"/>
      <c r="Q173" s="33">
        <v>4</v>
      </c>
      <c r="R173" s="34"/>
      <c r="S173" s="35"/>
      <c r="T173" s="36"/>
      <c r="U173" s="36"/>
      <c r="V173" s="37"/>
      <c r="W173" s="36"/>
      <c r="X173" s="36"/>
      <c r="Y173" s="36"/>
      <c r="Z173" s="36"/>
      <c r="AA173" s="36"/>
      <c r="AB173" s="36"/>
      <c r="AC173" s="36"/>
      <c r="AD173" s="39"/>
      <c r="AE173" s="40"/>
      <c r="AF173" s="41"/>
      <c r="AG173" s="40"/>
      <c r="AH173" s="41"/>
      <c r="AI173" s="42"/>
      <c r="AJ173" s="43"/>
      <c r="AK173" s="44"/>
      <c r="AL173" s="44"/>
      <c r="AM173" s="45"/>
    </row>
    <row r="174" spans="1:39" ht="72" customHeight="1" x14ac:dyDescent="0.25">
      <c r="A174" s="195"/>
      <c r="B174" s="272"/>
      <c r="C174" s="204"/>
      <c r="D174" s="204"/>
      <c r="E174" s="204"/>
      <c r="F174" s="204"/>
      <c r="G174" s="204"/>
      <c r="H174" s="204"/>
      <c r="I174" s="277"/>
      <c r="J174" s="267"/>
      <c r="K174" s="219"/>
      <c r="L174" s="264"/>
      <c r="M174" s="219"/>
      <c r="N174" s="267"/>
      <c r="O174" s="219"/>
      <c r="P174" s="192"/>
      <c r="Q174" s="33">
        <v>5</v>
      </c>
      <c r="R174" s="34"/>
      <c r="S174" s="35"/>
      <c r="T174" s="36"/>
      <c r="U174" s="36"/>
      <c r="V174" s="37"/>
      <c r="W174" s="36"/>
      <c r="X174" s="36"/>
      <c r="Y174" s="36"/>
      <c r="Z174" s="36"/>
      <c r="AA174" s="36"/>
      <c r="AB174" s="36"/>
      <c r="AC174" s="36"/>
      <c r="AD174" s="39"/>
      <c r="AE174" s="40"/>
      <c r="AF174" s="41"/>
      <c r="AG174" s="40"/>
      <c r="AH174" s="41"/>
      <c r="AI174" s="42"/>
      <c r="AJ174" s="43"/>
      <c r="AK174" s="44"/>
      <c r="AL174" s="44"/>
      <c r="AM174" s="45"/>
    </row>
    <row r="175" spans="1:39" ht="72" customHeight="1" x14ac:dyDescent="0.25">
      <c r="A175" s="195"/>
      <c r="B175" s="272"/>
      <c r="C175" s="204"/>
      <c r="D175" s="204"/>
      <c r="E175" s="204"/>
      <c r="F175" s="204"/>
      <c r="G175" s="204"/>
      <c r="H175" s="204"/>
      <c r="I175" s="277"/>
      <c r="J175" s="267"/>
      <c r="K175" s="219"/>
      <c r="L175" s="264"/>
      <c r="M175" s="219">
        <v>0</v>
      </c>
      <c r="N175" s="267"/>
      <c r="O175" s="219"/>
      <c r="P175" s="192"/>
      <c r="Q175" s="33">
        <v>6</v>
      </c>
      <c r="R175" s="34"/>
      <c r="S175" s="35" t="s">
        <v>232</v>
      </c>
      <c r="T175" s="36"/>
      <c r="U175" s="36"/>
      <c r="V175" s="37" t="s">
        <v>232</v>
      </c>
      <c r="W175" s="36"/>
      <c r="X175" s="36"/>
      <c r="Y175" s="36"/>
      <c r="Z175" s="36"/>
      <c r="AA175" s="36"/>
      <c r="AB175" s="36"/>
      <c r="AC175" s="36"/>
      <c r="AD175" s="39" t="s">
        <v>232</v>
      </c>
      <c r="AE175" s="40" t="s">
        <v>232</v>
      </c>
      <c r="AF175" s="41" t="s">
        <v>232</v>
      </c>
      <c r="AG175" s="40" t="s">
        <v>232</v>
      </c>
      <c r="AH175" s="41" t="s">
        <v>232</v>
      </c>
      <c r="AI175" s="42" t="s">
        <v>232</v>
      </c>
      <c r="AJ175" s="43"/>
      <c r="AK175" s="44"/>
      <c r="AL175" s="44"/>
      <c r="AM175" s="45"/>
    </row>
    <row r="176" spans="1:39" ht="264.75" customHeight="1" x14ac:dyDescent="0.25">
      <c r="A176" s="195"/>
      <c r="B176" s="271">
        <v>29</v>
      </c>
      <c r="C176" s="203" t="s">
        <v>189</v>
      </c>
      <c r="D176" s="203" t="s">
        <v>313</v>
      </c>
      <c r="E176" s="289" t="s">
        <v>314</v>
      </c>
      <c r="F176" s="203" t="s">
        <v>591</v>
      </c>
      <c r="G176" s="203" t="s">
        <v>5</v>
      </c>
      <c r="H176" s="203" t="s">
        <v>273</v>
      </c>
      <c r="I176" s="288">
        <v>6000</v>
      </c>
      <c r="J176" s="266" t="s">
        <v>429</v>
      </c>
      <c r="K176" s="218">
        <v>1</v>
      </c>
      <c r="L176" s="263" t="s">
        <v>238</v>
      </c>
      <c r="M176" s="218" t="s">
        <v>238</v>
      </c>
      <c r="N176" s="266" t="s">
        <v>420</v>
      </c>
      <c r="O176" s="218">
        <v>0.2</v>
      </c>
      <c r="P176" s="269" t="s">
        <v>260</v>
      </c>
      <c r="Q176" s="33">
        <v>1</v>
      </c>
      <c r="R176" s="34" t="s">
        <v>588</v>
      </c>
      <c r="S176" s="35" t="s">
        <v>230</v>
      </c>
      <c r="T176" s="36" t="s">
        <v>192</v>
      </c>
      <c r="U176" s="36" t="s">
        <v>193</v>
      </c>
      <c r="V176" s="37" t="s">
        <v>234</v>
      </c>
      <c r="W176" s="36" t="s">
        <v>200</v>
      </c>
      <c r="X176" s="36" t="s">
        <v>195</v>
      </c>
      <c r="Y176" s="36" t="s">
        <v>196</v>
      </c>
      <c r="Z176" s="36"/>
      <c r="AA176" s="36"/>
      <c r="AB176" s="36"/>
      <c r="AC176" s="36"/>
      <c r="AD176" s="39">
        <v>0.6</v>
      </c>
      <c r="AE176" s="40" t="s">
        <v>228</v>
      </c>
      <c r="AF176" s="41">
        <v>0.6</v>
      </c>
      <c r="AG176" s="40" t="s">
        <v>420</v>
      </c>
      <c r="AH176" s="41">
        <v>0.2</v>
      </c>
      <c r="AI176" s="42" t="s">
        <v>229</v>
      </c>
      <c r="AJ176" s="43" t="s">
        <v>197</v>
      </c>
      <c r="AK176" s="44"/>
      <c r="AL176" s="44"/>
      <c r="AM176" s="45"/>
    </row>
    <row r="177" spans="1:39" ht="177.75" customHeight="1" x14ac:dyDescent="0.25">
      <c r="A177" s="195"/>
      <c r="B177" s="272"/>
      <c r="C177" s="204"/>
      <c r="D177" s="204"/>
      <c r="E177" s="204"/>
      <c r="F177" s="204"/>
      <c r="G177" s="204"/>
      <c r="H177" s="204"/>
      <c r="I177" s="277"/>
      <c r="J177" s="267"/>
      <c r="K177" s="219"/>
      <c r="L177" s="264"/>
      <c r="M177" s="219">
        <v>0</v>
      </c>
      <c r="N177" s="267"/>
      <c r="O177" s="219"/>
      <c r="P177" s="192"/>
      <c r="Q177" s="33">
        <v>2</v>
      </c>
      <c r="R177" s="34" t="s">
        <v>589</v>
      </c>
      <c r="S177" s="35" t="s">
        <v>230</v>
      </c>
      <c r="T177" s="36" t="s">
        <v>201</v>
      </c>
      <c r="U177" s="36" t="s">
        <v>193</v>
      </c>
      <c r="V177" s="37" t="s">
        <v>231</v>
      </c>
      <c r="W177" s="36" t="s">
        <v>200</v>
      </c>
      <c r="X177" s="36" t="s">
        <v>195</v>
      </c>
      <c r="Y177" s="36" t="s">
        <v>196</v>
      </c>
      <c r="Z177" s="36"/>
      <c r="AA177" s="36"/>
      <c r="AB177" s="36"/>
      <c r="AC177" s="36"/>
      <c r="AD177" s="39">
        <v>0.42</v>
      </c>
      <c r="AE177" s="40" t="s">
        <v>228</v>
      </c>
      <c r="AF177" s="41">
        <v>0.42</v>
      </c>
      <c r="AG177" s="40" t="s">
        <v>420</v>
      </c>
      <c r="AH177" s="41">
        <v>0.2</v>
      </c>
      <c r="AI177" s="42" t="s">
        <v>229</v>
      </c>
      <c r="AJ177" s="43" t="s">
        <v>197</v>
      </c>
      <c r="AK177" s="44"/>
      <c r="AL177" s="44"/>
      <c r="AM177" s="45"/>
    </row>
    <row r="178" spans="1:39" ht="207.75" customHeight="1" x14ac:dyDescent="0.25">
      <c r="A178" s="195"/>
      <c r="B178" s="272"/>
      <c r="C178" s="204"/>
      <c r="D178" s="204"/>
      <c r="E178" s="204"/>
      <c r="F178" s="204"/>
      <c r="G178" s="204"/>
      <c r="H178" s="204"/>
      <c r="I178" s="277"/>
      <c r="J178" s="267"/>
      <c r="K178" s="219"/>
      <c r="L178" s="264"/>
      <c r="M178" s="219"/>
      <c r="N178" s="267"/>
      <c r="O178" s="219"/>
      <c r="P178" s="192"/>
      <c r="Q178" s="33">
        <v>3</v>
      </c>
      <c r="R178" s="46" t="s">
        <v>590</v>
      </c>
      <c r="S178" s="35" t="s">
        <v>230</v>
      </c>
      <c r="T178" s="36" t="s">
        <v>192</v>
      </c>
      <c r="U178" s="36" t="s">
        <v>193</v>
      </c>
      <c r="V178" s="37" t="s">
        <v>234</v>
      </c>
      <c r="W178" s="36" t="s">
        <v>200</v>
      </c>
      <c r="X178" s="36" t="s">
        <v>195</v>
      </c>
      <c r="Y178" s="36" t="s">
        <v>196</v>
      </c>
      <c r="Z178" s="36"/>
      <c r="AA178" s="36"/>
      <c r="AB178" s="36"/>
      <c r="AC178" s="36"/>
      <c r="AD178" s="39">
        <v>0.252</v>
      </c>
      <c r="AE178" s="40" t="s">
        <v>237</v>
      </c>
      <c r="AF178" s="41">
        <v>0.252</v>
      </c>
      <c r="AG178" s="40" t="s">
        <v>420</v>
      </c>
      <c r="AH178" s="41">
        <v>0.2</v>
      </c>
      <c r="AI178" s="42" t="s">
        <v>432</v>
      </c>
      <c r="AJ178" s="43" t="s">
        <v>197</v>
      </c>
      <c r="AK178" s="44"/>
      <c r="AL178" s="44"/>
      <c r="AM178" s="45"/>
    </row>
    <row r="179" spans="1:39" ht="84" customHeight="1" x14ac:dyDescent="0.25">
      <c r="A179" s="195"/>
      <c r="B179" s="272"/>
      <c r="C179" s="204"/>
      <c r="D179" s="204"/>
      <c r="E179" s="204"/>
      <c r="F179" s="204"/>
      <c r="G179" s="204"/>
      <c r="H179" s="204"/>
      <c r="I179" s="277"/>
      <c r="J179" s="267"/>
      <c r="K179" s="219"/>
      <c r="L179" s="264"/>
      <c r="M179" s="219"/>
      <c r="N179" s="267"/>
      <c r="O179" s="219"/>
      <c r="P179" s="192"/>
      <c r="Q179" s="33">
        <v>4</v>
      </c>
      <c r="R179" s="46"/>
      <c r="S179" s="35"/>
      <c r="T179" s="36"/>
      <c r="U179" s="36"/>
      <c r="V179" s="37"/>
      <c r="W179" s="36"/>
      <c r="X179" s="36"/>
      <c r="Y179" s="36"/>
      <c r="Z179" s="36"/>
      <c r="AA179" s="36"/>
      <c r="AB179" s="36"/>
      <c r="AC179" s="36"/>
      <c r="AD179" s="39"/>
      <c r="AE179" s="40"/>
      <c r="AF179" s="41"/>
      <c r="AG179" s="40"/>
      <c r="AH179" s="41"/>
      <c r="AI179" s="42"/>
      <c r="AJ179" s="43"/>
      <c r="AK179" s="44"/>
      <c r="AL179" s="44"/>
      <c r="AM179" s="45"/>
    </row>
    <row r="180" spans="1:39" ht="84" customHeight="1" x14ac:dyDescent="0.25">
      <c r="A180" s="195"/>
      <c r="B180" s="272"/>
      <c r="C180" s="204"/>
      <c r="D180" s="204"/>
      <c r="E180" s="204"/>
      <c r="F180" s="204"/>
      <c r="G180" s="204"/>
      <c r="H180" s="204"/>
      <c r="I180" s="277"/>
      <c r="J180" s="267"/>
      <c r="K180" s="219"/>
      <c r="L180" s="264"/>
      <c r="M180" s="219"/>
      <c r="N180" s="267"/>
      <c r="O180" s="219"/>
      <c r="P180" s="192"/>
      <c r="Q180" s="33">
        <v>5</v>
      </c>
      <c r="R180" s="46"/>
      <c r="S180" s="35"/>
      <c r="T180" s="36"/>
      <c r="U180" s="36"/>
      <c r="V180" s="37"/>
      <c r="W180" s="36"/>
      <c r="X180" s="36"/>
      <c r="Y180" s="36"/>
      <c r="Z180" s="36"/>
      <c r="AA180" s="36"/>
      <c r="AB180" s="36"/>
      <c r="AC180" s="36"/>
      <c r="AD180" s="39"/>
      <c r="AE180" s="40"/>
      <c r="AF180" s="41"/>
      <c r="AG180" s="40"/>
      <c r="AH180" s="41"/>
      <c r="AI180" s="42"/>
      <c r="AJ180" s="43"/>
      <c r="AK180" s="44"/>
      <c r="AL180" s="44"/>
      <c r="AM180" s="45"/>
    </row>
    <row r="181" spans="1:39" ht="84" customHeight="1" x14ac:dyDescent="0.25">
      <c r="A181" s="195"/>
      <c r="B181" s="272"/>
      <c r="C181" s="204"/>
      <c r="D181" s="204"/>
      <c r="E181" s="204"/>
      <c r="F181" s="204"/>
      <c r="G181" s="204"/>
      <c r="H181" s="204"/>
      <c r="I181" s="277"/>
      <c r="J181" s="267"/>
      <c r="K181" s="219"/>
      <c r="L181" s="264"/>
      <c r="M181" s="219">
        <v>0</v>
      </c>
      <c r="N181" s="267"/>
      <c r="O181" s="219"/>
      <c r="P181" s="192"/>
      <c r="Q181" s="33">
        <v>6</v>
      </c>
      <c r="R181" s="46"/>
      <c r="S181" s="35"/>
      <c r="T181" s="36"/>
      <c r="U181" s="36"/>
      <c r="V181" s="37"/>
      <c r="W181" s="36"/>
      <c r="X181" s="36"/>
      <c r="Y181" s="36"/>
      <c r="Z181" s="36"/>
      <c r="AA181" s="36"/>
      <c r="AB181" s="36"/>
      <c r="AC181" s="36"/>
      <c r="AD181" s="39"/>
      <c r="AE181" s="40"/>
      <c r="AF181" s="41"/>
      <c r="AG181" s="40"/>
      <c r="AH181" s="41"/>
      <c r="AI181" s="42"/>
      <c r="AJ181" s="43"/>
      <c r="AK181" s="44"/>
      <c r="AL181" s="44"/>
      <c r="AM181" s="45"/>
    </row>
    <row r="182" spans="1:39" ht="151.5" customHeight="1" x14ac:dyDescent="0.25">
      <c r="A182" s="195"/>
      <c r="B182" s="271">
        <v>30</v>
      </c>
      <c r="C182" s="203" t="s">
        <v>249</v>
      </c>
      <c r="D182" s="289" t="s">
        <v>315</v>
      </c>
      <c r="E182" s="289" t="s">
        <v>316</v>
      </c>
      <c r="F182" s="203" t="s">
        <v>38</v>
      </c>
      <c r="G182" s="203" t="s">
        <v>33</v>
      </c>
      <c r="H182" s="203" t="s">
        <v>301</v>
      </c>
      <c r="I182" s="288">
        <v>630</v>
      </c>
      <c r="J182" s="266" t="s">
        <v>263</v>
      </c>
      <c r="K182" s="218">
        <v>0.8</v>
      </c>
      <c r="L182" s="263" t="s">
        <v>317</v>
      </c>
      <c r="M182" s="218" t="s">
        <v>317</v>
      </c>
      <c r="N182" s="266" t="s">
        <v>430</v>
      </c>
      <c r="O182" s="218">
        <v>1</v>
      </c>
      <c r="P182" s="269" t="s">
        <v>431</v>
      </c>
      <c r="Q182" s="33">
        <v>1</v>
      </c>
      <c r="R182" s="34" t="s">
        <v>51</v>
      </c>
      <c r="S182" s="35" t="s">
        <v>230</v>
      </c>
      <c r="T182" s="36" t="s">
        <v>192</v>
      </c>
      <c r="U182" s="36" t="s">
        <v>193</v>
      </c>
      <c r="V182" s="37" t="s">
        <v>234</v>
      </c>
      <c r="W182" s="36"/>
      <c r="X182" s="36"/>
      <c r="Y182" s="36"/>
      <c r="Z182" s="36" t="s">
        <v>245</v>
      </c>
      <c r="AA182" s="36" t="s">
        <v>195</v>
      </c>
      <c r="AB182" s="36" t="s">
        <v>222</v>
      </c>
      <c r="AC182" s="36" t="s">
        <v>435</v>
      </c>
      <c r="AD182" s="39">
        <v>0.48</v>
      </c>
      <c r="AE182" s="40" t="s">
        <v>228</v>
      </c>
      <c r="AF182" s="41">
        <v>0.48</v>
      </c>
      <c r="AG182" s="40" t="s">
        <v>430</v>
      </c>
      <c r="AH182" s="41">
        <v>1</v>
      </c>
      <c r="AI182" s="42" t="s">
        <v>431</v>
      </c>
      <c r="AJ182" s="43" t="s">
        <v>204</v>
      </c>
      <c r="AK182" s="44" t="s">
        <v>318</v>
      </c>
      <c r="AL182" s="44" t="s">
        <v>319</v>
      </c>
      <c r="AM182" s="45">
        <v>45473</v>
      </c>
    </row>
    <row r="183" spans="1:39" ht="225" customHeight="1" x14ac:dyDescent="0.25">
      <c r="A183" s="195"/>
      <c r="B183" s="272"/>
      <c r="C183" s="204"/>
      <c r="D183" s="204"/>
      <c r="E183" s="204"/>
      <c r="F183" s="204"/>
      <c r="G183" s="204"/>
      <c r="H183" s="204"/>
      <c r="I183" s="277"/>
      <c r="J183" s="267"/>
      <c r="K183" s="219"/>
      <c r="L183" s="264"/>
      <c r="M183" s="219">
        <v>0</v>
      </c>
      <c r="N183" s="267"/>
      <c r="O183" s="219"/>
      <c r="P183" s="192"/>
      <c r="Q183" s="33">
        <v>2</v>
      </c>
      <c r="R183" s="34" t="s">
        <v>52</v>
      </c>
      <c r="S183" s="35" t="s">
        <v>230</v>
      </c>
      <c r="T183" s="36" t="s">
        <v>192</v>
      </c>
      <c r="U183" s="36" t="s">
        <v>193</v>
      </c>
      <c r="V183" s="37" t="s">
        <v>234</v>
      </c>
      <c r="W183" s="36"/>
      <c r="X183" s="36"/>
      <c r="Y183" s="36"/>
      <c r="Z183" s="36" t="s">
        <v>245</v>
      </c>
      <c r="AA183" s="36" t="s">
        <v>195</v>
      </c>
      <c r="AB183" s="36" t="s">
        <v>222</v>
      </c>
      <c r="AC183" s="36" t="s">
        <v>435</v>
      </c>
      <c r="AD183" s="39">
        <v>0.28799999999999998</v>
      </c>
      <c r="AE183" s="40" t="s">
        <v>237</v>
      </c>
      <c r="AF183" s="41">
        <v>0.28799999999999998</v>
      </c>
      <c r="AG183" s="40" t="s">
        <v>430</v>
      </c>
      <c r="AH183" s="41">
        <v>1</v>
      </c>
      <c r="AI183" s="42" t="s">
        <v>431</v>
      </c>
      <c r="AJ183" s="43" t="s">
        <v>236</v>
      </c>
      <c r="AK183" s="44"/>
      <c r="AL183" s="44"/>
      <c r="AM183" s="45"/>
    </row>
    <row r="184" spans="1:39" ht="151.5" customHeight="1" x14ac:dyDescent="0.25">
      <c r="A184" s="195"/>
      <c r="B184" s="272"/>
      <c r="C184" s="204"/>
      <c r="D184" s="204"/>
      <c r="E184" s="204"/>
      <c r="F184" s="204"/>
      <c r="G184" s="204"/>
      <c r="H184" s="204"/>
      <c r="I184" s="277"/>
      <c r="J184" s="267"/>
      <c r="K184" s="219"/>
      <c r="L184" s="264"/>
      <c r="M184" s="219">
        <v>0</v>
      </c>
      <c r="N184" s="267"/>
      <c r="O184" s="219"/>
      <c r="P184" s="192"/>
      <c r="Q184" s="33">
        <v>3</v>
      </c>
      <c r="R184" s="34" t="s">
        <v>53</v>
      </c>
      <c r="S184" s="35" t="s">
        <v>230</v>
      </c>
      <c r="T184" s="36" t="s">
        <v>192</v>
      </c>
      <c r="U184" s="36" t="s">
        <v>193</v>
      </c>
      <c r="V184" s="37" t="s">
        <v>234</v>
      </c>
      <c r="W184" s="36"/>
      <c r="X184" s="36"/>
      <c r="Y184" s="36"/>
      <c r="Z184" s="36" t="s">
        <v>245</v>
      </c>
      <c r="AA184" s="36" t="s">
        <v>195</v>
      </c>
      <c r="AB184" s="36" t="s">
        <v>341</v>
      </c>
      <c r="AC184" s="36" t="s">
        <v>223</v>
      </c>
      <c r="AD184" s="39">
        <v>0.17279999999999998</v>
      </c>
      <c r="AE184" s="40" t="s">
        <v>287</v>
      </c>
      <c r="AF184" s="41">
        <v>0.17279999999999998</v>
      </c>
      <c r="AG184" s="40" t="s">
        <v>430</v>
      </c>
      <c r="AH184" s="41">
        <v>1</v>
      </c>
      <c r="AI184" s="42" t="s">
        <v>431</v>
      </c>
      <c r="AJ184" s="43" t="s">
        <v>236</v>
      </c>
      <c r="AK184" s="44"/>
      <c r="AL184" s="44"/>
      <c r="AM184" s="45"/>
    </row>
    <row r="185" spans="1:39" ht="63" customHeight="1" x14ac:dyDescent="0.25">
      <c r="A185" s="195"/>
      <c r="B185" s="272"/>
      <c r="C185" s="204"/>
      <c r="D185" s="204"/>
      <c r="E185" s="204"/>
      <c r="F185" s="204"/>
      <c r="G185" s="204"/>
      <c r="H185" s="204"/>
      <c r="I185" s="277"/>
      <c r="J185" s="267"/>
      <c r="K185" s="219"/>
      <c r="L185" s="264"/>
      <c r="M185" s="219"/>
      <c r="N185" s="267"/>
      <c r="O185" s="219"/>
      <c r="P185" s="192"/>
      <c r="Q185" s="33">
        <v>4</v>
      </c>
      <c r="R185" s="34"/>
      <c r="S185" s="35"/>
      <c r="T185" s="36"/>
      <c r="U185" s="36"/>
      <c r="V185" s="37"/>
      <c r="W185" s="36"/>
      <c r="X185" s="36"/>
      <c r="Y185" s="36"/>
      <c r="Z185" s="36"/>
      <c r="AA185" s="36"/>
      <c r="AB185" s="36"/>
      <c r="AC185" s="36"/>
      <c r="AD185" s="39"/>
      <c r="AE185" s="40"/>
      <c r="AF185" s="41"/>
      <c r="AG185" s="40"/>
      <c r="AH185" s="41"/>
      <c r="AI185" s="42"/>
      <c r="AJ185" s="43"/>
      <c r="AK185" s="44"/>
      <c r="AL185" s="44"/>
      <c r="AM185" s="45"/>
    </row>
    <row r="186" spans="1:39" ht="63" customHeight="1" x14ac:dyDescent="0.25">
      <c r="A186" s="195"/>
      <c r="B186" s="272"/>
      <c r="C186" s="204"/>
      <c r="D186" s="204"/>
      <c r="E186" s="204"/>
      <c r="F186" s="204"/>
      <c r="G186" s="204"/>
      <c r="H186" s="204"/>
      <c r="I186" s="277"/>
      <c r="J186" s="267"/>
      <c r="K186" s="219"/>
      <c r="L186" s="264"/>
      <c r="M186" s="219"/>
      <c r="N186" s="267"/>
      <c r="O186" s="219"/>
      <c r="P186" s="192"/>
      <c r="Q186" s="33">
        <v>5</v>
      </c>
      <c r="R186" s="34"/>
      <c r="S186" s="35"/>
      <c r="T186" s="36"/>
      <c r="U186" s="36"/>
      <c r="V186" s="37"/>
      <c r="W186" s="36"/>
      <c r="X186" s="36"/>
      <c r="Y186" s="36"/>
      <c r="Z186" s="36"/>
      <c r="AA186" s="36"/>
      <c r="AB186" s="36"/>
      <c r="AC186" s="36"/>
      <c r="AD186" s="39"/>
      <c r="AE186" s="40"/>
      <c r="AF186" s="41"/>
      <c r="AG186" s="40"/>
      <c r="AH186" s="41"/>
      <c r="AI186" s="42"/>
      <c r="AJ186" s="43"/>
      <c r="AK186" s="44"/>
      <c r="AL186" s="44"/>
      <c r="AM186" s="45"/>
    </row>
    <row r="187" spans="1:39" ht="63" customHeight="1" x14ac:dyDescent="0.25">
      <c r="A187" s="195"/>
      <c r="B187" s="272"/>
      <c r="C187" s="204"/>
      <c r="D187" s="204"/>
      <c r="E187" s="204"/>
      <c r="F187" s="204"/>
      <c r="G187" s="204"/>
      <c r="H187" s="204"/>
      <c r="I187" s="277"/>
      <c r="J187" s="267"/>
      <c r="K187" s="219"/>
      <c r="L187" s="264"/>
      <c r="M187" s="219">
        <v>0</v>
      </c>
      <c r="N187" s="267"/>
      <c r="O187" s="219"/>
      <c r="P187" s="192"/>
      <c r="Q187" s="33">
        <v>6</v>
      </c>
      <c r="R187" s="34"/>
      <c r="S187" s="35" t="s">
        <v>232</v>
      </c>
      <c r="T187" s="36"/>
      <c r="U187" s="36"/>
      <c r="V187" s="37" t="s">
        <v>232</v>
      </c>
      <c r="W187" s="36"/>
      <c r="X187" s="36"/>
      <c r="Y187" s="36"/>
      <c r="Z187" s="36"/>
      <c r="AA187" s="36"/>
      <c r="AB187" s="36"/>
      <c r="AC187" s="36"/>
      <c r="AD187" s="39" t="s">
        <v>232</v>
      </c>
      <c r="AE187" s="40" t="s">
        <v>232</v>
      </c>
      <c r="AF187" s="41" t="s">
        <v>232</v>
      </c>
      <c r="AG187" s="40" t="s">
        <v>232</v>
      </c>
      <c r="AH187" s="41" t="s">
        <v>232</v>
      </c>
      <c r="AI187" s="42" t="s">
        <v>232</v>
      </c>
      <c r="AJ187" s="43"/>
      <c r="AK187" s="44"/>
      <c r="AL187" s="44"/>
      <c r="AM187" s="45"/>
    </row>
    <row r="188" spans="1:39" ht="344.25" customHeight="1" x14ac:dyDescent="0.25">
      <c r="A188" s="195"/>
      <c r="B188" s="271">
        <v>31</v>
      </c>
      <c r="C188" s="203" t="s">
        <v>189</v>
      </c>
      <c r="D188" s="289" t="s">
        <v>320</v>
      </c>
      <c r="E188" s="289" t="s">
        <v>321</v>
      </c>
      <c r="F188" s="203" t="s">
        <v>39</v>
      </c>
      <c r="G188" s="203" t="s">
        <v>5</v>
      </c>
      <c r="H188" s="203" t="s">
        <v>273</v>
      </c>
      <c r="I188" s="288">
        <v>1500</v>
      </c>
      <c r="J188" s="266" t="s">
        <v>263</v>
      </c>
      <c r="K188" s="218">
        <v>0.8</v>
      </c>
      <c r="L188" s="263" t="s">
        <v>238</v>
      </c>
      <c r="M188" s="218" t="s">
        <v>238</v>
      </c>
      <c r="N188" s="266" t="s">
        <v>420</v>
      </c>
      <c r="O188" s="218">
        <v>0.2</v>
      </c>
      <c r="P188" s="269" t="s">
        <v>229</v>
      </c>
      <c r="Q188" s="33">
        <v>1</v>
      </c>
      <c r="R188" s="34" t="s">
        <v>54</v>
      </c>
      <c r="S188" s="35" t="s">
        <v>230</v>
      </c>
      <c r="T188" s="36" t="s">
        <v>192</v>
      </c>
      <c r="U188" s="36" t="s">
        <v>193</v>
      </c>
      <c r="V188" s="37" t="s">
        <v>234</v>
      </c>
      <c r="W188" s="36" t="s">
        <v>200</v>
      </c>
      <c r="X188" s="36" t="s">
        <v>195</v>
      </c>
      <c r="Y188" s="36" t="s">
        <v>196</v>
      </c>
      <c r="Z188" s="36"/>
      <c r="AA188" s="36"/>
      <c r="AB188" s="36"/>
      <c r="AC188" s="36"/>
      <c r="AD188" s="39">
        <v>0.48</v>
      </c>
      <c r="AE188" s="40" t="s">
        <v>228</v>
      </c>
      <c r="AF188" s="41">
        <v>0.48</v>
      </c>
      <c r="AG188" s="40" t="s">
        <v>420</v>
      </c>
      <c r="AH188" s="41">
        <v>0.2</v>
      </c>
      <c r="AI188" s="42" t="s">
        <v>229</v>
      </c>
      <c r="AJ188" s="43" t="s">
        <v>197</v>
      </c>
      <c r="AK188" s="44"/>
      <c r="AL188" s="44"/>
      <c r="AM188" s="45"/>
    </row>
    <row r="189" spans="1:39" ht="198.75" customHeight="1" x14ac:dyDescent="0.25">
      <c r="A189" s="195"/>
      <c r="B189" s="272"/>
      <c r="C189" s="204"/>
      <c r="D189" s="204"/>
      <c r="E189" s="204"/>
      <c r="F189" s="204"/>
      <c r="G189" s="204"/>
      <c r="H189" s="204"/>
      <c r="I189" s="277"/>
      <c r="J189" s="267"/>
      <c r="K189" s="219"/>
      <c r="L189" s="264"/>
      <c r="M189" s="219">
        <v>0</v>
      </c>
      <c r="N189" s="267"/>
      <c r="O189" s="219"/>
      <c r="P189" s="192"/>
      <c r="Q189" s="33">
        <v>2</v>
      </c>
      <c r="R189" s="34" t="s">
        <v>55</v>
      </c>
      <c r="S189" s="35" t="s">
        <v>230</v>
      </c>
      <c r="T189" s="36" t="s">
        <v>192</v>
      </c>
      <c r="U189" s="36" t="s">
        <v>193</v>
      </c>
      <c r="V189" s="37" t="s">
        <v>234</v>
      </c>
      <c r="W189" s="36" t="s">
        <v>200</v>
      </c>
      <c r="X189" s="36" t="s">
        <v>195</v>
      </c>
      <c r="Y189" s="36" t="s">
        <v>196</v>
      </c>
      <c r="Z189" s="36"/>
      <c r="AA189" s="36"/>
      <c r="AB189" s="36"/>
      <c r="AC189" s="36"/>
      <c r="AD189" s="39">
        <v>0.28799999999999998</v>
      </c>
      <c r="AE189" s="40" t="s">
        <v>237</v>
      </c>
      <c r="AF189" s="41">
        <v>0.28799999999999998</v>
      </c>
      <c r="AG189" s="40" t="s">
        <v>420</v>
      </c>
      <c r="AH189" s="41">
        <v>0.2</v>
      </c>
      <c r="AI189" s="42" t="s">
        <v>432</v>
      </c>
      <c r="AJ189" s="43" t="s">
        <v>197</v>
      </c>
      <c r="AK189" s="44"/>
      <c r="AL189" s="44"/>
      <c r="AM189" s="45"/>
    </row>
    <row r="190" spans="1:39" ht="309" customHeight="1" x14ac:dyDescent="0.25">
      <c r="A190" s="195"/>
      <c r="B190" s="272"/>
      <c r="C190" s="204"/>
      <c r="D190" s="204"/>
      <c r="E190" s="204"/>
      <c r="F190" s="204"/>
      <c r="G190" s="204"/>
      <c r="H190" s="204"/>
      <c r="I190" s="277"/>
      <c r="J190" s="267"/>
      <c r="K190" s="219"/>
      <c r="L190" s="264"/>
      <c r="M190" s="219">
        <v>0</v>
      </c>
      <c r="N190" s="267"/>
      <c r="O190" s="219"/>
      <c r="P190" s="192"/>
      <c r="Q190" s="33">
        <v>3</v>
      </c>
      <c r="R190" s="34" t="s">
        <v>56</v>
      </c>
      <c r="S190" s="35" t="s">
        <v>230</v>
      </c>
      <c r="T190" s="36" t="s">
        <v>201</v>
      </c>
      <c r="U190" s="36" t="s">
        <v>193</v>
      </c>
      <c r="V190" s="37" t="s">
        <v>231</v>
      </c>
      <c r="W190" s="36" t="s">
        <v>200</v>
      </c>
      <c r="X190" s="36" t="s">
        <v>195</v>
      </c>
      <c r="Y190" s="36" t="s">
        <v>196</v>
      </c>
      <c r="Z190" s="36"/>
      <c r="AA190" s="36"/>
      <c r="AB190" s="36"/>
      <c r="AC190" s="36"/>
      <c r="AD190" s="39">
        <v>0.2016</v>
      </c>
      <c r="AE190" s="40" t="s">
        <v>237</v>
      </c>
      <c r="AF190" s="41">
        <v>0.2016</v>
      </c>
      <c r="AG190" s="40" t="s">
        <v>420</v>
      </c>
      <c r="AH190" s="41">
        <v>0.2</v>
      </c>
      <c r="AI190" s="42" t="s">
        <v>432</v>
      </c>
      <c r="AJ190" s="43" t="s">
        <v>197</v>
      </c>
      <c r="AK190" s="44"/>
      <c r="AL190" s="44"/>
      <c r="AM190" s="45"/>
    </row>
    <row r="191" spans="1:39" ht="75.75" customHeight="1" x14ac:dyDescent="0.25">
      <c r="A191" s="195"/>
      <c r="B191" s="272"/>
      <c r="C191" s="204"/>
      <c r="D191" s="204"/>
      <c r="E191" s="204"/>
      <c r="F191" s="204"/>
      <c r="G191" s="204"/>
      <c r="H191" s="204"/>
      <c r="I191" s="277"/>
      <c r="J191" s="267"/>
      <c r="K191" s="219"/>
      <c r="L191" s="264"/>
      <c r="M191" s="219"/>
      <c r="N191" s="267"/>
      <c r="O191" s="219"/>
      <c r="P191" s="192"/>
      <c r="Q191" s="33">
        <v>4</v>
      </c>
      <c r="R191" s="34"/>
      <c r="S191" s="35"/>
      <c r="T191" s="36"/>
      <c r="U191" s="36"/>
      <c r="V191" s="37"/>
      <c r="W191" s="36"/>
      <c r="X191" s="36"/>
      <c r="Y191" s="36"/>
      <c r="Z191" s="36"/>
      <c r="AA191" s="36"/>
      <c r="AB191" s="36"/>
      <c r="AC191" s="36"/>
      <c r="AD191" s="39"/>
      <c r="AE191" s="40"/>
      <c r="AF191" s="41"/>
      <c r="AG191" s="40"/>
      <c r="AH191" s="41"/>
      <c r="AI191" s="42"/>
      <c r="AJ191" s="43"/>
      <c r="AK191" s="44"/>
      <c r="AL191" s="44"/>
      <c r="AM191" s="45"/>
    </row>
    <row r="192" spans="1:39" ht="75.75" customHeight="1" x14ac:dyDescent="0.25">
      <c r="A192" s="195"/>
      <c r="B192" s="272"/>
      <c r="C192" s="204"/>
      <c r="D192" s="204"/>
      <c r="E192" s="204"/>
      <c r="F192" s="204"/>
      <c r="G192" s="204"/>
      <c r="H192" s="204"/>
      <c r="I192" s="277"/>
      <c r="J192" s="267"/>
      <c r="K192" s="219"/>
      <c r="L192" s="264"/>
      <c r="M192" s="219"/>
      <c r="N192" s="267"/>
      <c r="O192" s="219"/>
      <c r="P192" s="192"/>
      <c r="Q192" s="33">
        <v>5</v>
      </c>
      <c r="R192" s="34"/>
      <c r="S192" s="35"/>
      <c r="T192" s="36"/>
      <c r="U192" s="36"/>
      <c r="V192" s="37"/>
      <c r="W192" s="36"/>
      <c r="X192" s="36"/>
      <c r="Y192" s="36"/>
      <c r="Z192" s="36"/>
      <c r="AA192" s="36"/>
      <c r="AB192" s="36"/>
      <c r="AC192" s="36"/>
      <c r="AD192" s="39"/>
      <c r="AE192" s="40"/>
      <c r="AF192" s="41"/>
      <c r="AG192" s="40"/>
      <c r="AH192" s="41"/>
      <c r="AI192" s="42"/>
      <c r="AJ192" s="43"/>
      <c r="AK192" s="44"/>
      <c r="AL192" s="44"/>
      <c r="AM192" s="45"/>
    </row>
    <row r="193" spans="1:39" ht="75.75" customHeight="1" x14ac:dyDescent="0.25">
      <c r="A193" s="195"/>
      <c r="B193" s="272"/>
      <c r="C193" s="204"/>
      <c r="D193" s="204"/>
      <c r="E193" s="204"/>
      <c r="F193" s="204"/>
      <c r="G193" s="204"/>
      <c r="H193" s="204"/>
      <c r="I193" s="277"/>
      <c r="J193" s="267"/>
      <c r="K193" s="219"/>
      <c r="L193" s="264"/>
      <c r="M193" s="219">
        <v>0</v>
      </c>
      <c r="N193" s="267"/>
      <c r="O193" s="219"/>
      <c r="P193" s="192"/>
      <c r="Q193" s="33">
        <v>6</v>
      </c>
      <c r="R193" s="34"/>
      <c r="S193" s="35" t="s">
        <v>232</v>
      </c>
      <c r="T193" s="36"/>
      <c r="U193" s="36"/>
      <c r="V193" s="37" t="s">
        <v>232</v>
      </c>
      <c r="W193" s="36"/>
      <c r="X193" s="36"/>
      <c r="Y193" s="36"/>
      <c r="Z193" s="36"/>
      <c r="AA193" s="36"/>
      <c r="AB193" s="36"/>
      <c r="AC193" s="36"/>
      <c r="AD193" s="39" t="s">
        <v>232</v>
      </c>
      <c r="AE193" s="40" t="s">
        <v>232</v>
      </c>
      <c r="AF193" s="41" t="s">
        <v>232</v>
      </c>
      <c r="AG193" s="40" t="s">
        <v>232</v>
      </c>
      <c r="AH193" s="41" t="s">
        <v>232</v>
      </c>
      <c r="AI193" s="42" t="s">
        <v>232</v>
      </c>
      <c r="AJ193" s="43"/>
      <c r="AK193" s="44"/>
      <c r="AL193" s="44"/>
      <c r="AM193" s="45"/>
    </row>
    <row r="194" spans="1:39" ht="204" customHeight="1" x14ac:dyDescent="0.25">
      <c r="A194" s="195"/>
      <c r="B194" s="271">
        <v>32</v>
      </c>
      <c r="C194" s="203" t="s">
        <v>189</v>
      </c>
      <c r="D194" s="289" t="s">
        <v>322</v>
      </c>
      <c r="E194" s="289" t="s">
        <v>503</v>
      </c>
      <c r="F194" s="203" t="s">
        <v>40</v>
      </c>
      <c r="G194" s="203" t="s">
        <v>15</v>
      </c>
      <c r="H194" s="203" t="s">
        <v>301</v>
      </c>
      <c r="I194" s="288">
        <v>100</v>
      </c>
      <c r="J194" s="266" t="s">
        <v>228</v>
      </c>
      <c r="K194" s="218">
        <v>0.6</v>
      </c>
      <c r="L194" s="263" t="s">
        <v>191</v>
      </c>
      <c r="M194" s="218" t="s">
        <v>191</v>
      </c>
      <c r="N194" s="266" t="s">
        <v>229</v>
      </c>
      <c r="O194" s="218">
        <v>0.6</v>
      </c>
      <c r="P194" s="269" t="s">
        <v>229</v>
      </c>
      <c r="Q194" s="33">
        <v>1</v>
      </c>
      <c r="R194" s="34" t="s">
        <v>57</v>
      </c>
      <c r="S194" s="35" t="s">
        <v>230</v>
      </c>
      <c r="T194" s="36" t="s">
        <v>192</v>
      </c>
      <c r="U194" s="36" t="s">
        <v>193</v>
      </c>
      <c r="V194" s="37" t="s">
        <v>234</v>
      </c>
      <c r="W194" s="36" t="s">
        <v>200</v>
      </c>
      <c r="X194" s="36" t="s">
        <v>195</v>
      </c>
      <c r="Y194" s="36" t="s">
        <v>196</v>
      </c>
      <c r="Z194" s="36"/>
      <c r="AA194" s="36"/>
      <c r="AB194" s="36"/>
      <c r="AC194" s="36"/>
      <c r="AD194" s="39">
        <v>0.36</v>
      </c>
      <c r="AE194" s="40" t="s">
        <v>237</v>
      </c>
      <c r="AF194" s="41">
        <v>0.36</v>
      </c>
      <c r="AG194" s="40" t="s">
        <v>229</v>
      </c>
      <c r="AH194" s="41">
        <v>0.6</v>
      </c>
      <c r="AI194" s="42" t="s">
        <v>229</v>
      </c>
      <c r="AJ194" s="43" t="s">
        <v>204</v>
      </c>
      <c r="AK194" s="130" t="s">
        <v>323</v>
      </c>
      <c r="AL194" s="130" t="s">
        <v>324</v>
      </c>
      <c r="AM194" s="45">
        <v>45400</v>
      </c>
    </row>
    <row r="195" spans="1:39" ht="151.5" customHeight="1" x14ac:dyDescent="0.25">
      <c r="A195" s="195"/>
      <c r="B195" s="272"/>
      <c r="C195" s="204"/>
      <c r="D195" s="204"/>
      <c r="E195" s="204"/>
      <c r="F195" s="204"/>
      <c r="G195" s="204"/>
      <c r="H195" s="204"/>
      <c r="I195" s="277"/>
      <c r="J195" s="267"/>
      <c r="K195" s="219"/>
      <c r="L195" s="264"/>
      <c r="M195" s="219">
        <v>0</v>
      </c>
      <c r="N195" s="267"/>
      <c r="O195" s="219"/>
      <c r="P195" s="192"/>
      <c r="Q195" s="33">
        <v>2</v>
      </c>
      <c r="R195" s="34" t="s">
        <v>58</v>
      </c>
      <c r="S195" s="35" t="s">
        <v>230</v>
      </c>
      <c r="T195" s="36" t="s">
        <v>201</v>
      </c>
      <c r="U195" s="36" t="s">
        <v>193</v>
      </c>
      <c r="V195" s="37" t="s">
        <v>231</v>
      </c>
      <c r="W195" s="36" t="s">
        <v>200</v>
      </c>
      <c r="X195" s="36" t="s">
        <v>195</v>
      </c>
      <c r="Y195" s="36" t="s">
        <v>196</v>
      </c>
      <c r="Z195" s="36"/>
      <c r="AA195" s="36"/>
      <c r="AB195" s="36"/>
      <c r="AC195" s="36"/>
      <c r="AD195" s="39">
        <v>0.252</v>
      </c>
      <c r="AE195" s="40" t="s">
        <v>237</v>
      </c>
      <c r="AF195" s="41">
        <v>0.252</v>
      </c>
      <c r="AG195" s="40" t="s">
        <v>229</v>
      </c>
      <c r="AH195" s="41">
        <v>0.6</v>
      </c>
      <c r="AI195" s="42" t="s">
        <v>229</v>
      </c>
      <c r="AJ195" s="43"/>
      <c r="AK195" s="44"/>
      <c r="AL195" s="44"/>
      <c r="AM195" s="45"/>
    </row>
    <row r="196" spans="1:39" ht="200.25" customHeight="1" x14ac:dyDescent="0.25">
      <c r="A196" s="195"/>
      <c r="B196" s="272"/>
      <c r="C196" s="204"/>
      <c r="D196" s="204"/>
      <c r="E196" s="204"/>
      <c r="F196" s="204"/>
      <c r="G196" s="204"/>
      <c r="H196" s="204"/>
      <c r="I196" s="277"/>
      <c r="J196" s="267"/>
      <c r="K196" s="219"/>
      <c r="L196" s="264"/>
      <c r="M196" s="219">
        <v>0</v>
      </c>
      <c r="N196" s="267"/>
      <c r="O196" s="219"/>
      <c r="P196" s="192"/>
      <c r="Q196" s="33">
        <v>3</v>
      </c>
      <c r="R196" s="34" t="s">
        <v>59</v>
      </c>
      <c r="S196" s="35" t="s">
        <v>230</v>
      </c>
      <c r="T196" s="36" t="s">
        <v>192</v>
      </c>
      <c r="U196" s="36" t="s">
        <v>193</v>
      </c>
      <c r="V196" s="37" t="s">
        <v>234</v>
      </c>
      <c r="W196" s="36" t="s">
        <v>200</v>
      </c>
      <c r="X196" s="36" t="s">
        <v>195</v>
      </c>
      <c r="Y196" s="36" t="s">
        <v>196</v>
      </c>
      <c r="Z196" s="36"/>
      <c r="AA196" s="36"/>
      <c r="AB196" s="36"/>
      <c r="AC196" s="36"/>
      <c r="AD196" s="39">
        <v>0.1512</v>
      </c>
      <c r="AE196" s="40" t="s">
        <v>287</v>
      </c>
      <c r="AF196" s="41">
        <v>0.1512</v>
      </c>
      <c r="AG196" s="40" t="s">
        <v>229</v>
      </c>
      <c r="AH196" s="41">
        <v>0.6</v>
      </c>
      <c r="AI196" s="42" t="s">
        <v>229</v>
      </c>
      <c r="AJ196" s="43"/>
      <c r="AK196" s="44"/>
      <c r="AL196" s="44"/>
      <c r="AM196" s="45"/>
    </row>
    <row r="197" spans="1:39" ht="172.5" customHeight="1" x14ac:dyDescent="0.25">
      <c r="A197" s="195"/>
      <c r="B197" s="272"/>
      <c r="C197" s="204"/>
      <c r="D197" s="204"/>
      <c r="E197" s="204"/>
      <c r="F197" s="204"/>
      <c r="G197" s="204"/>
      <c r="H197" s="204"/>
      <c r="I197" s="277"/>
      <c r="J197" s="267"/>
      <c r="K197" s="219"/>
      <c r="L197" s="264"/>
      <c r="M197" s="219">
        <v>0</v>
      </c>
      <c r="N197" s="267"/>
      <c r="O197" s="219"/>
      <c r="P197" s="192"/>
      <c r="Q197" s="33">
        <v>4</v>
      </c>
      <c r="R197" s="34" t="s">
        <v>60</v>
      </c>
      <c r="S197" s="35" t="s">
        <v>230</v>
      </c>
      <c r="T197" s="36" t="s">
        <v>201</v>
      </c>
      <c r="U197" s="36" t="s">
        <v>193</v>
      </c>
      <c r="V197" s="37" t="s">
        <v>231</v>
      </c>
      <c r="W197" s="36" t="s">
        <v>200</v>
      </c>
      <c r="X197" s="36" t="s">
        <v>195</v>
      </c>
      <c r="Y197" s="36" t="s">
        <v>196</v>
      </c>
      <c r="Z197" s="36"/>
      <c r="AA197" s="36"/>
      <c r="AB197" s="36"/>
      <c r="AC197" s="36"/>
      <c r="AD197" s="39">
        <v>0.10584</v>
      </c>
      <c r="AE197" s="40" t="s">
        <v>287</v>
      </c>
      <c r="AF197" s="41">
        <v>0.10584</v>
      </c>
      <c r="AG197" s="40" t="s">
        <v>229</v>
      </c>
      <c r="AH197" s="41">
        <v>0.6</v>
      </c>
      <c r="AI197" s="42" t="s">
        <v>229</v>
      </c>
      <c r="AJ197" s="43"/>
      <c r="AK197" s="44"/>
      <c r="AL197" s="44"/>
      <c r="AM197" s="45"/>
    </row>
    <row r="198" spans="1:39" ht="85.5" customHeight="1" x14ac:dyDescent="0.25">
      <c r="A198" s="195"/>
      <c r="B198" s="272"/>
      <c r="C198" s="204"/>
      <c r="D198" s="204"/>
      <c r="E198" s="204"/>
      <c r="F198" s="204"/>
      <c r="G198" s="204"/>
      <c r="H198" s="204"/>
      <c r="I198" s="277"/>
      <c r="J198" s="267"/>
      <c r="K198" s="219"/>
      <c r="L198" s="264"/>
      <c r="M198" s="219"/>
      <c r="N198" s="267"/>
      <c r="O198" s="219"/>
      <c r="P198" s="192"/>
      <c r="Q198" s="60">
        <v>5</v>
      </c>
      <c r="R198" s="61"/>
      <c r="S198" s="62"/>
      <c r="T198" s="43"/>
      <c r="U198" s="43"/>
      <c r="V198" s="41"/>
      <c r="W198" s="43"/>
      <c r="X198" s="43"/>
      <c r="Y198" s="43"/>
      <c r="Z198" s="43"/>
      <c r="AA198" s="43"/>
      <c r="AB198" s="43"/>
      <c r="AC198" s="43"/>
      <c r="AD198" s="63"/>
      <c r="AE198" s="64"/>
      <c r="AF198" s="41"/>
      <c r="AG198" s="64"/>
      <c r="AH198" s="41"/>
      <c r="AI198" s="65"/>
      <c r="AJ198" s="43"/>
      <c r="AK198" s="66"/>
      <c r="AL198" s="66"/>
      <c r="AM198" s="131"/>
    </row>
    <row r="199" spans="1:39" ht="85.5" customHeight="1" thickBot="1" x14ac:dyDescent="0.3">
      <c r="A199" s="196"/>
      <c r="B199" s="273"/>
      <c r="C199" s="223"/>
      <c r="D199" s="223"/>
      <c r="E199" s="223"/>
      <c r="F199" s="223"/>
      <c r="G199" s="223"/>
      <c r="H199" s="223"/>
      <c r="I199" s="287"/>
      <c r="J199" s="274"/>
      <c r="K199" s="228"/>
      <c r="L199" s="275"/>
      <c r="M199" s="228">
        <v>0</v>
      </c>
      <c r="N199" s="274"/>
      <c r="O199" s="228"/>
      <c r="P199" s="193"/>
      <c r="Q199" s="50">
        <v>6</v>
      </c>
      <c r="R199" s="51"/>
      <c r="S199" s="52" t="s">
        <v>232</v>
      </c>
      <c r="T199" s="53"/>
      <c r="U199" s="53"/>
      <c r="V199" s="54" t="s">
        <v>232</v>
      </c>
      <c r="W199" s="53"/>
      <c r="X199" s="53"/>
      <c r="Y199" s="53"/>
      <c r="Z199" s="53"/>
      <c r="AA199" s="53"/>
      <c r="AB199" s="53"/>
      <c r="AC199" s="53"/>
      <c r="AD199" s="55" t="s">
        <v>232</v>
      </c>
      <c r="AE199" s="56" t="s">
        <v>232</v>
      </c>
      <c r="AF199" s="54" t="s">
        <v>232</v>
      </c>
      <c r="AG199" s="56" t="s">
        <v>232</v>
      </c>
      <c r="AH199" s="54" t="s">
        <v>232</v>
      </c>
      <c r="AI199" s="57" t="s">
        <v>232</v>
      </c>
      <c r="AJ199" s="53"/>
      <c r="AK199" s="58"/>
      <c r="AL199" s="58"/>
      <c r="AM199" s="59"/>
    </row>
    <row r="200" spans="1:39" ht="408.75" customHeight="1" x14ac:dyDescent="0.25">
      <c r="A200" s="194" t="s">
        <v>66</v>
      </c>
      <c r="B200" s="279">
        <v>33</v>
      </c>
      <c r="C200" s="262" t="s">
        <v>241</v>
      </c>
      <c r="D200" s="262" t="s">
        <v>325</v>
      </c>
      <c r="E200" s="262" t="s">
        <v>326</v>
      </c>
      <c r="F200" s="262" t="s">
        <v>439</v>
      </c>
      <c r="G200" s="262" t="s">
        <v>5</v>
      </c>
      <c r="H200" s="262" t="s">
        <v>273</v>
      </c>
      <c r="I200" s="281">
        <v>400</v>
      </c>
      <c r="J200" s="282" t="s">
        <v>228</v>
      </c>
      <c r="K200" s="246">
        <v>0.6</v>
      </c>
      <c r="L200" s="283" t="s">
        <v>214</v>
      </c>
      <c r="M200" s="246" t="s">
        <v>214</v>
      </c>
      <c r="N200" s="282" t="s">
        <v>430</v>
      </c>
      <c r="O200" s="246">
        <v>1</v>
      </c>
      <c r="P200" s="191" t="s">
        <v>431</v>
      </c>
      <c r="Q200" s="20">
        <v>1</v>
      </c>
      <c r="R200" s="132" t="s">
        <v>62</v>
      </c>
      <c r="S200" s="22" t="s">
        <v>230</v>
      </c>
      <c r="T200" s="23" t="s">
        <v>201</v>
      </c>
      <c r="U200" s="23" t="s">
        <v>193</v>
      </c>
      <c r="V200" s="24">
        <v>0.3</v>
      </c>
      <c r="W200" s="23" t="s">
        <v>200</v>
      </c>
      <c r="X200" s="23" t="s">
        <v>195</v>
      </c>
      <c r="Y200" s="23" t="s">
        <v>196</v>
      </c>
      <c r="Z200" s="23"/>
      <c r="AA200" s="23"/>
      <c r="AB200" s="23"/>
      <c r="AC200" s="23"/>
      <c r="AD200" s="26">
        <v>0.42</v>
      </c>
      <c r="AE200" s="27" t="s">
        <v>228</v>
      </c>
      <c r="AF200" s="28">
        <v>0.42</v>
      </c>
      <c r="AG200" s="27" t="s">
        <v>430</v>
      </c>
      <c r="AH200" s="28">
        <v>1</v>
      </c>
      <c r="AI200" s="29" t="s">
        <v>431</v>
      </c>
      <c r="AJ200" s="30" t="s">
        <v>204</v>
      </c>
      <c r="AK200" s="31" t="s">
        <v>327</v>
      </c>
      <c r="AL200" s="31" t="s">
        <v>328</v>
      </c>
      <c r="AM200" s="68" t="s">
        <v>329</v>
      </c>
    </row>
    <row r="201" spans="1:39" ht="408" customHeight="1" x14ac:dyDescent="0.25">
      <c r="A201" s="195"/>
      <c r="B201" s="272"/>
      <c r="C201" s="204"/>
      <c r="D201" s="204"/>
      <c r="E201" s="204"/>
      <c r="F201" s="204"/>
      <c r="G201" s="204"/>
      <c r="H201" s="204"/>
      <c r="I201" s="277"/>
      <c r="J201" s="267"/>
      <c r="K201" s="219"/>
      <c r="L201" s="264"/>
      <c r="M201" s="219"/>
      <c r="N201" s="267"/>
      <c r="O201" s="219"/>
      <c r="P201" s="192"/>
      <c r="Q201" s="33">
        <v>2</v>
      </c>
      <c r="R201" s="133" t="s">
        <v>63</v>
      </c>
      <c r="S201" s="35" t="s">
        <v>230</v>
      </c>
      <c r="T201" s="36" t="s">
        <v>201</v>
      </c>
      <c r="U201" s="36" t="s">
        <v>193</v>
      </c>
      <c r="V201" s="37" t="s">
        <v>231</v>
      </c>
      <c r="W201" s="36" t="s">
        <v>200</v>
      </c>
      <c r="X201" s="36" t="s">
        <v>195</v>
      </c>
      <c r="Y201" s="36" t="s">
        <v>196</v>
      </c>
      <c r="Z201" s="36"/>
      <c r="AA201" s="36"/>
      <c r="AB201" s="36"/>
      <c r="AC201" s="36"/>
      <c r="AD201" s="39">
        <v>0.29399999999999998</v>
      </c>
      <c r="AE201" s="40" t="s">
        <v>237</v>
      </c>
      <c r="AF201" s="41">
        <v>0.29399999999999998</v>
      </c>
      <c r="AG201" s="40" t="s">
        <v>430</v>
      </c>
      <c r="AH201" s="41">
        <v>1</v>
      </c>
      <c r="AI201" s="42" t="s">
        <v>431</v>
      </c>
      <c r="AJ201" s="43" t="s">
        <v>204</v>
      </c>
      <c r="AK201" s="44" t="s">
        <v>330</v>
      </c>
      <c r="AL201" s="44" t="s">
        <v>331</v>
      </c>
      <c r="AM201" s="48" t="s">
        <v>329</v>
      </c>
    </row>
    <row r="202" spans="1:39" ht="408.75" customHeight="1" x14ac:dyDescent="0.25">
      <c r="A202" s="195"/>
      <c r="B202" s="272"/>
      <c r="C202" s="204"/>
      <c r="D202" s="204"/>
      <c r="E202" s="204"/>
      <c r="F202" s="204"/>
      <c r="G202" s="204"/>
      <c r="H202" s="204"/>
      <c r="I202" s="277"/>
      <c r="J202" s="267"/>
      <c r="K202" s="219"/>
      <c r="L202" s="264"/>
      <c r="M202" s="219">
        <v>0</v>
      </c>
      <c r="N202" s="267"/>
      <c r="O202" s="219"/>
      <c r="P202" s="192"/>
      <c r="Q202" s="33">
        <v>3</v>
      </c>
      <c r="R202" s="134" t="s">
        <v>583</v>
      </c>
      <c r="S202" s="35" t="s">
        <v>230</v>
      </c>
      <c r="T202" s="36" t="s">
        <v>201</v>
      </c>
      <c r="U202" s="36" t="s">
        <v>193</v>
      </c>
      <c r="V202" s="37" t="s">
        <v>231</v>
      </c>
      <c r="W202" s="36" t="s">
        <v>200</v>
      </c>
      <c r="X202" s="36" t="s">
        <v>195</v>
      </c>
      <c r="Y202" s="36" t="s">
        <v>196</v>
      </c>
      <c r="Z202" s="36"/>
      <c r="AA202" s="36"/>
      <c r="AB202" s="36"/>
      <c r="AC202" s="36"/>
      <c r="AD202" s="39">
        <v>0.20579999999999998</v>
      </c>
      <c r="AE202" s="40" t="s">
        <v>237</v>
      </c>
      <c r="AF202" s="41">
        <v>0.20579999999999998</v>
      </c>
      <c r="AG202" s="40" t="s">
        <v>430</v>
      </c>
      <c r="AH202" s="41">
        <v>1</v>
      </c>
      <c r="AI202" s="42" t="s">
        <v>431</v>
      </c>
      <c r="AJ202" s="43" t="s">
        <v>204</v>
      </c>
      <c r="AK202" s="44"/>
      <c r="AL202" s="44"/>
      <c r="AM202" s="45"/>
    </row>
    <row r="203" spans="1:39" ht="83.25" customHeight="1" x14ac:dyDescent="0.25">
      <c r="A203" s="195"/>
      <c r="B203" s="272"/>
      <c r="C203" s="204"/>
      <c r="D203" s="204"/>
      <c r="E203" s="204"/>
      <c r="F203" s="204"/>
      <c r="G203" s="204"/>
      <c r="H203" s="204"/>
      <c r="I203" s="277"/>
      <c r="J203" s="267"/>
      <c r="K203" s="219"/>
      <c r="L203" s="264"/>
      <c r="M203" s="219">
        <v>0</v>
      </c>
      <c r="N203" s="267"/>
      <c r="O203" s="219"/>
      <c r="P203" s="192"/>
      <c r="Q203" s="33">
        <v>3</v>
      </c>
      <c r="R203" s="46"/>
      <c r="S203" s="35" t="s">
        <v>232</v>
      </c>
      <c r="T203" s="36"/>
      <c r="U203" s="36"/>
      <c r="V203" s="37" t="s">
        <v>232</v>
      </c>
      <c r="W203" s="36"/>
      <c r="X203" s="36"/>
      <c r="Y203" s="36"/>
      <c r="Z203" s="36"/>
      <c r="AA203" s="36"/>
      <c r="AB203" s="36"/>
      <c r="AC203" s="36"/>
      <c r="AD203" s="39" t="s">
        <v>232</v>
      </c>
      <c r="AE203" s="40" t="s">
        <v>232</v>
      </c>
      <c r="AF203" s="41" t="s">
        <v>232</v>
      </c>
      <c r="AG203" s="40" t="s">
        <v>232</v>
      </c>
      <c r="AH203" s="41" t="s">
        <v>232</v>
      </c>
      <c r="AI203" s="42" t="s">
        <v>232</v>
      </c>
      <c r="AJ203" s="43"/>
      <c r="AK203" s="44"/>
      <c r="AL203" s="44"/>
      <c r="AM203" s="45"/>
    </row>
    <row r="204" spans="1:39" ht="83.25" customHeight="1" x14ac:dyDescent="0.25">
      <c r="A204" s="195"/>
      <c r="B204" s="272"/>
      <c r="C204" s="204"/>
      <c r="D204" s="204"/>
      <c r="E204" s="204"/>
      <c r="F204" s="204"/>
      <c r="G204" s="204"/>
      <c r="H204" s="204"/>
      <c r="I204" s="277"/>
      <c r="J204" s="267"/>
      <c r="K204" s="219"/>
      <c r="L204" s="264"/>
      <c r="M204" s="219">
        <v>0</v>
      </c>
      <c r="N204" s="267"/>
      <c r="O204" s="219"/>
      <c r="P204" s="192"/>
      <c r="Q204" s="33">
        <v>4</v>
      </c>
      <c r="R204" s="34"/>
      <c r="S204" s="35" t="s">
        <v>232</v>
      </c>
      <c r="T204" s="36"/>
      <c r="U204" s="36"/>
      <c r="V204" s="37" t="s">
        <v>232</v>
      </c>
      <c r="W204" s="36"/>
      <c r="X204" s="36"/>
      <c r="Y204" s="36"/>
      <c r="Z204" s="36"/>
      <c r="AA204" s="36"/>
      <c r="AB204" s="36"/>
      <c r="AC204" s="36"/>
      <c r="AD204" s="39" t="s">
        <v>232</v>
      </c>
      <c r="AE204" s="40" t="s">
        <v>232</v>
      </c>
      <c r="AF204" s="41" t="s">
        <v>232</v>
      </c>
      <c r="AG204" s="40" t="s">
        <v>232</v>
      </c>
      <c r="AH204" s="41" t="s">
        <v>232</v>
      </c>
      <c r="AI204" s="42" t="s">
        <v>232</v>
      </c>
      <c r="AJ204" s="43"/>
      <c r="AK204" s="44"/>
      <c r="AL204" s="44"/>
      <c r="AM204" s="45"/>
    </row>
    <row r="205" spans="1:39" ht="83.25" customHeight="1" x14ac:dyDescent="0.25">
      <c r="A205" s="195"/>
      <c r="B205" s="272"/>
      <c r="C205" s="204"/>
      <c r="D205" s="204"/>
      <c r="E205" s="204"/>
      <c r="F205" s="204"/>
      <c r="G205" s="204"/>
      <c r="H205" s="204"/>
      <c r="I205" s="277"/>
      <c r="J205" s="267"/>
      <c r="K205" s="219"/>
      <c r="L205" s="264"/>
      <c r="M205" s="219">
        <v>0</v>
      </c>
      <c r="N205" s="267"/>
      <c r="O205" s="219"/>
      <c r="P205" s="192"/>
      <c r="Q205" s="33">
        <v>5</v>
      </c>
      <c r="R205" s="34"/>
      <c r="S205" s="35" t="s">
        <v>232</v>
      </c>
      <c r="T205" s="36"/>
      <c r="U205" s="36"/>
      <c r="V205" s="37" t="s">
        <v>232</v>
      </c>
      <c r="W205" s="36"/>
      <c r="X205" s="36"/>
      <c r="Y205" s="36"/>
      <c r="Z205" s="36"/>
      <c r="AA205" s="36"/>
      <c r="AB205" s="36"/>
      <c r="AC205" s="36"/>
      <c r="AD205" s="39" t="s">
        <v>232</v>
      </c>
      <c r="AE205" s="40" t="s">
        <v>232</v>
      </c>
      <c r="AF205" s="41" t="s">
        <v>232</v>
      </c>
      <c r="AG205" s="40" t="s">
        <v>232</v>
      </c>
      <c r="AH205" s="41" t="s">
        <v>232</v>
      </c>
      <c r="AI205" s="42" t="s">
        <v>232</v>
      </c>
      <c r="AJ205" s="43"/>
      <c r="AK205" s="44"/>
      <c r="AL205" s="44"/>
      <c r="AM205" s="45"/>
    </row>
    <row r="206" spans="1:39" ht="83.25" customHeight="1" x14ac:dyDescent="0.25">
      <c r="A206" s="195"/>
      <c r="B206" s="276"/>
      <c r="C206" s="205"/>
      <c r="D206" s="205"/>
      <c r="E206" s="205"/>
      <c r="F206" s="205"/>
      <c r="G206" s="205"/>
      <c r="H206" s="205"/>
      <c r="I206" s="278"/>
      <c r="J206" s="268"/>
      <c r="K206" s="220"/>
      <c r="L206" s="265"/>
      <c r="M206" s="220">
        <v>0</v>
      </c>
      <c r="N206" s="268"/>
      <c r="O206" s="220"/>
      <c r="P206" s="270"/>
      <c r="Q206" s="33">
        <v>6</v>
      </c>
      <c r="R206" s="34"/>
      <c r="S206" s="35" t="s">
        <v>232</v>
      </c>
      <c r="T206" s="36"/>
      <c r="U206" s="36"/>
      <c r="V206" s="37" t="s">
        <v>232</v>
      </c>
      <c r="W206" s="36"/>
      <c r="X206" s="36"/>
      <c r="Y206" s="36"/>
      <c r="Z206" s="36"/>
      <c r="AA206" s="36"/>
      <c r="AB206" s="36"/>
      <c r="AC206" s="36"/>
      <c r="AD206" s="39" t="s">
        <v>232</v>
      </c>
      <c r="AE206" s="40" t="s">
        <v>232</v>
      </c>
      <c r="AF206" s="41" t="s">
        <v>232</v>
      </c>
      <c r="AG206" s="40" t="s">
        <v>232</v>
      </c>
      <c r="AH206" s="41" t="s">
        <v>232</v>
      </c>
      <c r="AI206" s="42" t="s">
        <v>232</v>
      </c>
      <c r="AJ206" s="43"/>
      <c r="AK206" s="44"/>
      <c r="AL206" s="44"/>
      <c r="AM206" s="45"/>
    </row>
    <row r="207" spans="1:39" ht="288.75" customHeight="1" x14ac:dyDescent="0.25">
      <c r="A207" s="195"/>
      <c r="B207" s="271">
        <v>34</v>
      </c>
      <c r="C207" s="203" t="s">
        <v>241</v>
      </c>
      <c r="D207" s="203" t="s">
        <v>332</v>
      </c>
      <c r="E207" s="289" t="s">
        <v>333</v>
      </c>
      <c r="F207" s="203" t="s">
        <v>582</v>
      </c>
      <c r="G207" s="203" t="s">
        <v>15</v>
      </c>
      <c r="H207" s="203" t="s">
        <v>213</v>
      </c>
      <c r="I207" s="288">
        <v>400</v>
      </c>
      <c r="J207" s="266" t="s">
        <v>228</v>
      </c>
      <c r="K207" s="218">
        <v>0.6</v>
      </c>
      <c r="L207" s="263" t="s">
        <v>214</v>
      </c>
      <c r="M207" s="218" t="s">
        <v>214</v>
      </c>
      <c r="N207" s="266" t="s">
        <v>430</v>
      </c>
      <c r="O207" s="218">
        <v>1</v>
      </c>
      <c r="P207" s="269" t="s">
        <v>431</v>
      </c>
      <c r="Q207" s="33">
        <v>1</v>
      </c>
      <c r="R207" s="134" t="s">
        <v>64</v>
      </c>
      <c r="S207" s="35" t="s">
        <v>230</v>
      </c>
      <c r="T207" s="36" t="s">
        <v>192</v>
      </c>
      <c r="U207" s="36" t="s">
        <v>193</v>
      </c>
      <c r="V207" s="37" t="s">
        <v>234</v>
      </c>
      <c r="W207" s="36" t="s">
        <v>200</v>
      </c>
      <c r="X207" s="36" t="s">
        <v>195</v>
      </c>
      <c r="Y207" s="36" t="s">
        <v>196</v>
      </c>
      <c r="Z207" s="36"/>
      <c r="AA207" s="36"/>
      <c r="AB207" s="36"/>
      <c r="AC207" s="36"/>
      <c r="AD207" s="39">
        <v>0.36</v>
      </c>
      <c r="AE207" s="40" t="s">
        <v>237</v>
      </c>
      <c r="AF207" s="41">
        <v>0.36</v>
      </c>
      <c r="AG207" s="40" t="s">
        <v>430</v>
      </c>
      <c r="AH207" s="41">
        <v>1</v>
      </c>
      <c r="AI207" s="42" t="s">
        <v>431</v>
      </c>
      <c r="AJ207" s="43" t="s">
        <v>204</v>
      </c>
      <c r="AK207" s="134" t="s">
        <v>334</v>
      </c>
      <c r="AL207" s="44" t="s">
        <v>335</v>
      </c>
      <c r="AM207" s="48" t="s">
        <v>329</v>
      </c>
    </row>
    <row r="208" spans="1:39" ht="313.5" customHeight="1" x14ac:dyDescent="0.25">
      <c r="A208" s="195"/>
      <c r="B208" s="272"/>
      <c r="C208" s="204"/>
      <c r="D208" s="204"/>
      <c r="E208" s="204"/>
      <c r="F208" s="204"/>
      <c r="G208" s="204"/>
      <c r="H208" s="204"/>
      <c r="I208" s="277"/>
      <c r="J208" s="267"/>
      <c r="K208" s="219"/>
      <c r="L208" s="264"/>
      <c r="M208" s="219">
        <v>0</v>
      </c>
      <c r="N208" s="267"/>
      <c r="O208" s="219"/>
      <c r="P208" s="192"/>
      <c r="Q208" s="33">
        <v>2</v>
      </c>
      <c r="R208" s="34" t="s">
        <v>65</v>
      </c>
      <c r="S208" s="35" t="s">
        <v>230</v>
      </c>
      <c r="T208" s="36" t="s">
        <v>192</v>
      </c>
      <c r="U208" s="36" t="s">
        <v>193</v>
      </c>
      <c r="V208" s="37" t="s">
        <v>234</v>
      </c>
      <c r="W208" s="36" t="s">
        <v>200</v>
      </c>
      <c r="X208" s="36" t="s">
        <v>195</v>
      </c>
      <c r="Y208" s="36" t="s">
        <v>196</v>
      </c>
      <c r="Z208" s="36"/>
      <c r="AA208" s="36"/>
      <c r="AB208" s="36"/>
      <c r="AC208" s="36"/>
      <c r="AD208" s="39">
        <v>0.216</v>
      </c>
      <c r="AE208" s="40" t="s">
        <v>237</v>
      </c>
      <c r="AF208" s="41">
        <v>0.216</v>
      </c>
      <c r="AG208" s="40" t="s">
        <v>430</v>
      </c>
      <c r="AH208" s="41">
        <v>1</v>
      </c>
      <c r="AI208" s="42" t="s">
        <v>431</v>
      </c>
      <c r="AJ208" s="43" t="s">
        <v>204</v>
      </c>
      <c r="AK208" s="135" t="s">
        <v>336</v>
      </c>
      <c r="AL208" s="44" t="s">
        <v>335</v>
      </c>
      <c r="AM208" s="48" t="s">
        <v>337</v>
      </c>
    </row>
    <row r="209" spans="1:39" ht="63" customHeight="1" x14ac:dyDescent="0.25">
      <c r="A209" s="195"/>
      <c r="B209" s="272"/>
      <c r="C209" s="204"/>
      <c r="D209" s="204"/>
      <c r="E209" s="204"/>
      <c r="F209" s="204"/>
      <c r="G209" s="204"/>
      <c r="H209" s="204"/>
      <c r="I209" s="277"/>
      <c r="J209" s="267"/>
      <c r="K209" s="219"/>
      <c r="L209" s="264"/>
      <c r="M209" s="219">
        <v>0</v>
      </c>
      <c r="N209" s="267"/>
      <c r="O209" s="219"/>
      <c r="P209" s="192"/>
      <c r="Q209" s="33">
        <v>3</v>
      </c>
      <c r="R209" s="46"/>
      <c r="S209" s="35" t="s">
        <v>232</v>
      </c>
      <c r="T209" s="36"/>
      <c r="U209" s="36"/>
      <c r="V209" s="37" t="s">
        <v>232</v>
      </c>
      <c r="W209" s="36"/>
      <c r="X209" s="36"/>
      <c r="Y209" s="36"/>
      <c r="Z209" s="36"/>
      <c r="AA209" s="36"/>
      <c r="AB209" s="36"/>
      <c r="AC209" s="36"/>
      <c r="AD209" s="39" t="s">
        <v>232</v>
      </c>
      <c r="AE209" s="40" t="s">
        <v>232</v>
      </c>
      <c r="AF209" s="41" t="s">
        <v>232</v>
      </c>
      <c r="AG209" s="40" t="s">
        <v>232</v>
      </c>
      <c r="AH209" s="41" t="s">
        <v>232</v>
      </c>
      <c r="AI209" s="42" t="s">
        <v>232</v>
      </c>
      <c r="AJ209" s="43"/>
      <c r="AK209" s="44"/>
      <c r="AL209" s="44"/>
      <c r="AM209" s="45"/>
    </row>
    <row r="210" spans="1:39" ht="63" customHeight="1" x14ac:dyDescent="0.25">
      <c r="A210" s="195"/>
      <c r="B210" s="272"/>
      <c r="C210" s="204"/>
      <c r="D210" s="204"/>
      <c r="E210" s="204"/>
      <c r="F210" s="204"/>
      <c r="G210" s="204"/>
      <c r="H210" s="204"/>
      <c r="I210" s="277"/>
      <c r="J210" s="267"/>
      <c r="K210" s="219"/>
      <c r="L210" s="264"/>
      <c r="M210" s="219">
        <v>0</v>
      </c>
      <c r="N210" s="267"/>
      <c r="O210" s="219"/>
      <c r="P210" s="192"/>
      <c r="Q210" s="33">
        <v>4</v>
      </c>
      <c r="R210" s="34"/>
      <c r="S210" s="35" t="s">
        <v>232</v>
      </c>
      <c r="T210" s="36"/>
      <c r="U210" s="36"/>
      <c r="V210" s="37" t="s">
        <v>232</v>
      </c>
      <c r="W210" s="36"/>
      <c r="X210" s="36"/>
      <c r="Y210" s="36"/>
      <c r="Z210" s="36"/>
      <c r="AA210" s="36"/>
      <c r="AB210" s="36"/>
      <c r="AC210" s="36"/>
      <c r="AD210" s="39" t="s">
        <v>232</v>
      </c>
      <c r="AE210" s="40" t="s">
        <v>232</v>
      </c>
      <c r="AF210" s="41" t="s">
        <v>232</v>
      </c>
      <c r="AG210" s="40" t="s">
        <v>232</v>
      </c>
      <c r="AH210" s="41" t="s">
        <v>232</v>
      </c>
      <c r="AI210" s="42" t="s">
        <v>232</v>
      </c>
      <c r="AJ210" s="43"/>
      <c r="AK210" s="44"/>
      <c r="AL210" s="44"/>
      <c r="AM210" s="45"/>
    </row>
    <row r="211" spans="1:39" ht="63" customHeight="1" x14ac:dyDescent="0.25">
      <c r="A211" s="195"/>
      <c r="B211" s="272"/>
      <c r="C211" s="204"/>
      <c r="D211" s="204"/>
      <c r="E211" s="204"/>
      <c r="F211" s="204"/>
      <c r="G211" s="204"/>
      <c r="H211" s="204"/>
      <c r="I211" s="277"/>
      <c r="J211" s="267"/>
      <c r="K211" s="219"/>
      <c r="L211" s="264"/>
      <c r="M211" s="219">
        <v>0</v>
      </c>
      <c r="N211" s="267"/>
      <c r="O211" s="219"/>
      <c r="P211" s="192"/>
      <c r="Q211" s="33">
        <v>5</v>
      </c>
      <c r="R211" s="34"/>
      <c r="S211" s="35" t="s">
        <v>232</v>
      </c>
      <c r="T211" s="36"/>
      <c r="U211" s="36"/>
      <c r="V211" s="37" t="s">
        <v>232</v>
      </c>
      <c r="W211" s="36"/>
      <c r="X211" s="36"/>
      <c r="Y211" s="36"/>
      <c r="Z211" s="36"/>
      <c r="AA211" s="36"/>
      <c r="AB211" s="36"/>
      <c r="AC211" s="36"/>
      <c r="AD211" s="39" t="s">
        <v>232</v>
      </c>
      <c r="AE211" s="40" t="s">
        <v>232</v>
      </c>
      <c r="AF211" s="41" t="s">
        <v>232</v>
      </c>
      <c r="AG211" s="40" t="s">
        <v>232</v>
      </c>
      <c r="AH211" s="41" t="s">
        <v>232</v>
      </c>
      <c r="AI211" s="42" t="s">
        <v>232</v>
      </c>
      <c r="AJ211" s="43"/>
      <c r="AK211" s="44"/>
      <c r="AL211" s="44"/>
      <c r="AM211" s="45"/>
    </row>
    <row r="212" spans="1:39" ht="63" customHeight="1" thickBot="1" x14ac:dyDescent="0.3">
      <c r="A212" s="196"/>
      <c r="B212" s="273"/>
      <c r="C212" s="223"/>
      <c r="D212" s="223"/>
      <c r="E212" s="223"/>
      <c r="F212" s="223"/>
      <c r="G212" s="223"/>
      <c r="H212" s="223"/>
      <c r="I212" s="287"/>
      <c r="J212" s="274"/>
      <c r="K212" s="228"/>
      <c r="L212" s="275"/>
      <c r="M212" s="228">
        <v>0</v>
      </c>
      <c r="N212" s="274"/>
      <c r="O212" s="228"/>
      <c r="P212" s="193"/>
      <c r="Q212" s="50">
        <v>6</v>
      </c>
      <c r="R212" s="51"/>
      <c r="S212" s="52" t="s">
        <v>232</v>
      </c>
      <c r="T212" s="53"/>
      <c r="U212" s="53"/>
      <c r="V212" s="54" t="s">
        <v>232</v>
      </c>
      <c r="W212" s="53"/>
      <c r="X212" s="53"/>
      <c r="Y212" s="53"/>
      <c r="Z212" s="53"/>
      <c r="AA212" s="53"/>
      <c r="AB212" s="53"/>
      <c r="AC212" s="53"/>
      <c r="AD212" s="55" t="s">
        <v>232</v>
      </c>
      <c r="AE212" s="56" t="s">
        <v>232</v>
      </c>
      <c r="AF212" s="54" t="s">
        <v>232</v>
      </c>
      <c r="AG212" s="56" t="s">
        <v>232</v>
      </c>
      <c r="AH212" s="54" t="s">
        <v>232</v>
      </c>
      <c r="AI212" s="57" t="s">
        <v>232</v>
      </c>
      <c r="AJ212" s="53"/>
      <c r="AK212" s="58"/>
      <c r="AL212" s="58"/>
      <c r="AM212" s="59"/>
    </row>
    <row r="213" spans="1:39" ht="198" customHeight="1" x14ac:dyDescent="0.25">
      <c r="A213" s="194" t="s">
        <v>67</v>
      </c>
      <c r="B213" s="304">
        <v>35</v>
      </c>
      <c r="C213" s="262" t="s">
        <v>189</v>
      </c>
      <c r="D213" s="262" t="s">
        <v>338</v>
      </c>
      <c r="E213" s="262" t="s">
        <v>504</v>
      </c>
      <c r="F213" s="262" t="s">
        <v>68</v>
      </c>
      <c r="G213" s="262" t="s">
        <v>5</v>
      </c>
      <c r="H213" s="262" t="s">
        <v>273</v>
      </c>
      <c r="I213" s="262">
        <v>700</v>
      </c>
      <c r="J213" s="282" t="s">
        <v>263</v>
      </c>
      <c r="K213" s="246">
        <v>0.8</v>
      </c>
      <c r="L213" s="283" t="s">
        <v>214</v>
      </c>
      <c r="M213" s="246" t="s">
        <v>214</v>
      </c>
      <c r="N213" s="282" t="s">
        <v>430</v>
      </c>
      <c r="O213" s="246">
        <v>1</v>
      </c>
      <c r="P213" s="282" t="s">
        <v>431</v>
      </c>
      <c r="Q213" s="136">
        <v>1</v>
      </c>
      <c r="R213" s="137" t="s">
        <v>505</v>
      </c>
      <c r="S213" s="25" t="s">
        <v>158</v>
      </c>
      <c r="T213" s="25" t="s">
        <v>261</v>
      </c>
      <c r="U213" s="25" t="s">
        <v>193</v>
      </c>
      <c r="V213" s="138">
        <v>0.25</v>
      </c>
      <c r="W213" s="25" t="s">
        <v>200</v>
      </c>
      <c r="X213" s="25" t="s">
        <v>195</v>
      </c>
      <c r="Y213" s="25" t="s">
        <v>196</v>
      </c>
      <c r="Z213" s="25" t="s">
        <v>245</v>
      </c>
      <c r="AA213" s="25" t="s">
        <v>195</v>
      </c>
      <c r="AB213" s="25" t="s">
        <v>222</v>
      </c>
      <c r="AC213" s="25" t="s">
        <v>223</v>
      </c>
      <c r="AD213" s="139">
        <v>0.8</v>
      </c>
      <c r="AE213" s="27" t="s">
        <v>263</v>
      </c>
      <c r="AF213" s="140">
        <v>0.8</v>
      </c>
      <c r="AG213" s="27" t="s">
        <v>259</v>
      </c>
      <c r="AH213" s="140">
        <v>0.75</v>
      </c>
      <c r="AI213" s="47" t="s">
        <v>260</v>
      </c>
      <c r="AJ213" s="141" t="s">
        <v>204</v>
      </c>
      <c r="AK213" s="137" t="s">
        <v>506</v>
      </c>
      <c r="AL213" s="137" t="s">
        <v>507</v>
      </c>
      <c r="AM213" s="68" t="s">
        <v>339</v>
      </c>
    </row>
    <row r="214" spans="1:39" ht="134.25" customHeight="1" x14ac:dyDescent="0.25">
      <c r="A214" s="195"/>
      <c r="B214" s="301"/>
      <c r="C214" s="204"/>
      <c r="D214" s="204"/>
      <c r="E214" s="204"/>
      <c r="F214" s="204"/>
      <c r="G214" s="204"/>
      <c r="H214" s="204"/>
      <c r="I214" s="204"/>
      <c r="J214" s="267"/>
      <c r="K214" s="219"/>
      <c r="L214" s="264"/>
      <c r="M214" s="219">
        <v>0</v>
      </c>
      <c r="N214" s="267"/>
      <c r="O214" s="219"/>
      <c r="P214" s="267"/>
      <c r="Q214" s="142">
        <v>2</v>
      </c>
      <c r="R214" s="143" t="s">
        <v>70</v>
      </c>
      <c r="S214" s="38" t="s">
        <v>230</v>
      </c>
      <c r="T214" s="38" t="s">
        <v>192</v>
      </c>
      <c r="U214" s="38" t="s">
        <v>193</v>
      </c>
      <c r="V214" s="144" t="s">
        <v>234</v>
      </c>
      <c r="W214" s="38" t="s">
        <v>194</v>
      </c>
      <c r="X214" s="38" t="s">
        <v>195</v>
      </c>
      <c r="Y214" s="38" t="s">
        <v>196</v>
      </c>
      <c r="Z214" s="38" t="s">
        <v>245</v>
      </c>
      <c r="AA214" s="38" t="s">
        <v>195</v>
      </c>
      <c r="AB214" s="38" t="s">
        <v>222</v>
      </c>
      <c r="AC214" s="38" t="s">
        <v>223</v>
      </c>
      <c r="AD214" s="145">
        <v>0.48</v>
      </c>
      <c r="AE214" s="40" t="s">
        <v>228</v>
      </c>
      <c r="AF214" s="146">
        <v>0.48</v>
      </c>
      <c r="AG214" s="40" t="s">
        <v>259</v>
      </c>
      <c r="AH214" s="146">
        <v>0.75</v>
      </c>
      <c r="AI214" s="47" t="s">
        <v>260</v>
      </c>
      <c r="AJ214" s="147" t="s">
        <v>204</v>
      </c>
      <c r="AK214" s="148" t="s">
        <v>340</v>
      </c>
      <c r="AL214" s="149" t="s">
        <v>507</v>
      </c>
      <c r="AM214" s="48" t="s">
        <v>339</v>
      </c>
    </row>
    <row r="215" spans="1:39" ht="141.75" customHeight="1" x14ac:dyDescent="0.25">
      <c r="A215" s="195"/>
      <c r="B215" s="301"/>
      <c r="C215" s="204"/>
      <c r="D215" s="204"/>
      <c r="E215" s="204"/>
      <c r="F215" s="204"/>
      <c r="G215" s="204"/>
      <c r="H215" s="204"/>
      <c r="I215" s="204"/>
      <c r="J215" s="267"/>
      <c r="K215" s="219"/>
      <c r="L215" s="264"/>
      <c r="M215" s="219">
        <v>0</v>
      </c>
      <c r="N215" s="267"/>
      <c r="O215" s="219"/>
      <c r="P215" s="267"/>
      <c r="Q215" s="142">
        <v>3</v>
      </c>
      <c r="R215" s="148" t="s">
        <v>71</v>
      </c>
      <c r="S215" s="38" t="s">
        <v>230</v>
      </c>
      <c r="T215" s="38" t="s">
        <v>192</v>
      </c>
      <c r="U215" s="38" t="s">
        <v>193</v>
      </c>
      <c r="V215" s="144" t="s">
        <v>234</v>
      </c>
      <c r="W215" s="38" t="s">
        <v>200</v>
      </c>
      <c r="X215" s="38" t="s">
        <v>195</v>
      </c>
      <c r="Y215" s="38" t="s">
        <v>196</v>
      </c>
      <c r="Z215" s="38" t="s">
        <v>245</v>
      </c>
      <c r="AA215" s="38" t="s">
        <v>195</v>
      </c>
      <c r="AB215" s="38" t="s">
        <v>341</v>
      </c>
      <c r="AC215" s="38" t="s">
        <v>223</v>
      </c>
      <c r="AD215" s="145">
        <v>0.28799999999999998</v>
      </c>
      <c r="AE215" s="40" t="s">
        <v>237</v>
      </c>
      <c r="AF215" s="41">
        <v>0.28799999999999998</v>
      </c>
      <c r="AG215" s="40" t="s">
        <v>259</v>
      </c>
      <c r="AH215" s="146">
        <v>0.75</v>
      </c>
      <c r="AI215" s="47" t="s">
        <v>260</v>
      </c>
      <c r="AJ215" s="147" t="s">
        <v>197</v>
      </c>
      <c r="AK215" s="44"/>
      <c r="AL215" s="44"/>
      <c r="AM215" s="45"/>
    </row>
    <row r="216" spans="1:39" ht="125.25" customHeight="1" x14ac:dyDescent="0.25">
      <c r="A216" s="195"/>
      <c r="B216" s="301"/>
      <c r="C216" s="204"/>
      <c r="D216" s="204"/>
      <c r="E216" s="204"/>
      <c r="F216" s="204"/>
      <c r="G216" s="204"/>
      <c r="H216" s="204"/>
      <c r="I216" s="204"/>
      <c r="J216" s="267"/>
      <c r="K216" s="219"/>
      <c r="L216" s="264"/>
      <c r="M216" s="219">
        <v>0</v>
      </c>
      <c r="N216" s="267"/>
      <c r="O216" s="219"/>
      <c r="P216" s="267"/>
      <c r="Q216" s="142">
        <v>4</v>
      </c>
      <c r="R216" s="148" t="s">
        <v>72</v>
      </c>
      <c r="S216" s="38" t="s">
        <v>230</v>
      </c>
      <c r="T216" s="38" t="s">
        <v>192</v>
      </c>
      <c r="U216" s="38" t="s">
        <v>193</v>
      </c>
      <c r="V216" s="144" t="s">
        <v>234</v>
      </c>
      <c r="W216" s="38" t="s">
        <v>194</v>
      </c>
      <c r="X216" s="38" t="s">
        <v>195</v>
      </c>
      <c r="Y216" s="38" t="s">
        <v>196</v>
      </c>
      <c r="Z216" s="38" t="s">
        <v>245</v>
      </c>
      <c r="AA216" s="38" t="s">
        <v>195</v>
      </c>
      <c r="AB216" s="38" t="s">
        <v>341</v>
      </c>
      <c r="AC216" s="38" t="s">
        <v>223</v>
      </c>
      <c r="AD216" s="145">
        <v>0.17279999999999998</v>
      </c>
      <c r="AE216" s="40" t="s">
        <v>287</v>
      </c>
      <c r="AF216" s="41">
        <v>0.17279999999999998</v>
      </c>
      <c r="AG216" s="40" t="s">
        <v>259</v>
      </c>
      <c r="AH216" s="146">
        <v>0.75</v>
      </c>
      <c r="AI216" s="47" t="s">
        <v>260</v>
      </c>
      <c r="AJ216" s="147" t="s">
        <v>197</v>
      </c>
      <c r="AK216" s="44"/>
      <c r="AL216" s="44"/>
      <c r="AM216" s="45"/>
    </row>
    <row r="217" spans="1:39" ht="69.75" customHeight="1" x14ac:dyDescent="0.25">
      <c r="A217" s="195"/>
      <c r="B217" s="301"/>
      <c r="C217" s="204"/>
      <c r="D217" s="204"/>
      <c r="E217" s="204"/>
      <c r="F217" s="204"/>
      <c r="G217" s="204"/>
      <c r="H217" s="204"/>
      <c r="I217" s="204"/>
      <c r="J217" s="267"/>
      <c r="K217" s="219"/>
      <c r="L217" s="264"/>
      <c r="M217" s="219">
        <v>0</v>
      </c>
      <c r="N217" s="267"/>
      <c r="O217" s="219"/>
      <c r="P217" s="267"/>
      <c r="Q217" s="142">
        <v>5</v>
      </c>
      <c r="R217" s="34"/>
      <c r="S217" s="35" t="s">
        <v>232</v>
      </c>
      <c r="T217" s="36"/>
      <c r="U217" s="36"/>
      <c r="V217" s="37" t="s">
        <v>232</v>
      </c>
      <c r="W217" s="36"/>
      <c r="X217" s="36"/>
      <c r="Y217" s="36"/>
      <c r="Z217" s="36"/>
      <c r="AA217" s="36"/>
      <c r="AB217" s="36"/>
      <c r="AC217" s="36"/>
      <c r="AD217" s="39" t="s">
        <v>232</v>
      </c>
      <c r="AE217" s="40" t="s">
        <v>232</v>
      </c>
      <c r="AF217" s="41" t="s">
        <v>232</v>
      </c>
      <c r="AG217" s="40" t="s">
        <v>232</v>
      </c>
      <c r="AH217" s="41" t="s">
        <v>232</v>
      </c>
      <c r="AI217" s="42" t="s">
        <v>232</v>
      </c>
      <c r="AJ217" s="43"/>
      <c r="AK217" s="44"/>
      <c r="AL217" s="44"/>
      <c r="AM217" s="45"/>
    </row>
    <row r="218" spans="1:39" ht="69.75" customHeight="1" x14ac:dyDescent="0.25">
      <c r="A218" s="195"/>
      <c r="B218" s="303"/>
      <c r="C218" s="205"/>
      <c r="D218" s="205"/>
      <c r="E218" s="205"/>
      <c r="F218" s="205"/>
      <c r="G218" s="205"/>
      <c r="H218" s="205"/>
      <c r="I218" s="205"/>
      <c r="J218" s="268"/>
      <c r="K218" s="220"/>
      <c r="L218" s="265"/>
      <c r="M218" s="220">
        <v>0</v>
      </c>
      <c r="N218" s="268"/>
      <c r="O218" s="220"/>
      <c r="P218" s="268"/>
      <c r="Q218" s="142">
        <v>6</v>
      </c>
      <c r="R218" s="34"/>
      <c r="S218" s="35" t="s">
        <v>232</v>
      </c>
      <c r="T218" s="36"/>
      <c r="U218" s="36"/>
      <c r="V218" s="37" t="s">
        <v>232</v>
      </c>
      <c r="W218" s="36"/>
      <c r="X218" s="36"/>
      <c r="Y218" s="36"/>
      <c r="Z218" s="36"/>
      <c r="AA218" s="36"/>
      <c r="AB218" s="36"/>
      <c r="AC218" s="36"/>
      <c r="AD218" s="39" t="s">
        <v>232</v>
      </c>
      <c r="AE218" s="40" t="s">
        <v>232</v>
      </c>
      <c r="AF218" s="41" t="s">
        <v>232</v>
      </c>
      <c r="AG218" s="40" t="s">
        <v>232</v>
      </c>
      <c r="AH218" s="41" t="s">
        <v>232</v>
      </c>
      <c r="AI218" s="42" t="s">
        <v>232</v>
      </c>
      <c r="AJ218" s="43"/>
      <c r="AK218" s="44"/>
      <c r="AL218" s="44"/>
      <c r="AM218" s="45"/>
    </row>
    <row r="219" spans="1:39" ht="151.5" customHeight="1" x14ac:dyDescent="0.25">
      <c r="A219" s="195"/>
      <c r="B219" s="300">
        <v>36</v>
      </c>
      <c r="C219" s="203" t="s">
        <v>189</v>
      </c>
      <c r="D219" s="203" t="s">
        <v>508</v>
      </c>
      <c r="E219" s="203" t="s">
        <v>509</v>
      </c>
      <c r="F219" s="203" t="s">
        <v>69</v>
      </c>
      <c r="G219" s="203" t="s">
        <v>15</v>
      </c>
      <c r="H219" s="203" t="s">
        <v>213</v>
      </c>
      <c r="I219" s="203">
        <v>700</v>
      </c>
      <c r="J219" s="266" t="s">
        <v>263</v>
      </c>
      <c r="K219" s="218">
        <v>0.8</v>
      </c>
      <c r="L219" s="263" t="s">
        <v>283</v>
      </c>
      <c r="M219" s="218" t="s">
        <v>283</v>
      </c>
      <c r="N219" s="266" t="s">
        <v>259</v>
      </c>
      <c r="O219" s="218">
        <v>0.8</v>
      </c>
      <c r="P219" s="296" t="s">
        <v>260</v>
      </c>
      <c r="Q219" s="142">
        <v>1</v>
      </c>
      <c r="R219" s="148" t="s">
        <v>73</v>
      </c>
      <c r="S219" s="38" t="s">
        <v>230</v>
      </c>
      <c r="T219" s="38" t="s">
        <v>192</v>
      </c>
      <c r="U219" s="38" t="s">
        <v>193</v>
      </c>
      <c r="V219" s="144" t="s">
        <v>234</v>
      </c>
      <c r="W219" s="38" t="s">
        <v>194</v>
      </c>
      <c r="X219" s="38" t="s">
        <v>195</v>
      </c>
      <c r="Y219" s="38" t="s">
        <v>196</v>
      </c>
      <c r="Z219" s="38" t="s">
        <v>245</v>
      </c>
      <c r="AA219" s="38" t="s">
        <v>195</v>
      </c>
      <c r="AB219" s="38" t="s">
        <v>341</v>
      </c>
      <c r="AC219" s="38" t="s">
        <v>223</v>
      </c>
      <c r="AD219" s="145">
        <v>0.48</v>
      </c>
      <c r="AE219" s="40" t="s">
        <v>228</v>
      </c>
      <c r="AF219" s="145">
        <v>0.48</v>
      </c>
      <c r="AG219" s="40" t="s">
        <v>259</v>
      </c>
      <c r="AH219" s="145">
        <v>0.8</v>
      </c>
      <c r="AI219" s="47" t="s">
        <v>260</v>
      </c>
      <c r="AJ219" s="147" t="s">
        <v>204</v>
      </c>
      <c r="AK219" s="148" t="s">
        <v>342</v>
      </c>
      <c r="AL219" s="148" t="s">
        <v>343</v>
      </c>
      <c r="AM219" s="48" t="s">
        <v>339</v>
      </c>
    </row>
    <row r="220" spans="1:39" ht="151.5" customHeight="1" x14ac:dyDescent="0.25">
      <c r="A220" s="195"/>
      <c r="B220" s="301"/>
      <c r="C220" s="204"/>
      <c r="D220" s="204"/>
      <c r="E220" s="204"/>
      <c r="F220" s="204"/>
      <c r="G220" s="204"/>
      <c r="H220" s="204"/>
      <c r="I220" s="204"/>
      <c r="J220" s="267"/>
      <c r="K220" s="219"/>
      <c r="L220" s="264"/>
      <c r="M220" s="219">
        <v>0</v>
      </c>
      <c r="N220" s="267"/>
      <c r="O220" s="219"/>
      <c r="P220" s="294"/>
      <c r="Q220" s="142">
        <v>2</v>
      </c>
      <c r="R220" s="148" t="s">
        <v>510</v>
      </c>
      <c r="S220" s="38" t="s">
        <v>230</v>
      </c>
      <c r="T220" s="38" t="s">
        <v>192</v>
      </c>
      <c r="U220" s="38" t="s">
        <v>193</v>
      </c>
      <c r="V220" s="144" t="s">
        <v>234</v>
      </c>
      <c r="W220" s="38" t="s">
        <v>200</v>
      </c>
      <c r="X220" s="38" t="s">
        <v>195</v>
      </c>
      <c r="Y220" s="36" t="s">
        <v>196</v>
      </c>
      <c r="Z220" s="38" t="s">
        <v>245</v>
      </c>
      <c r="AA220" s="38" t="s">
        <v>195</v>
      </c>
      <c r="AB220" s="38" t="s">
        <v>341</v>
      </c>
      <c r="AC220" s="38" t="s">
        <v>223</v>
      </c>
      <c r="AD220" s="145">
        <v>0.28799999999999998</v>
      </c>
      <c r="AE220" s="40" t="s">
        <v>237</v>
      </c>
      <c r="AF220" s="145">
        <v>0.28799999999999998</v>
      </c>
      <c r="AG220" s="40" t="s">
        <v>259</v>
      </c>
      <c r="AH220" s="145">
        <v>0.8</v>
      </c>
      <c r="AI220" s="47" t="s">
        <v>260</v>
      </c>
      <c r="AJ220" s="147" t="s">
        <v>204</v>
      </c>
      <c r="AK220" s="44"/>
      <c r="AL220" s="44"/>
      <c r="AM220" s="45"/>
    </row>
    <row r="221" spans="1:39" ht="151.5" customHeight="1" x14ac:dyDescent="0.25">
      <c r="A221" s="195"/>
      <c r="B221" s="301"/>
      <c r="C221" s="204"/>
      <c r="D221" s="204"/>
      <c r="E221" s="204"/>
      <c r="F221" s="204"/>
      <c r="G221" s="204"/>
      <c r="H221" s="204"/>
      <c r="I221" s="204"/>
      <c r="J221" s="267"/>
      <c r="K221" s="219"/>
      <c r="L221" s="264"/>
      <c r="M221" s="219">
        <v>0</v>
      </c>
      <c r="N221" s="267"/>
      <c r="O221" s="219"/>
      <c r="P221" s="294"/>
      <c r="Q221" s="142">
        <v>3</v>
      </c>
      <c r="R221" s="148" t="s">
        <v>74</v>
      </c>
      <c r="S221" s="38" t="s">
        <v>230</v>
      </c>
      <c r="T221" s="38" t="s">
        <v>192</v>
      </c>
      <c r="U221" s="38" t="s">
        <v>193</v>
      </c>
      <c r="V221" s="144" t="s">
        <v>234</v>
      </c>
      <c r="W221" s="38" t="s">
        <v>200</v>
      </c>
      <c r="X221" s="38" t="s">
        <v>195</v>
      </c>
      <c r="Y221" s="38" t="s">
        <v>196</v>
      </c>
      <c r="Z221" s="38" t="s">
        <v>245</v>
      </c>
      <c r="AA221" s="38" t="s">
        <v>195</v>
      </c>
      <c r="AB221" s="38" t="s">
        <v>222</v>
      </c>
      <c r="AC221" s="38" t="s">
        <v>223</v>
      </c>
      <c r="AD221" s="145">
        <v>0.17279999999999998</v>
      </c>
      <c r="AE221" s="40" t="s">
        <v>287</v>
      </c>
      <c r="AF221" s="145">
        <v>0.17279999999999998</v>
      </c>
      <c r="AG221" s="40" t="s">
        <v>259</v>
      </c>
      <c r="AH221" s="145">
        <v>0.8</v>
      </c>
      <c r="AI221" s="47" t="s">
        <v>260</v>
      </c>
      <c r="AJ221" s="147" t="s">
        <v>204</v>
      </c>
      <c r="AK221" s="44"/>
      <c r="AL221" s="44"/>
      <c r="AM221" s="45"/>
    </row>
    <row r="222" spans="1:39" ht="53.25" customHeight="1" x14ac:dyDescent="0.25">
      <c r="A222" s="195"/>
      <c r="B222" s="301"/>
      <c r="C222" s="204"/>
      <c r="D222" s="204"/>
      <c r="E222" s="204"/>
      <c r="F222" s="204"/>
      <c r="G222" s="204"/>
      <c r="H222" s="204"/>
      <c r="I222" s="204"/>
      <c r="J222" s="267"/>
      <c r="K222" s="219"/>
      <c r="L222" s="264"/>
      <c r="M222" s="219">
        <v>0</v>
      </c>
      <c r="N222" s="267"/>
      <c r="O222" s="219"/>
      <c r="P222" s="294"/>
      <c r="Q222" s="33">
        <v>4</v>
      </c>
      <c r="R222" s="34"/>
      <c r="S222" s="35" t="s">
        <v>232</v>
      </c>
      <c r="T222" s="36"/>
      <c r="U222" s="36"/>
      <c r="V222" s="37" t="s">
        <v>232</v>
      </c>
      <c r="W222" s="36"/>
      <c r="X222" s="36"/>
      <c r="Y222" s="36"/>
      <c r="Z222" s="36"/>
      <c r="AA222" s="36"/>
      <c r="AB222" s="36"/>
      <c r="AC222" s="36"/>
      <c r="AD222" s="39" t="s">
        <v>232</v>
      </c>
      <c r="AE222" s="40" t="s">
        <v>232</v>
      </c>
      <c r="AF222" s="41" t="s">
        <v>232</v>
      </c>
      <c r="AG222" s="40" t="s">
        <v>232</v>
      </c>
      <c r="AH222" s="41" t="s">
        <v>232</v>
      </c>
      <c r="AI222" s="42" t="s">
        <v>232</v>
      </c>
      <c r="AJ222" s="43"/>
      <c r="AK222" s="44"/>
      <c r="AL222" s="44"/>
      <c r="AM222" s="45"/>
    </row>
    <row r="223" spans="1:39" ht="53.25" customHeight="1" x14ac:dyDescent="0.25">
      <c r="A223" s="195"/>
      <c r="B223" s="301"/>
      <c r="C223" s="204"/>
      <c r="D223" s="204"/>
      <c r="E223" s="204"/>
      <c r="F223" s="204"/>
      <c r="G223" s="204"/>
      <c r="H223" s="204"/>
      <c r="I223" s="204"/>
      <c r="J223" s="267"/>
      <c r="K223" s="219"/>
      <c r="L223" s="264"/>
      <c r="M223" s="219">
        <v>0</v>
      </c>
      <c r="N223" s="267"/>
      <c r="O223" s="219"/>
      <c r="P223" s="294"/>
      <c r="Q223" s="33">
        <v>5</v>
      </c>
      <c r="R223" s="34"/>
      <c r="S223" s="35" t="s">
        <v>232</v>
      </c>
      <c r="T223" s="36"/>
      <c r="U223" s="36"/>
      <c r="V223" s="37" t="s">
        <v>232</v>
      </c>
      <c r="W223" s="36"/>
      <c r="X223" s="36"/>
      <c r="Y223" s="36"/>
      <c r="Z223" s="36"/>
      <c r="AA223" s="36"/>
      <c r="AB223" s="36"/>
      <c r="AC223" s="36"/>
      <c r="AD223" s="39" t="s">
        <v>232</v>
      </c>
      <c r="AE223" s="40" t="s">
        <v>232</v>
      </c>
      <c r="AF223" s="41" t="s">
        <v>232</v>
      </c>
      <c r="AG223" s="40" t="s">
        <v>232</v>
      </c>
      <c r="AH223" s="41" t="s">
        <v>232</v>
      </c>
      <c r="AI223" s="42" t="s">
        <v>232</v>
      </c>
      <c r="AJ223" s="43"/>
      <c r="AK223" s="44"/>
      <c r="AL223" s="44"/>
      <c r="AM223" s="45"/>
    </row>
    <row r="224" spans="1:39" ht="53.25" customHeight="1" x14ac:dyDescent="0.25">
      <c r="A224" s="195"/>
      <c r="B224" s="303"/>
      <c r="C224" s="205"/>
      <c r="D224" s="205"/>
      <c r="E224" s="205"/>
      <c r="F224" s="205"/>
      <c r="G224" s="205"/>
      <c r="H224" s="205"/>
      <c r="I224" s="205"/>
      <c r="J224" s="268"/>
      <c r="K224" s="220"/>
      <c r="L224" s="265"/>
      <c r="M224" s="220">
        <v>0</v>
      </c>
      <c r="N224" s="268"/>
      <c r="O224" s="220"/>
      <c r="P224" s="295"/>
      <c r="Q224" s="33">
        <v>6</v>
      </c>
      <c r="R224" s="34"/>
      <c r="S224" s="35" t="s">
        <v>232</v>
      </c>
      <c r="T224" s="36"/>
      <c r="U224" s="36"/>
      <c r="V224" s="37" t="s">
        <v>232</v>
      </c>
      <c r="W224" s="36"/>
      <c r="X224" s="36"/>
      <c r="Y224" s="36"/>
      <c r="Z224" s="36"/>
      <c r="AA224" s="36"/>
      <c r="AB224" s="36"/>
      <c r="AC224" s="36"/>
      <c r="AD224" s="39" t="s">
        <v>232</v>
      </c>
      <c r="AE224" s="40" t="s">
        <v>232</v>
      </c>
      <c r="AF224" s="41" t="s">
        <v>232</v>
      </c>
      <c r="AG224" s="40" t="s">
        <v>232</v>
      </c>
      <c r="AH224" s="41" t="s">
        <v>232</v>
      </c>
      <c r="AI224" s="42" t="s">
        <v>232</v>
      </c>
      <c r="AJ224" s="43"/>
      <c r="AK224" s="44"/>
      <c r="AL224" s="44"/>
      <c r="AM224" s="45"/>
    </row>
    <row r="225" spans="1:39" ht="151.5" customHeight="1" x14ac:dyDescent="0.25">
      <c r="A225" s="195"/>
      <c r="B225" s="300">
        <v>37</v>
      </c>
      <c r="C225" s="203" t="s">
        <v>241</v>
      </c>
      <c r="D225" s="203"/>
      <c r="E225" s="203" t="s">
        <v>344</v>
      </c>
      <c r="F225" s="203" t="s">
        <v>511</v>
      </c>
      <c r="G225" s="203" t="s">
        <v>15</v>
      </c>
      <c r="H225" s="203" t="s">
        <v>213</v>
      </c>
      <c r="I225" s="203">
        <v>800</v>
      </c>
      <c r="J225" s="266" t="s">
        <v>263</v>
      </c>
      <c r="K225" s="218">
        <v>0.8</v>
      </c>
      <c r="L225" s="263" t="s">
        <v>283</v>
      </c>
      <c r="M225" s="218" t="s">
        <v>283</v>
      </c>
      <c r="N225" s="266" t="s">
        <v>259</v>
      </c>
      <c r="O225" s="218">
        <v>0.8</v>
      </c>
      <c r="P225" s="296" t="s">
        <v>260</v>
      </c>
      <c r="Q225" s="142">
        <v>1</v>
      </c>
      <c r="R225" s="148" t="s">
        <v>512</v>
      </c>
      <c r="S225" s="38" t="s">
        <v>230</v>
      </c>
      <c r="T225" s="38" t="s">
        <v>192</v>
      </c>
      <c r="U225" s="38" t="s">
        <v>193</v>
      </c>
      <c r="V225" s="144" t="s">
        <v>234</v>
      </c>
      <c r="W225" s="38" t="s">
        <v>194</v>
      </c>
      <c r="X225" s="38" t="s">
        <v>195</v>
      </c>
      <c r="Y225" s="38" t="s">
        <v>196</v>
      </c>
      <c r="Z225" s="38" t="s">
        <v>245</v>
      </c>
      <c r="AA225" s="38" t="s">
        <v>235</v>
      </c>
      <c r="AB225" s="38" t="s">
        <v>222</v>
      </c>
      <c r="AC225" s="38" t="s">
        <v>223</v>
      </c>
      <c r="AD225" s="145">
        <v>0.48</v>
      </c>
      <c r="AE225" s="40" t="s">
        <v>228</v>
      </c>
      <c r="AF225" s="146">
        <v>0.48</v>
      </c>
      <c r="AG225" s="40" t="s">
        <v>259</v>
      </c>
      <c r="AH225" s="146">
        <v>0.8</v>
      </c>
      <c r="AI225" s="47" t="s">
        <v>260</v>
      </c>
      <c r="AJ225" s="147" t="s">
        <v>204</v>
      </c>
      <c r="AK225" s="150" t="s">
        <v>345</v>
      </c>
      <c r="AL225" s="143" t="s">
        <v>346</v>
      </c>
      <c r="AM225" s="48" t="s">
        <v>339</v>
      </c>
    </row>
    <row r="226" spans="1:39" ht="151.5" customHeight="1" x14ac:dyDescent="0.25">
      <c r="A226" s="195"/>
      <c r="B226" s="301"/>
      <c r="C226" s="204"/>
      <c r="D226" s="204"/>
      <c r="E226" s="204"/>
      <c r="F226" s="204"/>
      <c r="G226" s="204"/>
      <c r="H226" s="204"/>
      <c r="I226" s="204"/>
      <c r="J226" s="267"/>
      <c r="K226" s="219"/>
      <c r="L226" s="264"/>
      <c r="M226" s="219">
        <v>0</v>
      </c>
      <c r="N226" s="267"/>
      <c r="O226" s="219"/>
      <c r="P226" s="294"/>
      <c r="Q226" s="142">
        <v>2</v>
      </c>
      <c r="R226" s="148" t="s">
        <v>75</v>
      </c>
      <c r="S226" s="38" t="s">
        <v>230</v>
      </c>
      <c r="T226" s="38" t="s">
        <v>192</v>
      </c>
      <c r="U226" s="38" t="s">
        <v>193</v>
      </c>
      <c r="V226" s="144" t="s">
        <v>234</v>
      </c>
      <c r="W226" s="38" t="s">
        <v>200</v>
      </c>
      <c r="X226" s="38" t="s">
        <v>195</v>
      </c>
      <c r="Y226" s="38" t="s">
        <v>196</v>
      </c>
      <c r="Z226" s="38" t="s">
        <v>245</v>
      </c>
      <c r="AA226" s="38" t="s">
        <v>195</v>
      </c>
      <c r="AB226" s="38" t="s">
        <v>222</v>
      </c>
      <c r="AC226" s="38" t="s">
        <v>223</v>
      </c>
      <c r="AD226" s="145">
        <v>0.28799999999999998</v>
      </c>
      <c r="AE226" s="40" t="s">
        <v>237</v>
      </c>
      <c r="AF226" s="146">
        <v>0.28799999999999998</v>
      </c>
      <c r="AG226" s="40" t="s">
        <v>259</v>
      </c>
      <c r="AH226" s="146">
        <v>0.8</v>
      </c>
      <c r="AI226" s="47" t="s">
        <v>260</v>
      </c>
      <c r="AJ226" s="147" t="s">
        <v>204</v>
      </c>
      <c r="AK226" s="44"/>
      <c r="AL226" s="44"/>
      <c r="AM226" s="45"/>
    </row>
    <row r="227" spans="1:39" ht="151.5" customHeight="1" x14ac:dyDescent="0.25">
      <c r="A227" s="195"/>
      <c r="B227" s="301"/>
      <c r="C227" s="204"/>
      <c r="D227" s="204"/>
      <c r="E227" s="204"/>
      <c r="F227" s="204"/>
      <c r="G227" s="204"/>
      <c r="H227" s="204"/>
      <c r="I227" s="204"/>
      <c r="J227" s="267"/>
      <c r="K227" s="219"/>
      <c r="L227" s="264"/>
      <c r="M227" s="219">
        <v>0</v>
      </c>
      <c r="N227" s="267"/>
      <c r="O227" s="219"/>
      <c r="P227" s="294"/>
      <c r="Q227" s="142">
        <v>3</v>
      </c>
      <c r="R227" s="148" t="s">
        <v>76</v>
      </c>
      <c r="S227" s="38" t="s">
        <v>230</v>
      </c>
      <c r="T227" s="38" t="s">
        <v>192</v>
      </c>
      <c r="U227" s="38" t="s">
        <v>193</v>
      </c>
      <c r="V227" s="144" t="s">
        <v>234</v>
      </c>
      <c r="W227" s="38" t="s">
        <v>200</v>
      </c>
      <c r="X227" s="38" t="s">
        <v>195</v>
      </c>
      <c r="Y227" s="38" t="s">
        <v>196</v>
      </c>
      <c r="Z227" s="38" t="s">
        <v>245</v>
      </c>
      <c r="AA227" s="38" t="s">
        <v>195</v>
      </c>
      <c r="AB227" s="38" t="s">
        <v>341</v>
      </c>
      <c r="AC227" s="38" t="s">
        <v>223</v>
      </c>
      <c r="AD227" s="145">
        <v>0.17279999999999998</v>
      </c>
      <c r="AE227" s="40" t="s">
        <v>287</v>
      </c>
      <c r="AF227" s="146">
        <v>0.17279999999999998</v>
      </c>
      <c r="AG227" s="40" t="s">
        <v>259</v>
      </c>
      <c r="AH227" s="146">
        <v>0.8</v>
      </c>
      <c r="AI227" s="47" t="s">
        <v>260</v>
      </c>
      <c r="AJ227" s="147" t="s">
        <v>204</v>
      </c>
      <c r="AK227" s="44"/>
      <c r="AL227" s="44"/>
      <c r="AM227" s="45"/>
    </row>
    <row r="228" spans="1:39" ht="61.5" customHeight="1" x14ac:dyDescent="0.25">
      <c r="A228" s="195"/>
      <c r="B228" s="301"/>
      <c r="C228" s="204"/>
      <c r="D228" s="204"/>
      <c r="E228" s="204"/>
      <c r="F228" s="204"/>
      <c r="G228" s="204"/>
      <c r="H228" s="204"/>
      <c r="I228" s="204"/>
      <c r="J228" s="267"/>
      <c r="K228" s="219"/>
      <c r="L228" s="264"/>
      <c r="M228" s="219">
        <v>0</v>
      </c>
      <c r="N228" s="267"/>
      <c r="O228" s="219"/>
      <c r="P228" s="294"/>
      <c r="Q228" s="142">
        <v>4</v>
      </c>
      <c r="R228" s="34"/>
      <c r="S228" s="35" t="s">
        <v>232</v>
      </c>
      <c r="T228" s="36"/>
      <c r="U228" s="36"/>
      <c r="V228" s="37" t="s">
        <v>232</v>
      </c>
      <c r="W228" s="36"/>
      <c r="X228" s="36"/>
      <c r="Y228" s="36"/>
      <c r="Z228" s="36"/>
      <c r="AA228" s="36"/>
      <c r="AB228" s="36"/>
      <c r="AC228" s="36"/>
      <c r="AD228" s="39" t="s">
        <v>232</v>
      </c>
      <c r="AE228" s="40" t="s">
        <v>232</v>
      </c>
      <c r="AF228" s="41" t="s">
        <v>232</v>
      </c>
      <c r="AG228" s="40" t="s">
        <v>232</v>
      </c>
      <c r="AH228" s="41" t="s">
        <v>232</v>
      </c>
      <c r="AI228" s="42" t="s">
        <v>232</v>
      </c>
      <c r="AJ228" s="43"/>
      <c r="AK228" s="44"/>
      <c r="AL228" s="44"/>
      <c r="AM228" s="45"/>
    </row>
    <row r="229" spans="1:39" ht="61.5" customHeight="1" x14ac:dyDescent="0.25">
      <c r="A229" s="195"/>
      <c r="B229" s="301"/>
      <c r="C229" s="204"/>
      <c r="D229" s="204"/>
      <c r="E229" s="204"/>
      <c r="F229" s="204"/>
      <c r="G229" s="204"/>
      <c r="H229" s="204"/>
      <c r="I229" s="204"/>
      <c r="J229" s="267"/>
      <c r="K229" s="219"/>
      <c r="L229" s="264"/>
      <c r="M229" s="219">
        <v>0</v>
      </c>
      <c r="N229" s="267"/>
      <c r="O229" s="219"/>
      <c r="P229" s="294"/>
      <c r="Q229" s="33">
        <v>5</v>
      </c>
      <c r="R229" s="34"/>
      <c r="S229" s="35" t="s">
        <v>232</v>
      </c>
      <c r="T229" s="36"/>
      <c r="U229" s="36"/>
      <c r="V229" s="37" t="s">
        <v>232</v>
      </c>
      <c r="W229" s="36"/>
      <c r="X229" s="36"/>
      <c r="Y229" s="36"/>
      <c r="Z229" s="36"/>
      <c r="AA229" s="36"/>
      <c r="AB229" s="36"/>
      <c r="AC229" s="36"/>
      <c r="AD229" s="39" t="s">
        <v>232</v>
      </c>
      <c r="AE229" s="40" t="s">
        <v>232</v>
      </c>
      <c r="AF229" s="41" t="s">
        <v>232</v>
      </c>
      <c r="AG229" s="40" t="s">
        <v>232</v>
      </c>
      <c r="AH229" s="41" t="s">
        <v>232</v>
      </c>
      <c r="AI229" s="42" t="s">
        <v>232</v>
      </c>
      <c r="AJ229" s="43"/>
      <c r="AK229" s="44"/>
      <c r="AL229" s="44"/>
      <c r="AM229" s="45"/>
    </row>
    <row r="230" spans="1:39" ht="61.5" customHeight="1" x14ac:dyDescent="0.25">
      <c r="A230" s="195"/>
      <c r="B230" s="303"/>
      <c r="C230" s="205"/>
      <c r="D230" s="205"/>
      <c r="E230" s="205"/>
      <c r="F230" s="205"/>
      <c r="G230" s="205"/>
      <c r="H230" s="205"/>
      <c r="I230" s="205"/>
      <c r="J230" s="268"/>
      <c r="K230" s="220"/>
      <c r="L230" s="265"/>
      <c r="M230" s="220">
        <v>0</v>
      </c>
      <c r="N230" s="268"/>
      <c r="O230" s="220"/>
      <c r="P230" s="295"/>
      <c r="Q230" s="33">
        <v>6</v>
      </c>
      <c r="R230" s="34"/>
      <c r="S230" s="35" t="s">
        <v>232</v>
      </c>
      <c r="T230" s="36"/>
      <c r="U230" s="36"/>
      <c r="V230" s="37" t="s">
        <v>232</v>
      </c>
      <c r="W230" s="36"/>
      <c r="X230" s="36"/>
      <c r="Y230" s="36"/>
      <c r="Z230" s="36"/>
      <c r="AA230" s="36"/>
      <c r="AB230" s="36"/>
      <c r="AC230" s="36"/>
      <c r="AD230" s="39" t="s">
        <v>232</v>
      </c>
      <c r="AE230" s="40" t="s">
        <v>232</v>
      </c>
      <c r="AF230" s="41" t="s">
        <v>232</v>
      </c>
      <c r="AG230" s="40" t="s">
        <v>232</v>
      </c>
      <c r="AH230" s="41" t="s">
        <v>232</v>
      </c>
      <c r="AI230" s="42" t="s">
        <v>232</v>
      </c>
      <c r="AJ230" s="43"/>
      <c r="AK230" s="44"/>
      <c r="AL230" s="44"/>
      <c r="AM230" s="45"/>
    </row>
    <row r="231" spans="1:39" ht="151.5" customHeight="1" x14ac:dyDescent="0.25">
      <c r="A231" s="195"/>
      <c r="B231" s="300">
        <v>38</v>
      </c>
      <c r="C231" s="203" t="s">
        <v>241</v>
      </c>
      <c r="D231" s="203"/>
      <c r="E231" s="203" t="s">
        <v>513</v>
      </c>
      <c r="F231" s="203" t="s">
        <v>514</v>
      </c>
      <c r="G231" s="203" t="s">
        <v>15</v>
      </c>
      <c r="H231" s="203" t="s">
        <v>213</v>
      </c>
      <c r="I231" s="203">
        <v>1000</v>
      </c>
      <c r="J231" s="266" t="s">
        <v>263</v>
      </c>
      <c r="K231" s="218">
        <v>0.8</v>
      </c>
      <c r="L231" s="263" t="s">
        <v>214</v>
      </c>
      <c r="M231" s="218" t="s">
        <v>214</v>
      </c>
      <c r="N231" s="266" t="s">
        <v>430</v>
      </c>
      <c r="O231" s="218">
        <v>1</v>
      </c>
      <c r="P231" s="266" t="s">
        <v>431</v>
      </c>
      <c r="Q231" s="142">
        <v>1</v>
      </c>
      <c r="R231" s="143" t="s">
        <v>77</v>
      </c>
      <c r="S231" s="38" t="s">
        <v>230</v>
      </c>
      <c r="T231" s="38" t="s">
        <v>192</v>
      </c>
      <c r="U231" s="38" t="s">
        <v>193</v>
      </c>
      <c r="V231" s="144" t="s">
        <v>234</v>
      </c>
      <c r="W231" s="38" t="s">
        <v>200</v>
      </c>
      <c r="X231" s="38" t="s">
        <v>195</v>
      </c>
      <c r="Y231" s="38" t="s">
        <v>196</v>
      </c>
      <c r="Z231" s="38" t="s">
        <v>245</v>
      </c>
      <c r="AA231" s="38" t="s">
        <v>195</v>
      </c>
      <c r="AB231" s="38" t="s">
        <v>341</v>
      </c>
      <c r="AC231" s="38" t="s">
        <v>223</v>
      </c>
      <c r="AD231" s="145">
        <v>0.48</v>
      </c>
      <c r="AE231" s="40" t="s">
        <v>228</v>
      </c>
      <c r="AF231" s="145">
        <v>0.48</v>
      </c>
      <c r="AG231" s="40" t="s">
        <v>430</v>
      </c>
      <c r="AH231" s="145">
        <v>1</v>
      </c>
      <c r="AI231" s="40" t="s">
        <v>431</v>
      </c>
      <c r="AJ231" s="38" t="s">
        <v>204</v>
      </c>
      <c r="AK231" s="143" t="s">
        <v>347</v>
      </c>
      <c r="AL231" s="143" t="s">
        <v>346</v>
      </c>
      <c r="AM231" s="48" t="s">
        <v>339</v>
      </c>
    </row>
    <row r="232" spans="1:39" ht="151.5" customHeight="1" x14ac:dyDescent="0.25">
      <c r="A232" s="195"/>
      <c r="B232" s="301"/>
      <c r="C232" s="204"/>
      <c r="D232" s="204"/>
      <c r="E232" s="204"/>
      <c r="F232" s="204"/>
      <c r="G232" s="204"/>
      <c r="H232" s="204"/>
      <c r="I232" s="204"/>
      <c r="J232" s="267"/>
      <c r="K232" s="219"/>
      <c r="L232" s="264"/>
      <c r="M232" s="219">
        <v>0</v>
      </c>
      <c r="N232" s="267"/>
      <c r="O232" s="219"/>
      <c r="P232" s="267"/>
      <c r="Q232" s="142">
        <v>2</v>
      </c>
      <c r="R232" s="143" t="s">
        <v>78</v>
      </c>
      <c r="S232" s="38" t="s">
        <v>230</v>
      </c>
      <c r="T232" s="38" t="s">
        <v>201</v>
      </c>
      <c r="U232" s="38" t="s">
        <v>193</v>
      </c>
      <c r="V232" s="144" t="s">
        <v>231</v>
      </c>
      <c r="W232" s="38" t="s">
        <v>200</v>
      </c>
      <c r="X232" s="38" t="s">
        <v>195</v>
      </c>
      <c r="Y232" s="38" t="s">
        <v>196</v>
      </c>
      <c r="Z232" s="38" t="s">
        <v>245</v>
      </c>
      <c r="AA232" s="38" t="s">
        <v>195</v>
      </c>
      <c r="AB232" s="38" t="s">
        <v>341</v>
      </c>
      <c r="AC232" s="38" t="s">
        <v>223</v>
      </c>
      <c r="AD232" s="145">
        <v>0.33599999999999997</v>
      </c>
      <c r="AE232" s="40" t="s">
        <v>237</v>
      </c>
      <c r="AF232" s="145">
        <v>0.33599999999999997</v>
      </c>
      <c r="AG232" s="40" t="s">
        <v>430</v>
      </c>
      <c r="AH232" s="145">
        <v>1</v>
      </c>
      <c r="AI232" s="40" t="s">
        <v>431</v>
      </c>
      <c r="AJ232" s="38" t="s">
        <v>204</v>
      </c>
      <c r="AK232" s="44"/>
      <c r="AL232" s="44"/>
      <c r="AM232" s="45"/>
    </row>
    <row r="233" spans="1:39" ht="151.5" customHeight="1" x14ac:dyDescent="0.25">
      <c r="A233" s="195"/>
      <c r="B233" s="301"/>
      <c r="C233" s="204"/>
      <c r="D233" s="204"/>
      <c r="E233" s="204"/>
      <c r="F233" s="204"/>
      <c r="G233" s="204"/>
      <c r="H233" s="204"/>
      <c r="I233" s="204"/>
      <c r="J233" s="267"/>
      <c r="K233" s="219"/>
      <c r="L233" s="264"/>
      <c r="M233" s="219">
        <v>0</v>
      </c>
      <c r="N233" s="267"/>
      <c r="O233" s="219"/>
      <c r="P233" s="267"/>
      <c r="Q233" s="142">
        <v>3</v>
      </c>
      <c r="R233" s="143" t="s">
        <v>515</v>
      </c>
      <c r="S233" s="38" t="s">
        <v>230</v>
      </c>
      <c r="T233" s="38" t="s">
        <v>192</v>
      </c>
      <c r="U233" s="38" t="s">
        <v>193</v>
      </c>
      <c r="V233" s="144" t="s">
        <v>234</v>
      </c>
      <c r="W233" s="38" t="s">
        <v>200</v>
      </c>
      <c r="X233" s="38" t="s">
        <v>195</v>
      </c>
      <c r="Y233" s="38" t="s">
        <v>196</v>
      </c>
      <c r="Z233" s="38" t="s">
        <v>245</v>
      </c>
      <c r="AA233" s="38" t="s">
        <v>195</v>
      </c>
      <c r="AB233" s="38" t="s">
        <v>341</v>
      </c>
      <c r="AC233" s="38" t="s">
        <v>223</v>
      </c>
      <c r="AD233" s="145">
        <v>0.20159999999999997</v>
      </c>
      <c r="AE233" s="40" t="s">
        <v>237</v>
      </c>
      <c r="AF233" s="145">
        <v>0.20159999999999997</v>
      </c>
      <c r="AG233" s="40" t="s">
        <v>430</v>
      </c>
      <c r="AH233" s="145">
        <v>1</v>
      </c>
      <c r="AI233" s="40" t="s">
        <v>431</v>
      </c>
      <c r="AJ233" s="38" t="s">
        <v>204</v>
      </c>
      <c r="AK233" s="44"/>
      <c r="AL233" s="44"/>
      <c r="AM233" s="45"/>
    </row>
    <row r="234" spans="1:39" ht="84" customHeight="1" x14ac:dyDescent="0.25">
      <c r="A234" s="195"/>
      <c r="B234" s="301"/>
      <c r="C234" s="204"/>
      <c r="D234" s="204"/>
      <c r="E234" s="204"/>
      <c r="F234" s="204"/>
      <c r="G234" s="204"/>
      <c r="H234" s="204"/>
      <c r="I234" s="204"/>
      <c r="J234" s="267"/>
      <c r="K234" s="219"/>
      <c r="L234" s="264"/>
      <c r="M234" s="219">
        <v>0</v>
      </c>
      <c r="N234" s="267"/>
      <c r="O234" s="219"/>
      <c r="P234" s="267"/>
      <c r="Q234" s="33">
        <v>4</v>
      </c>
      <c r="R234" s="34"/>
      <c r="S234" s="35" t="s">
        <v>232</v>
      </c>
      <c r="T234" s="36"/>
      <c r="U234" s="36"/>
      <c r="V234" s="37" t="s">
        <v>232</v>
      </c>
      <c r="W234" s="36"/>
      <c r="X234" s="36"/>
      <c r="Y234" s="36"/>
      <c r="Z234" s="36"/>
      <c r="AA234" s="36"/>
      <c r="AB234" s="36"/>
      <c r="AC234" s="36"/>
      <c r="AD234" s="39" t="s">
        <v>232</v>
      </c>
      <c r="AE234" s="40" t="s">
        <v>232</v>
      </c>
      <c r="AF234" s="41" t="s">
        <v>232</v>
      </c>
      <c r="AG234" s="40" t="s">
        <v>232</v>
      </c>
      <c r="AH234" s="41" t="s">
        <v>232</v>
      </c>
      <c r="AI234" s="42" t="s">
        <v>232</v>
      </c>
      <c r="AJ234" s="43"/>
      <c r="AK234" s="44"/>
      <c r="AL234" s="44"/>
      <c r="AM234" s="45"/>
    </row>
    <row r="235" spans="1:39" ht="84" customHeight="1" x14ac:dyDescent="0.25">
      <c r="A235" s="195"/>
      <c r="B235" s="301"/>
      <c r="C235" s="204"/>
      <c r="D235" s="204"/>
      <c r="E235" s="204"/>
      <c r="F235" s="204"/>
      <c r="G235" s="204"/>
      <c r="H235" s="204"/>
      <c r="I235" s="204"/>
      <c r="J235" s="267"/>
      <c r="K235" s="219"/>
      <c r="L235" s="264"/>
      <c r="M235" s="219">
        <v>0</v>
      </c>
      <c r="N235" s="267"/>
      <c r="O235" s="219"/>
      <c r="P235" s="267"/>
      <c r="Q235" s="33">
        <v>5</v>
      </c>
      <c r="R235" s="34"/>
      <c r="S235" s="35" t="s">
        <v>232</v>
      </c>
      <c r="T235" s="36"/>
      <c r="U235" s="36"/>
      <c r="V235" s="37" t="s">
        <v>232</v>
      </c>
      <c r="W235" s="36"/>
      <c r="X235" s="36"/>
      <c r="Y235" s="36"/>
      <c r="Z235" s="36"/>
      <c r="AA235" s="36"/>
      <c r="AB235" s="36"/>
      <c r="AC235" s="36"/>
      <c r="AD235" s="40" t="s">
        <v>232</v>
      </c>
      <c r="AE235" s="40" t="s">
        <v>232</v>
      </c>
      <c r="AF235" s="41" t="s">
        <v>232</v>
      </c>
      <c r="AG235" s="40" t="s">
        <v>232</v>
      </c>
      <c r="AH235" s="41" t="s">
        <v>232</v>
      </c>
      <c r="AI235" s="42" t="s">
        <v>232</v>
      </c>
      <c r="AJ235" s="43"/>
      <c r="AK235" s="44"/>
      <c r="AL235" s="44"/>
      <c r="AM235" s="45"/>
    </row>
    <row r="236" spans="1:39" ht="84" customHeight="1" thickBot="1" x14ac:dyDescent="0.3">
      <c r="A236" s="196"/>
      <c r="B236" s="302"/>
      <c r="C236" s="223"/>
      <c r="D236" s="223"/>
      <c r="E236" s="223"/>
      <c r="F236" s="223"/>
      <c r="G236" s="223"/>
      <c r="H236" s="223"/>
      <c r="I236" s="223"/>
      <c r="J236" s="274"/>
      <c r="K236" s="228"/>
      <c r="L236" s="275"/>
      <c r="M236" s="228">
        <v>0</v>
      </c>
      <c r="N236" s="274"/>
      <c r="O236" s="228"/>
      <c r="P236" s="274"/>
      <c r="Q236" s="50">
        <v>6</v>
      </c>
      <c r="R236" s="51"/>
      <c r="S236" s="52" t="s">
        <v>232</v>
      </c>
      <c r="T236" s="53"/>
      <c r="U236" s="53"/>
      <c r="V236" s="54" t="s">
        <v>232</v>
      </c>
      <c r="W236" s="53"/>
      <c r="X236" s="53"/>
      <c r="Y236" s="53"/>
      <c r="Z236" s="53"/>
      <c r="AA236" s="53"/>
      <c r="AB236" s="53"/>
      <c r="AC236" s="53"/>
      <c r="AD236" s="55" t="s">
        <v>232</v>
      </c>
      <c r="AE236" s="56" t="s">
        <v>232</v>
      </c>
      <c r="AF236" s="54" t="s">
        <v>232</v>
      </c>
      <c r="AG236" s="56" t="s">
        <v>232</v>
      </c>
      <c r="AH236" s="54" t="s">
        <v>232</v>
      </c>
      <c r="AI236" s="57" t="s">
        <v>232</v>
      </c>
      <c r="AJ236" s="53"/>
      <c r="AK236" s="58"/>
      <c r="AL236" s="58"/>
      <c r="AM236" s="59"/>
    </row>
    <row r="237" spans="1:39" ht="151.5" customHeight="1" x14ac:dyDescent="0.25">
      <c r="A237" s="194" t="s">
        <v>99</v>
      </c>
      <c r="B237" s="279">
        <v>39</v>
      </c>
      <c r="C237" s="262" t="s">
        <v>189</v>
      </c>
      <c r="D237" s="262" t="s">
        <v>348</v>
      </c>
      <c r="E237" s="262" t="s">
        <v>349</v>
      </c>
      <c r="F237" s="262" t="s">
        <v>97</v>
      </c>
      <c r="G237" s="297" t="s">
        <v>5</v>
      </c>
      <c r="H237" s="262" t="s">
        <v>273</v>
      </c>
      <c r="I237" s="281">
        <v>25000</v>
      </c>
      <c r="J237" s="282" t="s">
        <v>429</v>
      </c>
      <c r="K237" s="246">
        <v>1</v>
      </c>
      <c r="L237" s="283" t="s">
        <v>191</v>
      </c>
      <c r="M237" s="246" t="s">
        <v>191</v>
      </c>
      <c r="N237" s="282" t="s">
        <v>229</v>
      </c>
      <c r="O237" s="246">
        <v>0.6</v>
      </c>
      <c r="P237" s="293" t="s">
        <v>260</v>
      </c>
      <c r="Q237" s="20">
        <v>1</v>
      </c>
      <c r="R237" s="151" t="s">
        <v>100</v>
      </c>
      <c r="S237" s="22" t="s">
        <v>230</v>
      </c>
      <c r="T237" s="23" t="s">
        <v>192</v>
      </c>
      <c r="U237" s="23" t="s">
        <v>193</v>
      </c>
      <c r="V237" s="152"/>
      <c r="W237" s="23" t="s">
        <v>200</v>
      </c>
      <c r="X237" s="23" t="s">
        <v>195</v>
      </c>
      <c r="Y237" s="23" t="s">
        <v>196</v>
      </c>
      <c r="Z237" s="23"/>
      <c r="AA237" s="23"/>
      <c r="AB237" s="23"/>
      <c r="AC237" s="23"/>
      <c r="AD237" s="26">
        <v>1</v>
      </c>
      <c r="AE237" s="27" t="s">
        <v>429</v>
      </c>
      <c r="AF237" s="28">
        <v>1</v>
      </c>
      <c r="AG237" s="27" t="s">
        <v>229</v>
      </c>
      <c r="AH237" s="28">
        <v>0.6</v>
      </c>
      <c r="AI237" s="47" t="s">
        <v>260</v>
      </c>
      <c r="AJ237" s="30" t="s">
        <v>204</v>
      </c>
      <c r="AK237" s="137" t="s">
        <v>350</v>
      </c>
      <c r="AL237" s="31" t="s">
        <v>351</v>
      </c>
      <c r="AM237" s="68" t="s">
        <v>352</v>
      </c>
    </row>
    <row r="238" spans="1:39" ht="151.5" customHeight="1" x14ac:dyDescent="0.25">
      <c r="A238" s="195"/>
      <c r="B238" s="272"/>
      <c r="C238" s="204"/>
      <c r="D238" s="204"/>
      <c r="E238" s="204"/>
      <c r="F238" s="204"/>
      <c r="G238" s="298"/>
      <c r="H238" s="204"/>
      <c r="I238" s="277"/>
      <c r="J238" s="267"/>
      <c r="K238" s="219"/>
      <c r="L238" s="264"/>
      <c r="M238" s="219">
        <v>0</v>
      </c>
      <c r="N238" s="267"/>
      <c r="O238" s="219"/>
      <c r="P238" s="294"/>
      <c r="Q238" s="33">
        <v>2</v>
      </c>
      <c r="R238" s="34" t="s">
        <v>101</v>
      </c>
      <c r="S238" s="35" t="s">
        <v>230</v>
      </c>
      <c r="T238" s="36" t="s">
        <v>201</v>
      </c>
      <c r="U238" s="36" t="s">
        <v>193</v>
      </c>
      <c r="V238" s="37" t="s">
        <v>231</v>
      </c>
      <c r="W238" s="36" t="s">
        <v>200</v>
      </c>
      <c r="X238" s="36" t="s">
        <v>195</v>
      </c>
      <c r="Y238" s="36" t="s">
        <v>196</v>
      </c>
      <c r="Z238" s="36"/>
      <c r="AA238" s="36"/>
      <c r="AB238" s="36"/>
      <c r="AC238" s="36"/>
      <c r="AD238" s="39">
        <v>0.7</v>
      </c>
      <c r="AE238" s="40" t="s">
        <v>263</v>
      </c>
      <c r="AF238" s="41">
        <v>0.7</v>
      </c>
      <c r="AG238" s="40" t="s">
        <v>229</v>
      </c>
      <c r="AH238" s="41">
        <v>0.6</v>
      </c>
      <c r="AI238" s="47" t="s">
        <v>260</v>
      </c>
      <c r="AJ238" s="43" t="s">
        <v>197</v>
      </c>
      <c r="AK238" s="44"/>
      <c r="AL238" s="44"/>
      <c r="AM238" s="45"/>
    </row>
    <row r="239" spans="1:39" ht="151.5" customHeight="1" x14ac:dyDescent="0.25">
      <c r="A239" s="195"/>
      <c r="B239" s="272"/>
      <c r="C239" s="204"/>
      <c r="D239" s="204"/>
      <c r="E239" s="204"/>
      <c r="F239" s="204"/>
      <c r="G239" s="298"/>
      <c r="H239" s="204"/>
      <c r="I239" s="277"/>
      <c r="J239" s="267"/>
      <c r="K239" s="219"/>
      <c r="L239" s="264"/>
      <c r="M239" s="219">
        <v>0</v>
      </c>
      <c r="N239" s="267"/>
      <c r="O239" s="219"/>
      <c r="P239" s="294"/>
      <c r="Q239" s="33">
        <v>3</v>
      </c>
      <c r="R239" s="46" t="s">
        <v>102</v>
      </c>
      <c r="S239" s="35" t="s">
        <v>230</v>
      </c>
      <c r="T239" s="36" t="s">
        <v>201</v>
      </c>
      <c r="U239" s="36" t="s">
        <v>193</v>
      </c>
      <c r="V239" s="37" t="s">
        <v>231</v>
      </c>
      <c r="W239" s="36" t="s">
        <v>200</v>
      </c>
      <c r="X239" s="36" t="s">
        <v>195</v>
      </c>
      <c r="Y239" s="36" t="s">
        <v>196</v>
      </c>
      <c r="Z239" s="36"/>
      <c r="AA239" s="36"/>
      <c r="AB239" s="36"/>
      <c r="AC239" s="36"/>
      <c r="AD239" s="39">
        <v>0.49</v>
      </c>
      <c r="AE239" s="40" t="s">
        <v>228</v>
      </c>
      <c r="AF239" s="41">
        <v>0.49</v>
      </c>
      <c r="AG239" s="40" t="s">
        <v>229</v>
      </c>
      <c r="AH239" s="41">
        <v>0.6</v>
      </c>
      <c r="AI239" s="42" t="s">
        <v>229</v>
      </c>
      <c r="AJ239" s="43" t="s">
        <v>197</v>
      </c>
      <c r="AK239" s="44"/>
      <c r="AL239" s="44"/>
      <c r="AM239" s="45"/>
    </row>
    <row r="240" spans="1:39" ht="151.5" customHeight="1" x14ac:dyDescent="0.25">
      <c r="A240" s="195"/>
      <c r="B240" s="272"/>
      <c r="C240" s="204"/>
      <c r="D240" s="204"/>
      <c r="E240" s="204"/>
      <c r="F240" s="204"/>
      <c r="G240" s="298"/>
      <c r="H240" s="204"/>
      <c r="I240" s="277"/>
      <c r="J240" s="267"/>
      <c r="K240" s="219"/>
      <c r="L240" s="264"/>
      <c r="M240" s="219">
        <v>0</v>
      </c>
      <c r="N240" s="267"/>
      <c r="O240" s="219"/>
      <c r="P240" s="294"/>
      <c r="Q240" s="33">
        <v>4</v>
      </c>
      <c r="R240" s="34" t="s">
        <v>103</v>
      </c>
      <c r="S240" s="35" t="s">
        <v>158</v>
      </c>
      <c r="T240" s="36" t="s">
        <v>261</v>
      </c>
      <c r="U240" s="36" t="s">
        <v>193</v>
      </c>
      <c r="V240" s="37" t="s">
        <v>262</v>
      </c>
      <c r="W240" s="36" t="s">
        <v>200</v>
      </c>
      <c r="X240" s="36" t="s">
        <v>195</v>
      </c>
      <c r="Y240" s="36" t="s">
        <v>196</v>
      </c>
      <c r="Z240" s="36"/>
      <c r="AA240" s="36"/>
      <c r="AB240" s="36"/>
      <c r="AC240" s="36"/>
      <c r="AD240" s="39">
        <v>0.49</v>
      </c>
      <c r="AE240" s="40" t="s">
        <v>228</v>
      </c>
      <c r="AF240" s="41">
        <v>0.49</v>
      </c>
      <c r="AG240" s="40" t="s">
        <v>229</v>
      </c>
      <c r="AH240" s="41">
        <v>0.44999999999999996</v>
      </c>
      <c r="AI240" s="42" t="s">
        <v>229</v>
      </c>
      <c r="AJ240" s="43" t="s">
        <v>197</v>
      </c>
      <c r="AK240" s="44"/>
      <c r="AL240" s="44"/>
      <c r="AM240" s="45"/>
    </row>
    <row r="241" spans="1:39" ht="63" customHeight="1" x14ac:dyDescent="0.25">
      <c r="A241" s="195"/>
      <c r="B241" s="272"/>
      <c r="C241" s="204"/>
      <c r="D241" s="204"/>
      <c r="E241" s="204"/>
      <c r="F241" s="204"/>
      <c r="G241" s="298"/>
      <c r="H241" s="204"/>
      <c r="I241" s="277"/>
      <c r="J241" s="267"/>
      <c r="K241" s="219"/>
      <c r="L241" s="264"/>
      <c r="M241" s="219">
        <v>0</v>
      </c>
      <c r="N241" s="267"/>
      <c r="O241" s="219"/>
      <c r="P241" s="294"/>
      <c r="Q241" s="33">
        <v>5</v>
      </c>
      <c r="R241" s="34"/>
      <c r="S241" s="35" t="s">
        <v>232</v>
      </c>
      <c r="T241" s="36"/>
      <c r="U241" s="36"/>
      <c r="V241" s="37" t="s">
        <v>232</v>
      </c>
      <c r="W241" s="36"/>
      <c r="X241" s="36"/>
      <c r="Y241" s="36"/>
      <c r="Z241" s="36"/>
      <c r="AA241" s="36"/>
      <c r="AB241" s="36"/>
      <c r="AC241" s="36"/>
      <c r="AD241" s="39" t="s">
        <v>232</v>
      </c>
      <c r="AE241" s="40" t="s">
        <v>232</v>
      </c>
      <c r="AF241" s="41" t="s">
        <v>232</v>
      </c>
      <c r="AG241" s="40" t="s">
        <v>232</v>
      </c>
      <c r="AH241" s="41" t="s">
        <v>232</v>
      </c>
      <c r="AI241" s="42" t="s">
        <v>232</v>
      </c>
      <c r="AJ241" s="43"/>
      <c r="AK241" s="44"/>
      <c r="AL241" s="44"/>
      <c r="AM241" s="45"/>
    </row>
    <row r="242" spans="1:39" ht="63" customHeight="1" x14ac:dyDescent="0.25">
      <c r="A242" s="195"/>
      <c r="B242" s="276"/>
      <c r="C242" s="205"/>
      <c r="D242" s="205"/>
      <c r="E242" s="205"/>
      <c r="F242" s="205"/>
      <c r="G242" s="299"/>
      <c r="H242" s="205"/>
      <c r="I242" s="278"/>
      <c r="J242" s="268"/>
      <c r="K242" s="220"/>
      <c r="L242" s="265"/>
      <c r="M242" s="220">
        <v>0</v>
      </c>
      <c r="N242" s="268"/>
      <c r="O242" s="220"/>
      <c r="P242" s="295"/>
      <c r="Q242" s="33">
        <v>6</v>
      </c>
      <c r="R242" s="34"/>
      <c r="S242" s="35" t="s">
        <v>232</v>
      </c>
      <c r="T242" s="36"/>
      <c r="U242" s="36"/>
      <c r="V242" s="37" t="s">
        <v>232</v>
      </c>
      <c r="W242" s="36"/>
      <c r="X242" s="36"/>
      <c r="Y242" s="36"/>
      <c r="Z242" s="36"/>
      <c r="AA242" s="36"/>
      <c r="AB242" s="36"/>
      <c r="AC242" s="36"/>
      <c r="AD242" s="39" t="s">
        <v>232</v>
      </c>
      <c r="AE242" s="40" t="s">
        <v>232</v>
      </c>
      <c r="AF242" s="41" t="s">
        <v>232</v>
      </c>
      <c r="AG242" s="40" t="s">
        <v>232</v>
      </c>
      <c r="AH242" s="41" t="s">
        <v>232</v>
      </c>
      <c r="AI242" s="42" t="s">
        <v>232</v>
      </c>
      <c r="AJ242" s="43"/>
      <c r="AK242" s="44"/>
      <c r="AL242" s="44"/>
      <c r="AM242" s="45"/>
    </row>
    <row r="243" spans="1:39" ht="151.5" customHeight="1" x14ac:dyDescent="0.25">
      <c r="A243" s="195"/>
      <c r="B243" s="271">
        <v>40</v>
      </c>
      <c r="C243" s="203" t="s">
        <v>189</v>
      </c>
      <c r="D243" s="203" t="s">
        <v>353</v>
      </c>
      <c r="E243" s="203" t="s">
        <v>516</v>
      </c>
      <c r="F243" s="203" t="s">
        <v>517</v>
      </c>
      <c r="G243" s="203" t="s">
        <v>5</v>
      </c>
      <c r="H243" s="203" t="s">
        <v>273</v>
      </c>
      <c r="I243" s="288">
        <v>52000</v>
      </c>
      <c r="J243" s="266" t="s">
        <v>429</v>
      </c>
      <c r="K243" s="218">
        <v>1</v>
      </c>
      <c r="L243" s="263" t="s">
        <v>191</v>
      </c>
      <c r="M243" s="218" t="s">
        <v>191</v>
      </c>
      <c r="N243" s="266" t="s">
        <v>229</v>
      </c>
      <c r="O243" s="218">
        <v>0.6</v>
      </c>
      <c r="P243" s="296" t="s">
        <v>260</v>
      </c>
      <c r="Q243" s="33">
        <v>1</v>
      </c>
      <c r="R243" s="34" t="s">
        <v>104</v>
      </c>
      <c r="S243" s="35" t="s">
        <v>230</v>
      </c>
      <c r="T243" s="36" t="s">
        <v>192</v>
      </c>
      <c r="U243" s="36" t="s">
        <v>193</v>
      </c>
      <c r="V243" s="37" t="s">
        <v>234</v>
      </c>
      <c r="W243" s="36" t="s">
        <v>200</v>
      </c>
      <c r="X243" s="36" t="s">
        <v>195</v>
      </c>
      <c r="Y243" s="36" t="s">
        <v>196</v>
      </c>
      <c r="Z243" s="36"/>
      <c r="AA243" s="36"/>
      <c r="AB243" s="36"/>
      <c r="AC243" s="36"/>
      <c r="AD243" s="39">
        <v>0.6</v>
      </c>
      <c r="AE243" s="40" t="s">
        <v>228</v>
      </c>
      <c r="AF243" s="41">
        <v>0.6</v>
      </c>
      <c r="AG243" s="40" t="s">
        <v>229</v>
      </c>
      <c r="AH243" s="41">
        <v>0.6</v>
      </c>
      <c r="AI243" s="42" t="s">
        <v>229</v>
      </c>
      <c r="AJ243" s="43" t="s">
        <v>204</v>
      </c>
      <c r="AK243" s="149" t="s">
        <v>354</v>
      </c>
      <c r="AL243" s="149" t="s">
        <v>355</v>
      </c>
      <c r="AM243" s="48" t="s">
        <v>352</v>
      </c>
    </row>
    <row r="244" spans="1:39" ht="91.5" customHeight="1" x14ac:dyDescent="0.25">
      <c r="A244" s="195"/>
      <c r="B244" s="272"/>
      <c r="C244" s="204"/>
      <c r="D244" s="204"/>
      <c r="E244" s="204"/>
      <c r="F244" s="204"/>
      <c r="G244" s="204"/>
      <c r="H244" s="204"/>
      <c r="I244" s="277"/>
      <c r="J244" s="267"/>
      <c r="K244" s="219"/>
      <c r="L244" s="264"/>
      <c r="M244" s="219">
        <v>0</v>
      </c>
      <c r="N244" s="267"/>
      <c r="O244" s="219"/>
      <c r="P244" s="294"/>
      <c r="Q244" s="33">
        <v>2</v>
      </c>
      <c r="R244" s="34"/>
      <c r="S244" s="35" t="s">
        <v>232</v>
      </c>
      <c r="T244" s="36"/>
      <c r="U244" s="36"/>
      <c r="V244" s="37" t="s">
        <v>232</v>
      </c>
      <c r="W244" s="36"/>
      <c r="X244" s="36"/>
      <c r="Y244" s="36"/>
      <c r="Z244" s="36"/>
      <c r="AA244" s="36"/>
      <c r="AB244" s="36"/>
      <c r="AC244" s="36"/>
      <c r="AD244" s="39" t="s">
        <v>232</v>
      </c>
      <c r="AE244" s="40" t="s">
        <v>232</v>
      </c>
      <c r="AF244" s="41" t="s">
        <v>232</v>
      </c>
      <c r="AG244" s="40" t="s">
        <v>232</v>
      </c>
      <c r="AH244" s="41" t="s">
        <v>232</v>
      </c>
      <c r="AI244" s="42" t="s">
        <v>232</v>
      </c>
      <c r="AJ244" s="43" t="s">
        <v>204</v>
      </c>
      <c r="AK244" s="149" t="s">
        <v>356</v>
      </c>
      <c r="AL244" s="149" t="s">
        <v>355</v>
      </c>
      <c r="AM244" s="48" t="s">
        <v>352</v>
      </c>
    </row>
    <row r="245" spans="1:39" ht="91.5" customHeight="1" x14ac:dyDescent="0.25">
      <c r="A245" s="195"/>
      <c r="B245" s="272"/>
      <c r="C245" s="204"/>
      <c r="D245" s="204"/>
      <c r="E245" s="204"/>
      <c r="F245" s="204"/>
      <c r="G245" s="204"/>
      <c r="H245" s="204"/>
      <c r="I245" s="277"/>
      <c r="J245" s="267"/>
      <c r="K245" s="219"/>
      <c r="L245" s="264"/>
      <c r="M245" s="219">
        <v>0</v>
      </c>
      <c r="N245" s="267"/>
      <c r="O245" s="219"/>
      <c r="P245" s="294"/>
      <c r="Q245" s="33">
        <v>3</v>
      </c>
      <c r="R245" s="46"/>
      <c r="S245" s="35" t="s">
        <v>232</v>
      </c>
      <c r="T245" s="36"/>
      <c r="U245" s="36"/>
      <c r="V245" s="37" t="s">
        <v>232</v>
      </c>
      <c r="W245" s="36"/>
      <c r="X245" s="36"/>
      <c r="Y245" s="36"/>
      <c r="Z245" s="36"/>
      <c r="AA245" s="36"/>
      <c r="AB245" s="36"/>
      <c r="AC245" s="36"/>
      <c r="AD245" s="39" t="s">
        <v>232</v>
      </c>
      <c r="AE245" s="40" t="s">
        <v>232</v>
      </c>
      <c r="AF245" s="41" t="s">
        <v>232</v>
      </c>
      <c r="AG245" s="40" t="s">
        <v>232</v>
      </c>
      <c r="AH245" s="41" t="s">
        <v>232</v>
      </c>
      <c r="AI245" s="42" t="s">
        <v>232</v>
      </c>
      <c r="AJ245" s="43"/>
      <c r="AK245" s="44"/>
      <c r="AL245" s="44"/>
      <c r="AM245" s="45"/>
    </row>
    <row r="246" spans="1:39" ht="91.5" customHeight="1" x14ac:dyDescent="0.25">
      <c r="A246" s="195"/>
      <c r="B246" s="272"/>
      <c r="C246" s="204"/>
      <c r="D246" s="204"/>
      <c r="E246" s="204"/>
      <c r="F246" s="204"/>
      <c r="G246" s="204"/>
      <c r="H246" s="204"/>
      <c r="I246" s="277"/>
      <c r="J246" s="267"/>
      <c r="K246" s="219"/>
      <c r="L246" s="264"/>
      <c r="M246" s="219">
        <v>0</v>
      </c>
      <c r="N246" s="267"/>
      <c r="O246" s="219"/>
      <c r="P246" s="294"/>
      <c r="Q246" s="33">
        <v>4</v>
      </c>
      <c r="R246" s="34"/>
      <c r="S246" s="35" t="s">
        <v>232</v>
      </c>
      <c r="T246" s="36"/>
      <c r="U246" s="36"/>
      <c r="V246" s="37" t="s">
        <v>232</v>
      </c>
      <c r="W246" s="36"/>
      <c r="X246" s="36"/>
      <c r="Y246" s="36"/>
      <c r="Z246" s="36"/>
      <c r="AA246" s="36"/>
      <c r="AB246" s="36"/>
      <c r="AC246" s="36"/>
      <c r="AD246" s="39" t="s">
        <v>232</v>
      </c>
      <c r="AE246" s="40" t="s">
        <v>232</v>
      </c>
      <c r="AF246" s="41" t="s">
        <v>232</v>
      </c>
      <c r="AG246" s="40" t="s">
        <v>232</v>
      </c>
      <c r="AH246" s="41" t="s">
        <v>232</v>
      </c>
      <c r="AI246" s="42" t="s">
        <v>232</v>
      </c>
      <c r="AJ246" s="43"/>
      <c r="AK246" s="44"/>
      <c r="AL246" s="44"/>
      <c r="AM246" s="45"/>
    </row>
    <row r="247" spans="1:39" ht="91.5" customHeight="1" x14ac:dyDescent="0.25">
      <c r="A247" s="195"/>
      <c r="B247" s="272"/>
      <c r="C247" s="204"/>
      <c r="D247" s="204"/>
      <c r="E247" s="204"/>
      <c r="F247" s="204"/>
      <c r="G247" s="204"/>
      <c r="H247" s="204"/>
      <c r="I247" s="277"/>
      <c r="J247" s="267"/>
      <c r="K247" s="219"/>
      <c r="L247" s="264"/>
      <c r="M247" s="219">
        <v>0</v>
      </c>
      <c r="N247" s="267"/>
      <c r="O247" s="219"/>
      <c r="P247" s="294"/>
      <c r="Q247" s="33">
        <v>5</v>
      </c>
      <c r="R247" s="34"/>
      <c r="S247" s="35" t="s">
        <v>232</v>
      </c>
      <c r="T247" s="36"/>
      <c r="U247" s="36"/>
      <c r="V247" s="37" t="s">
        <v>232</v>
      </c>
      <c r="W247" s="36"/>
      <c r="X247" s="36"/>
      <c r="Y247" s="36"/>
      <c r="Z247" s="36"/>
      <c r="AA247" s="36"/>
      <c r="AB247" s="36"/>
      <c r="AC247" s="36"/>
      <c r="AD247" s="39" t="s">
        <v>232</v>
      </c>
      <c r="AE247" s="40" t="s">
        <v>232</v>
      </c>
      <c r="AF247" s="41" t="s">
        <v>232</v>
      </c>
      <c r="AG247" s="40" t="s">
        <v>232</v>
      </c>
      <c r="AH247" s="41" t="s">
        <v>232</v>
      </c>
      <c r="AI247" s="42" t="s">
        <v>232</v>
      </c>
      <c r="AJ247" s="43"/>
      <c r="AK247" s="44"/>
      <c r="AL247" s="44"/>
      <c r="AM247" s="45"/>
    </row>
    <row r="248" spans="1:39" ht="91.5" customHeight="1" x14ac:dyDescent="0.25">
      <c r="A248" s="195"/>
      <c r="B248" s="276"/>
      <c r="C248" s="205"/>
      <c r="D248" s="205"/>
      <c r="E248" s="205"/>
      <c r="F248" s="205"/>
      <c r="G248" s="205"/>
      <c r="H248" s="205"/>
      <c r="I248" s="278"/>
      <c r="J248" s="268"/>
      <c r="K248" s="220"/>
      <c r="L248" s="265"/>
      <c r="M248" s="220">
        <v>0</v>
      </c>
      <c r="N248" s="268"/>
      <c r="O248" s="220"/>
      <c r="P248" s="295"/>
      <c r="Q248" s="33">
        <v>6</v>
      </c>
      <c r="R248" s="34"/>
      <c r="S248" s="35" t="s">
        <v>232</v>
      </c>
      <c r="T248" s="36"/>
      <c r="U248" s="36"/>
      <c r="V248" s="37" t="s">
        <v>232</v>
      </c>
      <c r="W248" s="36"/>
      <c r="X248" s="36"/>
      <c r="Y248" s="36"/>
      <c r="Z248" s="36"/>
      <c r="AA248" s="36"/>
      <c r="AB248" s="36"/>
      <c r="AC248" s="36"/>
      <c r="AD248" s="39" t="s">
        <v>232</v>
      </c>
      <c r="AE248" s="40" t="s">
        <v>232</v>
      </c>
      <c r="AF248" s="41" t="s">
        <v>232</v>
      </c>
      <c r="AG248" s="40" t="s">
        <v>232</v>
      </c>
      <c r="AH248" s="41" t="s">
        <v>232</v>
      </c>
      <c r="AI248" s="42" t="s">
        <v>232</v>
      </c>
      <c r="AJ248" s="43"/>
      <c r="AK248" s="44"/>
      <c r="AL248" s="44"/>
      <c r="AM248" s="45"/>
    </row>
    <row r="249" spans="1:39" ht="151.5" customHeight="1" x14ac:dyDescent="0.25">
      <c r="A249" s="195"/>
      <c r="B249" s="271">
        <v>41</v>
      </c>
      <c r="C249" s="203" t="s">
        <v>189</v>
      </c>
      <c r="D249" s="203" t="s">
        <v>518</v>
      </c>
      <c r="E249" s="203" t="s">
        <v>357</v>
      </c>
      <c r="F249" s="203" t="s">
        <v>98</v>
      </c>
      <c r="G249" s="203" t="s">
        <v>15</v>
      </c>
      <c r="H249" s="203" t="s">
        <v>213</v>
      </c>
      <c r="I249" s="288">
        <v>5000</v>
      </c>
      <c r="J249" s="266" t="s">
        <v>263</v>
      </c>
      <c r="K249" s="218">
        <v>0.8</v>
      </c>
      <c r="L249" s="263" t="s">
        <v>214</v>
      </c>
      <c r="M249" s="218" t="s">
        <v>214</v>
      </c>
      <c r="N249" s="266" t="s">
        <v>430</v>
      </c>
      <c r="O249" s="218">
        <v>1</v>
      </c>
      <c r="P249" s="269" t="s">
        <v>431</v>
      </c>
      <c r="Q249" s="33">
        <v>1</v>
      </c>
      <c r="R249" s="34" t="s">
        <v>105</v>
      </c>
      <c r="S249" s="35" t="s">
        <v>230</v>
      </c>
      <c r="T249" s="36" t="s">
        <v>192</v>
      </c>
      <c r="U249" s="36" t="s">
        <v>193</v>
      </c>
      <c r="V249" s="37" t="s">
        <v>234</v>
      </c>
      <c r="W249" s="36" t="s">
        <v>200</v>
      </c>
      <c r="X249" s="36" t="s">
        <v>195</v>
      </c>
      <c r="Y249" s="36" t="s">
        <v>196</v>
      </c>
      <c r="Z249" s="36"/>
      <c r="AA249" s="36"/>
      <c r="AB249" s="36"/>
      <c r="AC249" s="36"/>
      <c r="AD249" s="39">
        <v>0.48</v>
      </c>
      <c r="AE249" s="40" t="s">
        <v>228</v>
      </c>
      <c r="AF249" s="41">
        <v>0.48</v>
      </c>
      <c r="AG249" s="40" t="s">
        <v>430</v>
      </c>
      <c r="AH249" s="41">
        <v>1</v>
      </c>
      <c r="AI249" s="42" t="s">
        <v>431</v>
      </c>
      <c r="AJ249" s="43" t="s">
        <v>204</v>
      </c>
      <c r="AK249" s="149" t="s">
        <v>358</v>
      </c>
      <c r="AL249" s="44" t="s">
        <v>351</v>
      </c>
      <c r="AM249" s="48" t="s">
        <v>352</v>
      </c>
    </row>
    <row r="250" spans="1:39" ht="151.5" customHeight="1" x14ac:dyDescent="0.25">
      <c r="A250" s="195"/>
      <c r="B250" s="272"/>
      <c r="C250" s="204"/>
      <c r="D250" s="204"/>
      <c r="E250" s="204"/>
      <c r="F250" s="204"/>
      <c r="G250" s="204"/>
      <c r="H250" s="204"/>
      <c r="I250" s="277"/>
      <c r="J250" s="267"/>
      <c r="K250" s="219"/>
      <c r="L250" s="264"/>
      <c r="M250" s="219">
        <v>0</v>
      </c>
      <c r="N250" s="267"/>
      <c r="O250" s="219"/>
      <c r="P250" s="192"/>
      <c r="Q250" s="33">
        <v>2</v>
      </c>
      <c r="R250" s="34" t="s">
        <v>106</v>
      </c>
      <c r="S250" s="35" t="s">
        <v>230</v>
      </c>
      <c r="T250" s="36" t="s">
        <v>192</v>
      </c>
      <c r="U250" s="36" t="s">
        <v>193</v>
      </c>
      <c r="V250" s="37" t="s">
        <v>234</v>
      </c>
      <c r="W250" s="36" t="s">
        <v>200</v>
      </c>
      <c r="X250" s="36" t="s">
        <v>195</v>
      </c>
      <c r="Y250" s="36" t="s">
        <v>196</v>
      </c>
      <c r="Z250" s="36"/>
      <c r="AA250" s="36"/>
      <c r="AB250" s="36"/>
      <c r="AC250" s="36"/>
      <c r="AD250" s="153">
        <v>0.28799999999999998</v>
      </c>
      <c r="AE250" s="40" t="s">
        <v>237</v>
      </c>
      <c r="AF250" s="41">
        <v>0.28799999999999998</v>
      </c>
      <c r="AG250" s="40" t="s">
        <v>430</v>
      </c>
      <c r="AH250" s="41">
        <v>1</v>
      </c>
      <c r="AI250" s="42" t="s">
        <v>431</v>
      </c>
      <c r="AJ250" s="43" t="s">
        <v>197</v>
      </c>
      <c r="AK250" s="44"/>
      <c r="AL250" s="44"/>
      <c r="AM250" s="45"/>
    </row>
    <row r="251" spans="1:39" ht="151.5" customHeight="1" x14ac:dyDescent="0.25">
      <c r="A251" s="195"/>
      <c r="B251" s="272"/>
      <c r="C251" s="204"/>
      <c r="D251" s="204"/>
      <c r="E251" s="204"/>
      <c r="F251" s="204"/>
      <c r="G251" s="204"/>
      <c r="H251" s="204"/>
      <c r="I251" s="277"/>
      <c r="J251" s="267"/>
      <c r="K251" s="219"/>
      <c r="L251" s="264"/>
      <c r="M251" s="219">
        <v>0</v>
      </c>
      <c r="N251" s="267"/>
      <c r="O251" s="219"/>
      <c r="P251" s="192"/>
      <c r="Q251" s="33">
        <v>3</v>
      </c>
      <c r="R251" s="46" t="s">
        <v>107</v>
      </c>
      <c r="S251" s="35" t="s">
        <v>230</v>
      </c>
      <c r="T251" s="36" t="s">
        <v>192</v>
      </c>
      <c r="U251" s="36" t="s">
        <v>193</v>
      </c>
      <c r="V251" s="37" t="s">
        <v>234</v>
      </c>
      <c r="W251" s="36" t="s">
        <v>200</v>
      </c>
      <c r="X251" s="36" t="s">
        <v>195</v>
      </c>
      <c r="Y251" s="36" t="s">
        <v>196</v>
      </c>
      <c r="Z251" s="36"/>
      <c r="AA251" s="36"/>
      <c r="AB251" s="36"/>
      <c r="AC251" s="36"/>
      <c r="AD251" s="39">
        <v>0.17279999999999998</v>
      </c>
      <c r="AE251" s="40" t="s">
        <v>287</v>
      </c>
      <c r="AF251" s="41">
        <v>0.17279999999999998</v>
      </c>
      <c r="AG251" s="40" t="s">
        <v>430</v>
      </c>
      <c r="AH251" s="41">
        <v>1</v>
      </c>
      <c r="AI251" s="42" t="s">
        <v>431</v>
      </c>
      <c r="AJ251" s="43" t="s">
        <v>197</v>
      </c>
      <c r="AK251" s="44"/>
      <c r="AL251" s="44"/>
      <c r="AM251" s="45"/>
    </row>
    <row r="252" spans="1:39" ht="65.25" customHeight="1" x14ac:dyDescent="0.25">
      <c r="A252" s="195"/>
      <c r="B252" s="272"/>
      <c r="C252" s="204"/>
      <c r="D252" s="204"/>
      <c r="E252" s="204"/>
      <c r="F252" s="204"/>
      <c r="G252" s="204"/>
      <c r="H252" s="204"/>
      <c r="I252" s="277"/>
      <c r="J252" s="267"/>
      <c r="K252" s="219"/>
      <c r="L252" s="264"/>
      <c r="M252" s="219">
        <v>0</v>
      </c>
      <c r="N252" s="267"/>
      <c r="O252" s="219"/>
      <c r="P252" s="192"/>
      <c r="Q252" s="33">
        <v>4</v>
      </c>
      <c r="R252" s="34"/>
      <c r="S252" s="35" t="s">
        <v>232</v>
      </c>
      <c r="T252" s="36"/>
      <c r="U252" s="36"/>
      <c r="V252" s="37" t="s">
        <v>232</v>
      </c>
      <c r="W252" s="36"/>
      <c r="X252" s="36"/>
      <c r="Y252" s="36"/>
      <c r="Z252" s="36"/>
      <c r="AA252" s="36"/>
      <c r="AB252" s="36"/>
      <c r="AC252" s="36"/>
      <c r="AD252" s="39" t="s">
        <v>232</v>
      </c>
      <c r="AE252" s="40" t="s">
        <v>232</v>
      </c>
      <c r="AF252" s="41" t="s">
        <v>232</v>
      </c>
      <c r="AG252" s="40" t="s">
        <v>232</v>
      </c>
      <c r="AH252" s="41" t="s">
        <v>232</v>
      </c>
      <c r="AI252" s="42" t="s">
        <v>232</v>
      </c>
      <c r="AJ252" s="43"/>
      <c r="AK252" s="44"/>
      <c r="AL252" s="44"/>
      <c r="AM252" s="45"/>
    </row>
    <row r="253" spans="1:39" ht="65.25" customHeight="1" x14ac:dyDescent="0.25">
      <c r="A253" s="195"/>
      <c r="B253" s="272"/>
      <c r="C253" s="204"/>
      <c r="D253" s="204"/>
      <c r="E253" s="204"/>
      <c r="F253" s="204"/>
      <c r="G253" s="204"/>
      <c r="H253" s="204"/>
      <c r="I253" s="277"/>
      <c r="J253" s="267"/>
      <c r="K253" s="219"/>
      <c r="L253" s="264"/>
      <c r="M253" s="219">
        <v>0</v>
      </c>
      <c r="N253" s="267"/>
      <c r="O253" s="219"/>
      <c r="P253" s="192"/>
      <c r="Q253" s="33">
        <v>5</v>
      </c>
      <c r="R253" s="34"/>
      <c r="S253" s="35" t="s">
        <v>232</v>
      </c>
      <c r="T253" s="36"/>
      <c r="U253" s="36"/>
      <c r="V253" s="37" t="s">
        <v>232</v>
      </c>
      <c r="W253" s="36"/>
      <c r="X253" s="36"/>
      <c r="Y253" s="36"/>
      <c r="Z253" s="36"/>
      <c r="AA253" s="36"/>
      <c r="AB253" s="36"/>
      <c r="AC253" s="36"/>
      <c r="AD253" s="39" t="s">
        <v>232</v>
      </c>
      <c r="AE253" s="40" t="s">
        <v>232</v>
      </c>
      <c r="AF253" s="41" t="s">
        <v>232</v>
      </c>
      <c r="AG253" s="40" t="s">
        <v>232</v>
      </c>
      <c r="AH253" s="41" t="s">
        <v>232</v>
      </c>
      <c r="AI253" s="42" t="s">
        <v>232</v>
      </c>
      <c r="AJ253" s="43"/>
      <c r="AK253" s="44"/>
      <c r="AL253" s="44"/>
      <c r="AM253" s="45"/>
    </row>
    <row r="254" spans="1:39" ht="65.25" customHeight="1" thickBot="1" x14ac:dyDescent="0.3">
      <c r="A254" s="196"/>
      <c r="B254" s="273"/>
      <c r="C254" s="223"/>
      <c r="D254" s="223"/>
      <c r="E254" s="223"/>
      <c r="F254" s="223"/>
      <c r="G254" s="223"/>
      <c r="H254" s="223"/>
      <c r="I254" s="287"/>
      <c r="J254" s="274"/>
      <c r="K254" s="228"/>
      <c r="L254" s="275"/>
      <c r="M254" s="228">
        <v>0</v>
      </c>
      <c r="N254" s="274"/>
      <c r="O254" s="228"/>
      <c r="P254" s="193"/>
      <c r="Q254" s="50">
        <v>6</v>
      </c>
      <c r="R254" s="51"/>
      <c r="S254" s="52" t="s">
        <v>232</v>
      </c>
      <c r="T254" s="53"/>
      <c r="U254" s="53"/>
      <c r="V254" s="54" t="s">
        <v>232</v>
      </c>
      <c r="W254" s="53"/>
      <c r="X254" s="53"/>
      <c r="Y254" s="53"/>
      <c r="Z254" s="53"/>
      <c r="AA254" s="53"/>
      <c r="AB254" s="53"/>
      <c r="AC254" s="53"/>
      <c r="AD254" s="55" t="s">
        <v>232</v>
      </c>
      <c r="AE254" s="56" t="s">
        <v>232</v>
      </c>
      <c r="AF254" s="54" t="s">
        <v>232</v>
      </c>
      <c r="AG254" s="56" t="s">
        <v>232</v>
      </c>
      <c r="AH254" s="54" t="s">
        <v>232</v>
      </c>
      <c r="AI254" s="57" t="s">
        <v>232</v>
      </c>
      <c r="AJ254" s="53"/>
      <c r="AK254" s="58"/>
      <c r="AL254" s="58"/>
      <c r="AM254" s="59"/>
    </row>
    <row r="255" spans="1:39" ht="151.5" customHeight="1" x14ac:dyDescent="0.25">
      <c r="A255" s="194" t="s">
        <v>81</v>
      </c>
      <c r="B255" s="260">
        <v>42</v>
      </c>
      <c r="C255" s="229" t="s">
        <v>241</v>
      </c>
      <c r="D255" s="229" t="s">
        <v>359</v>
      </c>
      <c r="E255" s="229" t="s">
        <v>360</v>
      </c>
      <c r="F255" s="262" t="s">
        <v>519</v>
      </c>
      <c r="G255" s="290" t="s">
        <v>5</v>
      </c>
      <c r="H255" s="229" t="s">
        <v>273</v>
      </c>
      <c r="I255" s="242">
        <v>300</v>
      </c>
      <c r="J255" s="243" t="s">
        <v>228</v>
      </c>
      <c r="K255" s="244">
        <v>0.6</v>
      </c>
      <c r="L255" s="245" t="s">
        <v>361</v>
      </c>
      <c r="M255" s="244" t="s">
        <v>361</v>
      </c>
      <c r="N255" s="243" t="s">
        <v>229</v>
      </c>
      <c r="O255" s="244">
        <v>0.6</v>
      </c>
      <c r="P255" s="252" t="s">
        <v>229</v>
      </c>
      <c r="Q255" s="70">
        <v>1</v>
      </c>
      <c r="R255" s="71" t="s">
        <v>80</v>
      </c>
      <c r="S255" s="72" t="s">
        <v>230</v>
      </c>
      <c r="T255" s="73" t="s">
        <v>192</v>
      </c>
      <c r="U255" s="73" t="s">
        <v>193</v>
      </c>
      <c r="V255" s="74">
        <v>0.4</v>
      </c>
      <c r="W255" s="73" t="s">
        <v>200</v>
      </c>
      <c r="X255" s="73" t="s">
        <v>195</v>
      </c>
      <c r="Y255" s="73" t="s">
        <v>196</v>
      </c>
      <c r="Z255" s="73"/>
      <c r="AA255" s="73"/>
      <c r="AB255" s="73"/>
      <c r="AC255" s="73"/>
      <c r="AD255" s="75">
        <v>0.36</v>
      </c>
      <c r="AE255" s="76" t="s">
        <v>237</v>
      </c>
      <c r="AF255" s="77">
        <v>0.36</v>
      </c>
      <c r="AG255" s="76" t="s">
        <v>229</v>
      </c>
      <c r="AH255" s="77">
        <v>0.6</v>
      </c>
      <c r="AI255" s="78" t="s">
        <v>229</v>
      </c>
      <c r="AJ255" s="79" t="s">
        <v>197</v>
      </c>
      <c r="AK255" s="80"/>
      <c r="AL255" s="154"/>
      <c r="AM255" s="81"/>
    </row>
    <row r="256" spans="1:39" ht="72.75" customHeight="1" x14ac:dyDescent="0.25">
      <c r="A256" s="195"/>
      <c r="B256" s="198"/>
      <c r="C256" s="201"/>
      <c r="D256" s="201"/>
      <c r="E256" s="201"/>
      <c r="F256" s="204"/>
      <c r="G256" s="291"/>
      <c r="H256" s="201"/>
      <c r="I256" s="207"/>
      <c r="J256" s="210"/>
      <c r="K256" s="213"/>
      <c r="L256" s="216"/>
      <c r="M256" s="213">
        <v>0</v>
      </c>
      <c r="N256" s="210"/>
      <c r="O256" s="213"/>
      <c r="P256" s="253"/>
      <c r="Q256" s="82">
        <v>2</v>
      </c>
      <c r="R256" s="83"/>
      <c r="S256" s="84"/>
      <c r="T256" s="85"/>
      <c r="U256" s="85"/>
      <c r="V256" s="86"/>
      <c r="W256" s="85"/>
      <c r="X256" s="85"/>
      <c r="Y256" s="85"/>
      <c r="Z256" s="85"/>
      <c r="AB256" s="85"/>
      <c r="AC256" s="85"/>
      <c r="AD256" s="87"/>
      <c r="AE256" s="88"/>
      <c r="AF256" s="89"/>
      <c r="AG256" s="88"/>
      <c r="AH256" s="89"/>
      <c r="AI256" s="47"/>
      <c r="AJ256" s="90"/>
      <c r="AK256" s="91"/>
      <c r="AL256" s="105"/>
      <c r="AM256" s="92"/>
    </row>
    <row r="257" spans="1:39" ht="72.75" customHeight="1" x14ac:dyDescent="0.25">
      <c r="A257" s="195"/>
      <c r="B257" s="198"/>
      <c r="C257" s="201"/>
      <c r="D257" s="201"/>
      <c r="E257" s="201"/>
      <c r="F257" s="204"/>
      <c r="G257" s="291"/>
      <c r="H257" s="201"/>
      <c r="I257" s="207"/>
      <c r="J257" s="210"/>
      <c r="K257" s="213"/>
      <c r="L257" s="216"/>
      <c r="M257" s="213">
        <v>0</v>
      </c>
      <c r="N257" s="210"/>
      <c r="O257" s="213"/>
      <c r="P257" s="253"/>
      <c r="Q257" s="82">
        <v>3</v>
      </c>
      <c r="R257" s="155"/>
      <c r="S257" s="84" t="s">
        <v>232</v>
      </c>
      <c r="T257" s="85"/>
      <c r="U257" s="85"/>
      <c r="V257" s="86" t="s">
        <v>232</v>
      </c>
      <c r="W257" s="85"/>
      <c r="X257" s="85"/>
      <c r="Y257" s="85"/>
      <c r="Z257" s="85"/>
      <c r="AA257" s="85"/>
      <c r="AB257" s="85"/>
      <c r="AC257" s="85"/>
      <c r="AD257" s="87" t="s">
        <v>232</v>
      </c>
      <c r="AE257" s="88" t="s">
        <v>232</v>
      </c>
      <c r="AF257" s="89" t="s">
        <v>232</v>
      </c>
      <c r="AG257" s="88" t="s">
        <v>232</v>
      </c>
      <c r="AH257" s="89" t="s">
        <v>232</v>
      </c>
      <c r="AI257" s="47" t="s">
        <v>232</v>
      </c>
      <c r="AJ257" s="90"/>
      <c r="AK257" s="91"/>
      <c r="AL257" s="105"/>
      <c r="AM257" s="92"/>
    </row>
    <row r="258" spans="1:39" ht="72.75" customHeight="1" x14ac:dyDescent="0.25">
      <c r="A258" s="195"/>
      <c r="B258" s="198"/>
      <c r="C258" s="201"/>
      <c r="D258" s="201"/>
      <c r="E258" s="201"/>
      <c r="F258" s="204"/>
      <c r="G258" s="291"/>
      <c r="H258" s="201"/>
      <c r="I258" s="207"/>
      <c r="J258" s="210"/>
      <c r="K258" s="213"/>
      <c r="L258" s="216"/>
      <c r="M258" s="213">
        <v>0</v>
      </c>
      <c r="N258" s="210"/>
      <c r="O258" s="213"/>
      <c r="P258" s="253"/>
      <c r="Q258" s="82">
        <v>4</v>
      </c>
      <c r="R258" s="83"/>
      <c r="S258" s="84" t="s">
        <v>232</v>
      </c>
      <c r="T258" s="85"/>
      <c r="U258" s="85"/>
      <c r="V258" s="86" t="s">
        <v>232</v>
      </c>
      <c r="W258" s="85"/>
      <c r="X258" s="85"/>
      <c r="Y258" s="85"/>
      <c r="Z258" s="85"/>
      <c r="AA258" s="85"/>
      <c r="AB258" s="85"/>
      <c r="AC258" s="85"/>
      <c r="AD258" s="87" t="s">
        <v>232</v>
      </c>
      <c r="AE258" s="88" t="s">
        <v>232</v>
      </c>
      <c r="AF258" s="89" t="s">
        <v>232</v>
      </c>
      <c r="AG258" s="88" t="s">
        <v>232</v>
      </c>
      <c r="AH258" s="89" t="s">
        <v>232</v>
      </c>
      <c r="AI258" s="47" t="s">
        <v>232</v>
      </c>
      <c r="AJ258" s="90"/>
      <c r="AK258" s="91"/>
      <c r="AL258" s="105"/>
      <c r="AM258" s="92"/>
    </row>
    <row r="259" spans="1:39" ht="72.75" customHeight="1" x14ac:dyDescent="0.25">
      <c r="A259" s="195"/>
      <c r="B259" s="198"/>
      <c r="C259" s="201"/>
      <c r="D259" s="201"/>
      <c r="E259" s="201"/>
      <c r="F259" s="204"/>
      <c r="G259" s="291"/>
      <c r="H259" s="201"/>
      <c r="I259" s="207"/>
      <c r="J259" s="210"/>
      <c r="K259" s="213"/>
      <c r="L259" s="216"/>
      <c r="M259" s="213">
        <v>0</v>
      </c>
      <c r="N259" s="210"/>
      <c r="O259" s="213"/>
      <c r="P259" s="253"/>
      <c r="Q259" s="82">
        <v>5</v>
      </c>
      <c r="R259" s="83"/>
      <c r="S259" s="84" t="s">
        <v>232</v>
      </c>
      <c r="T259" s="85"/>
      <c r="U259" s="85"/>
      <c r="V259" s="86" t="s">
        <v>232</v>
      </c>
      <c r="W259" s="85"/>
      <c r="X259" s="85"/>
      <c r="Y259" s="85"/>
      <c r="Z259" s="85"/>
      <c r="AA259" s="85"/>
      <c r="AB259" s="85"/>
      <c r="AC259" s="85"/>
      <c r="AD259" s="87" t="s">
        <v>232</v>
      </c>
      <c r="AE259" s="88" t="s">
        <v>232</v>
      </c>
      <c r="AF259" s="89" t="s">
        <v>232</v>
      </c>
      <c r="AG259" s="88" t="s">
        <v>232</v>
      </c>
      <c r="AH259" s="89" t="s">
        <v>232</v>
      </c>
      <c r="AI259" s="47" t="s">
        <v>232</v>
      </c>
      <c r="AJ259" s="90"/>
      <c r="AK259" s="91"/>
      <c r="AL259" s="105"/>
      <c r="AM259" s="92"/>
    </row>
    <row r="260" spans="1:39" ht="72.75" customHeight="1" x14ac:dyDescent="0.25">
      <c r="A260" s="195"/>
      <c r="B260" s="199"/>
      <c r="C260" s="202"/>
      <c r="D260" s="202"/>
      <c r="E260" s="202"/>
      <c r="F260" s="205"/>
      <c r="G260" s="292"/>
      <c r="H260" s="202"/>
      <c r="I260" s="208"/>
      <c r="J260" s="211"/>
      <c r="K260" s="214"/>
      <c r="L260" s="217"/>
      <c r="M260" s="214">
        <v>0</v>
      </c>
      <c r="N260" s="211"/>
      <c r="O260" s="214"/>
      <c r="P260" s="254"/>
      <c r="Q260" s="82">
        <v>6</v>
      </c>
      <c r="R260" s="83"/>
      <c r="S260" s="84" t="s">
        <v>232</v>
      </c>
      <c r="T260" s="85"/>
      <c r="U260" s="85"/>
      <c r="V260" s="86" t="s">
        <v>232</v>
      </c>
      <c r="W260" s="85"/>
      <c r="X260" s="85"/>
      <c r="Y260" s="85"/>
      <c r="Z260" s="85"/>
      <c r="AA260" s="85"/>
      <c r="AB260" s="85"/>
      <c r="AC260" s="85"/>
      <c r="AD260" s="87" t="s">
        <v>232</v>
      </c>
      <c r="AE260" s="88" t="s">
        <v>232</v>
      </c>
      <c r="AF260" s="89" t="s">
        <v>232</v>
      </c>
      <c r="AG260" s="88" t="s">
        <v>232</v>
      </c>
      <c r="AH260" s="89" t="s">
        <v>232</v>
      </c>
      <c r="AI260" s="47" t="s">
        <v>232</v>
      </c>
      <c r="AJ260" s="90"/>
      <c r="AK260" s="91"/>
      <c r="AL260" s="105"/>
      <c r="AM260" s="92"/>
    </row>
    <row r="261" spans="1:39" ht="152.25" customHeight="1" x14ac:dyDescent="0.25">
      <c r="A261" s="195"/>
      <c r="B261" s="197">
        <v>43</v>
      </c>
      <c r="C261" s="200" t="s">
        <v>241</v>
      </c>
      <c r="D261" s="200" t="s">
        <v>362</v>
      </c>
      <c r="E261" s="200" t="s">
        <v>520</v>
      </c>
      <c r="F261" s="203" t="s">
        <v>79</v>
      </c>
      <c r="G261" s="200" t="s">
        <v>15</v>
      </c>
      <c r="H261" s="200" t="s">
        <v>213</v>
      </c>
      <c r="I261" s="206">
        <v>500</v>
      </c>
      <c r="J261" s="209" t="s">
        <v>228</v>
      </c>
      <c r="K261" s="212">
        <v>0.6</v>
      </c>
      <c r="L261" s="215" t="s">
        <v>214</v>
      </c>
      <c r="M261" s="212" t="s">
        <v>214</v>
      </c>
      <c r="N261" s="209" t="s">
        <v>430</v>
      </c>
      <c r="O261" s="212">
        <v>1</v>
      </c>
      <c r="P261" s="255" t="s">
        <v>431</v>
      </c>
      <c r="Q261" s="82">
        <v>1</v>
      </c>
      <c r="R261" s="83" t="s">
        <v>521</v>
      </c>
      <c r="S261" s="84" t="s">
        <v>230</v>
      </c>
      <c r="T261" s="85" t="s">
        <v>192</v>
      </c>
      <c r="U261" s="85" t="s">
        <v>193</v>
      </c>
      <c r="V261" s="86" t="s">
        <v>234</v>
      </c>
      <c r="W261" s="85" t="s">
        <v>200</v>
      </c>
      <c r="X261" s="85" t="s">
        <v>195</v>
      </c>
      <c r="Y261" s="85" t="s">
        <v>196</v>
      </c>
      <c r="Z261" s="85"/>
      <c r="AA261" s="85"/>
      <c r="AB261" s="85"/>
      <c r="AC261" s="85"/>
      <c r="AD261" s="87">
        <v>0.36</v>
      </c>
      <c r="AE261" s="88" t="s">
        <v>237</v>
      </c>
      <c r="AF261" s="89">
        <v>0.36</v>
      </c>
      <c r="AG261" s="88" t="s">
        <v>430</v>
      </c>
      <c r="AH261" s="89">
        <v>1</v>
      </c>
      <c r="AI261" s="47" t="s">
        <v>431</v>
      </c>
      <c r="AJ261" s="90" t="s">
        <v>204</v>
      </c>
      <c r="AK261" s="83" t="s">
        <v>363</v>
      </c>
      <c r="AL261" s="83" t="s">
        <v>522</v>
      </c>
      <c r="AM261" s="92" t="s">
        <v>364</v>
      </c>
    </row>
    <row r="262" spans="1:39" ht="183" customHeight="1" x14ac:dyDescent="0.25">
      <c r="A262" s="195"/>
      <c r="B262" s="198"/>
      <c r="C262" s="201"/>
      <c r="D262" s="201"/>
      <c r="E262" s="201"/>
      <c r="F262" s="204"/>
      <c r="G262" s="201"/>
      <c r="H262" s="201"/>
      <c r="I262" s="207"/>
      <c r="J262" s="210"/>
      <c r="K262" s="213"/>
      <c r="L262" s="216"/>
      <c r="M262" s="213">
        <v>0</v>
      </c>
      <c r="N262" s="210"/>
      <c r="O262" s="213"/>
      <c r="P262" s="253"/>
      <c r="Q262" s="82">
        <v>2</v>
      </c>
      <c r="R262" s="83" t="s">
        <v>523</v>
      </c>
      <c r="S262" s="84" t="s">
        <v>230</v>
      </c>
      <c r="T262" s="85" t="s">
        <v>192</v>
      </c>
      <c r="U262" s="85" t="s">
        <v>193</v>
      </c>
      <c r="V262" s="86" t="s">
        <v>234</v>
      </c>
      <c r="W262" s="85" t="s">
        <v>200</v>
      </c>
      <c r="X262" s="85" t="s">
        <v>195</v>
      </c>
      <c r="Y262" s="85" t="s">
        <v>196</v>
      </c>
      <c r="Z262" s="85"/>
      <c r="AA262" s="85"/>
      <c r="AB262" s="85"/>
      <c r="AC262" s="85"/>
      <c r="AD262" s="87">
        <v>0.216</v>
      </c>
      <c r="AE262" s="88" t="s">
        <v>237</v>
      </c>
      <c r="AF262" s="89">
        <v>0.216</v>
      </c>
      <c r="AG262" s="88" t="s">
        <v>430</v>
      </c>
      <c r="AH262" s="89">
        <v>1</v>
      </c>
      <c r="AI262" s="47" t="s">
        <v>431</v>
      </c>
      <c r="AJ262" s="90" t="s">
        <v>204</v>
      </c>
      <c r="AK262" s="83" t="s">
        <v>524</v>
      </c>
      <c r="AL262" s="91" t="s">
        <v>525</v>
      </c>
      <c r="AM262" s="92" t="s">
        <v>364</v>
      </c>
    </row>
    <row r="263" spans="1:39" ht="168.75" customHeight="1" x14ac:dyDescent="0.25">
      <c r="A263" s="195"/>
      <c r="B263" s="198"/>
      <c r="C263" s="201"/>
      <c r="D263" s="201"/>
      <c r="E263" s="201"/>
      <c r="F263" s="204"/>
      <c r="G263" s="201"/>
      <c r="H263" s="201"/>
      <c r="I263" s="207"/>
      <c r="J263" s="210"/>
      <c r="K263" s="213"/>
      <c r="L263" s="216"/>
      <c r="M263" s="213">
        <v>0</v>
      </c>
      <c r="N263" s="210"/>
      <c r="O263" s="213"/>
      <c r="P263" s="253"/>
      <c r="Q263" s="82">
        <v>3</v>
      </c>
      <c r="R263" s="83" t="s">
        <v>526</v>
      </c>
      <c r="S263" s="84" t="s">
        <v>230</v>
      </c>
      <c r="T263" s="85" t="s">
        <v>192</v>
      </c>
      <c r="U263" s="85" t="s">
        <v>193</v>
      </c>
      <c r="V263" s="86" t="s">
        <v>234</v>
      </c>
      <c r="W263" s="85" t="s">
        <v>200</v>
      </c>
      <c r="X263" s="85" t="s">
        <v>195</v>
      </c>
      <c r="Y263" s="85" t="s">
        <v>196</v>
      </c>
      <c r="Z263" s="85"/>
      <c r="AA263" s="85"/>
      <c r="AB263" s="85"/>
      <c r="AC263" s="85"/>
      <c r="AD263" s="87">
        <v>0.12959999999999999</v>
      </c>
      <c r="AE263" s="88" t="s">
        <v>287</v>
      </c>
      <c r="AF263" s="89">
        <v>0.12959999999999999</v>
      </c>
      <c r="AG263" s="88" t="s">
        <v>430</v>
      </c>
      <c r="AH263" s="89">
        <v>1</v>
      </c>
      <c r="AI263" s="47" t="s">
        <v>431</v>
      </c>
      <c r="AJ263" s="90" t="s">
        <v>204</v>
      </c>
      <c r="AK263" s="83" t="s">
        <v>527</v>
      </c>
      <c r="AL263" s="91" t="s">
        <v>525</v>
      </c>
      <c r="AM263" s="92" t="s">
        <v>364</v>
      </c>
    </row>
    <row r="264" spans="1:39" ht="166.5" customHeight="1" x14ac:dyDescent="0.25">
      <c r="A264" s="195"/>
      <c r="B264" s="198"/>
      <c r="C264" s="201"/>
      <c r="D264" s="201"/>
      <c r="E264" s="201"/>
      <c r="F264" s="204"/>
      <c r="G264" s="201"/>
      <c r="H264" s="201"/>
      <c r="I264" s="207"/>
      <c r="J264" s="210"/>
      <c r="K264" s="213"/>
      <c r="L264" s="216"/>
      <c r="M264" s="213">
        <v>0</v>
      </c>
      <c r="N264" s="210"/>
      <c r="O264" s="213"/>
      <c r="P264" s="253"/>
      <c r="Q264" s="82">
        <v>4</v>
      </c>
      <c r="R264" s="83" t="s">
        <v>528</v>
      </c>
      <c r="S264" s="84" t="s">
        <v>230</v>
      </c>
      <c r="T264" s="85" t="s">
        <v>192</v>
      </c>
      <c r="U264" s="85" t="s">
        <v>193</v>
      </c>
      <c r="V264" s="86" t="s">
        <v>234</v>
      </c>
      <c r="W264" s="85" t="s">
        <v>200</v>
      </c>
      <c r="X264" s="85" t="s">
        <v>195</v>
      </c>
      <c r="Y264" s="85" t="s">
        <v>196</v>
      </c>
      <c r="Z264" s="85"/>
      <c r="AA264" s="85"/>
      <c r="AB264" s="85"/>
      <c r="AC264" s="85"/>
      <c r="AD264" s="87">
        <v>7.7759999999999996E-2</v>
      </c>
      <c r="AE264" s="88" t="s">
        <v>287</v>
      </c>
      <c r="AF264" s="89">
        <v>7.7759999999999996E-2</v>
      </c>
      <c r="AG264" s="88" t="s">
        <v>430</v>
      </c>
      <c r="AH264" s="89">
        <v>1</v>
      </c>
      <c r="AI264" s="47" t="s">
        <v>431</v>
      </c>
      <c r="AJ264" s="90" t="s">
        <v>204</v>
      </c>
      <c r="AK264" s="83" t="s">
        <v>529</v>
      </c>
      <c r="AL264" s="91" t="s">
        <v>525</v>
      </c>
      <c r="AM264" s="92" t="s">
        <v>364</v>
      </c>
    </row>
    <row r="265" spans="1:39" ht="165" customHeight="1" x14ac:dyDescent="0.25">
      <c r="A265" s="195"/>
      <c r="B265" s="198"/>
      <c r="C265" s="201"/>
      <c r="D265" s="201"/>
      <c r="E265" s="201"/>
      <c r="F265" s="204"/>
      <c r="G265" s="201"/>
      <c r="H265" s="201"/>
      <c r="I265" s="207"/>
      <c r="J265" s="210"/>
      <c r="K265" s="213"/>
      <c r="L265" s="216"/>
      <c r="M265" s="213">
        <v>0</v>
      </c>
      <c r="N265" s="210"/>
      <c r="O265" s="213"/>
      <c r="P265" s="253"/>
      <c r="Q265" s="82">
        <v>5</v>
      </c>
      <c r="R265" s="83" t="s">
        <v>530</v>
      </c>
      <c r="S265" s="84" t="s">
        <v>230</v>
      </c>
      <c r="T265" s="85" t="s">
        <v>192</v>
      </c>
      <c r="U265" s="85" t="s">
        <v>193</v>
      </c>
      <c r="V265" s="86" t="s">
        <v>234</v>
      </c>
      <c r="W265" s="85" t="s">
        <v>200</v>
      </c>
      <c r="X265" s="85" t="s">
        <v>195</v>
      </c>
      <c r="Y265" s="85" t="s">
        <v>196</v>
      </c>
      <c r="Z265" s="85"/>
      <c r="AA265" s="85"/>
      <c r="AB265" s="85"/>
      <c r="AC265" s="85"/>
      <c r="AD265" s="87">
        <v>4.6655999999999996E-2</v>
      </c>
      <c r="AE265" s="88" t="s">
        <v>287</v>
      </c>
      <c r="AF265" s="89">
        <v>4.6655999999999996E-2</v>
      </c>
      <c r="AG265" s="88" t="s">
        <v>430</v>
      </c>
      <c r="AH265" s="89">
        <v>1</v>
      </c>
      <c r="AI265" s="47" t="s">
        <v>431</v>
      </c>
      <c r="AJ265" s="90" t="s">
        <v>204</v>
      </c>
      <c r="AK265" s="83" t="s">
        <v>531</v>
      </c>
      <c r="AL265" s="91" t="s">
        <v>522</v>
      </c>
      <c r="AM265" s="92" t="s">
        <v>364</v>
      </c>
    </row>
    <row r="266" spans="1:39" ht="93" customHeight="1" thickBot="1" x14ac:dyDescent="0.3">
      <c r="A266" s="196"/>
      <c r="B266" s="221"/>
      <c r="C266" s="222"/>
      <c r="D266" s="222"/>
      <c r="E266" s="222"/>
      <c r="F266" s="223"/>
      <c r="G266" s="222"/>
      <c r="H266" s="222"/>
      <c r="I266" s="224"/>
      <c r="J266" s="225"/>
      <c r="K266" s="226"/>
      <c r="L266" s="227"/>
      <c r="M266" s="226">
        <v>0</v>
      </c>
      <c r="N266" s="225"/>
      <c r="O266" s="226"/>
      <c r="P266" s="256"/>
      <c r="Q266" s="118">
        <v>6</v>
      </c>
      <c r="R266" s="156"/>
      <c r="S266" s="157" t="s">
        <v>232</v>
      </c>
      <c r="T266" s="158"/>
      <c r="U266" s="158"/>
      <c r="V266" s="159" t="s">
        <v>232</v>
      </c>
      <c r="W266" s="158"/>
      <c r="X266" s="158"/>
      <c r="Y266" s="158"/>
      <c r="Z266" s="158"/>
      <c r="AA266" s="158"/>
      <c r="AB266" s="158"/>
      <c r="AC266" s="158"/>
      <c r="AD266" s="160" t="s">
        <v>232</v>
      </c>
      <c r="AE266" s="161" t="s">
        <v>232</v>
      </c>
      <c r="AF266" s="159" t="s">
        <v>232</v>
      </c>
      <c r="AG266" s="161" t="s">
        <v>232</v>
      </c>
      <c r="AH266" s="159" t="s">
        <v>232</v>
      </c>
      <c r="AI266" s="162" t="s">
        <v>232</v>
      </c>
      <c r="AJ266" s="158"/>
      <c r="AK266" s="163"/>
      <c r="AL266" s="164"/>
      <c r="AM266" s="165"/>
    </row>
    <row r="267" spans="1:39" ht="151.5" customHeight="1" x14ac:dyDescent="0.25">
      <c r="A267" s="194" t="s">
        <v>87</v>
      </c>
      <c r="B267" s="279">
        <v>44</v>
      </c>
      <c r="C267" s="262" t="s">
        <v>249</v>
      </c>
      <c r="D267" s="262" t="s">
        <v>532</v>
      </c>
      <c r="E267" s="262" t="s">
        <v>365</v>
      </c>
      <c r="F267" s="262" t="s">
        <v>82</v>
      </c>
      <c r="G267" s="262" t="s">
        <v>33</v>
      </c>
      <c r="H267" s="262" t="s">
        <v>273</v>
      </c>
      <c r="I267" s="281">
        <v>3000</v>
      </c>
      <c r="J267" s="282" t="s">
        <v>263</v>
      </c>
      <c r="K267" s="246">
        <v>0.8</v>
      </c>
      <c r="L267" s="283" t="s">
        <v>302</v>
      </c>
      <c r="M267" s="246" t="s">
        <v>302</v>
      </c>
      <c r="N267" s="282" t="s">
        <v>233</v>
      </c>
      <c r="O267" s="246">
        <v>0.4</v>
      </c>
      <c r="P267" s="191" t="s">
        <v>229</v>
      </c>
      <c r="Q267" s="20">
        <v>1</v>
      </c>
      <c r="R267" s="21" t="s">
        <v>88</v>
      </c>
      <c r="S267" s="22" t="s">
        <v>230</v>
      </c>
      <c r="T267" s="23" t="s">
        <v>192</v>
      </c>
      <c r="U267" s="23" t="s">
        <v>193</v>
      </c>
      <c r="V267" s="24">
        <v>0.4</v>
      </c>
      <c r="W267" s="23"/>
      <c r="X267" s="23"/>
      <c r="Y267" s="23"/>
      <c r="Z267" s="23" t="s">
        <v>245</v>
      </c>
      <c r="AA267" s="23" t="s">
        <v>195</v>
      </c>
      <c r="AB267" s="23" t="s">
        <v>222</v>
      </c>
      <c r="AC267" s="23" t="s">
        <v>223</v>
      </c>
      <c r="AD267" s="26">
        <v>0.48</v>
      </c>
      <c r="AE267" s="27" t="s">
        <v>228</v>
      </c>
      <c r="AF267" s="28">
        <v>0.48</v>
      </c>
      <c r="AG267" s="27" t="s">
        <v>233</v>
      </c>
      <c r="AH267" s="28">
        <v>0.4</v>
      </c>
      <c r="AI267" s="29" t="s">
        <v>229</v>
      </c>
      <c r="AJ267" s="30" t="s">
        <v>197</v>
      </c>
      <c r="AK267" s="31"/>
      <c r="AL267" s="31"/>
      <c r="AM267" s="32"/>
    </row>
    <row r="268" spans="1:39" ht="118.5" customHeight="1" x14ac:dyDescent="0.25">
      <c r="A268" s="195"/>
      <c r="B268" s="272"/>
      <c r="C268" s="204"/>
      <c r="D268" s="204"/>
      <c r="E268" s="204"/>
      <c r="F268" s="204"/>
      <c r="G268" s="204"/>
      <c r="H268" s="204"/>
      <c r="I268" s="277"/>
      <c r="J268" s="267"/>
      <c r="K268" s="219"/>
      <c r="L268" s="264"/>
      <c r="M268" s="219">
        <v>0</v>
      </c>
      <c r="N268" s="267"/>
      <c r="O268" s="219"/>
      <c r="P268" s="192"/>
      <c r="Q268" s="33">
        <v>2</v>
      </c>
      <c r="R268" s="34"/>
      <c r="S268" s="35"/>
      <c r="T268" s="36"/>
      <c r="U268" s="36"/>
      <c r="V268" s="37"/>
      <c r="W268" s="36"/>
      <c r="X268" s="36"/>
      <c r="Y268" s="36"/>
      <c r="Z268" s="36"/>
      <c r="AA268" s="36"/>
      <c r="AB268" s="36"/>
      <c r="AC268" s="36"/>
      <c r="AD268" s="39"/>
      <c r="AE268" s="40"/>
      <c r="AF268" s="41"/>
      <c r="AG268" s="40"/>
      <c r="AH268" s="41"/>
      <c r="AI268" s="42"/>
      <c r="AJ268" s="43"/>
      <c r="AK268" s="44"/>
      <c r="AL268" s="44"/>
      <c r="AM268" s="45"/>
    </row>
    <row r="269" spans="1:39" ht="118.5" customHeight="1" x14ac:dyDescent="0.25">
      <c r="A269" s="195"/>
      <c r="B269" s="272"/>
      <c r="C269" s="204"/>
      <c r="D269" s="204"/>
      <c r="E269" s="204"/>
      <c r="F269" s="204"/>
      <c r="G269" s="204"/>
      <c r="H269" s="204"/>
      <c r="I269" s="277"/>
      <c r="J269" s="267"/>
      <c r="K269" s="219"/>
      <c r="L269" s="264"/>
      <c r="M269" s="219">
        <v>0</v>
      </c>
      <c r="N269" s="267"/>
      <c r="O269" s="219"/>
      <c r="P269" s="192"/>
      <c r="Q269" s="33">
        <v>3</v>
      </c>
      <c r="R269" s="46"/>
      <c r="S269" s="35" t="s">
        <v>232</v>
      </c>
      <c r="T269" s="36"/>
      <c r="U269" s="36"/>
      <c r="V269" s="37" t="s">
        <v>232</v>
      </c>
      <c r="W269" s="36"/>
      <c r="X269" s="36"/>
      <c r="Y269" s="36"/>
      <c r="Z269" s="36"/>
      <c r="AA269" s="36"/>
      <c r="AB269" s="36"/>
      <c r="AC269" s="36"/>
      <c r="AD269" s="39" t="s">
        <v>232</v>
      </c>
      <c r="AE269" s="40" t="s">
        <v>232</v>
      </c>
      <c r="AF269" s="41" t="s">
        <v>232</v>
      </c>
      <c r="AG269" s="40" t="s">
        <v>232</v>
      </c>
      <c r="AH269" s="41" t="s">
        <v>232</v>
      </c>
      <c r="AI269" s="42" t="s">
        <v>232</v>
      </c>
      <c r="AJ269" s="43"/>
      <c r="AK269" s="44"/>
      <c r="AL269" s="44"/>
      <c r="AM269" s="45"/>
    </row>
    <row r="270" spans="1:39" ht="118.5" customHeight="1" x14ac:dyDescent="0.25">
      <c r="A270" s="195"/>
      <c r="B270" s="272"/>
      <c r="C270" s="204"/>
      <c r="D270" s="204"/>
      <c r="E270" s="204"/>
      <c r="F270" s="204"/>
      <c r="G270" s="204"/>
      <c r="H270" s="204"/>
      <c r="I270" s="277"/>
      <c r="J270" s="267"/>
      <c r="K270" s="219"/>
      <c r="L270" s="264"/>
      <c r="M270" s="219">
        <v>0</v>
      </c>
      <c r="N270" s="267"/>
      <c r="O270" s="219"/>
      <c r="P270" s="192"/>
      <c r="Q270" s="33">
        <v>4</v>
      </c>
      <c r="R270" s="34"/>
      <c r="S270" s="35" t="s">
        <v>232</v>
      </c>
      <c r="T270" s="36"/>
      <c r="U270" s="36"/>
      <c r="V270" s="37" t="s">
        <v>232</v>
      </c>
      <c r="W270" s="36"/>
      <c r="X270" s="36"/>
      <c r="Y270" s="36"/>
      <c r="Z270" s="36"/>
      <c r="AA270" s="36"/>
      <c r="AB270" s="36"/>
      <c r="AC270" s="36"/>
      <c r="AD270" s="39" t="s">
        <v>232</v>
      </c>
      <c r="AE270" s="40" t="s">
        <v>232</v>
      </c>
      <c r="AF270" s="41" t="s">
        <v>232</v>
      </c>
      <c r="AG270" s="40" t="s">
        <v>232</v>
      </c>
      <c r="AH270" s="41" t="s">
        <v>232</v>
      </c>
      <c r="AI270" s="42" t="s">
        <v>232</v>
      </c>
      <c r="AJ270" s="43"/>
      <c r="AK270" s="44"/>
      <c r="AL270" s="44"/>
      <c r="AM270" s="45"/>
    </row>
    <row r="271" spans="1:39" ht="118.5" customHeight="1" x14ac:dyDescent="0.25">
      <c r="A271" s="195"/>
      <c r="B271" s="272"/>
      <c r="C271" s="204"/>
      <c r="D271" s="204"/>
      <c r="E271" s="204"/>
      <c r="F271" s="204"/>
      <c r="G271" s="204"/>
      <c r="H271" s="204"/>
      <c r="I271" s="277"/>
      <c r="J271" s="267"/>
      <c r="K271" s="219"/>
      <c r="L271" s="264"/>
      <c r="M271" s="219">
        <v>0</v>
      </c>
      <c r="N271" s="267"/>
      <c r="O271" s="219"/>
      <c r="P271" s="192"/>
      <c r="Q271" s="33">
        <v>5</v>
      </c>
      <c r="R271" s="34"/>
      <c r="S271" s="35" t="s">
        <v>232</v>
      </c>
      <c r="T271" s="36"/>
      <c r="U271" s="36"/>
      <c r="V271" s="37" t="s">
        <v>232</v>
      </c>
      <c r="W271" s="36"/>
      <c r="X271" s="36"/>
      <c r="Y271" s="36"/>
      <c r="Z271" s="36"/>
      <c r="AA271" s="36"/>
      <c r="AB271" s="36"/>
      <c r="AC271" s="36"/>
      <c r="AD271" s="39" t="s">
        <v>232</v>
      </c>
      <c r="AE271" s="40" t="s">
        <v>232</v>
      </c>
      <c r="AF271" s="41" t="s">
        <v>232</v>
      </c>
      <c r="AG271" s="40" t="s">
        <v>232</v>
      </c>
      <c r="AH271" s="41" t="s">
        <v>232</v>
      </c>
      <c r="AI271" s="42" t="s">
        <v>232</v>
      </c>
      <c r="AJ271" s="43"/>
      <c r="AK271" s="44"/>
      <c r="AL271" s="44"/>
      <c r="AM271" s="45"/>
    </row>
    <row r="272" spans="1:39" ht="118.5" customHeight="1" x14ac:dyDescent="0.25">
      <c r="A272" s="195"/>
      <c r="B272" s="276"/>
      <c r="C272" s="205"/>
      <c r="D272" s="205"/>
      <c r="E272" s="205"/>
      <c r="F272" s="205"/>
      <c r="G272" s="205"/>
      <c r="H272" s="205"/>
      <c r="I272" s="278"/>
      <c r="J272" s="268"/>
      <c r="K272" s="220"/>
      <c r="L272" s="265"/>
      <c r="M272" s="220">
        <v>0</v>
      </c>
      <c r="N272" s="268"/>
      <c r="O272" s="220"/>
      <c r="P272" s="270"/>
      <c r="Q272" s="33">
        <v>6</v>
      </c>
      <c r="R272" s="34"/>
      <c r="S272" s="35" t="s">
        <v>232</v>
      </c>
      <c r="T272" s="36"/>
      <c r="U272" s="36"/>
      <c r="V272" s="37" t="s">
        <v>232</v>
      </c>
      <c r="W272" s="36"/>
      <c r="X272" s="36"/>
      <c r="Y272" s="36"/>
      <c r="Z272" s="36"/>
      <c r="AA272" s="36"/>
      <c r="AB272" s="36"/>
      <c r="AC272" s="36"/>
      <c r="AD272" s="39" t="s">
        <v>232</v>
      </c>
      <c r="AE272" s="40" t="s">
        <v>232</v>
      </c>
      <c r="AF272" s="41" t="s">
        <v>232</v>
      </c>
      <c r="AG272" s="40" t="s">
        <v>232</v>
      </c>
      <c r="AH272" s="41" t="s">
        <v>232</v>
      </c>
      <c r="AI272" s="42" t="s">
        <v>232</v>
      </c>
      <c r="AJ272" s="43"/>
      <c r="AK272" s="44"/>
      <c r="AL272" s="44"/>
      <c r="AM272" s="45"/>
    </row>
    <row r="273" spans="1:39" ht="151.5" customHeight="1" x14ac:dyDescent="0.25">
      <c r="A273" s="195"/>
      <c r="B273" s="271">
        <v>45</v>
      </c>
      <c r="C273" s="203" t="s">
        <v>249</v>
      </c>
      <c r="D273" s="203" t="s">
        <v>366</v>
      </c>
      <c r="E273" s="203" t="s">
        <v>533</v>
      </c>
      <c r="F273" s="203" t="s">
        <v>83</v>
      </c>
      <c r="G273" s="203" t="s">
        <v>33</v>
      </c>
      <c r="H273" s="203" t="s">
        <v>273</v>
      </c>
      <c r="I273" s="288">
        <v>80</v>
      </c>
      <c r="J273" s="266" t="s">
        <v>228</v>
      </c>
      <c r="K273" s="218">
        <v>0.6</v>
      </c>
      <c r="L273" s="263" t="s">
        <v>367</v>
      </c>
      <c r="M273" s="218" t="s">
        <v>367</v>
      </c>
      <c r="N273" s="266" t="s">
        <v>420</v>
      </c>
      <c r="O273" s="218">
        <v>0.2</v>
      </c>
      <c r="P273" s="269" t="s">
        <v>229</v>
      </c>
      <c r="Q273" s="33">
        <v>1</v>
      </c>
      <c r="R273" s="34" t="s">
        <v>89</v>
      </c>
      <c r="S273" s="35" t="s">
        <v>230</v>
      </c>
      <c r="T273" s="36" t="s">
        <v>261</v>
      </c>
      <c r="U273" s="36" t="s">
        <v>193</v>
      </c>
      <c r="V273" s="37" t="s">
        <v>262</v>
      </c>
      <c r="W273" s="36"/>
      <c r="X273" s="36"/>
      <c r="Y273" s="36"/>
      <c r="Z273" s="36" t="s">
        <v>245</v>
      </c>
      <c r="AA273" s="36" t="s">
        <v>195</v>
      </c>
      <c r="AB273" s="36" t="s">
        <v>341</v>
      </c>
      <c r="AC273" s="36" t="s">
        <v>223</v>
      </c>
      <c r="AD273" s="39">
        <v>0.44999999999999996</v>
      </c>
      <c r="AE273" s="40" t="s">
        <v>228</v>
      </c>
      <c r="AF273" s="41">
        <v>0.44999999999999996</v>
      </c>
      <c r="AG273" s="40" t="s">
        <v>420</v>
      </c>
      <c r="AH273" s="41">
        <v>0.2</v>
      </c>
      <c r="AI273" s="42" t="s">
        <v>229</v>
      </c>
      <c r="AJ273" s="43" t="s">
        <v>197</v>
      </c>
      <c r="AK273" s="44"/>
      <c r="AL273" s="44"/>
      <c r="AM273" s="45"/>
    </row>
    <row r="274" spans="1:39" ht="151.5" customHeight="1" x14ac:dyDescent="0.25">
      <c r="A274" s="195"/>
      <c r="B274" s="272"/>
      <c r="C274" s="204"/>
      <c r="D274" s="204"/>
      <c r="E274" s="204"/>
      <c r="F274" s="204"/>
      <c r="G274" s="204"/>
      <c r="H274" s="204"/>
      <c r="I274" s="277"/>
      <c r="J274" s="267"/>
      <c r="K274" s="219"/>
      <c r="L274" s="264"/>
      <c r="M274" s="219">
        <v>0</v>
      </c>
      <c r="N274" s="267"/>
      <c r="O274" s="219"/>
      <c r="P274" s="192"/>
      <c r="Q274" s="33">
        <v>2</v>
      </c>
      <c r="R274" s="34" t="s">
        <v>90</v>
      </c>
      <c r="S274" s="35" t="s">
        <v>230</v>
      </c>
      <c r="T274" s="36" t="s">
        <v>192</v>
      </c>
      <c r="U274" s="36" t="s">
        <v>193</v>
      </c>
      <c r="V274" s="37" t="s">
        <v>234</v>
      </c>
      <c r="W274" s="36"/>
      <c r="X274" s="36"/>
      <c r="Y274" s="36"/>
      <c r="Z274" s="36" t="s">
        <v>245</v>
      </c>
      <c r="AA274" s="36" t="s">
        <v>195</v>
      </c>
      <c r="AB274" s="36" t="s">
        <v>341</v>
      </c>
      <c r="AC274" s="36" t="s">
        <v>223</v>
      </c>
      <c r="AD274" s="39">
        <v>0.26999999999999996</v>
      </c>
      <c r="AE274" s="40" t="s">
        <v>237</v>
      </c>
      <c r="AF274" s="41">
        <v>0.26999999999999996</v>
      </c>
      <c r="AG274" s="40" t="s">
        <v>420</v>
      </c>
      <c r="AH274" s="41">
        <v>0.2</v>
      </c>
      <c r="AI274" s="42" t="s">
        <v>432</v>
      </c>
      <c r="AJ274" s="43" t="s">
        <v>197</v>
      </c>
      <c r="AK274" s="44"/>
      <c r="AL274" s="44"/>
      <c r="AM274" s="45"/>
    </row>
    <row r="275" spans="1:39" ht="100.5" customHeight="1" x14ac:dyDescent="0.25">
      <c r="A275" s="195"/>
      <c r="B275" s="272"/>
      <c r="C275" s="204"/>
      <c r="D275" s="204"/>
      <c r="E275" s="204"/>
      <c r="F275" s="204"/>
      <c r="G275" s="204"/>
      <c r="H275" s="204"/>
      <c r="I275" s="277"/>
      <c r="J275" s="267"/>
      <c r="K275" s="219"/>
      <c r="L275" s="264"/>
      <c r="M275" s="219">
        <v>0</v>
      </c>
      <c r="N275" s="267"/>
      <c r="O275" s="219"/>
      <c r="P275" s="192"/>
      <c r="Q275" s="33">
        <v>3</v>
      </c>
      <c r="R275" s="46"/>
      <c r="S275" s="35" t="s">
        <v>232</v>
      </c>
      <c r="T275" s="36"/>
      <c r="U275" s="36"/>
      <c r="V275" s="37" t="s">
        <v>232</v>
      </c>
      <c r="W275" s="36"/>
      <c r="X275" s="36"/>
      <c r="Y275" s="36"/>
      <c r="Z275" s="36"/>
      <c r="AA275" s="36"/>
      <c r="AB275" s="36"/>
      <c r="AC275" s="36"/>
      <c r="AD275" s="39" t="s">
        <v>232</v>
      </c>
      <c r="AE275" s="40" t="s">
        <v>232</v>
      </c>
      <c r="AF275" s="41" t="s">
        <v>232</v>
      </c>
      <c r="AG275" s="40" t="s">
        <v>232</v>
      </c>
      <c r="AH275" s="41" t="s">
        <v>232</v>
      </c>
      <c r="AI275" s="42" t="s">
        <v>232</v>
      </c>
      <c r="AJ275" s="43"/>
      <c r="AK275" s="44"/>
      <c r="AL275" s="44"/>
      <c r="AM275" s="45"/>
    </row>
    <row r="276" spans="1:39" ht="100.5" customHeight="1" x14ac:dyDescent="0.25">
      <c r="A276" s="195"/>
      <c r="B276" s="272"/>
      <c r="C276" s="204"/>
      <c r="D276" s="204"/>
      <c r="E276" s="204"/>
      <c r="F276" s="204"/>
      <c r="G276" s="204"/>
      <c r="H276" s="204"/>
      <c r="I276" s="277"/>
      <c r="J276" s="267"/>
      <c r="K276" s="219"/>
      <c r="L276" s="264"/>
      <c r="M276" s="219">
        <v>0</v>
      </c>
      <c r="N276" s="267"/>
      <c r="O276" s="219"/>
      <c r="P276" s="192"/>
      <c r="Q276" s="33">
        <v>4</v>
      </c>
      <c r="R276" s="34"/>
      <c r="S276" s="35" t="s">
        <v>232</v>
      </c>
      <c r="T276" s="36"/>
      <c r="U276" s="36"/>
      <c r="V276" s="37" t="s">
        <v>232</v>
      </c>
      <c r="W276" s="36"/>
      <c r="X276" s="36"/>
      <c r="Y276" s="36"/>
      <c r="Z276" s="36"/>
      <c r="AA276" s="36"/>
      <c r="AB276" s="36"/>
      <c r="AC276" s="36"/>
      <c r="AD276" s="39" t="s">
        <v>232</v>
      </c>
      <c r="AE276" s="40" t="s">
        <v>232</v>
      </c>
      <c r="AF276" s="41" t="s">
        <v>232</v>
      </c>
      <c r="AG276" s="40" t="s">
        <v>232</v>
      </c>
      <c r="AH276" s="41" t="s">
        <v>232</v>
      </c>
      <c r="AI276" s="42" t="s">
        <v>232</v>
      </c>
      <c r="AJ276" s="43"/>
      <c r="AK276" s="44"/>
      <c r="AL276" s="44"/>
      <c r="AM276" s="45"/>
    </row>
    <row r="277" spans="1:39" ht="100.5" customHeight="1" x14ac:dyDescent="0.25">
      <c r="A277" s="195"/>
      <c r="B277" s="272"/>
      <c r="C277" s="204"/>
      <c r="D277" s="204"/>
      <c r="E277" s="204"/>
      <c r="F277" s="204"/>
      <c r="G277" s="204"/>
      <c r="H277" s="204"/>
      <c r="I277" s="277"/>
      <c r="J277" s="267"/>
      <c r="K277" s="219"/>
      <c r="L277" s="264"/>
      <c r="M277" s="219">
        <v>0</v>
      </c>
      <c r="N277" s="267"/>
      <c r="O277" s="219"/>
      <c r="P277" s="192"/>
      <c r="Q277" s="33">
        <v>5</v>
      </c>
      <c r="R277" s="34"/>
      <c r="S277" s="35" t="s">
        <v>232</v>
      </c>
      <c r="T277" s="36"/>
      <c r="U277" s="36"/>
      <c r="V277" s="37" t="s">
        <v>232</v>
      </c>
      <c r="W277" s="36"/>
      <c r="X277" s="36"/>
      <c r="Y277" s="36"/>
      <c r="Z277" s="36"/>
      <c r="AA277" s="36"/>
      <c r="AB277" s="36"/>
      <c r="AC277" s="36"/>
      <c r="AD277" s="39" t="s">
        <v>232</v>
      </c>
      <c r="AE277" s="40" t="s">
        <v>232</v>
      </c>
      <c r="AF277" s="41" t="s">
        <v>232</v>
      </c>
      <c r="AG277" s="40" t="s">
        <v>232</v>
      </c>
      <c r="AH277" s="41" t="s">
        <v>232</v>
      </c>
      <c r="AI277" s="42" t="s">
        <v>232</v>
      </c>
      <c r="AJ277" s="43"/>
      <c r="AK277" s="44"/>
      <c r="AL277" s="44"/>
      <c r="AM277" s="45"/>
    </row>
    <row r="278" spans="1:39" ht="100.5" customHeight="1" x14ac:dyDescent="0.25">
      <c r="A278" s="195"/>
      <c r="B278" s="276"/>
      <c r="C278" s="205"/>
      <c r="D278" s="205"/>
      <c r="E278" s="205"/>
      <c r="F278" s="205"/>
      <c r="G278" s="205"/>
      <c r="H278" s="205"/>
      <c r="I278" s="278"/>
      <c r="J278" s="268"/>
      <c r="K278" s="220"/>
      <c r="L278" s="265"/>
      <c r="M278" s="220">
        <v>0</v>
      </c>
      <c r="N278" s="268"/>
      <c r="O278" s="220"/>
      <c r="P278" s="270"/>
      <c r="Q278" s="33">
        <v>6</v>
      </c>
      <c r="R278" s="34"/>
      <c r="S278" s="35" t="s">
        <v>232</v>
      </c>
      <c r="T278" s="36"/>
      <c r="U278" s="36"/>
      <c r="V278" s="37" t="s">
        <v>232</v>
      </c>
      <c r="W278" s="36"/>
      <c r="X278" s="36"/>
      <c r="Y278" s="36"/>
      <c r="Z278" s="36"/>
      <c r="AA278" s="36"/>
      <c r="AB278" s="36"/>
      <c r="AC278" s="36"/>
      <c r="AD278" s="39" t="s">
        <v>232</v>
      </c>
      <c r="AE278" s="40" t="s">
        <v>232</v>
      </c>
      <c r="AF278" s="41" t="s">
        <v>232</v>
      </c>
      <c r="AG278" s="40" t="s">
        <v>232</v>
      </c>
      <c r="AH278" s="41" t="s">
        <v>232</v>
      </c>
      <c r="AI278" s="42" t="s">
        <v>232</v>
      </c>
      <c r="AJ278" s="43"/>
      <c r="AK278" s="44"/>
      <c r="AL278" s="44"/>
      <c r="AM278" s="45"/>
    </row>
    <row r="279" spans="1:39" ht="204" customHeight="1" x14ac:dyDescent="0.25">
      <c r="A279" s="195"/>
      <c r="B279" s="271">
        <v>46</v>
      </c>
      <c r="C279" s="203" t="s">
        <v>241</v>
      </c>
      <c r="D279" s="203" t="s">
        <v>368</v>
      </c>
      <c r="E279" s="203" t="s">
        <v>369</v>
      </c>
      <c r="F279" s="203" t="s">
        <v>84</v>
      </c>
      <c r="G279" s="203" t="s">
        <v>33</v>
      </c>
      <c r="H279" s="203" t="s">
        <v>273</v>
      </c>
      <c r="I279" s="288">
        <v>1100</v>
      </c>
      <c r="J279" s="266" t="s">
        <v>263</v>
      </c>
      <c r="K279" s="218">
        <v>0.8</v>
      </c>
      <c r="L279" s="263" t="s">
        <v>367</v>
      </c>
      <c r="M279" s="218" t="s">
        <v>367</v>
      </c>
      <c r="N279" s="266" t="s">
        <v>420</v>
      </c>
      <c r="O279" s="218">
        <v>0.2</v>
      </c>
      <c r="P279" s="269" t="s">
        <v>229</v>
      </c>
      <c r="Q279" s="33">
        <v>1</v>
      </c>
      <c r="R279" s="34" t="s">
        <v>91</v>
      </c>
      <c r="S279" s="35" t="s">
        <v>230</v>
      </c>
      <c r="T279" s="36" t="s">
        <v>192</v>
      </c>
      <c r="U279" s="36" t="s">
        <v>193</v>
      </c>
      <c r="V279" s="37" t="s">
        <v>234</v>
      </c>
      <c r="W279" s="36"/>
      <c r="X279" s="36"/>
      <c r="Y279" s="36"/>
      <c r="Z279" s="36" t="s">
        <v>245</v>
      </c>
      <c r="AA279" s="36" t="s">
        <v>195</v>
      </c>
      <c r="AB279" s="36" t="s">
        <v>341</v>
      </c>
      <c r="AC279" s="36" t="s">
        <v>223</v>
      </c>
      <c r="AD279" s="39">
        <v>0.48</v>
      </c>
      <c r="AE279" s="40" t="s">
        <v>228</v>
      </c>
      <c r="AF279" s="41">
        <v>0.48</v>
      </c>
      <c r="AG279" s="40" t="s">
        <v>420</v>
      </c>
      <c r="AH279" s="41">
        <v>0.2</v>
      </c>
      <c r="AI279" s="42" t="s">
        <v>229</v>
      </c>
      <c r="AJ279" s="43" t="s">
        <v>197</v>
      </c>
      <c r="AK279" s="44"/>
      <c r="AL279" s="44"/>
      <c r="AM279" s="45"/>
    </row>
    <row r="280" spans="1:39" ht="219.75" customHeight="1" x14ac:dyDescent="0.25">
      <c r="A280" s="195"/>
      <c r="B280" s="272"/>
      <c r="C280" s="204"/>
      <c r="D280" s="204"/>
      <c r="E280" s="204"/>
      <c r="F280" s="204"/>
      <c r="G280" s="204"/>
      <c r="H280" s="204"/>
      <c r="I280" s="277"/>
      <c r="J280" s="267"/>
      <c r="K280" s="219"/>
      <c r="L280" s="264"/>
      <c r="M280" s="219">
        <v>0</v>
      </c>
      <c r="N280" s="267"/>
      <c r="O280" s="219"/>
      <c r="P280" s="192"/>
      <c r="Q280" s="33">
        <v>2</v>
      </c>
      <c r="R280" s="34" t="s">
        <v>92</v>
      </c>
      <c r="S280" s="35" t="s">
        <v>230</v>
      </c>
      <c r="T280" s="36" t="s">
        <v>192</v>
      </c>
      <c r="U280" s="36" t="s">
        <v>193</v>
      </c>
      <c r="V280" s="37" t="s">
        <v>234</v>
      </c>
      <c r="W280" s="36"/>
      <c r="X280" s="36"/>
      <c r="Y280" s="36"/>
      <c r="Z280" s="36" t="s">
        <v>245</v>
      </c>
      <c r="AA280" s="36" t="s">
        <v>195</v>
      </c>
      <c r="AB280" s="36" t="s">
        <v>341</v>
      </c>
      <c r="AC280" s="36" t="s">
        <v>223</v>
      </c>
      <c r="AD280" s="67">
        <v>0.28799999999999998</v>
      </c>
      <c r="AE280" s="40" t="s">
        <v>237</v>
      </c>
      <c r="AF280" s="41">
        <v>0.28799999999999998</v>
      </c>
      <c r="AG280" s="40" t="s">
        <v>420</v>
      </c>
      <c r="AH280" s="41">
        <v>0.2</v>
      </c>
      <c r="AI280" s="42" t="s">
        <v>432</v>
      </c>
      <c r="AJ280" s="43" t="s">
        <v>197</v>
      </c>
      <c r="AK280" s="44"/>
      <c r="AL280" s="44"/>
      <c r="AM280" s="45"/>
    </row>
    <row r="281" spans="1:39" ht="95.25" customHeight="1" x14ac:dyDescent="0.25">
      <c r="A281" s="195"/>
      <c r="B281" s="272"/>
      <c r="C281" s="204"/>
      <c r="D281" s="204"/>
      <c r="E281" s="204"/>
      <c r="F281" s="204"/>
      <c r="G281" s="204"/>
      <c r="H281" s="204"/>
      <c r="I281" s="277"/>
      <c r="J281" s="267"/>
      <c r="K281" s="219"/>
      <c r="L281" s="264"/>
      <c r="M281" s="219">
        <v>0</v>
      </c>
      <c r="N281" s="267"/>
      <c r="O281" s="219"/>
      <c r="P281" s="192"/>
      <c r="Q281" s="33">
        <v>3</v>
      </c>
      <c r="R281" s="46"/>
      <c r="S281" s="35" t="s">
        <v>232</v>
      </c>
      <c r="T281" s="36"/>
      <c r="U281" s="36"/>
      <c r="V281" s="37" t="s">
        <v>232</v>
      </c>
      <c r="W281" s="36"/>
      <c r="X281" s="36"/>
      <c r="Y281" s="36"/>
      <c r="Z281" s="36"/>
      <c r="AA281" s="36"/>
      <c r="AB281" s="36"/>
      <c r="AC281" s="36"/>
      <c r="AD281" s="39" t="s">
        <v>232</v>
      </c>
      <c r="AE281" s="40" t="s">
        <v>232</v>
      </c>
      <c r="AF281" s="41" t="s">
        <v>232</v>
      </c>
      <c r="AG281" s="40" t="s">
        <v>232</v>
      </c>
      <c r="AH281" s="41" t="s">
        <v>232</v>
      </c>
      <c r="AI281" s="42" t="s">
        <v>232</v>
      </c>
      <c r="AJ281" s="43"/>
      <c r="AK281" s="44"/>
      <c r="AL281" s="44"/>
      <c r="AM281" s="45"/>
    </row>
    <row r="282" spans="1:39" ht="95.25" customHeight="1" x14ac:dyDescent="0.25">
      <c r="A282" s="195"/>
      <c r="B282" s="272"/>
      <c r="C282" s="204"/>
      <c r="D282" s="204"/>
      <c r="E282" s="204"/>
      <c r="F282" s="204"/>
      <c r="G282" s="204"/>
      <c r="H282" s="204"/>
      <c r="I282" s="277"/>
      <c r="J282" s="267"/>
      <c r="K282" s="219"/>
      <c r="L282" s="264"/>
      <c r="M282" s="219">
        <v>0</v>
      </c>
      <c r="N282" s="267"/>
      <c r="O282" s="219"/>
      <c r="P282" s="192"/>
      <c r="Q282" s="33">
        <v>4</v>
      </c>
      <c r="R282" s="34"/>
      <c r="S282" s="35" t="s">
        <v>232</v>
      </c>
      <c r="T282" s="36"/>
      <c r="U282" s="36"/>
      <c r="V282" s="37" t="s">
        <v>232</v>
      </c>
      <c r="W282" s="36"/>
      <c r="X282" s="36"/>
      <c r="Y282" s="36"/>
      <c r="Z282" s="36"/>
      <c r="AA282" s="36"/>
      <c r="AB282" s="36"/>
      <c r="AC282" s="36"/>
      <c r="AD282" s="39" t="s">
        <v>232</v>
      </c>
      <c r="AE282" s="40" t="s">
        <v>232</v>
      </c>
      <c r="AF282" s="41" t="s">
        <v>232</v>
      </c>
      <c r="AG282" s="40" t="s">
        <v>232</v>
      </c>
      <c r="AH282" s="41" t="s">
        <v>232</v>
      </c>
      <c r="AI282" s="42" t="s">
        <v>232</v>
      </c>
      <c r="AJ282" s="43"/>
      <c r="AK282" s="44"/>
      <c r="AL282" s="44"/>
      <c r="AM282" s="45"/>
    </row>
    <row r="283" spans="1:39" ht="95.25" customHeight="1" x14ac:dyDescent="0.25">
      <c r="A283" s="195"/>
      <c r="B283" s="272"/>
      <c r="C283" s="204"/>
      <c r="D283" s="204"/>
      <c r="E283" s="204"/>
      <c r="F283" s="204"/>
      <c r="G283" s="204"/>
      <c r="H283" s="204"/>
      <c r="I283" s="277"/>
      <c r="J283" s="267"/>
      <c r="K283" s="219"/>
      <c r="L283" s="264"/>
      <c r="M283" s="219">
        <v>0</v>
      </c>
      <c r="N283" s="267"/>
      <c r="O283" s="219"/>
      <c r="P283" s="192"/>
      <c r="Q283" s="33">
        <v>5</v>
      </c>
      <c r="R283" s="34"/>
      <c r="S283" s="35" t="s">
        <v>232</v>
      </c>
      <c r="T283" s="36"/>
      <c r="U283" s="36"/>
      <c r="V283" s="37" t="s">
        <v>232</v>
      </c>
      <c r="W283" s="36"/>
      <c r="X283" s="36"/>
      <c r="Y283" s="36"/>
      <c r="Z283" s="36"/>
      <c r="AA283" s="36"/>
      <c r="AB283" s="36"/>
      <c r="AC283" s="36"/>
      <c r="AD283" s="39" t="s">
        <v>232</v>
      </c>
      <c r="AE283" s="40" t="s">
        <v>232</v>
      </c>
      <c r="AF283" s="41" t="s">
        <v>232</v>
      </c>
      <c r="AG283" s="40" t="s">
        <v>232</v>
      </c>
      <c r="AH283" s="41" t="s">
        <v>232</v>
      </c>
      <c r="AI283" s="42" t="s">
        <v>232</v>
      </c>
      <c r="AJ283" s="43"/>
      <c r="AK283" s="44"/>
      <c r="AL283" s="44"/>
      <c r="AM283" s="45"/>
    </row>
    <row r="284" spans="1:39" ht="95.25" customHeight="1" x14ac:dyDescent="0.25">
      <c r="A284" s="195"/>
      <c r="B284" s="276"/>
      <c r="C284" s="205"/>
      <c r="D284" s="205"/>
      <c r="E284" s="205"/>
      <c r="F284" s="205"/>
      <c r="G284" s="205"/>
      <c r="H284" s="205"/>
      <c r="I284" s="278"/>
      <c r="J284" s="268"/>
      <c r="K284" s="220"/>
      <c r="L284" s="265"/>
      <c r="M284" s="220">
        <v>0</v>
      </c>
      <c r="N284" s="268"/>
      <c r="O284" s="220"/>
      <c r="P284" s="270"/>
      <c r="Q284" s="33">
        <v>6</v>
      </c>
      <c r="R284" s="34"/>
      <c r="S284" s="35" t="s">
        <v>232</v>
      </c>
      <c r="T284" s="36"/>
      <c r="U284" s="36"/>
      <c r="V284" s="37" t="s">
        <v>232</v>
      </c>
      <c r="W284" s="36"/>
      <c r="X284" s="36"/>
      <c r="Y284" s="36"/>
      <c r="Z284" s="36"/>
      <c r="AA284" s="36"/>
      <c r="AB284" s="36"/>
      <c r="AC284" s="36"/>
      <c r="AD284" s="39" t="s">
        <v>232</v>
      </c>
      <c r="AE284" s="40" t="s">
        <v>232</v>
      </c>
      <c r="AF284" s="41" t="s">
        <v>232</v>
      </c>
      <c r="AG284" s="40" t="s">
        <v>232</v>
      </c>
      <c r="AH284" s="41" t="s">
        <v>232</v>
      </c>
      <c r="AI284" s="42" t="s">
        <v>232</v>
      </c>
      <c r="AJ284" s="43"/>
      <c r="AK284" s="44"/>
      <c r="AL284" s="44"/>
      <c r="AM284" s="45"/>
    </row>
    <row r="285" spans="1:39" ht="189" customHeight="1" x14ac:dyDescent="0.25">
      <c r="A285" s="195"/>
      <c r="B285" s="271">
        <v>47</v>
      </c>
      <c r="C285" s="203" t="s">
        <v>249</v>
      </c>
      <c r="D285" s="203" t="s">
        <v>370</v>
      </c>
      <c r="E285" s="289" t="s">
        <v>365</v>
      </c>
      <c r="F285" s="203" t="s">
        <v>85</v>
      </c>
      <c r="G285" s="203" t="s">
        <v>33</v>
      </c>
      <c r="H285" s="203" t="s">
        <v>273</v>
      </c>
      <c r="I285" s="288">
        <v>25</v>
      </c>
      <c r="J285" s="266" t="s">
        <v>228</v>
      </c>
      <c r="K285" s="218">
        <v>0.6</v>
      </c>
      <c r="L285" s="263" t="s">
        <v>367</v>
      </c>
      <c r="M285" s="218" t="s">
        <v>367</v>
      </c>
      <c r="N285" s="266" t="s">
        <v>420</v>
      </c>
      <c r="O285" s="218">
        <v>0.2</v>
      </c>
      <c r="P285" s="269" t="s">
        <v>229</v>
      </c>
      <c r="Q285" s="33">
        <v>1</v>
      </c>
      <c r="R285" s="34" t="s">
        <v>93</v>
      </c>
      <c r="S285" s="35" t="s">
        <v>230</v>
      </c>
      <c r="T285" s="36" t="s">
        <v>192</v>
      </c>
      <c r="U285" s="36" t="s">
        <v>193</v>
      </c>
      <c r="V285" s="37" t="s">
        <v>234</v>
      </c>
      <c r="W285" s="36"/>
      <c r="X285" s="36"/>
      <c r="Y285" s="36"/>
      <c r="Z285" s="36" t="s">
        <v>245</v>
      </c>
      <c r="AA285" s="36" t="s">
        <v>195</v>
      </c>
      <c r="AB285" s="36" t="s">
        <v>222</v>
      </c>
      <c r="AC285" s="36" t="s">
        <v>223</v>
      </c>
      <c r="AD285" s="39">
        <v>0.36</v>
      </c>
      <c r="AE285" s="40" t="s">
        <v>237</v>
      </c>
      <c r="AF285" s="41">
        <v>0.36</v>
      </c>
      <c r="AG285" s="40" t="s">
        <v>420</v>
      </c>
      <c r="AH285" s="41">
        <v>0.2</v>
      </c>
      <c r="AI285" s="42" t="s">
        <v>432</v>
      </c>
      <c r="AJ285" s="43" t="s">
        <v>197</v>
      </c>
      <c r="AK285" s="44"/>
      <c r="AL285" s="44"/>
      <c r="AM285" s="45"/>
    </row>
    <row r="286" spans="1:39" ht="70.5" customHeight="1" x14ac:dyDescent="0.25">
      <c r="A286" s="195"/>
      <c r="B286" s="272"/>
      <c r="C286" s="204"/>
      <c r="D286" s="204"/>
      <c r="E286" s="204"/>
      <c r="F286" s="204"/>
      <c r="G286" s="204"/>
      <c r="H286" s="204"/>
      <c r="I286" s="277"/>
      <c r="J286" s="267"/>
      <c r="K286" s="219"/>
      <c r="L286" s="264"/>
      <c r="M286" s="219">
        <v>0</v>
      </c>
      <c r="N286" s="267"/>
      <c r="O286" s="219"/>
      <c r="P286" s="192"/>
      <c r="Q286" s="33">
        <v>2</v>
      </c>
      <c r="R286" s="34"/>
      <c r="S286" s="35" t="s">
        <v>232</v>
      </c>
      <c r="T286" s="36"/>
      <c r="U286" s="36"/>
      <c r="V286" s="37" t="s">
        <v>232</v>
      </c>
      <c r="W286" s="36"/>
      <c r="X286" s="36"/>
      <c r="Y286" s="36"/>
      <c r="Z286" s="36"/>
      <c r="AA286" s="36"/>
      <c r="AB286" s="36"/>
      <c r="AC286" s="36"/>
      <c r="AD286" s="39" t="s">
        <v>232</v>
      </c>
      <c r="AE286" s="40" t="s">
        <v>232</v>
      </c>
      <c r="AF286" s="41" t="s">
        <v>232</v>
      </c>
      <c r="AG286" s="40" t="s">
        <v>232</v>
      </c>
      <c r="AH286" s="41" t="s">
        <v>232</v>
      </c>
      <c r="AI286" s="42" t="s">
        <v>232</v>
      </c>
      <c r="AJ286" s="43"/>
      <c r="AK286" s="44"/>
      <c r="AL286" s="44"/>
      <c r="AM286" s="45"/>
    </row>
    <row r="287" spans="1:39" ht="70.5" customHeight="1" x14ac:dyDescent="0.25">
      <c r="A287" s="195"/>
      <c r="B287" s="272"/>
      <c r="C287" s="204"/>
      <c r="D287" s="204"/>
      <c r="E287" s="204"/>
      <c r="F287" s="204"/>
      <c r="G287" s="204"/>
      <c r="H287" s="204"/>
      <c r="I287" s="277"/>
      <c r="J287" s="267"/>
      <c r="K287" s="219"/>
      <c r="L287" s="264"/>
      <c r="M287" s="219">
        <v>0</v>
      </c>
      <c r="N287" s="267"/>
      <c r="O287" s="219"/>
      <c r="P287" s="192"/>
      <c r="Q287" s="33">
        <v>3</v>
      </c>
      <c r="R287" s="46"/>
      <c r="S287" s="35" t="s">
        <v>232</v>
      </c>
      <c r="T287" s="36"/>
      <c r="U287" s="36"/>
      <c r="V287" s="37" t="s">
        <v>232</v>
      </c>
      <c r="W287" s="36"/>
      <c r="X287" s="36"/>
      <c r="Y287" s="36"/>
      <c r="Z287" s="36"/>
      <c r="AA287" s="36"/>
      <c r="AB287" s="36"/>
      <c r="AC287" s="36"/>
      <c r="AD287" s="39" t="s">
        <v>232</v>
      </c>
      <c r="AE287" s="40" t="s">
        <v>232</v>
      </c>
      <c r="AF287" s="41" t="s">
        <v>232</v>
      </c>
      <c r="AG287" s="40" t="s">
        <v>232</v>
      </c>
      <c r="AH287" s="41" t="s">
        <v>232</v>
      </c>
      <c r="AI287" s="42" t="s">
        <v>232</v>
      </c>
      <c r="AJ287" s="43"/>
      <c r="AK287" s="44"/>
      <c r="AL287" s="44"/>
      <c r="AM287" s="45"/>
    </row>
    <row r="288" spans="1:39" ht="70.5" customHeight="1" x14ac:dyDescent="0.25">
      <c r="A288" s="195"/>
      <c r="B288" s="272"/>
      <c r="C288" s="204"/>
      <c r="D288" s="204"/>
      <c r="E288" s="204"/>
      <c r="F288" s="204"/>
      <c r="G288" s="204"/>
      <c r="H288" s="204"/>
      <c r="I288" s="277"/>
      <c r="J288" s="267"/>
      <c r="K288" s="219"/>
      <c r="L288" s="264"/>
      <c r="M288" s="219">
        <v>0</v>
      </c>
      <c r="N288" s="267"/>
      <c r="O288" s="219"/>
      <c r="P288" s="192"/>
      <c r="Q288" s="33">
        <v>4</v>
      </c>
      <c r="R288" s="34"/>
      <c r="S288" s="35" t="s">
        <v>232</v>
      </c>
      <c r="T288" s="36"/>
      <c r="U288" s="36"/>
      <c r="V288" s="37" t="s">
        <v>232</v>
      </c>
      <c r="W288" s="36"/>
      <c r="X288" s="36"/>
      <c r="Y288" s="36"/>
      <c r="Z288" s="36"/>
      <c r="AA288" s="36"/>
      <c r="AB288" s="36"/>
      <c r="AC288" s="36"/>
      <c r="AD288" s="39" t="s">
        <v>232</v>
      </c>
      <c r="AE288" s="40" t="s">
        <v>232</v>
      </c>
      <c r="AF288" s="41" t="s">
        <v>232</v>
      </c>
      <c r="AG288" s="40" t="s">
        <v>232</v>
      </c>
      <c r="AH288" s="41" t="s">
        <v>232</v>
      </c>
      <c r="AI288" s="42" t="s">
        <v>232</v>
      </c>
      <c r="AJ288" s="43"/>
      <c r="AK288" s="44"/>
      <c r="AL288" s="44"/>
      <c r="AM288" s="45"/>
    </row>
    <row r="289" spans="1:39" ht="70.5" customHeight="1" x14ac:dyDescent="0.25">
      <c r="A289" s="195"/>
      <c r="B289" s="272"/>
      <c r="C289" s="204"/>
      <c r="D289" s="204"/>
      <c r="E289" s="204"/>
      <c r="F289" s="204"/>
      <c r="G289" s="204"/>
      <c r="H289" s="204"/>
      <c r="I289" s="277"/>
      <c r="J289" s="267"/>
      <c r="K289" s="219"/>
      <c r="L289" s="264"/>
      <c r="M289" s="219">
        <v>0</v>
      </c>
      <c r="N289" s="267"/>
      <c r="O289" s="219"/>
      <c r="P289" s="192"/>
      <c r="Q289" s="33">
        <v>5</v>
      </c>
      <c r="R289" s="34"/>
      <c r="S289" s="35" t="s">
        <v>232</v>
      </c>
      <c r="T289" s="36"/>
      <c r="U289" s="36"/>
      <c r="V289" s="37" t="s">
        <v>232</v>
      </c>
      <c r="W289" s="36"/>
      <c r="X289" s="36"/>
      <c r="Y289" s="36"/>
      <c r="Z289" s="36"/>
      <c r="AA289" s="36"/>
      <c r="AB289" s="36"/>
      <c r="AC289" s="36"/>
      <c r="AD289" s="67" t="s">
        <v>232</v>
      </c>
      <c r="AE289" s="40" t="s">
        <v>232</v>
      </c>
      <c r="AF289" s="41" t="s">
        <v>232</v>
      </c>
      <c r="AG289" s="40" t="s">
        <v>232</v>
      </c>
      <c r="AH289" s="41" t="s">
        <v>232</v>
      </c>
      <c r="AI289" s="42" t="s">
        <v>232</v>
      </c>
      <c r="AJ289" s="43"/>
      <c r="AK289" s="44"/>
      <c r="AL289" s="44"/>
      <c r="AM289" s="45"/>
    </row>
    <row r="290" spans="1:39" ht="70.5" customHeight="1" x14ac:dyDescent="0.25">
      <c r="A290" s="195"/>
      <c r="B290" s="276"/>
      <c r="C290" s="205"/>
      <c r="D290" s="205"/>
      <c r="E290" s="205"/>
      <c r="F290" s="205"/>
      <c r="G290" s="205"/>
      <c r="H290" s="205"/>
      <c r="I290" s="278"/>
      <c r="J290" s="268"/>
      <c r="K290" s="220"/>
      <c r="L290" s="265"/>
      <c r="M290" s="220">
        <v>0</v>
      </c>
      <c r="N290" s="268"/>
      <c r="O290" s="220"/>
      <c r="P290" s="270"/>
      <c r="Q290" s="33">
        <v>6</v>
      </c>
      <c r="R290" s="34"/>
      <c r="S290" s="35" t="s">
        <v>232</v>
      </c>
      <c r="T290" s="36"/>
      <c r="U290" s="36"/>
      <c r="V290" s="37" t="s">
        <v>232</v>
      </c>
      <c r="W290" s="36"/>
      <c r="X290" s="36"/>
      <c r="Y290" s="36"/>
      <c r="Z290" s="36"/>
      <c r="AA290" s="36"/>
      <c r="AB290" s="36"/>
      <c r="AC290" s="36"/>
      <c r="AD290" s="39" t="s">
        <v>232</v>
      </c>
      <c r="AE290" s="40" t="s">
        <v>232</v>
      </c>
      <c r="AF290" s="41" t="s">
        <v>232</v>
      </c>
      <c r="AG290" s="40" t="s">
        <v>232</v>
      </c>
      <c r="AH290" s="41" t="s">
        <v>232</v>
      </c>
      <c r="AI290" s="42" t="s">
        <v>232</v>
      </c>
      <c r="AJ290" s="43"/>
      <c r="AK290" s="44"/>
      <c r="AL290" s="44"/>
      <c r="AM290" s="45"/>
    </row>
    <row r="291" spans="1:39" ht="305.25" customHeight="1" x14ac:dyDescent="0.25">
      <c r="A291" s="195"/>
      <c r="B291" s="271">
        <v>48</v>
      </c>
      <c r="C291" s="203" t="s">
        <v>241</v>
      </c>
      <c r="D291" s="203" t="s">
        <v>371</v>
      </c>
      <c r="E291" s="203" t="s">
        <v>372</v>
      </c>
      <c r="F291" s="203" t="s">
        <v>86</v>
      </c>
      <c r="G291" s="203" t="s">
        <v>15</v>
      </c>
      <c r="H291" s="203" t="s">
        <v>213</v>
      </c>
      <c r="I291" s="288">
        <v>300</v>
      </c>
      <c r="J291" s="266" t="s">
        <v>228</v>
      </c>
      <c r="K291" s="218">
        <v>0.6</v>
      </c>
      <c r="L291" s="263" t="s">
        <v>283</v>
      </c>
      <c r="M291" s="218" t="s">
        <v>283</v>
      </c>
      <c r="N291" s="266" t="s">
        <v>259</v>
      </c>
      <c r="O291" s="218">
        <v>0.8</v>
      </c>
      <c r="P291" s="269" t="s">
        <v>260</v>
      </c>
      <c r="Q291" s="33">
        <v>1</v>
      </c>
      <c r="R291" s="34" t="s">
        <v>534</v>
      </c>
      <c r="S291" s="35" t="s">
        <v>230</v>
      </c>
      <c r="T291" s="36" t="s">
        <v>192</v>
      </c>
      <c r="U291" s="36" t="s">
        <v>193</v>
      </c>
      <c r="V291" s="37" t="s">
        <v>234</v>
      </c>
      <c r="W291" s="36" t="s">
        <v>200</v>
      </c>
      <c r="X291" s="36" t="s">
        <v>195</v>
      </c>
      <c r="Y291" s="36" t="s">
        <v>196</v>
      </c>
      <c r="Z291" s="36"/>
      <c r="AA291" s="36"/>
      <c r="AB291" s="36"/>
      <c r="AC291" s="36"/>
      <c r="AD291" s="39">
        <v>0.36</v>
      </c>
      <c r="AE291" s="40" t="s">
        <v>237</v>
      </c>
      <c r="AF291" s="41">
        <v>0.36</v>
      </c>
      <c r="AG291" s="40" t="s">
        <v>259</v>
      </c>
      <c r="AH291" s="41">
        <v>0.8</v>
      </c>
      <c r="AI291" s="47" t="s">
        <v>260</v>
      </c>
      <c r="AJ291" s="43" t="s">
        <v>204</v>
      </c>
      <c r="AK291" s="44" t="s">
        <v>373</v>
      </c>
      <c r="AL291" s="44" t="s">
        <v>535</v>
      </c>
      <c r="AM291" s="45">
        <v>45657</v>
      </c>
    </row>
    <row r="292" spans="1:39" ht="81.75" customHeight="1" x14ac:dyDescent="0.25">
      <c r="A292" s="195"/>
      <c r="B292" s="272"/>
      <c r="C292" s="204"/>
      <c r="D292" s="204"/>
      <c r="E292" s="204"/>
      <c r="F292" s="204"/>
      <c r="G292" s="204"/>
      <c r="H292" s="204"/>
      <c r="I292" s="277"/>
      <c r="J292" s="267"/>
      <c r="K292" s="219"/>
      <c r="L292" s="264"/>
      <c r="M292" s="219">
        <v>0</v>
      </c>
      <c r="N292" s="267"/>
      <c r="O292" s="219"/>
      <c r="P292" s="192"/>
      <c r="Q292" s="33">
        <v>2</v>
      </c>
      <c r="R292" s="34"/>
      <c r="S292" s="35"/>
      <c r="T292" s="36"/>
      <c r="U292" s="36"/>
      <c r="V292" s="37"/>
      <c r="W292" s="36"/>
      <c r="X292" s="36"/>
      <c r="Y292" s="36"/>
      <c r="Z292" s="36"/>
      <c r="AA292" s="36"/>
      <c r="AB292" s="36"/>
      <c r="AC292" s="36"/>
      <c r="AD292" s="39"/>
      <c r="AE292" s="40"/>
      <c r="AF292" s="41"/>
      <c r="AG292" s="40"/>
      <c r="AH292" s="41"/>
      <c r="AI292" s="42"/>
      <c r="AJ292" s="43"/>
      <c r="AK292" s="44"/>
      <c r="AL292" s="44"/>
      <c r="AM292" s="45"/>
    </row>
    <row r="293" spans="1:39" ht="81.75" customHeight="1" x14ac:dyDescent="0.25">
      <c r="A293" s="195"/>
      <c r="B293" s="272"/>
      <c r="C293" s="204"/>
      <c r="D293" s="204"/>
      <c r="E293" s="204"/>
      <c r="F293" s="204"/>
      <c r="G293" s="204"/>
      <c r="H293" s="204"/>
      <c r="I293" s="277"/>
      <c r="J293" s="267"/>
      <c r="K293" s="219"/>
      <c r="L293" s="264"/>
      <c r="M293" s="219">
        <v>0</v>
      </c>
      <c r="N293" s="267"/>
      <c r="O293" s="219"/>
      <c r="P293" s="192"/>
      <c r="Q293" s="33">
        <v>3</v>
      </c>
      <c r="R293" s="46"/>
      <c r="S293" s="35" t="s">
        <v>232</v>
      </c>
      <c r="T293" s="36"/>
      <c r="U293" s="36"/>
      <c r="V293" s="37" t="s">
        <v>232</v>
      </c>
      <c r="W293" s="36"/>
      <c r="X293" s="36"/>
      <c r="Y293" s="36"/>
      <c r="Z293" s="36"/>
      <c r="AA293" s="36"/>
      <c r="AB293" s="36"/>
      <c r="AC293" s="36"/>
      <c r="AD293" s="39" t="s">
        <v>232</v>
      </c>
      <c r="AE293" s="40" t="s">
        <v>232</v>
      </c>
      <c r="AF293" s="41" t="s">
        <v>232</v>
      </c>
      <c r="AG293" s="40" t="s">
        <v>232</v>
      </c>
      <c r="AH293" s="41" t="s">
        <v>232</v>
      </c>
      <c r="AI293" s="42" t="s">
        <v>232</v>
      </c>
      <c r="AJ293" s="43"/>
      <c r="AK293" s="44"/>
      <c r="AL293" s="44"/>
      <c r="AM293" s="45"/>
    </row>
    <row r="294" spans="1:39" ht="81.75" customHeight="1" x14ac:dyDescent="0.25">
      <c r="A294" s="195"/>
      <c r="B294" s="272"/>
      <c r="C294" s="204"/>
      <c r="D294" s="204"/>
      <c r="E294" s="204"/>
      <c r="F294" s="204"/>
      <c r="G294" s="204"/>
      <c r="H294" s="204"/>
      <c r="I294" s="277"/>
      <c r="J294" s="267"/>
      <c r="K294" s="219"/>
      <c r="L294" s="264"/>
      <c r="M294" s="219">
        <v>0</v>
      </c>
      <c r="N294" s="267"/>
      <c r="O294" s="219"/>
      <c r="P294" s="192"/>
      <c r="Q294" s="33">
        <v>4</v>
      </c>
      <c r="R294" s="34"/>
      <c r="S294" s="35" t="s">
        <v>232</v>
      </c>
      <c r="T294" s="36"/>
      <c r="U294" s="36"/>
      <c r="V294" s="37" t="s">
        <v>232</v>
      </c>
      <c r="W294" s="36"/>
      <c r="X294" s="36"/>
      <c r="Y294" s="36"/>
      <c r="Z294" s="36"/>
      <c r="AA294" s="36"/>
      <c r="AB294" s="36"/>
      <c r="AC294" s="36"/>
      <c r="AD294" s="39" t="s">
        <v>232</v>
      </c>
      <c r="AE294" s="40" t="s">
        <v>232</v>
      </c>
      <c r="AF294" s="41" t="s">
        <v>232</v>
      </c>
      <c r="AG294" s="40" t="s">
        <v>232</v>
      </c>
      <c r="AH294" s="41" t="s">
        <v>232</v>
      </c>
      <c r="AI294" s="42" t="s">
        <v>232</v>
      </c>
      <c r="AJ294" s="43"/>
      <c r="AK294" s="44"/>
      <c r="AL294" s="44"/>
      <c r="AM294" s="45"/>
    </row>
    <row r="295" spans="1:39" ht="81.75" customHeight="1" x14ac:dyDescent="0.25">
      <c r="A295" s="195"/>
      <c r="B295" s="272"/>
      <c r="C295" s="204"/>
      <c r="D295" s="204"/>
      <c r="E295" s="204"/>
      <c r="F295" s="204"/>
      <c r="G295" s="204"/>
      <c r="H295" s="204"/>
      <c r="I295" s="277"/>
      <c r="J295" s="267"/>
      <c r="K295" s="219"/>
      <c r="L295" s="264"/>
      <c r="M295" s="219">
        <v>0</v>
      </c>
      <c r="N295" s="267"/>
      <c r="O295" s="219"/>
      <c r="P295" s="192"/>
      <c r="Q295" s="33">
        <v>5</v>
      </c>
      <c r="R295" s="34"/>
      <c r="S295" s="35" t="s">
        <v>232</v>
      </c>
      <c r="T295" s="36"/>
      <c r="U295" s="36"/>
      <c r="V295" s="37" t="s">
        <v>232</v>
      </c>
      <c r="W295" s="36"/>
      <c r="X295" s="36"/>
      <c r="Y295" s="36"/>
      <c r="Z295" s="36"/>
      <c r="AA295" s="36"/>
      <c r="AB295" s="36"/>
      <c r="AC295" s="36"/>
      <c r="AD295" s="39" t="s">
        <v>232</v>
      </c>
      <c r="AE295" s="40" t="s">
        <v>232</v>
      </c>
      <c r="AF295" s="41" t="s">
        <v>232</v>
      </c>
      <c r="AG295" s="40" t="s">
        <v>232</v>
      </c>
      <c r="AH295" s="41" t="s">
        <v>232</v>
      </c>
      <c r="AI295" s="42" t="s">
        <v>232</v>
      </c>
      <c r="AJ295" s="43"/>
      <c r="AK295" s="44"/>
      <c r="AL295" s="44"/>
      <c r="AM295" s="45"/>
    </row>
    <row r="296" spans="1:39" ht="81.75" customHeight="1" x14ac:dyDescent="0.25">
      <c r="A296" s="195"/>
      <c r="B296" s="276"/>
      <c r="C296" s="205"/>
      <c r="D296" s="205"/>
      <c r="E296" s="205"/>
      <c r="F296" s="205"/>
      <c r="G296" s="205"/>
      <c r="H296" s="205"/>
      <c r="I296" s="278"/>
      <c r="J296" s="268"/>
      <c r="K296" s="220"/>
      <c r="L296" s="265"/>
      <c r="M296" s="220">
        <v>0</v>
      </c>
      <c r="N296" s="268"/>
      <c r="O296" s="220"/>
      <c r="P296" s="270"/>
      <c r="Q296" s="33">
        <v>6</v>
      </c>
      <c r="R296" s="34"/>
      <c r="S296" s="35" t="s">
        <v>232</v>
      </c>
      <c r="T296" s="36"/>
      <c r="U296" s="36"/>
      <c r="V296" s="37" t="s">
        <v>232</v>
      </c>
      <c r="W296" s="36"/>
      <c r="X296" s="36"/>
      <c r="Y296" s="36"/>
      <c r="Z296" s="36"/>
      <c r="AA296" s="36"/>
      <c r="AB296" s="36"/>
      <c r="AC296" s="36"/>
      <c r="AD296" s="39" t="s">
        <v>232</v>
      </c>
      <c r="AE296" s="40" t="s">
        <v>232</v>
      </c>
      <c r="AF296" s="41" t="s">
        <v>232</v>
      </c>
      <c r="AG296" s="40" t="s">
        <v>232</v>
      </c>
      <c r="AH296" s="41" t="s">
        <v>232</v>
      </c>
      <c r="AI296" s="42" t="s">
        <v>232</v>
      </c>
      <c r="AJ296" s="43"/>
      <c r="AK296" s="44"/>
      <c r="AL296" s="44"/>
      <c r="AM296" s="45"/>
    </row>
    <row r="297" spans="1:39" ht="151.5" customHeight="1" x14ac:dyDescent="0.25">
      <c r="A297" s="195"/>
      <c r="B297" s="271">
        <v>49</v>
      </c>
      <c r="C297" s="203" t="s">
        <v>249</v>
      </c>
      <c r="D297" s="203" t="s">
        <v>536</v>
      </c>
      <c r="E297" s="203" t="s">
        <v>537</v>
      </c>
      <c r="F297" s="203" t="s">
        <v>538</v>
      </c>
      <c r="G297" s="203" t="s">
        <v>33</v>
      </c>
      <c r="H297" s="203" t="s">
        <v>539</v>
      </c>
      <c r="I297" s="288">
        <v>29</v>
      </c>
      <c r="J297" s="266" t="s">
        <v>228</v>
      </c>
      <c r="K297" s="218">
        <v>0.6</v>
      </c>
      <c r="L297" s="263" t="s">
        <v>374</v>
      </c>
      <c r="M297" s="218" t="s">
        <v>374</v>
      </c>
      <c r="N297" s="266" t="s">
        <v>259</v>
      </c>
      <c r="O297" s="218">
        <v>0.8</v>
      </c>
      <c r="P297" s="269" t="s">
        <v>260</v>
      </c>
      <c r="Q297" s="33">
        <v>1</v>
      </c>
      <c r="R297" s="34" t="s">
        <v>540</v>
      </c>
      <c r="S297" s="35" t="s">
        <v>230</v>
      </c>
      <c r="T297" s="36" t="s">
        <v>192</v>
      </c>
      <c r="U297" s="36" t="s">
        <v>193</v>
      </c>
      <c r="V297" s="37" t="s">
        <v>234</v>
      </c>
      <c r="W297" s="36"/>
      <c r="X297" s="36"/>
      <c r="Y297" s="36"/>
      <c r="Z297" s="36" t="s">
        <v>245</v>
      </c>
      <c r="AA297" s="36" t="s">
        <v>195</v>
      </c>
      <c r="AB297" s="36" t="s">
        <v>341</v>
      </c>
      <c r="AC297" s="36" t="s">
        <v>223</v>
      </c>
      <c r="AD297" s="39">
        <v>0.36</v>
      </c>
      <c r="AE297" s="40" t="s">
        <v>237</v>
      </c>
      <c r="AF297" s="41">
        <v>0.36</v>
      </c>
      <c r="AG297" s="40" t="s">
        <v>259</v>
      </c>
      <c r="AH297" s="41">
        <v>0.8</v>
      </c>
      <c r="AI297" s="47" t="s">
        <v>260</v>
      </c>
      <c r="AJ297" s="43" t="s">
        <v>204</v>
      </c>
      <c r="AK297" s="44" t="s">
        <v>541</v>
      </c>
      <c r="AL297" s="44" t="s">
        <v>375</v>
      </c>
      <c r="AM297" s="45">
        <v>45301</v>
      </c>
    </row>
    <row r="298" spans="1:39" ht="151.5" customHeight="1" x14ac:dyDescent="0.25">
      <c r="A298" s="195"/>
      <c r="B298" s="272"/>
      <c r="C298" s="204"/>
      <c r="D298" s="204"/>
      <c r="E298" s="204"/>
      <c r="F298" s="204"/>
      <c r="G298" s="204"/>
      <c r="H298" s="204"/>
      <c r="I298" s="277"/>
      <c r="J298" s="267"/>
      <c r="K298" s="219"/>
      <c r="L298" s="264"/>
      <c r="M298" s="219">
        <v>0</v>
      </c>
      <c r="N298" s="267"/>
      <c r="O298" s="219"/>
      <c r="P298" s="192"/>
      <c r="Q298" s="33">
        <v>2</v>
      </c>
      <c r="R298" s="34" t="s">
        <v>94</v>
      </c>
      <c r="S298" s="35" t="s">
        <v>230</v>
      </c>
      <c r="T298" s="36" t="s">
        <v>192</v>
      </c>
      <c r="U298" s="36" t="s">
        <v>193</v>
      </c>
      <c r="V298" s="37" t="s">
        <v>234</v>
      </c>
      <c r="W298" s="36"/>
      <c r="X298" s="36"/>
      <c r="Y298" s="36"/>
      <c r="Z298" s="36" t="s">
        <v>245</v>
      </c>
      <c r="AA298" s="36" t="s">
        <v>195</v>
      </c>
      <c r="AB298" s="36" t="s">
        <v>341</v>
      </c>
      <c r="AC298" s="36" t="s">
        <v>223</v>
      </c>
      <c r="AD298" s="39">
        <v>0.216</v>
      </c>
      <c r="AE298" s="40" t="s">
        <v>237</v>
      </c>
      <c r="AF298" s="41">
        <v>0.216</v>
      </c>
      <c r="AG298" s="40" t="s">
        <v>259</v>
      </c>
      <c r="AH298" s="41">
        <v>0.8</v>
      </c>
      <c r="AI298" s="47" t="s">
        <v>260</v>
      </c>
      <c r="AJ298" s="43" t="s">
        <v>204</v>
      </c>
      <c r="AK298" s="44" t="s">
        <v>376</v>
      </c>
      <c r="AL298" s="44" t="s">
        <v>375</v>
      </c>
      <c r="AM298" s="45">
        <v>45301</v>
      </c>
    </row>
    <row r="299" spans="1:39" ht="151.5" customHeight="1" x14ac:dyDescent="0.25">
      <c r="A299" s="195"/>
      <c r="B299" s="272"/>
      <c r="C299" s="204"/>
      <c r="D299" s="204"/>
      <c r="E299" s="204"/>
      <c r="F299" s="204"/>
      <c r="G299" s="204"/>
      <c r="H299" s="204"/>
      <c r="I299" s="277"/>
      <c r="J299" s="267"/>
      <c r="K299" s="219"/>
      <c r="L299" s="264"/>
      <c r="M299" s="219">
        <v>0</v>
      </c>
      <c r="N299" s="267"/>
      <c r="O299" s="219"/>
      <c r="P299" s="192"/>
      <c r="Q299" s="33">
        <v>3</v>
      </c>
      <c r="R299" s="46" t="s">
        <v>542</v>
      </c>
      <c r="S299" s="35" t="s">
        <v>230</v>
      </c>
      <c r="T299" s="36" t="s">
        <v>192</v>
      </c>
      <c r="U299" s="36" t="s">
        <v>193</v>
      </c>
      <c r="V299" s="37" t="s">
        <v>234</v>
      </c>
      <c r="W299" s="36"/>
      <c r="X299" s="36"/>
      <c r="Y299" s="36"/>
      <c r="Z299" s="36" t="s">
        <v>245</v>
      </c>
      <c r="AA299" s="36" t="s">
        <v>195</v>
      </c>
      <c r="AB299" s="36" t="s">
        <v>341</v>
      </c>
      <c r="AC299" s="36" t="s">
        <v>223</v>
      </c>
      <c r="AD299" s="39">
        <v>0.12959999999999999</v>
      </c>
      <c r="AE299" s="40" t="s">
        <v>287</v>
      </c>
      <c r="AF299" s="41">
        <v>0.12959999999999999</v>
      </c>
      <c r="AG299" s="40" t="s">
        <v>259</v>
      </c>
      <c r="AH299" s="41">
        <v>0.8</v>
      </c>
      <c r="AI299" s="47" t="s">
        <v>260</v>
      </c>
      <c r="AJ299" s="43" t="s">
        <v>204</v>
      </c>
      <c r="AK299" s="44" t="s">
        <v>543</v>
      </c>
      <c r="AL299" s="44" t="s">
        <v>375</v>
      </c>
      <c r="AM299" s="45">
        <v>45301</v>
      </c>
    </row>
    <row r="300" spans="1:39" ht="151.5" customHeight="1" x14ac:dyDescent="0.25">
      <c r="A300" s="195"/>
      <c r="B300" s="272"/>
      <c r="C300" s="204"/>
      <c r="D300" s="204"/>
      <c r="E300" s="204"/>
      <c r="F300" s="204"/>
      <c r="G300" s="204"/>
      <c r="H300" s="204"/>
      <c r="I300" s="277"/>
      <c r="J300" s="267"/>
      <c r="K300" s="219"/>
      <c r="L300" s="264"/>
      <c r="M300" s="219">
        <v>0</v>
      </c>
      <c r="N300" s="267"/>
      <c r="O300" s="219"/>
      <c r="P300" s="192"/>
      <c r="Q300" s="33">
        <v>4</v>
      </c>
      <c r="R300" s="34" t="s">
        <v>544</v>
      </c>
      <c r="S300" s="35" t="s">
        <v>230</v>
      </c>
      <c r="T300" s="36" t="s">
        <v>192</v>
      </c>
      <c r="U300" s="36" t="s">
        <v>193</v>
      </c>
      <c r="V300" s="37" t="s">
        <v>234</v>
      </c>
      <c r="W300" s="36"/>
      <c r="X300" s="36"/>
      <c r="Y300" s="36"/>
      <c r="Z300" s="36" t="s">
        <v>245</v>
      </c>
      <c r="AA300" s="36" t="s">
        <v>195</v>
      </c>
      <c r="AB300" s="36" t="s">
        <v>222</v>
      </c>
      <c r="AC300" s="36" t="s">
        <v>223</v>
      </c>
      <c r="AD300" s="39">
        <v>7.7759999999999996E-2</v>
      </c>
      <c r="AE300" s="40" t="s">
        <v>287</v>
      </c>
      <c r="AF300" s="41">
        <v>7.7759999999999996E-2</v>
      </c>
      <c r="AG300" s="40" t="s">
        <v>259</v>
      </c>
      <c r="AH300" s="41">
        <v>0.8</v>
      </c>
      <c r="AI300" s="47" t="s">
        <v>260</v>
      </c>
      <c r="AJ300" s="43" t="s">
        <v>204</v>
      </c>
      <c r="AK300" s="166" t="s">
        <v>377</v>
      </c>
      <c r="AL300" s="44" t="s">
        <v>375</v>
      </c>
      <c r="AM300" s="45">
        <v>45301</v>
      </c>
    </row>
    <row r="301" spans="1:39" ht="74.25" customHeight="1" x14ac:dyDescent="0.25">
      <c r="A301" s="195"/>
      <c r="B301" s="272"/>
      <c r="C301" s="204"/>
      <c r="D301" s="204"/>
      <c r="E301" s="204"/>
      <c r="F301" s="204"/>
      <c r="G301" s="204"/>
      <c r="H301" s="204"/>
      <c r="I301" s="277"/>
      <c r="J301" s="267"/>
      <c r="K301" s="219"/>
      <c r="L301" s="264"/>
      <c r="M301" s="219">
        <v>0</v>
      </c>
      <c r="N301" s="267"/>
      <c r="O301" s="219"/>
      <c r="P301" s="192"/>
      <c r="Q301" s="33">
        <v>5</v>
      </c>
      <c r="R301" s="34"/>
      <c r="S301" s="35" t="s">
        <v>232</v>
      </c>
      <c r="T301" s="36"/>
      <c r="U301" s="36"/>
      <c r="V301" s="37" t="s">
        <v>232</v>
      </c>
      <c r="W301" s="36"/>
      <c r="X301" s="36"/>
      <c r="Y301" s="36"/>
      <c r="Z301" s="36"/>
      <c r="AA301" s="36"/>
      <c r="AB301" s="36"/>
      <c r="AC301" s="36"/>
      <c r="AD301" s="39" t="s">
        <v>232</v>
      </c>
      <c r="AE301" s="40" t="s">
        <v>232</v>
      </c>
      <c r="AF301" s="41" t="s">
        <v>232</v>
      </c>
      <c r="AG301" s="40" t="s">
        <v>232</v>
      </c>
      <c r="AH301" s="41" t="s">
        <v>232</v>
      </c>
      <c r="AI301" s="42" t="s">
        <v>232</v>
      </c>
      <c r="AJ301" s="43"/>
      <c r="AK301" s="44"/>
      <c r="AL301" s="44"/>
      <c r="AM301" s="45"/>
    </row>
    <row r="302" spans="1:39" ht="74.25" customHeight="1" thickBot="1" x14ac:dyDescent="0.3">
      <c r="A302" s="196"/>
      <c r="B302" s="273"/>
      <c r="C302" s="223"/>
      <c r="D302" s="223"/>
      <c r="E302" s="223"/>
      <c r="F302" s="223"/>
      <c r="G302" s="223"/>
      <c r="H302" s="223"/>
      <c r="I302" s="287"/>
      <c r="J302" s="274"/>
      <c r="K302" s="228"/>
      <c r="L302" s="275"/>
      <c r="M302" s="228">
        <v>0</v>
      </c>
      <c r="N302" s="274"/>
      <c r="O302" s="228"/>
      <c r="P302" s="193"/>
      <c r="Q302" s="50">
        <v>6</v>
      </c>
      <c r="R302" s="51"/>
      <c r="S302" s="52" t="s">
        <v>232</v>
      </c>
      <c r="T302" s="53"/>
      <c r="U302" s="53"/>
      <c r="V302" s="54" t="s">
        <v>232</v>
      </c>
      <c r="W302" s="53"/>
      <c r="X302" s="53"/>
      <c r="Y302" s="53"/>
      <c r="Z302" s="53"/>
      <c r="AA302" s="53"/>
      <c r="AB302" s="53"/>
      <c r="AC302" s="53"/>
      <c r="AD302" s="55" t="s">
        <v>232</v>
      </c>
      <c r="AE302" s="56" t="s">
        <v>232</v>
      </c>
      <c r="AF302" s="54" t="s">
        <v>232</v>
      </c>
      <c r="AG302" s="56" t="s">
        <v>232</v>
      </c>
      <c r="AH302" s="54" t="s">
        <v>232</v>
      </c>
      <c r="AI302" s="57" t="s">
        <v>232</v>
      </c>
      <c r="AJ302" s="53"/>
      <c r="AK302" s="58"/>
      <c r="AL302" s="58"/>
      <c r="AM302" s="59"/>
    </row>
    <row r="303" spans="1:39" ht="151.5" customHeight="1" x14ac:dyDescent="0.25">
      <c r="A303" s="194" t="s">
        <v>108</v>
      </c>
      <c r="B303" s="279">
        <v>50</v>
      </c>
      <c r="C303" s="262" t="s">
        <v>189</v>
      </c>
      <c r="D303" s="262" t="s">
        <v>545</v>
      </c>
      <c r="E303" s="262" t="s">
        <v>546</v>
      </c>
      <c r="F303" s="262" t="s">
        <v>547</v>
      </c>
      <c r="G303" s="262" t="s">
        <v>5</v>
      </c>
      <c r="H303" s="262" t="s">
        <v>273</v>
      </c>
      <c r="I303" s="281">
        <v>501</v>
      </c>
      <c r="J303" s="282" t="s">
        <v>263</v>
      </c>
      <c r="K303" s="246">
        <v>0.8</v>
      </c>
      <c r="L303" s="263" t="s">
        <v>191</v>
      </c>
      <c r="M303" s="218" t="s">
        <v>191</v>
      </c>
      <c r="N303" s="266" t="s">
        <v>229</v>
      </c>
      <c r="O303" s="218">
        <v>0.6</v>
      </c>
      <c r="P303" s="269" t="s">
        <v>260</v>
      </c>
      <c r="Q303" s="20">
        <v>1</v>
      </c>
      <c r="R303" s="21" t="s">
        <v>548</v>
      </c>
      <c r="S303" s="22" t="s">
        <v>230</v>
      </c>
      <c r="T303" s="23" t="s">
        <v>192</v>
      </c>
      <c r="U303" s="23" t="s">
        <v>193</v>
      </c>
      <c r="V303" s="24"/>
      <c r="W303" s="23" t="s">
        <v>200</v>
      </c>
      <c r="X303" s="23" t="s">
        <v>195</v>
      </c>
      <c r="Y303" s="23" t="s">
        <v>196</v>
      </c>
      <c r="Z303" s="23"/>
      <c r="AA303" s="23"/>
      <c r="AB303" s="23"/>
      <c r="AC303" s="23"/>
      <c r="AD303" s="26">
        <v>0.8</v>
      </c>
      <c r="AE303" s="27" t="s">
        <v>263</v>
      </c>
      <c r="AF303" s="28">
        <v>0.8</v>
      </c>
      <c r="AG303" s="27" t="s">
        <v>233</v>
      </c>
      <c r="AH303" s="28">
        <v>0.4</v>
      </c>
      <c r="AI303" s="29" t="s">
        <v>229</v>
      </c>
      <c r="AJ303" s="30" t="s">
        <v>197</v>
      </c>
      <c r="AK303" s="31"/>
      <c r="AL303" s="31"/>
      <c r="AM303" s="32"/>
    </row>
    <row r="304" spans="1:39" ht="151.5" customHeight="1" x14ac:dyDescent="0.25">
      <c r="A304" s="195"/>
      <c r="B304" s="272"/>
      <c r="C304" s="204"/>
      <c r="D304" s="204"/>
      <c r="E304" s="204"/>
      <c r="F304" s="204"/>
      <c r="G304" s="204"/>
      <c r="H304" s="204"/>
      <c r="I304" s="277"/>
      <c r="J304" s="267"/>
      <c r="K304" s="219"/>
      <c r="L304" s="264"/>
      <c r="M304" s="219">
        <v>0</v>
      </c>
      <c r="N304" s="267"/>
      <c r="O304" s="219"/>
      <c r="P304" s="192"/>
      <c r="Q304" s="33">
        <v>2</v>
      </c>
      <c r="R304" s="34" t="s">
        <v>549</v>
      </c>
      <c r="S304" s="35" t="s">
        <v>230</v>
      </c>
      <c r="T304" s="36" t="s">
        <v>201</v>
      </c>
      <c r="U304" s="36" t="s">
        <v>193</v>
      </c>
      <c r="V304" s="37" t="s">
        <v>231</v>
      </c>
      <c r="W304" s="36" t="s">
        <v>200</v>
      </c>
      <c r="X304" s="36" t="s">
        <v>195</v>
      </c>
      <c r="Y304" s="36" t="s">
        <v>196</v>
      </c>
      <c r="Z304" s="36"/>
      <c r="AA304" s="36"/>
      <c r="AB304" s="36"/>
      <c r="AC304" s="36"/>
      <c r="AD304" s="39">
        <v>0.56000000000000005</v>
      </c>
      <c r="AE304" s="40" t="s">
        <v>228</v>
      </c>
      <c r="AF304" s="41">
        <v>0.56000000000000005</v>
      </c>
      <c r="AG304" s="40" t="s">
        <v>233</v>
      </c>
      <c r="AH304" s="41">
        <v>0.4</v>
      </c>
      <c r="AI304" s="42" t="s">
        <v>229</v>
      </c>
      <c r="AJ304" s="43" t="s">
        <v>197</v>
      </c>
      <c r="AK304" s="44"/>
      <c r="AL304" s="44"/>
      <c r="AM304" s="45"/>
    </row>
    <row r="305" spans="1:39" ht="59.25" customHeight="1" x14ac:dyDescent="0.25">
      <c r="A305" s="195"/>
      <c r="B305" s="272"/>
      <c r="C305" s="204"/>
      <c r="D305" s="204"/>
      <c r="E305" s="204"/>
      <c r="F305" s="204"/>
      <c r="G305" s="204"/>
      <c r="H305" s="204"/>
      <c r="I305" s="277"/>
      <c r="J305" s="267"/>
      <c r="K305" s="219"/>
      <c r="L305" s="264"/>
      <c r="M305" s="219">
        <v>0</v>
      </c>
      <c r="N305" s="267"/>
      <c r="O305" s="219"/>
      <c r="P305" s="192"/>
      <c r="Q305" s="33">
        <v>3</v>
      </c>
      <c r="R305" s="46"/>
      <c r="S305" s="35" t="s">
        <v>232</v>
      </c>
      <c r="T305" s="36"/>
      <c r="U305" s="36"/>
      <c r="V305" s="37" t="s">
        <v>232</v>
      </c>
      <c r="W305" s="36"/>
      <c r="X305" s="36"/>
      <c r="Y305" s="36"/>
      <c r="Z305" s="36"/>
      <c r="AA305" s="36"/>
      <c r="AB305" s="36"/>
      <c r="AC305" s="36"/>
      <c r="AD305" s="39" t="s">
        <v>232</v>
      </c>
      <c r="AE305" s="40" t="s">
        <v>232</v>
      </c>
      <c r="AF305" s="41" t="s">
        <v>232</v>
      </c>
      <c r="AG305" s="40" t="s">
        <v>232</v>
      </c>
      <c r="AH305" s="41" t="s">
        <v>232</v>
      </c>
      <c r="AI305" s="42" t="s">
        <v>232</v>
      </c>
      <c r="AJ305" s="43"/>
      <c r="AK305" s="44"/>
      <c r="AL305" s="44"/>
      <c r="AM305" s="45"/>
    </row>
    <row r="306" spans="1:39" ht="59.25" customHeight="1" x14ac:dyDescent="0.25">
      <c r="A306" s="195"/>
      <c r="B306" s="272"/>
      <c r="C306" s="204"/>
      <c r="D306" s="204"/>
      <c r="E306" s="204"/>
      <c r="F306" s="204"/>
      <c r="G306" s="204"/>
      <c r="H306" s="204"/>
      <c r="I306" s="277"/>
      <c r="J306" s="267"/>
      <c r="K306" s="219"/>
      <c r="L306" s="264"/>
      <c r="M306" s="219">
        <v>0</v>
      </c>
      <c r="N306" s="267"/>
      <c r="O306" s="219"/>
      <c r="P306" s="192"/>
      <c r="Q306" s="33">
        <v>4</v>
      </c>
      <c r="R306" s="34"/>
      <c r="S306" s="35" t="s">
        <v>232</v>
      </c>
      <c r="T306" s="36"/>
      <c r="U306" s="36"/>
      <c r="V306" s="37" t="s">
        <v>232</v>
      </c>
      <c r="W306" s="36"/>
      <c r="X306" s="36"/>
      <c r="Y306" s="36"/>
      <c r="Z306" s="36"/>
      <c r="AA306" s="36"/>
      <c r="AB306" s="36"/>
      <c r="AC306" s="36"/>
      <c r="AD306" s="39" t="s">
        <v>232</v>
      </c>
      <c r="AE306" s="40" t="s">
        <v>232</v>
      </c>
      <c r="AF306" s="41" t="s">
        <v>232</v>
      </c>
      <c r="AG306" s="40" t="s">
        <v>232</v>
      </c>
      <c r="AH306" s="41" t="s">
        <v>232</v>
      </c>
      <c r="AI306" s="42" t="s">
        <v>232</v>
      </c>
      <c r="AJ306" s="43"/>
      <c r="AK306" s="44"/>
      <c r="AL306" s="44"/>
      <c r="AM306" s="45"/>
    </row>
    <row r="307" spans="1:39" ht="59.25" customHeight="1" x14ac:dyDescent="0.25">
      <c r="A307" s="195"/>
      <c r="B307" s="272"/>
      <c r="C307" s="204"/>
      <c r="D307" s="204"/>
      <c r="E307" s="204"/>
      <c r="F307" s="204"/>
      <c r="G307" s="204"/>
      <c r="H307" s="204"/>
      <c r="I307" s="277"/>
      <c r="J307" s="267"/>
      <c r="K307" s="219"/>
      <c r="L307" s="264"/>
      <c r="M307" s="219">
        <v>0</v>
      </c>
      <c r="N307" s="267"/>
      <c r="O307" s="219"/>
      <c r="P307" s="192"/>
      <c r="Q307" s="33">
        <v>5</v>
      </c>
      <c r="R307" s="34"/>
      <c r="S307" s="35" t="s">
        <v>232</v>
      </c>
      <c r="T307" s="36"/>
      <c r="U307" s="36"/>
      <c r="V307" s="37" t="s">
        <v>232</v>
      </c>
      <c r="W307" s="36"/>
      <c r="X307" s="36"/>
      <c r="Y307" s="36"/>
      <c r="Z307" s="36"/>
      <c r="AA307" s="36"/>
      <c r="AB307" s="36"/>
      <c r="AC307" s="36"/>
      <c r="AD307" s="39" t="s">
        <v>232</v>
      </c>
      <c r="AE307" s="40" t="s">
        <v>232</v>
      </c>
      <c r="AF307" s="41" t="s">
        <v>232</v>
      </c>
      <c r="AG307" s="40" t="s">
        <v>232</v>
      </c>
      <c r="AH307" s="41" t="s">
        <v>232</v>
      </c>
      <c r="AI307" s="42" t="s">
        <v>232</v>
      </c>
      <c r="AJ307" s="43"/>
      <c r="AK307" s="44"/>
      <c r="AL307" s="44"/>
      <c r="AM307" s="45"/>
    </row>
    <row r="308" spans="1:39" ht="59.25" customHeight="1" thickBot="1" x14ac:dyDescent="0.3">
      <c r="A308" s="195"/>
      <c r="B308" s="273"/>
      <c r="C308" s="223"/>
      <c r="D308" s="223"/>
      <c r="E308" s="223"/>
      <c r="F308" s="223"/>
      <c r="G308" s="223"/>
      <c r="H308" s="223"/>
      <c r="I308" s="287"/>
      <c r="J308" s="274"/>
      <c r="K308" s="228"/>
      <c r="L308" s="275"/>
      <c r="M308" s="228">
        <v>0</v>
      </c>
      <c r="N308" s="274"/>
      <c r="O308" s="228"/>
      <c r="P308" s="193"/>
      <c r="Q308" s="50">
        <v>6</v>
      </c>
      <c r="R308" s="51"/>
      <c r="S308" s="52" t="s">
        <v>232</v>
      </c>
      <c r="T308" s="53"/>
      <c r="U308" s="53"/>
      <c r="V308" s="54" t="s">
        <v>232</v>
      </c>
      <c r="W308" s="53"/>
      <c r="X308" s="53"/>
      <c r="Y308" s="53"/>
      <c r="Z308" s="53"/>
      <c r="AA308" s="53"/>
      <c r="AB308" s="53"/>
      <c r="AC308" s="53"/>
      <c r="AD308" s="55" t="s">
        <v>232</v>
      </c>
      <c r="AE308" s="56" t="s">
        <v>232</v>
      </c>
      <c r="AF308" s="54" t="s">
        <v>232</v>
      </c>
      <c r="AG308" s="56" t="s">
        <v>232</v>
      </c>
      <c r="AH308" s="54" t="s">
        <v>232</v>
      </c>
      <c r="AI308" s="57" t="s">
        <v>232</v>
      </c>
      <c r="AJ308" s="53"/>
      <c r="AK308" s="58"/>
      <c r="AL308" s="58"/>
      <c r="AM308" s="59"/>
    </row>
    <row r="309" spans="1:39" ht="151.5" customHeight="1" x14ac:dyDescent="0.25">
      <c r="A309" s="195"/>
      <c r="B309" s="279">
        <v>51</v>
      </c>
      <c r="C309" s="262" t="s">
        <v>189</v>
      </c>
      <c r="D309" s="262" t="s">
        <v>545</v>
      </c>
      <c r="E309" s="262" t="s">
        <v>550</v>
      </c>
      <c r="F309" s="262" t="s">
        <v>436</v>
      </c>
      <c r="G309" s="262" t="s">
        <v>5</v>
      </c>
      <c r="H309" s="262" t="s">
        <v>273</v>
      </c>
      <c r="I309" s="281">
        <v>501</v>
      </c>
      <c r="J309" s="282" t="s">
        <v>263</v>
      </c>
      <c r="K309" s="246">
        <v>0.8</v>
      </c>
      <c r="L309" s="283" t="s">
        <v>214</v>
      </c>
      <c r="M309" s="246" t="s">
        <v>214</v>
      </c>
      <c r="N309" s="282" t="s">
        <v>430</v>
      </c>
      <c r="O309" s="246">
        <v>1</v>
      </c>
      <c r="P309" s="191" t="s">
        <v>431</v>
      </c>
      <c r="Q309" s="20">
        <v>1</v>
      </c>
      <c r="R309" s="21" t="s">
        <v>551</v>
      </c>
      <c r="S309" s="22" t="s">
        <v>230</v>
      </c>
      <c r="T309" s="23" t="s">
        <v>192</v>
      </c>
      <c r="U309" s="23" t="s">
        <v>193</v>
      </c>
      <c r="V309" s="24" t="s">
        <v>234</v>
      </c>
      <c r="W309" s="23" t="s">
        <v>200</v>
      </c>
      <c r="X309" s="23" t="s">
        <v>195</v>
      </c>
      <c r="Y309" s="23" t="s">
        <v>196</v>
      </c>
      <c r="Z309" s="23"/>
      <c r="AA309" s="23"/>
      <c r="AB309" s="23"/>
      <c r="AC309" s="23"/>
      <c r="AD309" s="26">
        <v>0.48</v>
      </c>
      <c r="AE309" s="27" t="s">
        <v>228</v>
      </c>
      <c r="AF309" s="28">
        <v>0.48</v>
      </c>
      <c r="AG309" s="27" t="s">
        <v>430</v>
      </c>
      <c r="AH309" s="28">
        <v>1</v>
      </c>
      <c r="AI309" s="29" t="s">
        <v>431</v>
      </c>
      <c r="AJ309" s="30" t="s">
        <v>236</v>
      </c>
      <c r="AK309" s="31" t="s">
        <v>552</v>
      </c>
      <c r="AL309" s="31" t="s">
        <v>437</v>
      </c>
      <c r="AM309" s="68" t="s">
        <v>352</v>
      </c>
    </row>
    <row r="310" spans="1:39" ht="151.5" customHeight="1" x14ac:dyDescent="0.25">
      <c r="A310" s="195"/>
      <c r="B310" s="272"/>
      <c r="C310" s="204"/>
      <c r="D310" s="204"/>
      <c r="E310" s="204"/>
      <c r="F310" s="204"/>
      <c r="G310" s="204"/>
      <c r="H310" s="204"/>
      <c r="I310" s="277"/>
      <c r="J310" s="267"/>
      <c r="K310" s="219"/>
      <c r="L310" s="264"/>
      <c r="M310" s="219">
        <v>0</v>
      </c>
      <c r="N310" s="267"/>
      <c r="O310" s="219"/>
      <c r="P310" s="192"/>
      <c r="Q310" s="33">
        <v>2</v>
      </c>
      <c r="R310" s="34" t="s">
        <v>438</v>
      </c>
      <c r="S310" s="35" t="s">
        <v>230</v>
      </c>
      <c r="T310" s="36" t="s">
        <v>201</v>
      </c>
      <c r="U310" s="36" t="s">
        <v>193</v>
      </c>
      <c r="V310" s="37" t="s">
        <v>231</v>
      </c>
      <c r="W310" s="36" t="s">
        <v>200</v>
      </c>
      <c r="X310" s="36" t="s">
        <v>195</v>
      </c>
      <c r="Y310" s="36" t="s">
        <v>196</v>
      </c>
      <c r="Z310" s="36"/>
      <c r="AA310" s="36"/>
      <c r="AB310" s="36"/>
      <c r="AC310" s="36"/>
      <c r="AD310" s="39">
        <v>0.33599999999999997</v>
      </c>
      <c r="AE310" s="40" t="s">
        <v>237</v>
      </c>
      <c r="AF310" s="41">
        <v>0.33599999999999997</v>
      </c>
      <c r="AG310" s="40" t="s">
        <v>430</v>
      </c>
      <c r="AH310" s="41">
        <v>1</v>
      </c>
      <c r="AI310" s="42" t="s">
        <v>431</v>
      </c>
      <c r="AJ310" s="43" t="s">
        <v>204</v>
      </c>
      <c r="AK310" s="44" t="s">
        <v>553</v>
      </c>
      <c r="AL310" s="44" t="s">
        <v>437</v>
      </c>
      <c r="AM310" s="48" t="s">
        <v>352</v>
      </c>
    </row>
    <row r="311" spans="1:39" ht="151.5" customHeight="1" x14ac:dyDescent="0.25">
      <c r="A311" s="195"/>
      <c r="B311" s="272"/>
      <c r="C311" s="204"/>
      <c r="D311" s="204"/>
      <c r="E311" s="204"/>
      <c r="F311" s="204"/>
      <c r="G311" s="204"/>
      <c r="H311" s="204"/>
      <c r="I311" s="277"/>
      <c r="J311" s="267"/>
      <c r="K311" s="219"/>
      <c r="L311" s="264"/>
      <c r="M311" s="219">
        <v>0</v>
      </c>
      <c r="N311" s="267"/>
      <c r="O311" s="219"/>
      <c r="P311" s="192"/>
      <c r="Q311" s="33">
        <v>3</v>
      </c>
      <c r="R311" s="46" t="s">
        <v>554</v>
      </c>
      <c r="S311" s="35" t="s">
        <v>230</v>
      </c>
      <c r="T311" s="36" t="s">
        <v>192</v>
      </c>
      <c r="U311" s="36" t="s">
        <v>193</v>
      </c>
      <c r="V311" s="37" t="s">
        <v>234</v>
      </c>
      <c r="W311" s="36" t="s">
        <v>200</v>
      </c>
      <c r="X311" s="36" t="s">
        <v>195</v>
      </c>
      <c r="Y311" s="36" t="s">
        <v>196</v>
      </c>
      <c r="Z311" s="36"/>
      <c r="AA311" s="36"/>
      <c r="AB311" s="36"/>
      <c r="AC311" s="36"/>
      <c r="AD311" s="39">
        <v>0.20159999999999997</v>
      </c>
      <c r="AE311" s="40" t="s">
        <v>237</v>
      </c>
      <c r="AF311" s="41">
        <v>0.20159999999999997</v>
      </c>
      <c r="AG311" s="40" t="s">
        <v>430</v>
      </c>
      <c r="AH311" s="41">
        <v>1</v>
      </c>
      <c r="AI311" s="42" t="s">
        <v>431</v>
      </c>
      <c r="AJ311" s="43"/>
      <c r="AK311" s="44"/>
      <c r="AL311" s="44"/>
      <c r="AM311" s="45"/>
    </row>
    <row r="312" spans="1:39" ht="59.25" customHeight="1" x14ac:dyDescent="0.25">
      <c r="A312" s="195"/>
      <c r="B312" s="272"/>
      <c r="C312" s="204"/>
      <c r="D312" s="204"/>
      <c r="E312" s="204"/>
      <c r="F312" s="204"/>
      <c r="G312" s="204"/>
      <c r="H312" s="204"/>
      <c r="I312" s="277"/>
      <c r="J312" s="267"/>
      <c r="K312" s="219"/>
      <c r="L312" s="264"/>
      <c r="M312" s="219">
        <v>0</v>
      </c>
      <c r="N312" s="267"/>
      <c r="O312" s="219"/>
      <c r="P312" s="192"/>
      <c r="Q312" s="33">
        <v>4</v>
      </c>
      <c r="R312" s="34"/>
      <c r="S312" s="35" t="s">
        <v>232</v>
      </c>
      <c r="T312" s="36"/>
      <c r="U312" s="36"/>
      <c r="V312" s="37" t="s">
        <v>232</v>
      </c>
      <c r="W312" s="36"/>
      <c r="X312" s="36"/>
      <c r="Y312" s="36"/>
      <c r="Z312" s="36"/>
      <c r="AA312" s="36"/>
      <c r="AB312" s="36"/>
      <c r="AC312" s="36"/>
      <c r="AD312" s="39" t="s">
        <v>232</v>
      </c>
      <c r="AE312" s="40" t="s">
        <v>232</v>
      </c>
      <c r="AF312" s="41" t="s">
        <v>232</v>
      </c>
      <c r="AG312" s="40" t="s">
        <v>232</v>
      </c>
      <c r="AH312" s="41" t="s">
        <v>232</v>
      </c>
      <c r="AI312" s="42" t="s">
        <v>232</v>
      </c>
      <c r="AJ312" s="43"/>
      <c r="AK312" s="44"/>
      <c r="AL312" s="44"/>
      <c r="AM312" s="45"/>
    </row>
    <row r="313" spans="1:39" ht="59.25" customHeight="1" x14ac:dyDescent="0.25">
      <c r="A313" s="195"/>
      <c r="B313" s="272"/>
      <c r="C313" s="204"/>
      <c r="D313" s="204"/>
      <c r="E313" s="204"/>
      <c r="F313" s="204"/>
      <c r="G313" s="204"/>
      <c r="H313" s="204"/>
      <c r="I313" s="277"/>
      <c r="J313" s="267"/>
      <c r="K313" s="219"/>
      <c r="L313" s="264"/>
      <c r="M313" s="219">
        <v>0</v>
      </c>
      <c r="N313" s="267"/>
      <c r="O313" s="219"/>
      <c r="P313" s="192"/>
      <c r="Q313" s="33">
        <v>5</v>
      </c>
      <c r="R313" s="34"/>
      <c r="S313" s="35" t="s">
        <v>232</v>
      </c>
      <c r="T313" s="36"/>
      <c r="U313" s="36"/>
      <c r="V313" s="37" t="s">
        <v>232</v>
      </c>
      <c r="W313" s="36"/>
      <c r="X313" s="36"/>
      <c r="Y313" s="36"/>
      <c r="Z313" s="36"/>
      <c r="AA313" s="36"/>
      <c r="AB313" s="36"/>
      <c r="AC313" s="36"/>
      <c r="AD313" s="39" t="s">
        <v>232</v>
      </c>
      <c r="AE313" s="40" t="s">
        <v>232</v>
      </c>
      <c r="AF313" s="41" t="s">
        <v>232</v>
      </c>
      <c r="AG313" s="40" t="s">
        <v>232</v>
      </c>
      <c r="AH313" s="41" t="s">
        <v>232</v>
      </c>
      <c r="AI313" s="42" t="s">
        <v>232</v>
      </c>
      <c r="AJ313" s="43"/>
      <c r="AK313" s="44"/>
      <c r="AL313" s="44"/>
      <c r="AM313" s="45"/>
    </row>
    <row r="314" spans="1:39" ht="59.25" customHeight="1" thickBot="1" x14ac:dyDescent="0.3">
      <c r="A314" s="196"/>
      <c r="B314" s="273"/>
      <c r="C314" s="223"/>
      <c r="D314" s="223"/>
      <c r="E314" s="223"/>
      <c r="F314" s="223"/>
      <c r="G314" s="223"/>
      <c r="H314" s="223"/>
      <c r="I314" s="287"/>
      <c r="J314" s="274"/>
      <c r="K314" s="228"/>
      <c r="L314" s="275"/>
      <c r="M314" s="228">
        <v>0</v>
      </c>
      <c r="N314" s="274"/>
      <c r="O314" s="228"/>
      <c r="P314" s="193"/>
      <c r="Q314" s="50">
        <v>6</v>
      </c>
      <c r="R314" s="51"/>
      <c r="S314" s="52" t="s">
        <v>232</v>
      </c>
      <c r="T314" s="53"/>
      <c r="U314" s="53"/>
      <c r="V314" s="54" t="s">
        <v>232</v>
      </c>
      <c r="W314" s="53"/>
      <c r="X314" s="53"/>
      <c r="Y314" s="53"/>
      <c r="Z314" s="53"/>
      <c r="AA314" s="53"/>
      <c r="AB314" s="53"/>
      <c r="AC314" s="53"/>
      <c r="AD314" s="55" t="s">
        <v>232</v>
      </c>
      <c r="AE314" s="56" t="s">
        <v>232</v>
      </c>
      <c r="AF314" s="54" t="s">
        <v>232</v>
      </c>
      <c r="AG314" s="56" t="s">
        <v>232</v>
      </c>
      <c r="AH314" s="54" t="s">
        <v>232</v>
      </c>
      <c r="AI314" s="57" t="s">
        <v>232</v>
      </c>
      <c r="AJ314" s="53"/>
      <c r="AK314" s="58"/>
      <c r="AL314" s="58"/>
      <c r="AM314" s="59"/>
    </row>
    <row r="315" spans="1:39" ht="151.5" customHeight="1" x14ac:dyDescent="0.25">
      <c r="A315" s="194" t="s">
        <v>117</v>
      </c>
      <c r="B315" s="279">
        <v>52</v>
      </c>
      <c r="C315" s="262" t="s">
        <v>249</v>
      </c>
      <c r="D315" s="262" t="s">
        <v>378</v>
      </c>
      <c r="E315" s="280" t="s">
        <v>379</v>
      </c>
      <c r="F315" s="262" t="s">
        <v>109</v>
      </c>
      <c r="G315" s="262" t="s">
        <v>33</v>
      </c>
      <c r="H315" s="262" t="s">
        <v>273</v>
      </c>
      <c r="I315" s="281">
        <v>300</v>
      </c>
      <c r="J315" s="282" t="s">
        <v>228</v>
      </c>
      <c r="K315" s="246">
        <v>0.6</v>
      </c>
      <c r="L315" s="283" t="s">
        <v>367</v>
      </c>
      <c r="M315" s="246" t="s">
        <v>367</v>
      </c>
      <c r="N315" s="282" t="s">
        <v>420</v>
      </c>
      <c r="O315" s="246">
        <v>0.2</v>
      </c>
      <c r="P315" s="191" t="s">
        <v>229</v>
      </c>
      <c r="Q315" s="20">
        <v>1</v>
      </c>
      <c r="R315" s="21" t="s">
        <v>111</v>
      </c>
      <c r="S315" s="22" t="s">
        <v>230</v>
      </c>
      <c r="T315" s="23" t="s">
        <v>201</v>
      </c>
      <c r="U315" s="23" t="s">
        <v>193</v>
      </c>
      <c r="V315" s="24" t="s">
        <v>231</v>
      </c>
      <c r="W315" s="23"/>
      <c r="X315" s="23"/>
      <c r="Y315" s="23"/>
      <c r="Z315" s="23"/>
      <c r="AA315" s="23" t="s">
        <v>195</v>
      </c>
      <c r="AB315" s="23" t="s">
        <v>341</v>
      </c>
      <c r="AC315" s="23" t="s">
        <v>223</v>
      </c>
      <c r="AD315" s="26">
        <v>0.42</v>
      </c>
      <c r="AE315" s="27" t="s">
        <v>228</v>
      </c>
      <c r="AF315" s="28">
        <v>0.42</v>
      </c>
      <c r="AG315" s="27" t="s">
        <v>420</v>
      </c>
      <c r="AH315" s="28">
        <v>0.2</v>
      </c>
      <c r="AI315" s="29" t="s">
        <v>229</v>
      </c>
      <c r="AJ315" s="30" t="s">
        <v>197</v>
      </c>
      <c r="AK315" s="31" t="s">
        <v>380</v>
      </c>
      <c r="AL315" s="31" t="s">
        <v>381</v>
      </c>
      <c r="AM315" s="68">
        <v>45292</v>
      </c>
    </row>
    <row r="316" spans="1:39" ht="151.5" customHeight="1" x14ac:dyDescent="0.25">
      <c r="A316" s="195"/>
      <c r="B316" s="272"/>
      <c r="C316" s="204"/>
      <c r="D316" s="204"/>
      <c r="E316" s="204"/>
      <c r="F316" s="204"/>
      <c r="G316" s="204"/>
      <c r="H316" s="204"/>
      <c r="I316" s="277"/>
      <c r="J316" s="267"/>
      <c r="K316" s="219"/>
      <c r="L316" s="264"/>
      <c r="M316" s="219">
        <v>0</v>
      </c>
      <c r="N316" s="267"/>
      <c r="O316" s="219"/>
      <c r="P316" s="192"/>
      <c r="Q316" s="33">
        <v>2</v>
      </c>
      <c r="R316" s="34" t="s">
        <v>112</v>
      </c>
      <c r="S316" s="35" t="s">
        <v>230</v>
      </c>
      <c r="T316" s="36" t="s">
        <v>201</v>
      </c>
      <c r="U316" s="36" t="s">
        <v>193</v>
      </c>
      <c r="V316" s="37" t="s">
        <v>231</v>
      </c>
      <c r="W316" s="36"/>
      <c r="X316" s="36"/>
      <c r="Y316" s="36"/>
      <c r="Z316" s="36"/>
      <c r="AA316" s="36" t="s">
        <v>195</v>
      </c>
      <c r="AB316" s="36" t="s">
        <v>341</v>
      </c>
      <c r="AC316" s="36" t="s">
        <v>223</v>
      </c>
      <c r="AD316" s="39">
        <v>0.29399999999999998</v>
      </c>
      <c r="AE316" s="40" t="s">
        <v>237</v>
      </c>
      <c r="AF316" s="41">
        <v>0.29399999999999998</v>
      </c>
      <c r="AG316" s="40" t="s">
        <v>420</v>
      </c>
      <c r="AH316" s="41">
        <v>0.2</v>
      </c>
      <c r="AI316" s="42" t="s">
        <v>432</v>
      </c>
      <c r="AJ316" s="43" t="s">
        <v>197</v>
      </c>
      <c r="AK316" s="44" t="s">
        <v>555</v>
      </c>
      <c r="AL316" s="44" t="s">
        <v>381</v>
      </c>
      <c r="AM316" s="45">
        <v>45292</v>
      </c>
    </row>
    <row r="317" spans="1:39" ht="151.5" customHeight="1" x14ac:dyDescent="0.25">
      <c r="A317" s="195"/>
      <c r="B317" s="272"/>
      <c r="C317" s="204"/>
      <c r="D317" s="204"/>
      <c r="E317" s="204"/>
      <c r="F317" s="204"/>
      <c r="G317" s="204"/>
      <c r="H317" s="204"/>
      <c r="I317" s="277"/>
      <c r="J317" s="267"/>
      <c r="K317" s="219"/>
      <c r="L317" s="264"/>
      <c r="M317" s="219">
        <v>0</v>
      </c>
      <c r="N317" s="267"/>
      <c r="O317" s="219"/>
      <c r="P317" s="192"/>
      <c r="Q317" s="33">
        <v>3</v>
      </c>
      <c r="R317" s="46" t="s">
        <v>113</v>
      </c>
      <c r="S317" s="35" t="s">
        <v>230</v>
      </c>
      <c r="T317" s="36" t="s">
        <v>201</v>
      </c>
      <c r="U317" s="36" t="s">
        <v>193</v>
      </c>
      <c r="V317" s="37" t="s">
        <v>231</v>
      </c>
      <c r="W317" s="36"/>
      <c r="X317" s="36"/>
      <c r="Y317" s="36"/>
      <c r="Z317" s="36" t="s">
        <v>245</v>
      </c>
      <c r="AA317" s="36" t="s">
        <v>195</v>
      </c>
      <c r="AB317" s="36" t="s">
        <v>341</v>
      </c>
      <c r="AC317" s="36" t="s">
        <v>223</v>
      </c>
      <c r="AD317" s="39">
        <v>0.20579999999999998</v>
      </c>
      <c r="AE317" s="40" t="s">
        <v>237</v>
      </c>
      <c r="AF317" s="41">
        <v>0.20579999999999998</v>
      </c>
      <c r="AG317" s="40" t="s">
        <v>420</v>
      </c>
      <c r="AH317" s="41">
        <v>0.2</v>
      </c>
      <c r="AI317" s="42" t="s">
        <v>432</v>
      </c>
      <c r="AJ317" s="43" t="s">
        <v>197</v>
      </c>
      <c r="AK317" s="44"/>
      <c r="AL317" s="44"/>
      <c r="AM317" s="45"/>
    </row>
    <row r="318" spans="1:39" ht="66.75" customHeight="1" x14ac:dyDescent="0.25">
      <c r="A318" s="195"/>
      <c r="B318" s="272"/>
      <c r="C318" s="204"/>
      <c r="D318" s="204"/>
      <c r="E318" s="204"/>
      <c r="F318" s="204"/>
      <c r="G318" s="204"/>
      <c r="H318" s="204"/>
      <c r="I318" s="277"/>
      <c r="J318" s="267"/>
      <c r="K318" s="219"/>
      <c r="L318" s="264"/>
      <c r="M318" s="219">
        <v>0</v>
      </c>
      <c r="N318" s="267"/>
      <c r="O318" s="219"/>
      <c r="P318" s="192"/>
      <c r="Q318" s="33">
        <v>4</v>
      </c>
      <c r="R318" s="34"/>
      <c r="S318" s="35" t="s">
        <v>232</v>
      </c>
      <c r="T318" s="36"/>
      <c r="U318" s="36"/>
      <c r="V318" s="37" t="s">
        <v>232</v>
      </c>
      <c r="W318" s="36"/>
      <c r="X318" s="36"/>
      <c r="Y318" s="36"/>
      <c r="Z318" s="36"/>
      <c r="AA318" s="36"/>
      <c r="AB318" s="36"/>
      <c r="AC318" s="36"/>
      <c r="AD318" s="39" t="s">
        <v>232</v>
      </c>
      <c r="AE318" s="40" t="s">
        <v>232</v>
      </c>
      <c r="AF318" s="41" t="s">
        <v>232</v>
      </c>
      <c r="AG318" s="40" t="s">
        <v>232</v>
      </c>
      <c r="AH318" s="41" t="s">
        <v>232</v>
      </c>
      <c r="AI318" s="42" t="s">
        <v>232</v>
      </c>
      <c r="AJ318" s="43"/>
      <c r="AK318" s="44"/>
      <c r="AL318" s="44"/>
      <c r="AM318" s="45"/>
    </row>
    <row r="319" spans="1:39" ht="66.75" customHeight="1" x14ac:dyDescent="0.25">
      <c r="A319" s="195"/>
      <c r="B319" s="272"/>
      <c r="C319" s="204"/>
      <c r="D319" s="204"/>
      <c r="E319" s="204"/>
      <c r="F319" s="204"/>
      <c r="G319" s="204"/>
      <c r="H319" s="204"/>
      <c r="I319" s="277"/>
      <c r="J319" s="267"/>
      <c r="K319" s="219"/>
      <c r="L319" s="264"/>
      <c r="M319" s="219">
        <v>0</v>
      </c>
      <c r="N319" s="267"/>
      <c r="O319" s="219"/>
      <c r="P319" s="192"/>
      <c r="Q319" s="33">
        <v>5</v>
      </c>
      <c r="R319" s="34"/>
      <c r="S319" s="35" t="s">
        <v>232</v>
      </c>
      <c r="T319" s="36"/>
      <c r="U319" s="36"/>
      <c r="V319" s="37" t="s">
        <v>232</v>
      </c>
      <c r="W319" s="36"/>
      <c r="X319" s="36"/>
      <c r="Y319" s="36"/>
      <c r="Z319" s="36"/>
      <c r="AA319" s="36"/>
      <c r="AB319" s="36"/>
      <c r="AC319" s="36"/>
      <c r="AD319" s="39" t="s">
        <v>232</v>
      </c>
      <c r="AE319" s="40" t="s">
        <v>232</v>
      </c>
      <c r="AF319" s="41" t="s">
        <v>232</v>
      </c>
      <c r="AG319" s="40" t="s">
        <v>232</v>
      </c>
      <c r="AH319" s="41" t="s">
        <v>232</v>
      </c>
      <c r="AI319" s="42" t="s">
        <v>232</v>
      </c>
      <c r="AJ319" s="43"/>
      <c r="AK319" s="44"/>
      <c r="AL319" s="44"/>
      <c r="AM319" s="45"/>
    </row>
    <row r="320" spans="1:39" ht="66.75" customHeight="1" x14ac:dyDescent="0.25">
      <c r="A320" s="195"/>
      <c r="B320" s="276"/>
      <c r="C320" s="205"/>
      <c r="D320" s="205"/>
      <c r="E320" s="205"/>
      <c r="F320" s="205"/>
      <c r="G320" s="205"/>
      <c r="H320" s="205"/>
      <c r="I320" s="278"/>
      <c r="J320" s="268"/>
      <c r="K320" s="220"/>
      <c r="L320" s="265"/>
      <c r="M320" s="220">
        <v>0</v>
      </c>
      <c r="N320" s="268"/>
      <c r="O320" s="220"/>
      <c r="P320" s="270"/>
      <c r="Q320" s="33">
        <v>6</v>
      </c>
      <c r="R320" s="34"/>
      <c r="S320" s="35" t="s">
        <v>232</v>
      </c>
      <c r="T320" s="36"/>
      <c r="U320" s="36"/>
      <c r="V320" s="37" t="s">
        <v>232</v>
      </c>
      <c r="W320" s="36"/>
      <c r="X320" s="36"/>
      <c r="Y320" s="36"/>
      <c r="Z320" s="36"/>
      <c r="AA320" s="36"/>
      <c r="AB320" s="36"/>
      <c r="AC320" s="36"/>
      <c r="AD320" s="39" t="s">
        <v>232</v>
      </c>
      <c r="AE320" s="40" t="s">
        <v>232</v>
      </c>
      <c r="AF320" s="41" t="s">
        <v>232</v>
      </c>
      <c r="AG320" s="40" t="s">
        <v>232</v>
      </c>
      <c r="AH320" s="41" t="s">
        <v>232</v>
      </c>
      <c r="AI320" s="42" t="s">
        <v>232</v>
      </c>
      <c r="AJ320" s="43"/>
      <c r="AK320" s="44"/>
      <c r="AL320" s="44"/>
      <c r="AM320" s="45"/>
    </row>
    <row r="321" spans="1:39" ht="287.25" customHeight="1" x14ac:dyDescent="0.25">
      <c r="A321" s="195"/>
      <c r="B321" s="271">
        <v>53</v>
      </c>
      <c r="C321" s="203" t="s">
        <v>241</v>
      </c>
      <c r="D321" s="203" t="s">
        <v>382</v>
      </c>
      <c r="E321" s="203" t="s">
        <v>383</v>
      </c>
      <c r="F321" s="203" t="s">
        <v>110</v>
      </c>
      <c r="G321" s="203" t="s">
        <v>33</v>
      </c>
      <c r="H321" s="203" t="s">
        <v>273</v>
      </c>
      <c r="I321" s="288">
        <v>300</v>
      </c>
      <c r="J321" s="266" t="s">
        <v>228</v>
      </c>
      <c r="K321" s="218">
        <v>0.6</v>
      </c>
      <c r="L321" s="263" t="s">
        <v>367</v>
      </c>
      <c r="M321" s="218" t="s">
        <v>367</v>
      </c>
      <c r="N321" s="266" t="s">
        <v>420</v>
      </c>
      <c r="O321" s="218">
        <v>0.2</v>
      </c>
      <c r="P321" s="269" t="s">
        <v>229</v>
      </c>
      <c r="Q321" s="33">
        <v>1</v>
      </c>
      <c r="R321" s="34" t="s">
        <v>114</v>
      </c>
      <c r="S321" s="35" t="s">
        <v>230</v>
      </c>
      <c r="T321" s="36" t="s">
        <v>192</v>
      </c>
      <c r="U321" s="36" t="s">
        <v>193</v>
      </c>
      <c r="V321" s="37" t="s">
        <v>234</v>
      </c>
      <c r="W321" s="36"/>
      <c r="X321" s="36"/>
      <c r="Y321" s="36"/>
      <c r="Z321" s="36" t="s">
        <v>245</v>
      </c>
      <c r="AA321" s="36" t="s">
        <v>195</v>
      </c>
      <c r="AB321" s="36" t="s">
        <v>341</v>
      </c>
      <c r="AC321" s="36" t="s">
        <v>223</v>
      </c>
      <c r="AD321" s="39">
        <v>0.36</v>
      </c>
      <c r="AE321" s="40" t="s">
        <v>237</v>
      </c>
      <c r="AF321" s="41">
        <v>0.36</v>
      </c>
      <c r="AG321" s="40" t="s">
        <v>420</v>
      </c>
      <c r="AH321" s="41">
        <v>0.2</v>
      </c>
      <c r="AI321" s="42" t="s">
        <v>432</v>
      </c>
      <c r="AJ321" s="43" t="s">
        <v>197</v>
      </c>
      <c r="AK321" s="44"/>
      <c r="AL321" s="44"/>
      <c r="AM321" s="45"/>
    </row>
    <row r="322" spans="1:39" ht="219" customHeight="1" x14ac:dyDescent="0.25">
      <c r="A322" s="195"/>
      <c r="B322" s="272"/>
      <c r="C322" s="204"/>
      <c r="D322" s="204"/>
      <c r="E322" s="204"/>
      <c r="F322" s="204"/>
      <c r="G322" s="204"/>
      <c r="H322" s="204"/>
      <c r="I322" s="277"/>
      <c r="J322" s="267"/>
      <c r="K322" s="219"/>
      <c r="L322" s="264"/>
      <c r="M322" s="219">
        <v>0</v>
      </c>
      <c r="N322" s="267"/>
      <c r="O322" s="219"/>
      <c r="P322" s="192"/>
      <c r="Q322" s="33">
        <v>2</v>
      </c>
      <c r="R322" s="34" t="s">
        <v>115</v>
      </c>
      <c r="S322" s="35" t="s">
        <v>230</v>
      </c>
      <c r="T322" s="36" t="s">
        <v>192</v>
      </c>
      <c r="U322" s="36" t="s">
        <v>193</v>
      </c>
      <c r="V322" s="37" t="s">
        <v>234</v>
      </c>
      <c r="W322" s="36"/>
      <c r="X322" s="36"/>
      <c r="Y322" s="36"/>
      <c r="Z322" s="36" t="s">
        <v>245</v>
      </c>
      <c r="AA322" s="36" t="s">
        <v>195</v>
      </c>
      <c r="AB322" s="36" t="s">
        <v>341</v>
      </c>
      <c r="AC322" s="36" t="s">
        <v>223</v>
      </c>
      <c r="AD322" s="39">
        <v>0.216</v>
      </c>
      <c r="AE322" s="40" t="s">
        <v>237</v>
      </c>
      <c r="AF322" s="41">
        <v>0.216</v>
      </c>
      <c r="AG322" s="40" t="s">
        <v>420</v>
      </c>
      <c r="AH322" s="41">
        <v>0.2</v>
      </c>
      <c r="AI322" s="42" t="s">
        <v>432</v>
      </c>
      <c r="AJ322" s="43" t="s">
        <v>197</v>
      </c>
      <c r="AK322" s="44"/>
      <c r="AL322" s="44"/>
      <c r="AM322" s="45"/>
    </row>
    <row r="323" spans="1:39" ht="110.25" customHeight="1" x14ac:dyDescent="0.25">
      <c r="A323" s="195"/>
      <c r="B323" s="272"/>
      <c r="C323" s="204"/>
      <c r="D323" s="204"/>
      <c r="E323" s="204"/>
      <c r="F323" s="204"/>
      <c r="G323" s="204"/>
      <c r="H323" s="204"/>
      <c r="I323" s="277"/>
      <c r="J323" s="267"/>
      <c r="K323" s="219"/>
      <c r="L323" s="264"/>
      <c r="M323" s="219">
        <v>0</v>
      </c>
      <c r="N323" s="267"/>
      <c r="O323" s="219"/>
      <c r="P323" s="192"/>
      <c r="Q323" s="33">
        <v>3</v>
      </c>
      <c r="R323" s="46" t="s">
        <v>556</v>
      </c>
      <c r="S323" s="35" t="s">
        <v>230</v>
      </c>
      <c r="T323" s="36" t="s">
        <v>201</v>
      </c>
      <c r="U323" s="36" t="s">
        <v>193</v>
      </c>
      <c r="V323" s="37" t="s">
        <v>231</v>
      </c>
      <c r="W323" s="36"/>
      <c r="X323" s="36"/>
      <c r="Y323" s="36"/>
      <c r="Z323" s="36"/>
      <c r="AA323" s="36"/>
      <c r="AB323" s="36"/>
      <c r="AC323" s="36"/>
      <c r="AD323" s="39">
        <v>0.1512</v>
      </c>
      <c r="AE323" s="40" t="s">
        <v>287</v>
      </c>
      <c r="AF323" s="41">
        <v>0.1512</v>
      </c>
      <c r="AG323" s="40" t="s">
        <v>420</v>
      </c>
      <c r="AH323" s="41">
        <v>0.2</v>
      </c>
      <c r="AI323" s="42" t="s">
        <v>432</v>
      </c>
      <c r="AJ323" s="43" t="s">
        <v>197</v>
      </c>
      <c r="AK323" s="44"/>
      <c r="AL323" s="44"/>
      <c r="AM323" s="45"/>
    </row>
    <row r="324" spans="1:39" ht="106.5" customHeight="1" x14ac:dyDescent="0.25">
      <c r="A324" s="195"/>
      <c r="B324" s="272"/>
      <c r="C324" s="204"/>
      <c r="D324" s="204"/>
      <c r="E324" s="204"/>
      <c r="F324" s="204"/>
      <c r="G324" s="204"/>
      <c r="H324" s="204"/>
      <c r="I324" s="277"/>
      <c r="J324" s="267"/>
      <c r="K324" s="219"/>
      <c r="L324" s="264"/>
      <c r="M324" s="219">
        <v>0</v>
      </c>
      <c r="N324" s="267"/>
      <c r="O324" s="219"/>
      <c r="P324" s="192"/>
      <c r="Q324" s="33">
        <v>4</v>
      </c>
      <c r="R324" s="46" t="s">
        <v>557</v>
      </c>
      <c r="S324" s="35" t="s">
        <v>230</v>
      </c>
      <c r="T324" s="36" t="s">
        <v>201</v>
      </c>
      <c r="U324" s="36" t="s">
        <v>193</v>
      </c>
      <c r="V324" s="37" t="s">
        <v>231</v>
      </c>
      <c r="W324" s="36"/>
      <c r="X324" s="36"/>
      <c r="Y324" s="36"/>
      <c r="Z324" s="36"/>
      <c r="AA324" s="36"/>
      <c r="AB324" s="36"/>
      <c r="AC324" s="36"/>
      <c r="AD324" s="39">
        <v>0.10584</v>
      </c>
      <c r="AE324" s="40" t="s">
        <v>287</v>
      </c>
      <c r="AF324" s="41">
        <v>0.10584</v>
      </c>
      <c r="AG324" s="40" t="s">
        <v>420</v>
      </c>
      <c r="AH324" s="41">
        <v>0.2</v>
      </c>
      <c r="AI324" s="42" t="s">
        <v>432</v>
      </c>
      <c r="AJ324" s="43" t="s">
        <v>197</v>
      </c>
      <c r="AK324" s="44"/>
      <c r="AL324" s="44"/>
      <c r="AM324" s="45"/>
    </row>
    <row r="325" spans="1:39" ht="111.75" customHeight="1" x14ac:dyDescent="0.25">
      <c r="A325" s="195"/>
      <c r="B325" s="272"/>
      <c r="C325" s="204"/>
      <c r="D325" s="204"/>
      <c r="E325" s="204"/>
      <c r="F325" s="204"/>
      <c r="G325" s="204"/>
      <c r="H325" s="204"/>
      <c r="I325" s="277"/>
      <c r="J325" s="267"/>
      <c r="K325" s="219"/>
      <c r="L325" s="264"/>
      <c r="M325" s="219">
        <v>0</v>
      </c>
      <c r="N325" s="267"/>
      <c r="O325" s="219"/>
      <c r="P325" s="192"/>
      <c r="Q325" s="33">
        <v>5</v>
      </c>
      <c r="R325" s="46" t="s">
        <v>116</v>
      </c>
      <c r="S325" s="35" t="s">
        <v>230</v>
      </c>
      <c r="T325" s="36" t="s">
        <v>201</v>
      </c>
      <c r="U325" s="36" t="s">
        <v>193</v>
      </c>
      <c r="V325" s="37" t="s">
        <v>231</v>
      </c>
      <c r="W325" s="36"/>
      <c r="X325" s="36"/>
      <c r="Y325" s="36"/>
      <c r="Z325" s="36"/>
      <c r="AA325" s="36"/>
      <c r="AB325" s="36"/>
      <c r="AC325" s="36"/>
      <c r="AD325" s="39">
        <v>7.4088000000000001E-2</v>
      </c>
      <c r="AE325" s="40" t="s">
        <v>287</v>
      </c>
      <c r="AF325" s="41">
        <v>7.4088000000000001E-2</v>
      </c>
      <c r="AG325" s="40" t="s">
        <v>420</v>
      </c>
      <c r="AH325" s="41">
        <v>0.2</v>
      </c>
      <c r="AI325" s="42" t="s">
        <v>432</v>
      </c>
      <c r="AJ325" s="43" t="s">
        <v>197</v>
      </c>
      <c r="AK325" s="44"/>
      <c r="AL325" s="44"/>
      <c r="AM325" s="45"/>
    </row>
    <row r="326" spans="1:39" ht="96.75" customHeight="1" thickBot="1" x14ac:dyDescent="0.3">
      <c r="A326" s="196"/>
      <c r="B326" s="273"/>
      <c r="C326" s="223"/>
      <c r="D326" s="223"/>
      <c r="E326" s="223"/>
      <c r="F326" s="223"/>
      <c r="G326" s="223"/>
      <c r="H326" s="223"/>
      <c r="I326" s="287"/>
      <c r="J326" s="274"/>
      <c r="K326" s="228"/>
      <c r="L326" s="275"/>
      <c r="M326" s="228">
        <v>0</v>
      </c>
      <c r="N326" s="274"/>
      <c r="O326" s="228"/>
      <c r="P326" s="193"/>
      <c r="Q326" s="50">
        <v>6</v>
      </c>
      <c r="R326" s="51"/>
      <c r="S326" s="52" t="s">
        <v>232</v>
      </c>
      <c r="T326" s="53"/>
      <c r="U326" s="53"/>
      <c r="V326" s="54" t="s">
        <v>232</v>
      </c>
      <c r="W326" s="53"/>
      <c r="X326" s="53"/>
      <c r="Y326" s="53"/>
      <c r="Z326" s="53"/>
      <c r="AA326" s="53"/>
      <c r="AB326" s="53"/>
      <c r="AC326" s="53"/>
      <c r="AD326" s="55" t="s">
        <v>232</v>
      </c>
      <c r="AE326" s="56" t="s">
        <v>232</v>
      </c>
      <c r="AF326" s="54" t="s">
        <v>232</v>
      </c>
      <c r="AG326" s="56" t="s">
        <v>232</v>
      </c>
      <c r="AH326" s="54" t="s">
        <v>232</v>
      </c>
      <c r="AI326" s="57" t="s">
        <v>232</v>
      </c>
      <c r="AJ326" s="53"/>
      <c r="AK326" s="58"/>
      <c r="AL326" s="58"/>
      <c r="AM326" s="59"/>
    </row>
    <row r="327" spans="1:39" ht="213.75" customHeight="1" x14ac:dyDescent="0.25">
      <c r="A327" s="194" t="s">
        <v>457</v>
      </c>
      <c r="B327" s="260">
        <v>54</v>
      </c>
      <c r="C327" s="229" t="s">
        <v>189</v>
      </c>
      <c r="D327" s="230" t="s">
        <v>441</v>
      </c>
      <c r="E327" s="233" t="s">
        <v>442</v>
      </c>
      <c r="F327" s="233" t="s">
        <v>558</v>
      </c>
      <c r="G327" s="236" t="s">
        <v>443</v>
      </c>
      <c r="H327" s="239" t="s">
        <v>273</v>
      </c>
      <c r="I327" s="242">
        <v>520</v>
      </c>
      <c r="J327" s="243" t="s">
        <v>263</v>
      </c>
      <c r="K327" s="244">
        <v>0.8</v>
      </c>
      <c r="L327" s="245" t="s">
        <v>191</v>
      </c>
      <c r="M327" s="246" t="s">
        <v>191</v>
      </c>
      <c r="N327" s="243" t="s">
        <v>229</v>
      </c>
      <c r="O327" s="244">
        <v>0.6</v>
      </c>
      <c r="P327" s="191" t="s">
        <v>260</v>
      </c>
      <c r="Q327" s="82">
        <v>1</v>
      </c>
      <c r="R327" s="83" t="s">
        <v>559</v>
      </c>
      <c r="S327" s="84" t="s">
        <v>230</v>
      </c>
      <c r="T327" s="85" t="s">
        <v>192</v>
      </c>
      <c r="U327" s="85" t="s">
        <v>193</v>
      </c>
      <c r="V327" s="86">
        <v>0.4</v>
      </c>
      <c r="W327" s="85" t="s">
        <v>200</v>
      </c>
      <c r="X327" s="85" t="s">
        <v>195</v>
      </c>
      <c r="Y327" s="85" t="s">
        <v>196</v>
      </c>
      <c r="Z327" s="85"/>
      <c r="AA327" s="85"/>
      <c r="AB327" s="85"/>
      <c r="AC327" s="85"/>
      <c r="AD327" s="87">
        <v>0.48</v>
      </c>
      <c r="AE327" s="88" t="s">
        <v>228</v>
      </c>
      <c r="AF327" s="89">
        <v>0.48</v>
      </c>
      <c r="AG327" s="88" t="s">
        <v>229</v>
      </c>
      <c r="AH327" s="89">
        <v>0.6</v>
      </c>
      <c r="AI327" s="47" t="s">
        <v>229</v>
      </c>
      <c r="AJ327" s="90" t="s">
        <v>197</v>
      </c>
      <c r="AK327" s="91"/>
      <c r="AL327" s="105"/>
      <c r="AM327" s="167"/>
    </row>
    <row r="328" spans="1:39" ht="159" customHeight="1" x14ac:dyDescent="0.25">
      <c r="A328" s="195"/>
      <c r="B328" s="198"/>
      <c r="C328" s="201"/>
      <c r="D328" s="231"/>
      <c r="E328" s="234"/>
      <c r="F328" s="234"/>
      <c r="G328" s="237"/>
      <c r="H328" s="240"/>
      <c r="I328" s="207"/>
      <c r="J328" s="210"/>
      <c r="K328" s="213"/>
      <c r="L328" s="216"/>
      <c r="M328" s="219">
        <v>0</v>
      </c>
      <c r="N328" s="210"/>
      <c r="O328" s="213"/>
      <c r="P328" s="192"/>
      <c r="Q328" s="82">
        <v>2</v>
      </c>
      <c r="R328" s="83" t="s">
        <v>560</v>
      </c>
      <c r="S328" s="84" t="s">
        <v>230</v>
      </c>
      <c r="T328" s="85" t="s">
        <v>201</v>
      </c>
      <c r="U328" s="85" t="s">
        <v>193</v>
      </c>
      <c r="V328" s="86">
        <v>0.3</v>
      </c>
      <c r="W328" s="85" t="s">
        <v>194</v>
      </c>
      <c r="X328" s="85" t="s">
        <v>195</v>
      </c>
      <c r="Y328" s="85" t="s">
        <v>196</v>
      </c>
      <c r="Z328" s="85"/>
      <c r="AA328" s="85"/>
      <c r="AB328" s="85"/>
      <c r="AC328" s="85"/>
      <c r="AD328" s="87">
        <v>0.33599999999999997</v>
      </c>
      <c r="AE328" s="88" t="s">
        <v>237</v>
      </c>
      <c r="AF328" s="89">
        <v>0.33599999999999997</v>
      </c>
      <c r="AG328" s="88" t="s">
        <v>229</v>
      </c>
      <c r="AH328" s="89">
        <v>0.6</v>
      </c>
      <c r="AI328" s="47" t="s">
        <v>229</v>
      </c>
      <c r="AJ328" s="90" t="s">
        <v>197</v>
      </c>
      <c r="AK328" s="91"/>
      <c r="AL328" s="105"/>
      <c r="AM328" s="167"/>
    </row>
    <row r="329" spans="1:39" ht="170.25" customHeight="1" x14ac:dyDescent="0.25">
      <c r="A329" s="195"/>
      <c r="B329" s="198"/>
      <c r="C329" s="201"/>
      <c r="D329" s="231"/>
      <c r="E329" s="234"/>
      <c r="F329" s="234"/>
      <c r="G329" s="237"/>
      <c r="H329" s="240"/>
      <c r="I329" s="207"/>
      <c r="J329" s="210"/>
      <c r="K329" s="213"/>
      <c r="L329" s="216"/>
      <c r="M329" s="219">
        <v>0</v>
      </c>
      <c r="N329" s="210"/>
      <c r="O329" s="213"/>
      <c r="P329" s="192"/>
      <c r="Q329" s="82">
        <v>3</v>
      </c>
      <c r="R329" s="83" t="s">
        <v>444</v>
      </c>
      <c r="S329" s="84" t="s">
        <v>158</v>
      </c>
      <c r="T329" s="85" t="s">
        <v>261</v>
      </c>
      <c r="U329" s="85" t="s">
        <v>193</v>
      </c>
      <c r="V329" s="86">
        <v>0.25</v>
      </c>
      <c r="W329" s="85" t="s">
        <v>194</v>
      </c>
      <c r="X329" s="85" t="s">
        <v>195</v>
      </c>
      <c r="Y329" s="85" t="s">
        <v>196</v>
      </c>
      <c r="Z329" s="85"/>
      <c r="AA329" s="85"/>
      <c r="AB329" s="85"/>
      <c r="AC329" s="85"/>
      <c r="AD329" s="87">
        <v>0.33599999999999997</v>
      </c>
      <c r="AE329" s="88" t="s">
        <v>237</v>
      </c>
      <c r="AF329" s="89">
        <v>0.33599999999999997</v>
      </c>
      <c r="AG329" s="88" t="s">
        <v>229</v>
      </c>
      <c r="AH329" s="89">
        <v>0.44999999999999996</v>
      </c>
      <c r="AI329" s="47" t="s">
        <v>229</v>
      </c>
      <c r="AJ329" s="90" t="s">
        <v>197</v>
      </c>
      <c r="AK329" s="91"/>
      <c r="AL329" s="105"/>
      <c r="AM329" s="167"/>
    </row>
    <row r="330" spans="1:39" ht="189" customHeight="1" x14ac:dyDescent="0.25">
      <c r="A330" s="195"/>
      <c r="B330" s="198"/>
      <c r="C330" s="201"/>
      <c r="D330" s="231"/>
      <c r="E330" s="234"/>
      <c r="F330" s="234"/>
      <c r="G330" s="237"/>
      <c r="H330" s="240"/>
      <c r="I330" s="207"/>
      <c r="J330" s="210"/>
      <c r="K330" s="213"/>
      <c r="L330" s="216"/>
      <c r="M330" s="219">
        <v>0</v>
      </c>
      <c r="N330" s="210"/>
      <c r="O330" s="213"/>
      <c r="P330" s="192"/>
      <c r="Q330" s="82">
        <v>4</v>
      </c>
      <c r="R330" s="155" t="s">
        <v>561</v>
      </c>
      <c r="S330" s="84" t="s">
        <v>230</v>
      </c>
      <c r="T330" s="85" t="s">
        <v>192</v>
      </c>
      <c r="U330" s="85" t="s">
        <v>193</v>
      </c>
      <c r="V330" s="86">
        <v>0.4</v>
      </c>
      <c r="W330" s="85" t="s">
        <v>194</v>
      </c>
      <c r="X330" s="85" t="s">
        <v>195</v>
      </c>
      <c r="Y330" s="85" t="s">
        <v>196</v>
      </c>
      <c r="Z330" s="85"/>
      <c r="AA330" s="85"/>
      <c r="AB330" s="85"/>
      <c r="AC330" s="85"/>
      <c r="AD330" s="87">
        <v>0.20159999999999997</v>
      </c>
      <c r="AE330" s="88" t="s">
        <v>237</v>
      </c>
      <c r="AF330" s="89">
        <v>0.20159999999999997</v>
      </c>
      <c r="AG330" s="88" t="s">
        <v>229</v>
      </c>
      <c r="AH330" s="89">
        <v>0.44999999999999996</v>
      </c>
      <c r="AI330" s="47" t="s">
        <v>229</v>
      </c>
      <c r="AJ330" s="90" t="s">
        <v>197</v>
      </c>
      <c r="AK330" s="91"/>
      <c r="AL330" s="105"/>
      <c r="AM330" s="167"/>
    </row>
    <row r="331" spans="1:39" ht="96.75" customHeight="1" x14ac:dyDescent="0.25">
      <c r="A331" s="195"/>
      <c r="B331" s="198"/>
      <c r="C331" s="201"/>
      <c r="D331" s="231"/>
      <c r="E331" s="234"/>
      <c r="F331" s="234"/>
      <c r="G331" s="237"/>
      <c r="H331" s="240"/>
      <c r="I331" s="207"/>
      <c r="J331" s="210"/>
      <c r="K331" s="213"/>
      <c r="L331" s="216"/>
      <c r="M331" s="219">
        <v>0</v>
      </c>
      <c r="N331" s="210"/>
      <c r="O331" s="213"/>
      <c r="P331" s="192"/>
      <c r="Q331" s="82">
        <v>5</v>
      </c>
      <c r="R331" s="155"/>
      <c r="S331" s="84" t="s">
        <v>232</v>
      </c>
      <c r="T331" s="85"/>
      <c r="U331" s="85"/>
      <c r="V331" s="86"/>
      <c r="W331" s="85"/>
      <c r="X331" s="85"/>
      <c r="Y331" s="85"/>
      <c r="Z331" s="85"/>
      <c r="AA331" s="85"/>
      <c r="AB331" s="85"/>
      <c r="AC331" s="85"/>
      <c r="AD331" s="87" t="s">
        <v>232</v>
      </c>
      <c r="AE331" s="88" t="s">
        <v>232</v>
      </c>
      <c r="AF331" s="89" t="s">
        <v>232</v>
      </c>
      <c r="AG331" s="88" t="s">
        <v>232</v>
      </c>
      <c r="AH331" s="89" t="s">
        <v>232</v>
      </c>
      <c r="AI331" s="47" t="s">
        <v>232</v>
      </c>
      <c r="AJ331" s="90"/>
      <c r="AK331" s="91"/>
      <c r="AL331" s="105"/>
      <c r="AM331" s="167"/>
    </row>
    <row r="332" spans="1:39" ht="96.75" customHeight="1" thickBot="1" x14ac:dyDescent="0.3">
      <c r="A332" s="195"/>
      <c r="B332" s="199"/>
      <c r="C332" s="202"/>
      <c r="D332" s="232"/>
      <c r="E332" s="235"/>
      <c r="F332" s="235"/>
      <c r="G332" s="238"/>
      <c r="H332" s="241"/>
      <c r="I332" s="208"/>
      <c r="J332" s="211"/>
      <c r="K332" s="214"/>
      <c r="L332" s="217"/>
      <c r="M332" s="220">
        <v>0</v>
      </c>
      <c r="N332" s="211"/>
      <c r="O332" s="214"/>
      <c r="P332" s="193"/>
      <c r="Q332" s="82">
        <v>6</v>
      </c>
      <c r="R332" s="83"/>
      <c r="S332" s="84" t="s">
        <v>232</v>
      </c>
      <c r="T332" s="85"/>
      <c r="U332" s="85"/>
      <c r="V332" s="86" t="s">
        <v>232</v>
      </c>
      <c r="W332" s="85"/>
      <c r="X332" s="85"/>
      <c r="Y332" s="85"/>
      <c r="Z332" s="85"/>
      <c r="AA332" s="85"/>
      <c r="AB332" s="85"/>
      <c r="AC332" s="85"/>
      <c r="AD332" s="87" t="s">
        <v>232</v>
      </c>
      <c r="AE332" s="88" t="s">
        <v>232</v>
      </c>
      <c r="AF332" s="89" t="s">
        <v>232</v>
      </c>
      <c r="AG332" s="88" t="s">
        <v>232</v>
      </c>
      <c r="AH332" s="89" t="s">
        <v>232</v>
      </c>
      <c r="AI332" s="47" t="s">
        <v>232</v>
      </c>
      <c r="AJ332" s="90"/>
      <c r="AK332" s="91"/>
      <c r="AL332" s="105"/>
      <c r="AM332" s="167"/>
    </row>
    <row r="333" spans="1:39" ht="126.75" customHeight="1" x14ac:dyDescent="0.25">
      <c r="A333" s="195"/>
      <c r="B333" s="197">
        <v>55</v>
      </c>
      <c r="C333" s="200" t="s">
        <v>189</v>
      </c>
      <c r="D333" s="200" t="s">
        <v>445</v>
      </c>
      <c r="E333" s="200" t="s">
        <v>446</v>
      </c>
      <c r="F333" s="203" t="s">
        <v>562</v>
      </c>
      <c r="G333" s="200" t="s">
        <v>5</v>
      </c>
      <c r="H333" s="200" t="s">
        <v>273</v>
      </c>
      <c r="I333" s="206">
        <v>800</v>
      </c>
      <c r="J333" s="209" t="s">
        <v>263</v>
      </c>
      <c r="K333" s="212">
        <v>0.8</v>
      </c>
      <c r="L333" s="215" t="s">
        <v>191</v>
      </c>
      <c r="M333" s="218" t="s">
        <v>191</v>
      </c>
      <c r="N333" s="209" t="s">
        <v>229</v>
      </c>
      <c r="O333" s="212">
        <v>0.6</v>
      </c>
      <c r="P333" s="191" t="s">
        <v>260</v>
      </c>
      <c r="Q333" s="82">
        <v>1</v>
      </c>
      <c r="R333" s="83" t="s">
        <v>563</v>
      </c>
      <c r="S333" s="84" t="s">
        <v>230</v>
      </c>
      <c r="T333" s="85" t="s">
        <v>192</v>
      </c>
      <c r="U333" s="85" t="s">
        <v>193</v>
      </c>
      <c r="V333" s="86" t="s">
        <v>234</v>
      </c>
      <c r="W333" s="85" t="s">
        <v>194</v>
      </c>
      <c r="X333" s="85" t="s">
        <v>195</v>
      </c>
      <c r="Y333" s="85" t="s">
        <v>196</v>
      </c>
      <c r="Z333" s="85"/>
      <c r="AA333" s="85"/>
      <c r="AB333" s="85"/>
      <c r="AC333" s="85"/>
      <c r="AD333" s="87">
        <v>0.48</v>
      </c>
      <c r="AE333" s="88" t="s">
        <v>228</v>
      </c>
      <c r="AF333" s="89">
        <v>0.48</v>
      </c>
      <c r="AG333" s="88" t="s">
        <v>229</v>
      </c>
      <c r="AH333" s="89">
        <v>0.6</v>
      </c>
      <c r="AI333" s="47" t="s">
        <v>229</v>
      </c>
      <c r="AJ333" s="168" t="s">
        <v>197</v>
      </c>
      <c r="AK333" s="91"/>
      <c r="AL333" s="105"/>
      <c r="AM333" s="167"/>
    </row>
    <row r="334" spans="1:39" ht="177.75" customHeight="1" x14ac:dyDescent="0.25">
      <c r="A334" s="195"/>
      <c r="B334" s="198"/>
      <c r="C334" s="201"/>
      <c r="D334" s="201"/>
      <c r="E334" s="201"/>
      <c r="F334" s="204"/>
      <c r="G334" s="201"/>
      <c r="H334" s="201"/>
      <c r="I334" s="207"/>
      <c r="J334" s="210"/>
      <c r="K334" s="213"/>
      <c r="L334" s="216"/>
      <c r="M334" s="219">
        <v>0</v>
      </c>
      <c r="N334" s="210"/>
      <c r="O334" s="213"/>
      <c r="P334" s="192"/>
      <c r="Q334" s="82">
        <v>2</v>
      </c>
      <c r="R334" s="83" t="s">
        <v>447</v>
      </c>
      <c r="S334" s="84" t="s">
        <v>230</v>
      </c>
      <c r="T334" s="85" t="s">
        <v>201</v>
      </c>
      <c r="U334" s="85" t="s">
        <v>193</v>
      </c>
      <c r="V334" s="86" t="s">
        <v>231</v>
      </c>
      <c r="W334" s="85" t="s">
        <v>194</v>
      </c>
      <c r="X334" s="85" t="s">
        <v>195</v>
      </c>
      <c r="Y334" s="85" t="s">
        <v>196</v>
      </c>
      <c r="Z334" s="85"/>
      <c r="AA334" s="85"/>
      <c r="AB334" s="85"/>
      <c r="AC334" s="85"/>
      <c r="AD334" s="87">
        <v>0.33599999999999997</v>
      </c>
      <c r="AE334" s="88" t="s">
        <v>237</v>
      </c>
      <c r="AF334" s="89">
        <v>0.33599999999999997</v>
      </c>
      <c r="AG334" s="88" t="s">
        <v>229</v>
      </c>
      <c r="AH334" s="89">
        <v>0.6</v>
      </c>
      <c r="AI334" s="47" t="s">
        <v>229</v>
      </c>
      <c r="AJ334" s="90" t="s">
        <v>197</v>
      </c>
      <c r="AK334" s="91"/>
      <c r="AL334" s="105"/>
      <c r="AM334" s="167"/>
    </row>
    <row r="335" spans="1:39" ht="96.75" customHeight="1" x14ac:dyDescent="0.25">
      <c r="A335" s="195"/>
      <c r="B335" s="198"/>
      <c r="C335" s="201"/>
      <c r="D335" s="201"/>
      <c r="E335" s="201"/>
      <c r="F335" s="204"/>
      <c r="G335" s="201"/>
      <c r="H335" s="201"/>
      <c r="I335" s="207"/>
      <c r="J335" s="210"/>
      <c r="K335" s="213"/>
      <c r="L335" s="216"/>
      <c r="M335" s="219">
        <v>0</v>
      </c>
      <c r="N335" s="210"/>
      <c r="O335" s="213"/>
      <c r="P335" s="192"/>
      <c r="Q335" s="82">
        <v>3</v>
      </c>
      <c r="R335" s="155"/>
      <c r="S335" s="84" t="s">
        <v>232</v>
      </c>
      <c r="T335" s="85"/>
      <c r="U335" s="85"/>
      <c r="V335" s="86" t="s">
        <v>232</v>
      </c>
      <c r="W335" s="85"/>
      <c r="X335" s="85"/>
      <c r="Y335" s="85"/>
      <c r="Z335" s="85"/>
      <c r="AA335" s="85"/>
      <c r="AB335" s="85"/>
      <c r="AC335" s="85"/>
      <c r="AD335" s="87" t="s">
        <v>232</v>
      </c>
      <c r="AE335" s="88" t="s">
        <v>232</v>
      </c>
      <c r="AF335" s="89" t="s">
        <v>232</v>
      </c>
      <c r="AG335" s="88" t="s">
        <v>232</v>
      </c>
      <c r="AH335" s="89" t="s">
        <v>232</v>
      </c>
      <c r="AI335" s="47" t="s">
        <v>232</v>
      </c>
      <c r="AJ335" s="90"/>
      <c r="AK335" s="91"/>
      <c r="AL335" s="105"/>
      <c r="AM335" s="167"/>
    </row>
    <row r="336" spans="1:39" ht="96.75" customHeight="1" x14ac:dyDescent="0.25">
      <c r="A336" s="195"/>
      <c r="B336" s="198"/>
      <c r="C336" s="201"/>
      <c r="D336" s="201"/>
      <c r="E336" s="201"/>
      <c r="F336" s="204"/>
      <c r="G336" s="201"/>
      <c r="H336" s="201"/>
      <c r="I336" s="207"/>
      <c r="J336" s="210"/>
      <c r="K336" s="213"/>
      <c r="L336" s="216"/>
      <c r="M336" s="219">
        <v>0</v>
      </c>
      <c r="N336" s="210"/>
      <c r="O336" s="213"/>
      <c r="P336" s="192"/>
      <c r="Q336" s="82">
        <v>4</v>
      </c>
      <c r="R336" s="83"/>
      <c r="S336" s="84" t="s">
        <v>232</v>
      </c>
      <c r="T336" s="85"/>
      <c r="U336" s="85"/>
      <c r="V336" s="86" t="s">
        <v>232</v>
      </c>
      <c r="W336" s="85"/>
      <c r="X336" s="85"/>
      <c r="Y336" s="85"/>
      <c r="Z336" s="85"/>
      <c r="AA336" s="85"/>
      <c r="AB336" s="85"/>
      <c r="AC336" s="85"/>
      <c r="AD336" s="87" t="s">
        <v>232</v>
      </c>
      <c r="AE336" s="88" t="s">
        <v>232</v>
      </c>
      <c r="AF336" s="89" t="s">
        <v>232</v>
      </c>
      <c r="AG336" s="88" t="s">
        <v>232</v>
      </c>
      <c r="AH336" s="89" t="s">
        <v>232</v>
      </c>
      <c r="AI336" s="47" t="s">
        <v>232</v>
      </c>
      <c r="AJ336" s="90"/>
      <c r="AK336" s="91"/>
      <c r="AL336" s="105"/>
      <c r="AM336" s="167"/>
    </row>
    <row r="337" spans="1:39" ht="96.75" customHeight="1" x14ac:dyDescent="0.25">
      <c r="A337" s="195"/>
      <c r="B337" s="198"/>
      <c r="C337" s="201"/>
      <c r="D337" s="201"/>
      <c r="E337" s="201"/>
      <c r="F337" s="204"/>
      <c r="G337" s="201"/>
      <c r="H337" s="201"/>
      <c r="I337" s="207"/>
      <c r="J337" s="210"/>
      <c r="K337" s="213"/>
      <c r="L337" s="216"/>
      <c r="M337" s="219">
        <v>0</v>
      </c>
      <c r="N337" s="210"/>
      <c r="O337" s="213"/>
      <c r="P337" s="192"/>
      <c r="Q337" s="82">
        <v>5</v>
      </c>
      <c r="R337" s="83"/>
      <c r="S337" s="84" t="s">
        <v>232</v>
      </c>
      <c r="T337" s="85"/>
      <c r="U337" s="85"/>
      <c r="V337" s="86" t="s">
        <v>232</v>
      </c>
      <c r="W337" s="85"/>
      <c r="X337" s="85"/>
      <c r="Y337" s="85"/>
      <c r="Z337" s="85"/>
      <c r="AA337" s="85"/>
      <c r="AB337" s="85"/>
      <c r="AC337" s="85"/>
      <c r="AD337" s="87" t="s">
        <v>232</v>
      </c>
      <c r="AE337" s="88" t="s">
        <v>232</v>
      </c>
      <c r="AF337" s="89" t="s">
        <v>232</v>
      </c>
      <c r="AG337" s="88" t="s">
        <v>232</v>
      </c>
      <c r="AH337" s="89" t="s">
        <v>232</v>
      </c>
      <c r="AI337" s="47" t="s">
        <v>232</v>
      </c>
      <c r="AJ337" s="90"/>
      <c r="AK337" s="91"/>
      <c r="AL337" s="105"/>
      <c r="AM337" s="167"/>
    </row>
    <row r="338" spans="1:39" ht="96.75" customHeight="1" thickBot="1" x14ac:dyDescent="0.3">
      <c r="A338" s="195"/>
      <c r="B338" s="199"/>
      <c r="C338" s="202"/>
      <c r="D338" s="202"/>
      <c r="E338" s="202"/>
      <c r="F338" s="205"/>
      <c r="G338" s="202"/>
      <c r="H338" s="202"/>
      <c r="I338" s="208"/>
      <c r="J338" s="211"/>
      <c r="K338" s="214"/>
      <c r="L338" s="217"/>
      <c r="M338" s="220">
        <v>0</v>
      </c>
      <c r="N338" s="211"/>
      <c r="O338" s="214"/>
      <c r="P338" s="193"/>
      <c r="Q338" s="82">
        <v>6</v>
      </c>
      <c r="R338" s="83"/>
      <c r="S338" s="84" t="s">
        <v>232</v>
      </c>
      <c r="T338" s="85"/>
      <c r="U338" s="85"/>
      <c r="V338" s="86" t="s">
        <v>232</v>
      </c>
      <c r="W338" s="85"/>
      <c r="X338" s="85"/>
      <c r="Y338" s="85"/>
      <c r="Z338" s="85"/>
      <c r="AA338" s="85"/>
      <c r="AB338" s="85"/>
      <c r="AC338" s="85"/>
      <c r="AD338" s="87" t="s">
        <v>232</v>
      </c>
      <c r="AE338" s="88" t="s">
        <v>232</v>
      </c>
      <c r="AF338" s="89" t="s">
        <v>232</v>
      </c>
      <c r="AG338" s="88" t="s">
        <v>232</v>
      </c>
      <c r="AH338" s="89" t="s">
        <v>232</v>
      </c>
      <c r="AI338" s="47" t="s">
        <v>232</v>
      </c>
      <c r="AJ338" s="90"/>
      <c r="AK338" s="91"/>
      <c r="AL338" s="105"/>
      <c r="AM338" s="167"/>
    </row>
    <row r="339" spans="1:39" ht="164.25" customHeight="1" x14ac:dyDescent="0.25">
      <c r="A339" s="195"/>
      <c r="B339" s="197">
        <v>56</v>
      </c>
      <c r="C339" s="200" t="s">
        <v>249</v>
      </c>
      <c r="D339" s="203" t="s">
        <v>448</v>
      </c>
      <c r="E339" s="203" t="s">
        <v>449</v>
      </c>
      <c r="F339" s="203" t="s">
        <v>564</v>
      </c>
      <c r="G339" s="200" t="s">
        <v>33</v>
      </c>
      <c r="H339" s="200" t="s">
        <v>273</v>
      </c>
      <c r="I339" s="206">
        <v>5</v>
      </c>
      <c r="J339" s="209" t="s">
        <v>237</v>
      </c>
      <c r="K339" s="212">
        <v>0.4</v>
      </c>
      <c r="L339" s="215" t="s">
        <v>302</v>
      </c>
      <c r="M339" s="218" t="s">
        <v>302</v>
      </c>
      <c r="N339" s="209" t="s">
        <v>233</v>
      </c>
      <c r="O339" s="212">
        <v>0.4</v>
      </c>
      <c r="P339" s="191" t="s">
        <v>229</v>
      </c>
      <c r="Q339" s="82">
        <v>1</v>
      </c>
      <c r="R339" s="83" t="s">
        <v>565</v>
      </c>
      <c r="S339" s="84" t="s">
        <v>230</v>
      </c>
      <c r="T339" s="85" t="s">
        <v>192</v>
      </c>
      <c r="U339" s="85" t="s">
        <v>193</v>
      </c>
      <c r="V339" s="86" t="s">
        <v>234</v>
      </c>
      <c r="W339" s="85"/>
      <c r="X339" s="85"/>
      <c r="Y339" s="85"/>
      <c r="Z339" s="85" t="s">
        <v>245</v>
      </c>
      <c r="AA339" s="85" t="s">
        <v>195</v>
      </c>
      <c r="AB339" s="85" t="s">
        <v>222</v>
      </c>
      <c r="AC339" s="85" t="s">
        <v>223</v>
      </c>
      <c r="AD339" s="87">
        <v>0.24</v>
      </c>
      <c r="AE339" s="88" t="s">
        <v>237</v>
      </c>
      <c r="AF339" s="89">
        <v>0.24</v>
      </c>
      <c r="AG339" s="88" t="s">
        <v>233</v>
      </c>
      <c r="AH339" s="89">
        <v>0.4</v>
      </c>
      <c r="AI339" s="47" t="s">
        <v>229</v>
      </c>
      <c r="AJ339" s="90" t="s">
        <v>197</v>
      </c>
      <c r="AK339" s="91"/>
      <c r="AL339" s="105"/>
      <c r="AM339" s="167"/>
    </row>
    <row r="340" spans="1:39" ht="96.75" customHeight="1" x14ac:dyDescent="0.25">
      <c r="A340" s="195"/>
      <c r="B340" s="198"/>
      <c r="C340" s="201"/>
      <c r="D340" s="204"/>
      <c r="E340" s="204"/>
      <c r="F340" s="204"/>
      <c r="G340" s="201"/>
      <c r="H340" s="201"/>
      <c r="I340" s="207"/>
      <c r="J340" s="210"/>
      <c r="K340" s="213"/>
      <c r="L340" s="216"/>
      <c r="M340" s="219">
        <v>0</v>
      </c>
      <c r="N340" s="210"/>
      <c r="O340" s="213"/>
      <c r="P340" s="192"/>
      <c r="Q340" s="82">
        <v>2</v>
      </c>
      <c r="R340" s="155"/>
      <c r="S340" s="84" t="s">
        <v>232</v>
      </c>
      <c r="T340" s="85"/>
      <c r="U340" s="85"/>
      <c r="V340" s="86" t="s">
        <v>232</v>
      </c>
      <c r="W340" s="85"/>
      <c r="X340" s="85"/>
      <c r="Y340" s="85"/>
      <c r="Z340" s="85"/>
      <c r="AA340" s="85"/>
      <c r="AB340" s="85"/>
      <c r="AC340" s="85"/>
      <c r="AD340" s="169" t="s">
        <v>232</v>
      </c>
      <c r="AE340" s="88" t="s">
        <v>232</v>
      </c>
      <c r="AF340" s="89" t="s">
        <v>232</v>
      </c>
      <c r="AG340" s="88" t="s">
        <v>232</v>
      </c>
      <c r="AH340" s="89" t="s">
        <v>232</v>
      </c>
      <c r="AI340" s="47" t="s">
        <v>232</v>
      </c>
      <c r="AJ340" s="90"/>
      <c r="AK340" s="91"/>
      <c r="AL340" s="105"/>
      <c r="AM340" s="167"/>
    </row>
    <row r="341" spans="1:39" ht="96.75" customHeight="1" x14ac:dyDescent="0.25">
      <c r="A341" s="195"/>
      <c r="B341" s="198"/>
      <c r="C341" s="201"/>
      <c r="D341" s="204"/>
      <c r="E341" s="204"/>
      <c r="F341" s="204"/>
      <c r="G341" s="201"/>
      <c r="H341" s="201"/>
      <c r="I341" s="207"/>
      <c r="J341" s="210"/>
      <c r="K341" s="213"/>
      <c r="L341" s="216"/>
      <c r="M341" s="219">
        <v>0</v>
      </c>
      <c r="N341" s="210"/>
      <c r="O341" s="213"/>
      <c r="P341" s="192"/>
      <c r="Q341" s="82">
        <v>3</v>
      </c>
      <c r="R341" s="83"/>
      <c r="S341" s="84" t="s">
        <v>232</v>
      </c>
      <c r="T341" s="85"/>
      <c r="U341" s="85"/>
      <c r="V341" s="86" t="s">
        <v>232</v>
      </c>
      <c r="W341" s="85"/>
      <c r="X341" s="85"/>
      <c r="Y341" s="85"/>
      <c r="Z341" s="85"/>
      <c r="AA341" s="85"/>
      <c r="AB341" s="85"/>
      <c r="AC341" s="85"/>
      <c r="AD341" s="87" t="s">
        <v>232</v>
      </c>
      <c r="AE341" s="88" t="s">
        <v>232</v>
      </c>
      <c r="AF341" s="89" t="s">
        <v>232</v>
      </c>
      <c r="AG341" s="88" t="s">
        <v>232</v>
      </c>
      <c r="AH341" s="89" t="s">
        <v>232</v>
      </c>
      <c r="AI341" s="47" t="s">
        <v>232</v>
      </c>
      <c r="AJ341" s="90"/>
      <c r="AK341" s="91"/>
      <c r="AL341" s="105"/>
      <c r="AM341" s="167"/>
    </row>
    <row r="342" spans="1:39" ht="96.75" customHeight="1" x14ac:dyDescent="0.25">
      <c r="A342" s="195"/>
      <c r="B342" s="198"/>
      <c r="C342" s="201"/>
      <c r="D342" s="204"/>
      <c r="E342" s="204"/>
      <c r="F342" s="204"/>
      <c r="G342" s="201"/>
      <c r="H342" s="201"/>
      <c r="I342" s="207"/>
      <c r="J342" s="210"/>
      <c r="K342" s="213"/>
      <c r="L342" s="216"/>
      <c r="M342" s="219">
        <v>0</v>
      </c>
      <c r="N342" s="210"/>
      <c r="O342" s="213"/>
      <c r="P342" s="192"/>
      <c r="Q342" s="82">
        <v>4</v>
      </c>
      <c r="R342" s="83"/>
      <c r="S342" s="84" t="s">
        <v>232</v>
      </c>
      <c r="T342" s="85"/>
      <c r="U342" s="85"/>
      <c r="V342" s="86" t="s">
        <v>232</v>
      </c>
      <c r="W342" s="85"/>
      <c r="X342" s="85"/>
      <c r="Y342" s="85"/>
      <c r="Z342" s="85"/>
      <c r="AA342" s="85"/>
      <c r="AB342" s="85"/>
      <c r="AC342" s="85"/>
      <c r="AD342" s="87" t="s">
        <v>232</v>
      </c>
      <c r="AE342" s="88" t="s">
        <v>232</v>
      </c>
      <c r="AF342" s="89" t="s">
        <v>232</v>
      </c>
      <c r="AG342" s="88" t="s">
        <v>232</v>
      </c>
      <c r="AH342" s="89" t="s">
        <v>232</v>
      </c>
      <c r="AI342" s="47" t="s">
        <v>232</v>
      </c>
      <c r="AJ342" s="90"/>
      <c r="AK342" s="91"/>
      <c r="AL342" s="105"/>
      <c r="AM342" s="167"/>
    </row>
    <row r="343" spans="1:39" ht="96.75" customHeight="1" x14ac:dyDescent="0.25">
      <c r="A343" s="195"/>
      <c r="B343" s="198"/>
      <c r="C343" s="201"/>
      <c r="D343" s="204"/>
      <c r="E343" s="204"/>
      <c r="F343" s="204"/>
      <c r="G343" s="201"/>
      <c r="H343" s="201"/>
      <c r="I343" s="207"/>
      <c r="J343" s="210"/>
      <c r="K343" s="213"/>
      <c r="L343" s="216"/>
      <c r="M343" s="219">
        <v>0</v>
      </c>
      <c r="N343" s="210"/>
      <c r="O343" s="213"/>
      <c r="P343" s="192"/>
      <c r="Q343" s="82">
        <v>5</v>
      </c>
      <c r="R343" s="83"/>
      <c r="S343" s="84" t="s">
        <v>232</v>
      </c>
      <c r="T343" s="85"/>
      <c r="U343" s="85"/>
      <c r="V343" s="86"/>
      <c r="W343" s="85"/>
      <c r="X343" s="85"/>
      <c r="Y343" s="85"/>
      <c r="Z343" s="85"/>
      <c r="AA343" s="85"/>
      <c r="AB343" s="85"/>
      <c r="AC343" s="85"/>
      <c r="AD343" s="87" t="s">
        <v>232</v>
      </c>
      <c r="AE343" s="88" t="s">
        <v>232</v>
      </c>
      <c r="AF343" s="89" t="s">
        <v>232</v>
      </c>
      <c r="AG343" s="88" t="s">
        <v>232</v>
      </c>
      <c r="AH343" s="89" t="s">
        <v>232</v>
      </c>
      <c r="AI343" s="47" t="s">
        <v>232</v>
      </c>
      <c r="AJ343" s="90"/>
      <c r="AK343" s="91"/>
      <c r="AL343" s="105"/>
      <c r="AM343" s="167"/>
    </row>
    <row r="344" spans="1:39" ht="96.75" customHeight="1" thickBot="1" x14ac:dyDescent="0.3">
      <c r="A344" s="195"/>
      <c r="B344" s="199"/>
      <c r="C344" s="202"/>
      <c r="D344" s="205"/>
      <c r="E344" s="205"/>
      <c r="F344" s="205"/>
      <c r="G344" s="202"/>
      <c r="H344" s="202"/>
      <c r="I344" s="208"/>
      <c r="J344" s="211"/>
      <c r="K344" s="214"/>
      <c r="L344" s="217"/>
      <c r="M344" s="220">
        <v>0</v>
      </c>
      <c r="N344" s="211"/>
      <c r="O344" s="214"/>
      <c r="P344" s="193"/>
      <c r="Q344" s="82">
        <v>6</v>
      </c>
      <c r="R344" s="83"/>
      <c r="S344" s="84" t="s">
        <v>232</v>
      </c>
      <c r="T344" s="85"/>
      <c r="U344" s="85"/>
      <c r="V344" s="86" t="s">
        <v>232</v>
      </c>
      <c r="W344" s="85"/>
      <c r="X344" s="85"/>
      <c r="Y344" s="85"/>
      <c r="Z344" s="85"/>
      <c r="AA344" s="85"/>
      <c r="AB344" s="85"/>
      <c r="AC344" s="85"/>
      <c r="AD344" s="87" t="s">
        <v>232</v>
      </c>
      <c r="AE344" s="88" t="s">
        <v>232</v>
      </c>
      <c r="AF344" s="89" t="s">
        <v>232</v>
      </c>
      <c r="AG344" s="88" t="s">
        <v>232</v>
      </c>
      <c r="AH344" s="89" t="s">
        <v>232</v>
      </c>
      <c r="AI344" s="47" t="s">
        <v>232</v>
      </c>
      <c r="AJ344" s="90"/>
      <c r="AK344" s="91"/>
      <c r="AL344" s="105"/>
      <c r="AM344" s="167"/>
    </row>
    <row r="345" spans="1:39" ht="201.75" customHeight="1" x14ac:dyDescent="0.25">
      <c r="A345" s="195"/>
      <c r="B345" s="197">
        <v>57</v>
      </c>
      <c r="C345" s="200" t="s">
        <v>241</v>
      </c>
      <c r="D345" s="200" t="s">
        <v>450</v>
      </c>
      <c r="E345" s="200" t="s">
        <v>451</v>
      </c>
      <c r="F345" s="203" t="s">
        <v>452</v>
      </c>
      <c r="G345" s="200" t="s">
        <v>15</v>
      </c>
      <c r="H345" s="200" t="s">
        <v>273</v>
      </c>
      <c r="I345" s="206">
        <v>40</v>
      </c>
      <c r="J345" s="209" t="s">
        <v>228</v>
      </c>
      <c r="K345" s="212">
        <v>0.6</v>
      </c>
      <c r="L345" s="215" t="s">
        <v>283</v>
      </c>
      <c r="M345" s="218" t="s">
        <v>283</v>
      </c>
      <c r="N345" s="209" t="s">
        <v>259</v>
      </c>
      <c r="O345" s="212">
        <v>0.8</v>
      </c>
      <c r="P345" s="191" t="s">
        <v>260</v>
      </c>
      <c r="Q345" s="82">
        <v>1</v>
      </c>
      <c r="R345" s="83" t="s">
        <v>573</v>
      </c>
      <c r="S345" s="84" t="s">
        <v>230</v>
      </c>
      <c r="T345" s="85" t="s">
        <v>192</v>
      </c>
      <c r="U345" s="85" t="s">
        <v>193</v>
      </c>
      <c r="V345" s="86" t="s">
        <v>234</v>
      </c>
      <c r="W345" s="85" t="s">
        <v>194</v>
      </c>
      <c r="X345" s="85" t="s">
        <v>195</v>
      </c>
      <c r="Y345" s="85" t="s">
        <v>196</v>
      </c>
      <c r="Z345" s="85"/>
      <c r="AA345" s="85"/>
      <c r="AB345" s="85"/>
      <c r="AC345" s="85"/>
      <c r="AD345" s="87">
        <v>0.36</v>
      </c>
      <c r="AE345" s="88" t="s">
        <v>237</v>
      </c>
      <c r="AF345" s="89">
        <v>0.36</v>
      </c>
      <c r="AG345" s="88" t="s">
        <v>259</v>
      </c>
      <c r="AH345" s="89">
        <v>0.8</v>
      </c>
      <c r="AI345" s="47" t="s">
        <v>260</v>
      </c>
      <c r="AJ345" s="90" t="s">
        <v>204</v>
      </c>
      <c r="AK345" s="91" t="s">
        <v>453</v>
      </c>
      <c r="AL345" s="91" t="s">
        <v>454</v>
      </c>
      <c r="AM345" s="170" t="s">
        <v>455</v>
      </c>
    </row>
    <row r="346" spans="1:39" ht="96.75" customHeight="1" x14ac:dyDescent="0.25">
      <c r="A346" s="195"/>
      <c r="B346" s="198"/>
      <c r="C346" s="201"/>
      <c r="D346" s="201"/>
      <c r="E346" s="201"/>
      <c r="F346" s="204"/>
      <c r="G346" s="201"/>
      <c r="H346" s="201"/>
      <c r="I346" s="207"/>
      <c r="J346" s="210"/>
      <c r="K346" s="213"/>
      <c r="L346" s="216"/>
      <c r="M346" s="219">
        <v>0</v>
      </c>
      <c r="N346" s="210"/>
      <c r="O346" s="213"/>
      <c r="P346" s="192"/>
      <c r="Q346" s="82">
        <v>2</v>
      </c>
      <c r="R346" s="83"/>
      <c r="S346" s="84" t="s">
        <v>232</v>
      </c>
      <c r="T346" s="85"/>
      <c r="U346" s="85"/>
      <c r="V346" s="86" t="s">
        <v>232</v>
      </c>
      <c r="W346" s="85"/>
      <c r="X346" s="85"/>
      <c r="Y346" s="85"/>
      <c r="Z346" s="85"/>
      <c r="AA346" s="85"/>
      <c r="AB346" s="85"/>
      <c r="AC346" s="85"/>
      <c r="AD346" s="87" t="s">
        <v>232</v>
      </c>
      <c r="AE346" s="88" t="s">
        <v>232</v>
      </c>
      <c r="AF346" s="89" t="s">
        <v>232</v>
      </c>
      <c r="AG346" s="88" t="s">
        <v>232</v>
      </c>
      <c r="AH346" s="89" t="s">
        <v>232</v>
      </c>
      <c r="AI346" s="47" t="s">
        <v>232</v>
      </c>
      <c r="AJ346" s="90"/>
      <c r="AK346" s="91"/>
      <c r="AL346" s="105"/>
      <c r="AM346" s="167"/>
    </row>
    <row r="347" spans="1:39" ht="96.75" customHeight="1" x14ac:dyDescent="0.25">
      <c r="A347" s="195"/>
      <c r="B347" s="198"/>
      <c r="C347" s="201"/>
      <c r="D347" s="201"/>
      <c r="E347" s="201"/>
      <c r="F347" s="204"/>
      <c r="G347" s="201"/>
      <c r="H347" s="201"/>
      <c r="I347" s="207"/>
      <c r="J347" s="210"/>
      <c r="K347" s="213"/>
      <c r="L347" s="216"/>
      <c r="M347" s="219">
        <v>0</v>
      </c>
      <c r="N347" s="210"/>
      <c r="O347" s="213"/>
      <c r="P347" s="192"/>
      <c r="Q347" s="82">
        <v>3</v>
      </c>
      <c r="R347" s="155"/>
      <c r="S347" s="84" t="s">
        <v>232</v>
      </c>
      <c r="T347" s="85"/>
      <c r="U347" s="85"/>
      <c r="V347" s="86" t="s">
        <v>232</v>
      </c>
      <c r="W347" s="85"/>
      <c r="X347" s="85"/>
      <c r="Y347" s="85"/>
      <c r="Z347" s="85"/>
      <c r="AA347" s="85"/>
      <c r="AB347" s="85"/>
      <c r="AC347" s="85"/>
      <c r="AD347" s="87" t="s">
        <v>232</v>
      </c>
      <c r="AE347" s="88" t="s">
        <v>232</v>
      </c>
      <c r="AF347" s="89" t="s">
        <v>232</v>
      </c>
      <c r="AG347" s="88" t="s">
        <v>232</v>
      </c>
      <c r="AH347" s="89" t="s">
        <v>232</v>
      </c>
      <c r="AI347" s="47" t="s">
        <v>232</v>
      </c>
      <c r="AJ347" s="90"/>
      <c r="AK347" s="91"/>
      <c r="AL347" s="105"/>
      <c r="AM347" s="167"/>
    </row>
    <row r="348" spans="1:39" ht="96.75" customHeight="1" x14ac:dyDescent="0.25">
      <c r="A348" s="195"/>
      <c r="B348" s="198"/>
      <c r="C348" s="201"/>
      <c r="D348" s="201"/>
      <c r="E348" s="201"/>
      <c r="F348" s="204"/>
      <c r="G348" s="201"/>
      <c r="H348" s="201"/>
      <c r="I348" s="207"/>
      <c r="J348" s="210"/>
      <c r="K348" s="213"/>
      <c r="L348" s="216"/>
      <c r="M348" s="219">
        <v>0</v>
      </c>
      <c r="N348" s="210"/>
      <c r="O348" s="213"/>
      <c r="P348" s="192"/>
      <c r="Q348" s="82">
        <v>4</v>
      </c>
      <c r="R348" s="83"/>
      <c r="S348" s="84" t="s">
        <v>232</v>
      </c>
      <c r="T348" s="85"/>
      <c r="U348" s="85"/>
      <c r="V348" s="86" t="s">
        <v>232</v>
      </c>
      <c r="W348" s="85"/>
      <c r="X348" s="85"/>
      <c r="Y348" s="85"/>
      <c r="Z348" s="85"/>
      <c r="AA348" s="85"/>
      <c r="AB348" s="85"/>
      <c r="AC348" s="85"/>
      <c r="AD348" s="87" t="s">
        <v>232</v>
      </c>
      <c r="AE348" s="88" t="s">
        <v>232</v>
      </c>
      <c r="AF348" s="89" t="s">
        <v>232</v>
      </c>
      <c r="AG348" s="88" t="s">
        <v>232</v>
      </c>
      <c r="AH348" s="89" t="s">
        <v>232</v>
      </c>
      <c r="AI348" s="47" t="s">
        <v>232</v>
      </c>
      <c r="AJ348" s="90"/>
      <c r="AK348" s="91"/>
      <c r="AL348" s="105"/>
      <c r="AM348" s="167"/>
    </row>
    <row r="349" spans="1:39" ht="96.75" customHeight="1" x14ac:dyDescent="0.25">
      <c r="A349" s="195"/>
      <c r="B349" s="198"/>
      <c r="C349" s="201"/>
      <c r="D349" s="201"/>
      <c r="E349" s="201"/>
      <c r="F349" s="204"/>
      <c r="G349" s="201"/>
      <c r="H349" s="201"/>
      <c r="I349" s="207"/>
      <c r="J349" s="210"/>
      <c r="K349" s="213"/>
      <c r="L349" s="216"/>
      <c r="M349" s="219">
        <v>0</v>
      </c>
      <c r="N349" s="210"/>
      <c r="O349" s="213"/>
      <c r="P349" s="192"/>
      <c r="Q349" s="82">
        <v>5</v>
      </c>
      <c r="R349" s="83"/>
      <c r="S349" s="84" t="s">
        <v>232</v>
      </c>
      <c r="T349" s="85"/>
      <c r="U349" s="85"/>
      <c r="V349" s="86" t="s">
        <v>232</v>
      </c>
      <c r="W349" s="85"/>
      <c r="X349" s="85"/>
      <c r="Y349" s="85"/>
      <c r="Z349" s="85"/>
      <c r="AA349" s="85"/>
      <c r="AB349" s="85"/>
      <c r="AC349" s="85"/>
      <c r="AD349" s="169" t="s">
        <v>232</v>
      </c>
      <c r="AE349" s="88" t="s">
        <v>232</v>
      </c>
      <c r="AF349" s="89" t="s">
        <v>232</v>
      </c>
      <c r="AG349" s="88" t="s">
        <v>232</v>
      </c>
      <c r="AH349" s="89" t="s">
        <v>232</v>
      </c>
      <c r="AI349" s="47" t="s">
        <v>232</v>
      </c>
      <c r="AJ349" s="90"/>
      <c r="AK349" s="91"/>
      <c r="AL349" s="105"/>
      <c r="AM349" s="167"/>
    </row>
    <row r="350" spans="1:39" ht="96.75" customHeight="1" thickBot="1" x14ac:dyDescent="0.3">
      <c r="A350" s="196"/>
      <c r="B350" s="221"/>
      <c r="C350" s="222"/>
      <c r="D350" s="222"/>
      <c r="E350" s="222"/>
      <c r="F350" s="223"/>
      <c r="G350" s="222"/>
      <c r="H350" s="222"/>
      <c r="I350" s="224"/>
      <c r="J350" s="225"/>
      <c r="K350" s="226"/>
      <c r="L350" s="227"/>
      <c r="M350" s="228">
        <v>0</v>
      </c>
      <c r="N350" s="225"/>
      <c r="O350" s="226"/>
      <c r="P350" s="193"/>
      <c r="Q350" s="82">
        <v>6</v>
      </c>
      <c r="R350" s="83"/>
      <c r="S350" s="84" t="s">
        <v>232</v>
      </c>
      <c r="T350" s="85"/>
      <c r="U350" s="85"/>
      <c r="V350" s="86" t="s">
        <v>232</v>
      </c>
      <c r="W350" s="85"/>
      <c r="X350" s="85"/>
      <c r="Y350" s="85"/>
      <c r="Z350" s="85"/>
      <c r="AA350" s="85"/>
      <c r="AB350" s="85"/>
      <c r="AC350" s="85"/>
      <c r="AD350" s="87" t="s">
        <v>232</v>
      </c>
      <c r="AE350" s="88" t="s">
        <v>232</v>
      </c>
      <c r="AF350" s="89" t="s">
        <v>232</v>
      </c>
      <c r="AG350" s="88" t="s">
        <v>232</v>
      </c>
      <c r="AH350" s="89" t="s">
        <v>232</v>
      </c>
      <c r="AI350" s="47" t="s">
        <v>232</v>
      </c>
      <c r="AJ350" s="90"/>
      <c r="AK350" s="91"/>
      <c r="AL350" s="105"/>
      <c r="AM350" s="167"/>
    </row>
    <row r="351" spans="1:39" ht="196.5" customHeight="1" x14ac:dyDescent="0.25">
      <c r="A351" s="284" t="s">
        <v>123</v>
      </c>
      <c r="B351" s="279">
        <v>58</v>
      </c>
      <c r="C351" s="262" t="s">
        <v>241</v>
      </c>
      <c r="D351" s="262" t="s">
        <v>384</v>
      </c>
      <c r="E351" s="280" t="s">
        <v>385</v>
      </c>
      <c r="F351" s="262" t="s">
        <v>118</v>
      </c>
      <c r="G351" s="262" t="s">
        <v>5</v>
      </c>
      <c r="H351" s="262" t="s">
        <v>273</v>
      </c>
      <c r="I351" s="281">
        <v>60</v>
      </c>
      <c r="J351" s="282" t="s">
        <v>228</v>
      </c>
      <c r="K351" s="246">
        <v>0.6</v>
      </c>
      <c r="L351" s="283" t="s">
        <v>283</v>
      </c>
      <c r="M351" s="246" t="s">
        <v>283</v>
      </c>
      <c r="N351" s="282" t="s">
        <v>259</v>
      </c>
      <c r="O351" s="246">
        <v>0.8</v>
      </c>
      <c r="P351" s="191" t="s">
        <v>260</v>
      </c>
      <c r="Q351" s="20">
        <v>1</v>
      </c>
      <c r="R351" s="171" t="s">
        <v>124</v>
      </c>
      <c r="S351" s="22" t="s">
        <v>230</v>
      </c>
      <c r="T351" s="23" t="s">
        <v>192</v>
      </c>
      <c r="U351" s="23" t="s">
        <v>193</v>
      </c>
      <c r="V351" s="24" t="s">
        <v>234</v>
      </c>
      <c r="W351" s="23" t="s">
        <v>200</v>
      </c>
      <c r="X351" s="23" t="s">
        <v>195</v>
      </c>
      <c r="Y351" s="23" t="s">
        <v>196</v>
      </c>
      <c r="Z351" s="23"/>
      <c r="AA351" s="23"/>
      <c r="AB351" s="23"/>
      <c r="AC351" s="23"/>
      <c r="AD351" s="26">
        <v>0.36</v>
      </c>
      <c r="AE351" s="27" t="s">
        <v>237</v>
      </c>
      <c r="AF351" s="28">
        <v>0.36</v>
      </c>
      <c r="AG351" s="27" t="s">
        <v>259</v>
      </c>
      <c r="AH351" s="28">
        <v>0.8</v>
      </c>
      <c r="AI351" s="47" t="s">
        <v>260</v>
      </c>
      <c r="AJ351" s="30" t="s">
        <v>204</v>
      </c>
      <c r="AK351" s="31" t="s">
        <v>386</v>
      </c>
      <c r="AL351" s="31" t="s">
        <v>387</v>
      </c>
      <c r="AM351" s="32">
        <v>45412</v>
      </c>
    </row>
    <row r="352" spans="1:39" ht="151.5" customHeight="1" x14ac:dyDescent="0.25">
      <c r="A352" s="285"/>
      <c r="B352" s="272"/>
      <c r="C352" s="204"/>
      <c r="D352" s="204"/>
      <c r="E352" s="204"/>
      <c r="F352" s="204"/>
      <c r="G352" s="204"/>
      <c r="H352" s="204"/>
      <c r="I352" s="277"/>
      <c r="J352" s="267"/>
      <c r="K352" s="219"/>
      <c r="L352" s="264"/>
      <c r="M352" s="219">
        <v>0</v>
      </c>
      <c r="N352" s="267"/>
      <c r="O352" s="219"/>
      <c r="P352" s="192"/>
      <c r="Q352" s="33">
        <v>2</v>
      </c>
      <c r="R352" s="46" t="s">
        <v>125</v>
      </c>
      <c r="S352" s="35" t="s">
        <v>230</v>
      </c>
      <c r="T352" s="36" t="s">
        <v>192</v>
      </c>
      <c r="U352" s="36" t="s">
        <v>193</v>
      </c>
      <c r="V352" s="37" t="s">
        <v>234</v>
      </c>
      <c r="W352" s="36" t="s">
        <v>200</v>
      </c>
      <c r="X352" s="36" t="s">
        <v>195</v>
      </c>
      <c r="Y352" s="36" t="s">
        <v>196</v>
      </c>
      <c r="Z352" s="36"/>
      <c r="AA352" s="36"/>
      <c r="AB352" s="36"/>
      <c r="AC352" s="36"/>
      <c r="AD352" s="39">
        <v>0.216</v>
      </c>
      <c r="AE352" s="40" t="s">
        <v>237</v>
      </c>
      <c r="AF352" s="41">
        <v>0.216</v>
      </c>
      <c r="AG352" s="40" t="s">
        <v>259</v>
      </c>
      <c r="AH352" s="41">
        <v>0.8</v>
      </c>
      <c r="AI352" s="47" t="s">
        <v>260</v>
      </c>
      <c r="AJ352" s="43" t="s">
        <v>204</v>
      </c>
      <c r="AK352" s="44" t="s">
        <v>388</v>
      </c>
      <c r="AL352" s="44" t="s">
        <v>389</v>
      </c>
      <c r="AM352" s="45">
        <v>45412</v>
      </c>
    </row>
    <row r="353" spans="1:39" ht="151.5" customHeight="1" x14ac:dyDescent="0.25">
      <c r="A353" s="285"/>
      <c r="B353" s="272"/>
      <c r="C353" s="204"/>
      <c r="D353" s="204"/>
      <c r="E353" s="204"/>
      <c r="F353" s="204"/>
      <c r="G353" s="204"/>
      <c r="H353" s="204"/>
      <c r="I353" s="277"/>
      <c r="J353" s="267"/>
      <c r="K353" s="219"/>
      <c r="L353" s="264"/>
      <c r="M353" s="219">
        <v>0</v>
      </c>
      <c r="N353" s="267"/>
      <c r="O353" s="219"/>
      <c r="P353" s="192"/>
      <c r="Q353" s="33">
        <v>3</v>
      </c>
      <c r="R353" s="46" t="s">
        <v>574</v>
      </c>
      <c r="S353" s="35" t="s">
        <v>230</v>
      </c>
      <c r="T353" s="36" t="s">
        <v>192</v>
      </c>
      <c r="U353" s="36" t="s">
        <v>193</v>
      </c>
      <c r="V353" s="37" t="s">
        <v>234</v>
      </c>
      <c r="W353" s="36" t="s">
        <v>200</v>
      </c>
      <c r="X353" s="36" t="s">
        <v>195</v>
      </c>
      <c r="Y353" s="36" t="s">
        <v>196</v>
      </c>
      <c r="Z353" s="36"/>
      <c r="AA353" s="36"/>
      <c r="AB353" s="36"/>
      <c r="AC353" s="36"/>
      <c r="AD353" s="39">
        <v>0.12959999999999999</v>
      </c>
      <c r="AE353" s="40" t="s">
        <v>287</v>
      </c>
      <c r="AF353" s="41">
        <v>0.12959999999999999</v>
      </c>
      <c r="AG353" s="40" t="s">
        <v>259</v>
      </c>
      <c r="AH353" s="41">
        <v>0.8</v>
      </c>
      <c r="AI353" s="47" t="s">
        <v>260</v>
      </c>
      <c r="AJ353" s="43" t="s">
        <v>204</v>
      </c>
      <c r="AK353" s="44" t="s">
        <v>575</v>
      </c>
      <c r="AL353" s="44" t="s">
        <v>389</v>
      </c>
      <c r="AM353" s="45">
        <v>45321</v>
      </c>
    </row>
    <row r="354" spans="1:39" ht="74.25" customHeight="1" x14ac:dyDescent="0.25">
      <c r="A354" s="285"/>
      <c r="B354" s="272"/>
      <c r="C354" s="204"/>
      <c r="D354" s="204"/>
      <c r="E354" s="204"/>
      <c r="F354" s="204"/>
      <c r="G354" s="204"/>
      <c r="H354" s="204"/>
      <c r="I354" s="277"/>
      <c r="J354" s="267"/>
      <c r="K354" s="219"/>
      <c r="L354" s="264"/>
      <c r="M354" s="219">
        <v>0</v>
      </c>
      <c r="N354" s="267"/>
      <c r="O354" s="219"/>
      <c r="P354" s="192"/>
      <c r="Q354" s="33">
        <v>4</v>
      </c>
      <c r="R354" s="34"/>
      <c r="S354" s="35" t="s">
        <v>232</v>
      </c>
      <c r="T354" s="36"/>
      <c r="U354" s="36"/>
      <c r="V354" s="37" t="s">
        <v>232</v>
      </c>
      <c r="W354" s="36"/>
      <c r="X354" s="36"/>
      <c r="Y354" s="36"/>
      <c r="Z354" s="36"/>
      <c r="AA354" s="36"/>
      <c r="AB354" s="36"/>
      <c r="AC354" s="36"/>
      <c r="AD354" s="39" t="s">
        <v>232</v>
      </c>
      <c r="AE354" s="40" t="s">
        <v>232</v>
      </c>
      <c r="AF354" s="41" t="s">
        <v>232</v>
      </c>
      <c r="AG354" s="40" t="s">
        <v>232</v>
      </c>
      <c r="AH354" s="41" t="s">
        <v>232</v>
      </c>
      <c r="AI354" s="42" t="s">
        <v>232</v>
      </c>
      <c r="AJ354" s="43"/>
      <c r="AK354" s="44"/>
      <c r="AL354" s="44"/>
      <c r="AM354" s="45"/>
    </row>
    <row r="355" spans="1:39" ht="74.25" customHeight="1" x14ac:dyDescent="0.25">
      <c r="A355" s="285"/>
      <c r="B355" s="272"/>
      <c r="C355" s="204"/>
      <c r="D355" s="204"/>
      <c r="E355" s="204"/>
      <c r="F355" s="204"/>
      <c r="G355" s="204"/>
      <c r="H355" s="204"/>
      <c r="I355" s="277"/>
      <c r="J355" s="267"/>
      <c r="K355" s="219"/>
      <c r="L355" s="264"/>
      <c r="M355" s="219">
        <v>0</v>
      </c>
      <c r="N355" s="267"/>
      <c r="O355" s="219"/>
      <c r="P355" s="192"/>
      <c r="Q355" s="33">
        <v>5</v>
      </c>
      <c r="R355" s="34"/>
      <c r="S355" s="35" t="s">
        <v>232</v>
      </c>
      <c r="T355" s="36"/>
      <c r="U355" s="36"/>
      <c r="V355" s="37" t="s">
        <v>232</v>
      </c>
      <c r="W355" s="36"/>
      <c r="X355" s="36"/>
      <c r="Y355" s="36"/>
      <c r="Z355" s="36"/>
      <c r="AA355" s="36"/>
      <c r="AB355" s="36"/>
      <c r="AC355" s="36"/>
      <c r="AD355" s="39" t="s">
        <v>232</v>
      </c>
      <c r="AE355" s="40" t="s">
        <v>232</v>
      </c>
      <c r="AF355" s="41" t="s">
        <v>232</v>
      </c>
      <c r="AG355" s="40" t="s">
        <v>232</v>
      </c>
      <c r="AH355" s="41" t="s">
        <v>232</v>
      </c>
      <c r="AI355" s="42" t="s">
        <v>232</v>
      </c>
      <c r="AJ355" s="43"/>
      <c r="AK355" s="44"/>
      <c r="AL355" s="44"/>
      <c r="AM355" s="45"/>
    </row>
    <row r="356" spans="1:39" ht="74.25" customHeight="1" x14ac:dyDescent="0.25">
      <c r="A356" s="285"/>
      <c r="B356" s="276"/>
      <c r="C356" s="205"/>
      <c r="D356" s="205"/>
      <c r="E356" s="205"/>
      <c r="F356" s="205"/>
      <c r="G356" s="205"/>
      <c r="H356" s="205"/>
      <c r="I356" s="278"/>
      <c r="J356" s="268"/>
      <c r="K356" s="220"/>
      <c r="L356" s="265"/>
      <c r="M356" s="220">
        <v>0</v>
      </c>
      <c r="N356" s="268"/>
      <c r="O356" s="220"/>
      <c r="P356" s="270"/>
      <c r="Q356" s="33">
        <v>6</v>
      </c>
      <c r="R356" s="34"/>
      <c r="S356" s="35" t="s">
        <v>232</v>
      </c>
      <c r="T356" s="36"/>
      <c r="U356" s="36"/>
      <c r="V356" s="37" t="s">
        <v>232</v>
      </c>
      <c r="W356" s="36"/>
      <c r="X356" s="36"/>
      <c r="Y356" s="36"/>
      <c r="Z356" s="36"/>
      <c r="AA356" s="36"/>
      <c r="AB356" s="36"/>
      <c r="AC356" s="36"/>
      <c r="AD356" s="39" t="s">
        <v>232</v>
      </c>
      <c r="AE356" s="40" t="s">
        <v>232</v>
      </c>
      <c r="AF356" s="41" t="s">
        <v>232</v>
      </c>
      <c r="AG356" s="40" t="s">
        <v>232</v>
      </c>
      <c r="AH356" s="41" t="s">
        <v>232</v>
      </c>
      <c r="AI356" s="42" t="s">
        <v>232</v>
      </c>
      <c r="AJ356" s="43"/>
      <c r="AK356" s="44"/>
      <c r="AL356" s="44"/>
      <c r="AM356" s="45"/>
    </row>
    <row r="357" spans="1:39" ht="221.25" customHeight="1" x14ac:dyDescent="0.25">
      <c r="A357" s="285"/>
      <c r="B357" s="271">
        <v>59</v>
      </c>
      <c r="C357" s="203" t="s">
        <v>189</v>
      </c>
      <c r="D357" s="203" t="s">
        <v>390</v>
      </c>
      <c r="E357" s="203" t="s">
        <v>391</v>
      </c>
      <c r="F357" s="203" t="s">
        <v>119</v>
      </c>
      <c r="G357" s="203" t="s">
        <v>5</v>
      </c>
      <c r="H357" s="203" t="s">
        <v>392</v>
      </c>
      <c r="I357" s="203">
        <v>86400</v>
      </c>
      <c r="J357" s="266" t="s">
        <v>429</v>
      </c>
      <c r="K357" s="218">
        <v>1</v>
      </c>
      <c r="L357" s="263" t="s">
        <v>191</v>
      </c>
      <c r="M357" s="218" t="s">
        <v>191</v>
      </c>
      <c r="N357" s="266" t="s">
        <v>229</v>
      </c>
      <c r="O357" s="218">
        <v>0.6</v>
      </c>
      <c r="P357" s="269" t="s">
        <v>260</v>
      </c>
      <c r="Q357" s="33">
        <v>1</v>
      </c>
      <c r="R357" s="34" t="s">
        <v>458</v>
      </c>
      <c r="S357" s="35" t="s">
        <v>230</v>
      </c>
      <c r="T357" s="36" t="s">
        <v>192</v>
      </c>
      <c r="U357" s="36" t="s">
        <v>193</v>
      </c>
      <c r="V357" s="37" t="s">
        <v>234</v>
      </c>
      <c r="W357" s="36" t="s">
        <v>200</v>
      </c>
      <c r="X357" s="36" t="s">
        <v>195</v>
      </c>
      <c r="Y357" s="36" t="s">
        <v>196</v>
      </c>
      <c r="Z357" s="36"/>
      <c r="AA357" s="36"/>
      <c r="AB357" s="36"/>
      <c r="AC357" s="36"/>
      <c r="AD357" s="39">
        <v>0.6</v>
      </c>
      <c r="AE357" s="40" t="s">
        <v>228</v>
      </c>
      <c r="AF357" s="41">
        <v>0.6</v>
      </c>
      <c r="AG357" s="40" t="s">
        <v>229</v>
      </c>
      <c r="AH357" s="41">
        <v>0.6</v>
      </c>
      <c r="AI357" s="42" t="s">
        <v>229</v>
      </c>
      <c r="AJ357" s="43" t="s">
        <v>204</v>
      </c>
      <c r="AK357" s="44" t="s">
        <v>393</v>
      </c>
      <c r="AL357" s="44" t="s">
        <v>394</v>
      </c>
      <c r="AM357" s="45">
        <v>45656</v>
      </c>
    </row>
    <row r="358" spans="1:39" ht="187.5" customHeight="1" x14ac:dyDescent="0.25">
      <c r="A358" s="285"/>
      <c r="B358" s="272"/>
      <c r="C358" s="204"/>
      <c r="D358" s="204"/>
      <c r="E358" s="204"/>
      <c r="F358" s="204"/>
      <c r="G358" s="204"/>
      <c r="H358" s="204"/>
      <c r="I358" s="204"/>
      <c r="J358" s="267"/>
      <c r="K358" s="219"/>
      <c r="L358" s="264"/>
      <c r="M358" s="219">
        <v>0</v>
      </c>
      <c r="N358" s="267"/>
      <c r="O358" s="219"/>
      <c r="P358" s="192"/>
      <c r="Q358" s="33">
        <v>2</v>
      </c>
      <c r="R358" s="34" t="s">
        <v>459</v>
      </c>
      <c r="S358" s="35" t="s">
        <v>230</v>
      </c>
      <c r="T358" s="36" t="s">
        <v>192</v>
      </c>
      <c r="U358" s="36" t="s">
        <v>193</v>
      </c>
      <c r="V358" s="37" t="s">
        <v>234</v>
      </c>
      <c r="W358" s="36" t="s">
        <v>200</v>
      </c>
      <c r="X358" s="36" t="s">
        <v>195</v>
      </c>
      <c r="Y358" s="36" t="s">
        <v>196</v>
      </c>
      <c r="Z358" s="36"/>
      <c r="AA358" s="36"/>
      <c r="AB358" s="36"/>
      <c r="AC358" s="36"/>
      <c r="AD358" s="39">
        <v>0.36</v>
      </c>
      <c r="AE358" s="40" t="s">
        <v>237</v>
      </c>
      <c r="AF358" s="41">
        <v>0.36</v>
      </c>
      <c r="AG358" s="40" t="s">
        <v>229</v>
      </c>
      <c r="AH358" s="41">
        <v>0.6</v>
      </c>
      <c r="AI358" s="42" t="s">
        <v>229</v>
      </c>
      <c r="AJ358" s="43" t="s">
        <v>204</v>
      </c>
      <c r="AK358" s="44" t="s">
        <v>395</v>
      </c>
      <c r="AL358" s="44" t="s">
        <v>396</v>
      </c>
      <c r="AM358" s="45">
        <v>45656</v>
      </c>
    </row>
    <row r="359" spans="1:39" ht="151.5" customHeight="1" x14ac:dyDescent="0.25">
      <c r="A359" s="285"/>
      <c r="B359" s="272"/>
      <c r="C359" s="204"/>
      <c r="D359" s="204"/>
      <c r="E359" s="204"/>
      <c r="F359" s="204"/>
      <c r="G359" s="204"/>
      <c r="H359" s="204"/>
      <c r="I359" s="204"/>
      <c r="J359" s="267"/>
      <c r="K359" s="219"/>
      <c r="L359" s="264"/>
      <c r="M359" s="219">
        <v>0</v>
      </c>
      <c r="N359" s="267"/>
      <c r="O359" s="219"/>
      <c r="P359" s="192"/>
      <c r="Q359" s="33">
        <v>3</v>
      </c>
      <c r="R359" s="46" t="s">
        <v>126</v>
      </c>
      <c r="S359" s="35" t="s">
        <v>230</v>
      </c>
      <c r="T359" s="36" t="s">
        <v>192</v>
      </c>
      <c r="U359" s="36" t="s">
        <v>193</v>
      </c>
      <c r="V359" s="37" t="s">
        <v>234</v>
      </c>
      <c r="W359" s="36" t="s">
        <v>200</v>
      </c>
      <c r="X359" s="36" t="s">
        <v>195</v>
      </c>
      <c r="Y359" s="36" t="s">
        <v>196</v>
      </c>
      <c r="Z359" s="36"/>
      <c r="AA359" s="36"/>
      <c r="AB359" s="36"/>
      <c r="AC359" s="36"/>
      <c r="AD359" s="39">
        <v>0.216</v>
      </c>
      <c r="AE359" s="40" t="s">
        <v>237</v>
      </c>
      <c r="AF359" s="41">
        <v>0.216</v>
      </c>
      <c r="AG359" s="40" t="s">
        <v>229</v>
      </c>
      <c r="AH359" s="41">
        <v>0.6</v>
      </c>
      <c r="AI359" s="42" t="s">
        <v>229</v>
      </c>
      <c r="AJ359" s="43" t="s">
        <v>204</v>
      </c>
      <c r="AK359" s="44" t="s">
        <v>397</v>
      </c>
      <c r="AL359" s="44" t="s">
        <v>394</v>
      </c>
      <c r="AM359" s="45">
        <v>45656</v>
      </c>
    </row>
    <row r="360" spans="1:39" ht="85.5" customHeight="1" x14ac:dyDescent="0.25">
      <c r="A360" s="285"/>
      <c r="B360" s="272"/>
      <c r="C360" s="204"/>
      <c r="D360" s="204"/>
      <c r="E360" s="204"/>
      <c r="F360" s="204"/>
      <c r="G360" s="204"/>
      <c r="H360" s="204"/>
      <c r="I360" s="204"/>
      <c r="J360" s="267"/>
      <c r="K360" s="219"/>
      <c r="L360" s="264"/>
      <c r="M360" s="219">
        <v>0</v>
      </c>
      <c r="N360" s="267"/>
      <c r="O360" s="219"/>
      <c r="P360" s="192"/>
      <c r="Q360" s="33">
        <v>4</v>
      </c>
      <c r="R360" s="34"/>
      <c r="S360" s="35" t="s">
        <v>232</v>
      </c>
      <c r="T360" s="36"/>
      <c r="U360" s="36"/>
      <c r="V360" s="37" t="s">
        <v>232</v>
      </c>
      <c r="W360" s="36"/>
      <c r="X360" s="36"/>
      <c r="Y360" s="36"/>
      <c r="Z360" s="36"/>
      <c r="AA360" s="36"/>
      <c r="AB360" s="36"/>
      <c r="AC360" s="36"/>
      <c r="AD360" s="39" t="s">
        <v>232</v>
      </c>
      <c r="AE360" s="40" t="s">
        <v>232</v>
      </c>
      <c r="AF360" s="41" t="s">
        <v>232</v>
      </c>
      <c r="AG360" s="40" t="s">
        <v>232</v>
      </c>
      <c r="AH360" s="41" t="s">
        <v>232</v>
      </c>
      <c r="AI360" s="42" t="s">
        <v>232</v>
      </c>
      <c r="AJ360" s="43"/>
      <c r="AK360" s="44"/>
      <c r="AL360" s="44"/>
      <c r="AM360" s="45"/>
    </row>
    <row r="361" spans="1:39" ht="85.5" customHeight="1" x14ac:dyDescent="0.25">
      <c r="A361" s="285"/>
      <c r="B361" s="272"/>
      <c r="C361" s="204"/>
      <c r="D361" s="204"/>
      <c r="E361" s="204"/>
      <c r="F361" s="204"/>
      <c r="G361" s="204"/>
      <c r="H361" s="204"/>
      <c r="I361" s="204"/>
      <c r="J361" s="267"/>
      <c r="K361" s="219"/>
      <c r="L361" s="264"/>
      <c r="M361" s="219">
        <v>0</v>
      </c>
      <c r="N361" s="267"/>
      <c r="O361" s="219"/>
      <c r="P361" s="192"/>
      <c r="Q361" s="33">
        <v>5</v>
      </c>
      <c r="R361" s="34"/>
      <c r="S361" s="35" t="s">
        <v>232</v>
      </c>
      <c r="T361" s="36"/>
      <c r="U361" s="36"/>
      <c r="V361" s="37" t="s">
        <v>232</v>
      </c>
      <c r="W361" s="36"/>
      <c r="X361" s="36"/>
      <c r="Y361" s="36"/>
      <c r="Z361" s="36"/>
      <c r="AA361" s="36"/>
      <c r="AB361" s="36"/>
      <c r="AC361" s="36"/>
      <c r="AD361" s="39" t="s">
        <v>232</v>
      </c>
      <c r="AE361" s="40" t="s">
        <v>232</v>
      </c>
      <c r="AF361" s="41" t="s">
        <v>232</v>
      </c>
      <c r="AG361" s="40" t="s">
        <v>232</v>
      </c>
      <c r="AH361" s="41" t="s">
        <v>232</v>
      </c>
      <c r="AI361" s="42" t="s">
        <v>232</v>
      </c>
      <c r="AJ361" s="43"/>
      <c r="AK361" s="44"/>
      <c r="AL361" s="44"/>
      <c r="AM361" s="45"/>
    </row>
    <row r="362" spans="1:39" ht="85.5" customHeight="1" x14ac:dyDescent="0.25">
      <c r="A362" s="285"/>
      <c r="B362" s="276"/>
      <c r="C362" s="205"/>
      <c r="D362" s="205"/>
      <c r="E362" s="205"/>
      <c r="F362" s="205"/>
      <c r="G362" s="205"/>
      <c r="H362" s="205"/>
      <c r="I362" s="205"/>
      <c r="J362" s="268"/>
      <c r="K362" s="220"/>
      <c r="L362" s="265"/>
      <c r="M362" s="220">
        <v>0</v>
      </c>
      <c r="N362" s="268"/>
      <c r="O362" s="220"/>
      <c r="P362" s="270"/>
      <c r="Q362" s="33">
        <v>6</v>
      </c>
      <c r="R362" s="34"/>
      <c r="S362" s="35" t="s">
        <v>232</v>
      </c>
      <c r="T362" s="36"/>
      <c r="U362" s="36"/>
      <c r="V362" s="37" t="s">
        <v>232</v>
      </c>
      <c r="W362" s="36"/>
      <c r="X362" s="36"/>
      <c r="Y362" s="36"/>
      <c r="Z362" s="36"/>
      <c r="AA362" s="36"/>
      <c r="AB362" s="36"/>
      <c r="AC362" s="36"/>
      <c r="AD362" s="39" t="s">
        <v>232</v>
      </c>
      <c r="AE362" s="40" t="s">
        <v>232</v>
      </c>
      <c r="AF362" s="41" t="s">
        <v>232</v>
      </c>
      <c r="AG362" s="40" t="s">
        <v>232</v>
      </c>
      <c r="AH362" s="41" t="s">
        <v>232</v>
      </c>
      <c r="AI362" s="42" t="s">
        <v>232</v>
      </c>
      <c r="AJ362" s="43"/>
      <c r="AK362" s="44"/>
      <c r="AL362" s="44"/>
      <c r="AM362" s="45"/>
    </row>
    <row r="363" spans="1:39" ht="151.5" customHeight="1" x14ac:dyDescent="0.25">
      <c r="A363" s="285"/>
      <c r="B363" s="271">
        <v>60</v>
      </c>
      <c r="C363" s="203" t="s">
        <v>241</v>
      </c>
      <c r="D363" s="203" t="s">
        <v>384</v>
      </c>
      <c r="E363" s="203" t="s">
        <v>398</v>
      </c>
      <c r="F363" s="203" t="s">
        <v>120</v>
      </c>
      <c r="G363" s="203" t="s">
        <v>5</v>
      </c>
      <c r="H363" s="203" t="s">
        <v>392</v>
      </c>
      <c r="I363" s="203">
        <v>86400</v>
      </c>
      <c r="J363" s="266" t="s">
        <v>429</v>
      </c>
      <c r="K363" s="218">
        <v>1</v>
      </c>
      <c r="L363" s="263" t="s">
        <v>191</v>
      </c>
      <c r="M363" s="218" t="s">
        <v>191</v>
      </c>
      <c r="N363" s="266" t="s">
        <v>229</v>
      </c>
      <c r="O363" s="218">
        <v>0.6</v>
      </c>
      <c r="P363" s="269" t="s">
        <v>260</v>
      </c>
      <c r="Q363" s="33">
        <v>1</v>
      </c>
      <c r="R363" s="46" t="s">
        <v>460</v>
      </c>
      <c r="S363" s="35" t="s">
        <v>230</v>
      </c>
      <c r="T363" s="36" t="s">
        <v>192</v>
      </c>
      <c r="U363" s="36" t="s">
        <v>193</v>
      </c>
      <c r="V363" s="37" t="s">
        <v>234</v>
      </c>
      <c r="W363" s="36" t="s">
        <v>200</v>
      </c>
      <c r="X363" s="36" t="s">
        <v>195</v>
      </c>
      <c r="Y363" s="36" t="s">
        <v>196</v>
      </c>
      <c r="Z363" s="36"/>
      <c r="AA363" s="36"/>
      <c r="AB363" s="36"/>
      <c r="AC363" s="36"/>
      <c r="AD363" s="39">
        <v>0.6</v>
      </c>
      <c r="AE363" s="40" t="s">
        <v>228</v>
      </c>
      <c r="AF363" s="41">
        <v>0.6</v>
      </c>
      <c r="AG363" s="40" t="s">
        <v>229</v>
      </c>
      <c r="AH363" s="41">
        <v>0.6</v>
      </c>
      <c r="AI363" s="42" t="s">
        <v>229</v>
      </c>
      <c r="AJ363" s="43" t="s">
        <v>204</v>
      </c>
      <c r="AK363" s="44" t="s">
        <v>399</v>
      </c>
      <c r="AL363" s="44" t="s">
        <v>394</v>
      </c>
      <c r="AM363" s="45">
        <v>45656</v>
      </c>
    </row>
    <row r="364" spans="1:39" ht="151.5" customHeight="1" x14ac:dyDescent="0.25">
      <c r="A364" s="285"/>
      <c r="B364" s="272"/>
      <c r="C364" s="204"/>
      <c r="D364" s="204"/>
      <c r="E364" s="204"/>
      <c r="F364" s="204"/>
      <c r="G364" s="204"/>
      <c r="H364" s="204"/>
      <c r="I364" s="204"/>
      <c r="J364" s="267"/>
      <c r="K364" s="219"/>
      <c r="L364" s="264"/>
      <c r="M364" s="219">
        <v>0</v>
      </c>
      <c r="N364" s="267"/>
      <c r="O364" s="219"/>
      <c r="P364" s="192"/>
      <c r="Q364" s="33">
        <v>2</v>
      </c>
      <c r="R364" s="46" t="s">
        <v>127</v>
      </c>
      <c r="S364" s="35" t="s">
        <v>230</v>
      </c>
      <c r="T364" s="36" t="s">
        <v>192</v>
      </c>
      <c r="U364" s="36" t="s">
        <v>193</v>
      </c>
      <c r="V364" s="37" t="s">
        <v>234</v>
      </c>
      <c r="W364" s="36" t="s">
        <v>200</v>
      </c>
      <c r="X364" s="36" t="s">
        <v>195</v>
      </c>
      <c r="Y364" s="36" t="s">
        <v>196</v>
      </c>
      <c r="Z364" s="36"/>
      <c r="AA364" s="36"/>
      <c r="AB364" s="36"/>
      <c r="AC364" s="36"/>
      <c r="AD364" s="69">
        <v>0.36</v>
      </c>
      <c r="AE364" s="40" t="s">
        <v>237</v>
      </c>
      <c r="AF364" s="41">
        <v>0.36</v>
      </c>
      <c r="AG364" s="40" t="s">
        <v>229</v>
      </c>
      <c r="AH364" s="41">
        <v>0.6</v>
      </c>
      <c r="AI364" s="42" t="s">
        <v>229</v>
      </c>
      <c r="AJ364" s="43" t="s">
        <v>204</v>
      </c>
      <c r="AK364" s="44" t="s">
        <v>400</v>
      </c>
      <c r="AL364" s="44" t="s">
        <v>401</v>
      </c>
      <c r="AM364" s="45">
        <v>45656</v>
      </c>
    </row>
    <row r="365" spans="1:39" ht="151.5" customHeight="1" x14ac:dyDescent="0.25">
      <c r="A365" s="285"/>
      <c r="B365" s="272"/>
      <c r="C365" s="204"/>
      <c r="D365" s="204"/>
      <c r="E365" s="204"/>
      <c r="F365" s="204"/>
      <c r="G365" s="204"/>
      <c r="H365" s="204"/>
      <c r="I365" s="204"/>
      <c r="J365" s="267"/>
      <c r="K365" s="219"/>
      <c r="L365" s="264"/>
      <c r="M365" s="219">
        <v>0</v>
      </c>
      <c r="N365" s="267"/>
      <c r="O365" s="219"/>
      <c r="P365" s="192"/>
      <c r="Q365" s="33">
        <v>3</v>
      </c>
      <c r="R365" s="46" t="s">
        <v>461</v>
      </c>
      <c r="S365" s="35" t="s">
        <v>230</v>
      </c>
      <c r="T365" s="36" t="s">
        <v>192</v>
      </c>
      <c r="U365" s="36" t="s">
        <v>193</v>
      </c>
      <c r="V365" s="37" t="s">
        <v>234</v>
      </c>
      <c r="W365" s="36" t="s">
        <v>200</v>
      </c>
      <c r="X365" s="36" t="s">
        <v>195</v>
      </c>
      <c r="Y365" s="36" t="s">
        <v>196</v>
      </c>
      <c r="Z365" s="36"/>
      <c r="AA365" s="36"/>
      <c r="AB365" s="36"/>
      <c r="AC365" s="36"/>
      <c r="AD365" s="39">
        <v>0.216</v>
      </c>
      <c r="AE365" s="40" t="s">
        <v>237</v>
      </c>
      <c r="AF365" s="41">
        <v>0.216</v>
      </c>
      <c r="AG365" s="40" t="s">
        <v>229</v>
      </c>
      <c r="AH365" s="41">
        <v>0.6</v>
      </c>
      <c r="AI365" s="42" t="s">
        <v>229</v>
      </c>
      <c r="AJ365" s="43" t="s">
        <v>204</v>
      </c>
      <c r="AK365" s="44" t="s">
        <v>402</v>
      </c>
      <c r="AL365" s="44" t="s">
        <v>403</v>
      </c>
      <c r="AM365" s="45">
        <v>45656</v>
      </c>
    </row>
    <row r="366" spans="1:39" ht="81.75" customHeight="1" x14ac:dyDescent="0.25">
      <c r="A366" s="285"/>
      <c r="B366" s="272"/>
      <c r="C366" s="204"/>
      <c r="D366" s="204"/>
      <c r="E366" s="204"/>
      <c r="F366" s="204"/>
      <c r="G366" s="204"/>
      <c r="H366" s="204"/>
      <c r="I366" s="204"/>
      <c r="J366" s="267"/>
      <c r="K366" s="219"/>
      <c r="L366" s="264"/>
      <c r="M366" s="219">
        <v>0</v>
      </c>
      <c r="N366" s="267"/>
      <c r="O366" s="219"/>
      <c r="P366" s="192"/>
      <c r="Q366" s="33">
        <v>4</v>
      </c>
      <c r="R366" s="34"/>
      <c r="S366" s="35" t="s">
        <v>232</v>
      </c>
      <c r="T366" s="36"/>
      <c r="U366" s="36"/>
      <c r="V366" s="37" t="s">
        <v>232</v>
      </c>
      <c r="W366" s="36"/>
      <c r="X366" s="36"/>
      <c r="Y366" s="36"/>
      <c r="Z366" s="36"/>
      <c r="AA366" s="36"/>
      <c r="AB366" s="36"/>
      <c r="AC366" s="36"/>
      <c r="AD366" s="39" t="s">
        <v>232</v>
      </c>
      <c r="AE366" s="40" t="s">
        <v>232</v>
      </c>
      <c r="AF366" s="41" t="s">
        <v>232</v>
      </c>
      <c r="AG366" s="40" t="s">
        <v>232</v>
      </c>
      <c r="AH366" s="41" t="s">
        <v>232</v>
      </c>
      <c r="AI366" s="42" t="s">
        <v>232</v>
      </c>
      <c r="AJ366" s="43"/>
      <c r="AK366" s="44"/>
      <c r="AL366" s="44"/>
      <c r="AM366" s="45"/>
    </row>
    <row r="367" spans="1:39" ht="81.75" customHeight="1" x14ac:dyDescent="0.25">
      <c r="A367" s="285"/>
      <c r="B367" s="272"/>
      <c r="C367" s="204"/>
      <c r="D367" s="204"/>
      <c r="E367" s="204"/>
      <c r="F367" s="204"/>
      <c r="G367" s="204"/>
      <c r="H367" s="204"/>
      <c r="I367" s="204"/>
      <c r="J367" s="267"/>
      <c r="K367" s="219"/>
      <c r="L367" s="264"/>
      <c r="M367" s="219">
        <v>0</v>
      </c>
      <c r="N367" s="267"/>
      <c r="O367" s="219"/>
      <c r="P367" s="192"/>
      <c r="Q367" s="33">
        <v>5</v>
      </c>
      <c r="R367" s="34"/>
      <c r="S367" s="35" t="s">
        <v>232</v>
      </c>
      <c r="T367" s="36"/>
      <c r="U367" s="36"/>
      <c r="V367" s="37" t="s">
        <v>232</v>
      </c>
      <c r="W367" s="36"/>
      <c r="X367" s="36"/>
      <c r="Y367" s="36"/>
      <c r="Z367" s="36"/>
      <c r="AA367" s="36"/>
      <c r="AB367" s="36"/>
      <c r="AC367" s="36"/>
      <c r="AD367" s="39" t="s">
        <v>232</v>
      </c>
      <c r="AE367" s="40" t="s">
        <v>232</v>
      </c>
      <c r="AF367" s="41" t="s">
        <v>232</v>
      </c>
      <c r="AG367" s="40" t="s">
        <v>232</v>
      </c>
      <c r="AH367" s="41" t="s">
        <v>232</v>
      </c>
      <c r="AI367" s="42" t="s">
        <v>232</v>
      </c>
      <c r="AJ367" s="43"/>
      <c r="AK367" s="44"/>
      <c r="AL367" s="44"/>
      <c r="AM367" s="45"/>
    </row>
    <row r="368" spans="1:39" ht="81.75" customHeight="1" x14ac:dyDescent="0.25">
      <c r="A368" s="285"/>
      <c r="B368" s="276"/>
      <c r="C368" s="205"/>
      <c r="D368" s="205"/>
      <c r="E368" s="205"/>
      <c r="F368" s="205"/>
      <c r="G368" s="205"/>
      <c r="H368" s="205"/>
      <c r="I368" s="205"/>
      <c r="J368" s="268"/>
      <c r="K368" s="220"/>
      <c r="L368" s="265"/>
      <c r="M368" s="220">
        <v>0</v>
      </c>
      <c r="N368" s="268"/>
      <c r="O368" s="220"/>
      <c r="P368" s="270"/>
      <c r="Q368" s="33">
        <v>6</v>
      </c>
      <c r="R368" s="34"/>
      <c r="S368" s="35" t="s">
        <v>232</v>
      </c>
      <c r="T368" s="36"/>
      <c r="U368" s="36"/>
      <c r="V368" s="37" t="s">
        <v>232</v>
      </c>
      <c r="W368" s="36"/>
      <c r="X368" s="36"/>
      <c r="Y368" s="36"/>
      <c r="Z368" s="36"/>
      <c r="AA368" s="36"/>
      <c r="AB368" s="36"/>
      <c r="AC368" s="36"/>
      <c r="AD368" s="39" t="s">
        <v>232</v>
      </c>
      <c r="AE368" s="40" t="s">
        <v>232</v>
      </c>
      <c r="AF368" s="41" t="s">
        <v>232</v>
      </c>
      <c r="AG368" s="40" t="s">
        <v>232</v>
      </c>
      <c r="AH368" s="41" t="s">
        <v>232</v>
      </c>
      <c r="AI368" s="42" t="s">
        <v>232</v>
      </c>
      <c r="AJ368" s="43"/>
      <c r="AK368" s="44"/>
      <c r="AL368" s="44"/>
      <c r="AM368" s="45"/>
    </row>
    <row r="369" spans="1:39" ht="191.25" customHeight="1" x14ac:dyDescent="0.25">
      <c r="A369" s="285"/>
      <c r="B369" s="271">
        <v>61</v>
      </c>
      <c r="C369" s="203" t="s">
        <v>241</v>
      </c>
      <c r="D369" s="203" t="s">
        <v>404</v>
      </c>
      <c r="E369" s="203" t="s">
        <v>405</v>
      </c>
      <c r="F369" s="203" t="s">
        <v>121</v>
      </c>
      <c r="G369" s="203" t="s">
        <v>15</v>
      </c>
      <c r="H369" s="203" t="s">
        <v>406</v>
      </c>
      <c r="I369" s="203">
        <v>115200</v>
      </c>
      <c r="J369" s="266" t="s">
        <v>429</v>
      </c>
      <c r="K369" s="218">
        <v>1</v>
      </c>
      <c r="L369" s="263" t="s">
        <v>214</v>
      </c>
      <c r="M369" s="218" t="s">
        <v>214</v>
      </c>
      <c r="N369" s="266" t="s">
        <v>430</v>
      </c>
      <c r="O369" s="218">
        <v>1</v>
      </c>
      <c r="P369" s="269" t="s">
        <v>431</v>
      </c>
      <c r="Q369" s="33">
        <v>1</v>
      </c>
      <c r="R369" s="172" t="s">
        <v>151</v>
      </c>
      <c r="S369" s="35" t="s">
        <v>230</v>
      </c>
      <c r="T369" s="36" t="s">
        <v>192</v>
      </c>
      <c r="U369" s="36" t="s">
        <v>193</v>
      </c>
      <c r="V369" s="37" t="s">
        <v>234</v>
      </c>
      <c r="W369" s="36" t="s">
        <v>200</v>
      </c>
      <c r="X369" s="36" t="s">
        <v>195</v>
      </c>
      <c r="Y369" s="36" t="s">
        <v>196</v>
      </c>
      <c r="Z369" s="36"/>
      <c r="AA369" s="36"/>
      <c r="AB369" s="36"/>
      <c r="AC369" s="36"/>
      <c r="AD369" s="39">
        <v>0.6</v>
      </c>
      <c r="AE369" s="40" t="s">
        <v>228</v>
      </c>
      <c r="AF369" s="41">
        <v>0.6</v>
      </c>
      <c r="AG369" s="40" t="s">
        <v>430</v>
      </c>
      <c r="AH369" s="41">
        <v>1</v>
      </c>
      <c r="AI369" s="42" t="s">
        <v>431</v>
      </c>
      <c r="AJ369" s="43" t="s">
        <v>204</v>
      </c>
      <c r="AK369" s="44" t="s">
        <v>407</v>
      </c>
      <c r="AL369" s="44" t="s">
        <v>408</v>
      </c>
      <c r="AM369" s="45">
        <v>45656</v>
      </c>
    </row>
    <row r="370" spans="1:39" ht="151.5" customHeight="1" x14ac:dyDescent="0.25">
      <c r="A370" s="285"/>
      <c r="B370" s="272"/>
      <c r="C370" s="204"/>
      <c r="D370" s="204"/>
      <c r="E370" s="204"/>
      <c r="F370" s="204"/>
      <c r="G370" s="204"/>
      <c r="H370" s="204"/>
      <c r="I370" s="277"/>
      <c r="J370" s="267"/>
      <c r="K370" s="219"/>
      <c r="L370" s="264"/>
      <c r="M370" s="219">
        <v>0</v>
      </c>
      <c r="N370" s="267"/>
      <c r="O370" s="219"/>
      <c r="P370" s="192"/>
      <c r="Q370" s="33">
        <v>2</v>
      </c>
      <c r="R370" s="172" t="s">
        <v>462</v>
      </c>
      <c r="S370" s="35" t="s">
        <v>230</v>
      </c>
      <c r="T370" s="36" t="s">
        <v>192</v>
      </c>
      <c r="U370" s="36" t="s">
        <v>193</v>
      </c>
      <c r="V370" s="37" t="s">
        <v>234</v>
      </c>
      <c r="W370" s="36" t="s">
        <v>200</v>
      </c>
      <c r="X370" s="36" t="s">
        <v>195</v>
      </c>
      <c r="Y370" s="36" t="s">
        <v>196</v>
      </c>
      <c r="Z370" s="36"/>
      <c r="AA370" s="36"/>
      <c r="AB370" s="36"/>
      <c r="AC370" s="36"/>
      <c r="AD370" s="39">
        <v>0.36</v>
      </c>
      <c r="AE370" s="40" t="s">
        <v>237</v>
      </c>
      <c r="AF370" s="41">
        <v>0.36</v>
      </c>
      <c r="AG370" s="40" t="s">
        <v>430</v>
      </c>
      <c r="AH370" s="41">
        <v>1</v>
      </c>
      <c r="AI370" s="42" t="s">
        <v>431</v>
      </c>
      <c r="AJ370" s="43" t="s">
        <v>204</v>
      </c>
      <c r="AK370" s="44" t="s">
        <v>409</v>
      </c>
      <c r="AL370" s="44" t="s">
        <v>410</v>
      </c>
      <c r="AM370" s="45">
        <v>45656</v>
      </c>
    </row>
    <row r="371" spans="1:39" ht="151.5" customHeight="1" x14ac:dyDescent="0.25">
      <c r="A371" s="285"/>
      <c r="B371" s="272"/>
      <c r="C371" s="204"/>
      <c r="D371" s="204"/>
      <c r="E371" s="204"/>
      <c r="F371" s="204"/>
      <c r="G371" s="204"/>
      <c r="H371" s="204"/>
      <c r="I371" s="277"/>
      <c r="J371" s="267"/>
      <c r="K371" s="219"/>
      <c r="L371" s="264"/>
      <c r="M371" s="219">
        <v>0</v>
      </c>
      <c r="N371" s="267"/>
      <c r="O371" s="219"/>
      <c r="P371" s="192"/>
      <c r="Q371" s="33">
        <v>3</v>
      </c>
      <c r="R371" s="172" t="s">
        <v>128</v>
      </c>
      <c r="S371" s="35" t="s">
        <v>230</v>
      </c>
      <c r="T371" s="36" t="s">
        <v>192</v>
      </c>
      <c r="U371" s="36" t="s">
        <v>193</v>
      </c>
      <c r="V371" s="37" t="s">
        <v>234</v>
      </c>
      <c r="W371" s="36" t="s">
        <v>200</v>
      </c>
      <c r="X371" s="36" t="s">
        <v>195</v>
      </c>
      <c r="Y371" s="36" t="s">
        <v>196</v>
      </c>
      <c r="Z371" s="36"/>
      <c r="AA371" s="36"/>
      <c r="AB371" s="36"/>
      <c r="AC371" s="36"/>
      <c r="AD371" s="39">
        <v>0.216</v>
      </c>
      <c r="AE371" s="40" t="s">
        <v>237</v>
      </c>
      <c r="AF371" s="41">
        <v>0.216</v>
      </c>
      <c r="AG371" s="40" t="s">
        <v>430</v>
      </c>
      <c r="AH371" s="41">
        <v>1</v>
      </c>
      <c r="AI371" s="42" t="s">
        <v>431</v>
      </c>
      <c r="AJ371" s="43" t="s">
        <v>204</v>
      </c>
      <c r="AK371" s="44" t="s">
        <v>411</v>
      </c>
      <c r="AL371" s="44" t="s">
        <v>410</v>
      </c>
      <c r="AM371" s="45">
        <v>45656</v>
      </c>
    </row>
    <row r="372" spans="1:39" ht="132.75" customHeight="1" x14ac:dyDescent="0.25">
      <c r="A372" s="285"/>
      <c r="B372" s="272"/>
      <c r="C372" s="204"/>
      <c r="D372" s="204"/>
      <c r="E372" s="204"/>
      <c r="F372" s="204"/>
      <c r="G372" s="204"/>
      <c r="H372" s="204"/>
      <c r="I372" s="277"/>
      <c r="J372" s="267"/>
      <c r="K372" s="219"/>
      <c r="L372" s="264"/>
      <c r="M372" s="219">
        <v>0</v>
      </c>
      <c r="N372" s="267"/>
      <c r="O372" s="219"/>
      <c r="P372" s="192"/>
      <c r="Q372" s="33">
        <v>4</v>
      </c>
      <c r="R372" s="34"/>
      <c r="S372" s="35" t="s">
        <v>232</v>
      </c>
      <c r="T372" s="36"/>
      <c r="U372" s="36"/>
      <c r="V372" s="37" t="s">
        <v>232</v>
      </c>
      <c r="W372" s="36"/>
      <c r="X372" s="36"/>
      <c r="Y372" s="36"/>
      <c r="Z372" s="36"/>
      <c r="AA372" s="36"/>
      <c r="AB372" s="36"/>
      <c r="AC372" s="36"/>
      <c r="AD372" s="39" t="s">
        <v>232</v>
      </c>
      <c r="AE372" s="40" t="s">
        <v>232</v>
      </c>
      <c r="AF372" s="41" t="s">
        <v>232</v>
      </c>
      <c r="AG372" s="40" t="s">
        <v>232</v>
      </c>
      <c r="AH372" s="41" t="s">
        <v>232</v>
      </c>
      <c r="AI372" s="42" t="s">
        <v>232</v>
      </c>
      <c r="AJ372" s="43"/>
      <c r="AK372" s="44"/>
      <c r="AL372" s="44"/>
      <c r="AM372" s="45"/>
    </row>
    <row r="373" spans="1:39" ht="132.75" customHeight="1" x14ac:dyDescent="0.25">
      <c r="A373" s="285"/>
      <c r="B373" s="272"/>
      <c r="C373" s="204"/>
      <c r="D373" s="204"/>
      <c r="E373" s="204"/>
      <c r="F373" s="204"/>
      <c r="G373" s="204"/>
      <c r="H373" s="204"/>
      <c r="I373" s="277"/>
      <c r="J373" s="267"/>
      <c r="K373" s="219"/>
      <c r="L373" s="264"/>
      <c r="M373" s="219">
        <v>0</v>
      </c>
      <c r="N373" s="267"/>
      <c r="O373" s="219"/>
      <c r="P373" s="192"/>
      <c r="Q373" s="33">
        <v>5</v>
      </c>
      <c r="R373" s="34"/>
      <c r="S373" s="35" t="s">
        <v>232</v>
      </c>
      <c r="T373" s="36"/>
      <c r="U373" s="36"/>
      <c r="V373" s="37" t="s">
        <v>232</v>
      </c>
      <c r="W373" s="36"/>
      <c r="X373" s="36"/>
      <c r="Y373" s="36"/>
      <c r="Z373" s="36"/>
      <c r="AA373" s="36"/>
      <c r="AB373" s="36"/>
      <c r="AC373" s="36"/>
      <c r="AD373" s="39" t="s">
        <v>232</v>
      </c>
      <c r="AE373" s="40" t="s">
        <v>232</v>
      </c>
      <c r="AF373" s="41" t="s">
        <v>232</v>
      </c>
      <c r="AG373" s="40" t="s">
        <v>232</v>
      </c>
      <c r="AH373" s="41" t="s">
        <v>232</v>
      </c>
      <c r="AI373" s="42" t="s">
        <v>232</v>
      </c>
      <c r="AJ373" s="43"/>
      <c r="AK373" s="44"/>
      <c r="AL373" s="44"/>
      <c r="AM373" s="45"/>
    </row>
    <row r="374" spans="1:39" ht="132.75" customHeight="1" x14ac:dyDescent="0.25">
      <c r="A374" s="285"/>
      <c r="B374" s="276"/>
      <c r="C374" s="205"/>
      <c r="D374" s="205"/>
      <c r="E374" s="205"/>
      <c r="F374" s="205"/>
      <c r="G374" s="205"/>
      <c r="H374" s="205"/>
      <c r="I374" s="278"/>
      <c r="J374" s="268"/>
      <c r="K374" s="220"/>
      <c r="L374" s="265"/>
      <c r="M374" s="220">
        <v>0</v>
      </c>
      <c r="N374" s="268"/>
      <c r="O374" s="220"/>
      <c r="P374" s="270"/>
      <c r="Q374" s="33">
        <v>6</v>
      </c>
      <c r="R374" s="34"/>
      <c r="S374" s="35" t="s">
        <v>232</v>
      </c>
      <c r="T374" s="36"/>
      <c r="U374" s="36"/>
      <c r="V374" s="37" t="s">
        <v>232</v>
      </c>
      <c r="W374" s="36"/>
      <c r="X374" s="36"/>
      <c r="Y374" s="36"/>
      <c r="Z374" s="36"/>
      <c r="AA374" s="36"/>
      <c r="AB374" s="36"/>
      <c r="AC374" s="36"/>
      <c r="AD374" s="39" t="s">
        <v>232</v>
      </c>
      <c r="AE374" s="40" t="s">
        <v>232</v>
      </c>
      <c r="AF374" s="41" t="s">
        <v>232</v>
      </c>
      <c r="AG374" s="40" t="s">
        <v>232</v>
      </c>
      <c r="AH374" s="41" t="s">
        <v>232</v>
      </c>
      <c r="AI374" s="42" t="s">
        <v>232</v>
      </c>
      <c r="AJ374" s="43"/>
      <c r="AK374" s="44"/>
      <c r="AL374" s="44"/>
      <c r="AM374" s="45"/>
    </row>
    <row r="375" spans="1:39" ht="151.5" customHeight="1" x14ac:dyDescent="0.25">
      <c r="A375" s="285"/>
      <c r="B375" s="271">
        <v>62</v>
      </c>
      <c r="C375" s="203" t="s">
        <v>189</v>
      </c>
      <c r="D375" s="203" t="s">
        <v>412</v>
      </c>
      <c r="E375" s="203" t="s">
        <v>413</v>
      </c>
      <c r="F375" s="203" t="s">
        <v>122</v>
      </c>
      <c r="G375" s="203" t="s">
        <v>5</v>
      </c>
      <c r="H375" s="203" t="s">
        <v>406</v>
      </c>
      <c r="I375" s="203">
        <v>14314</v>
      </c>
      <c r="J375" s="266" t="s">
        <v>429</v>
      </c>
      <c r="K375" s="218">
        <v>1</v>
      </c>
      <c r="L375" s="263" t="s">
        <v>191</v>
      </c>
      <c r="M375" s="218" t="s">
        <v>191</v>
      </c>
      <c r="N375" s="266" t="s">
        <v>229</v>
      </c>
      <c r="O375" s="218">
        <v>0.6</v>
      </c>
      <c r="P375" s="255" t="s">
        <v>260</v>
      </c>
      <c r="Q375" s="33">
        <v>1</v>
      </c>
      <c r="R375" s="34" t="s">
        <v>129</v>
      </c>
      <c r="S375" s="35" t="s">
        <v>230</v>
      </c>
      <c r="T375" s="36" t="s">
        <v>192</v>
      </c>
      <c r="U375" s="36" t="s">
        <v>193</v>
      </c>
      <c r="V375" s="37" t="s">
        <v>234</v>
      </c>
      <c r="W375" s="36" t="s">
        <v>200</v>
      </c>
      <c r="X375" s="36" t="s">
        <v>195</v>
      </c>
      <c r="Y375" s="36" t="s">
        <v>196</v>
      </c>
      <c r="Z375" s="36"/>
      <c r="AA375" s="36"/>
      <c r="AB375" s="36"/>
      <c r="AC375" s="36"/>
      <c r="AD375" s="39">
        <v>0.6</v>
      </c>
      <c r="AE375" s="40" t="s">
        <v>228</v>
      </c>
      <c r="AF375" s="41">
        <v>0.6</v>
      </c>
      <c r="AG375" s="40" t="s">
        <v>229</v>
      </c>
      <c r="AH375" s="41">
        <v>0.6</v>
      </c>
      <c r="AI375" s="42" t="s">
        <v>229</v>
      </c>
      <c r="AJ375" s="43" t="s">
        <v>204</v>
      </c>
      <c r="AK375" s="44" t="s">
        <v>414</v>
      </c>
      <c r="AL375" s="44" t="s">
        <v>389</v>
      </c>
      <c r="AM375" s="45">
        <v>45473</v>
      </c>
    </row>
    <row r="376" spans="1:39" ht="151.5" customHeight="1" x14ac:dyDescent="0.25">
      <c r="A376" s="285"/>
      <c r="B376" s="272"/>
      <c r="C376" s="204"/>
      <c r="D376" s="204"/>
      <c r="E376" s="204"/>
      <c r="F376" s="204"/>
      <c r="G376" s="204"/>
      <c r="H376" s="204"/>
      <c r="I376" s="204"/>
      <c r="J376" s="267"/>
      <c r="K376" s="219"/>
      <c r="L376" s="264"/>
      <c r="M376" s="219">
        <v>0</v>
      </c>
      <c r="N376" s="267"/>
      <c r="O376" s="219"/>
      <c r="P376" s="253"/>
      <c r="Q376" s="33">
        <v>2</v>
      </c>
      <c r="R376" s="34" t="s">
        <v>130</v>
      </c>
      <c r="S376" s="35" t="s">
        <v>230</v>
      </c>
      <c r="T376" s="36" t="s">
        <v>192</v>
      </c>
      <c r="U376" s="36" t="s">
        <v>193</v>
      </c>
      <c r="V376" s="37" t="s">
        <v>234</v>
      </c>
      <c r="W376" s="36" t="s">
        <v>200</v>
      </c>
      <c r="X376" s="36" t="s">
        <v>195</v>
      </c>
      <c r="Y376" s="36" t="s">
        <v>196</v>
      </c>
      <c r="Z376" s="36"/>
      <c r="AA376" s="36"/>
      <c r="AB376" s="36"/>
      <c r="AC376" s="36"/>
      <c r="AD376" s="39">
        <v>0</v>
      </c>
      <c r="AE376" s="40" t="s">
        <v>287</v>
      </c>
      <c r="AF376" s="41">
        <v>0</v>
      </c>
      <c r="AG376" s="40" t="s">
        <v>420</v>
      </c>
      <c r="AH376" s="41">
        <v>0</v>
      </c>
      <c r="AI376" s="42" t="s">
        <v>432</v>
      </c>
      <c r="AJ376" s="43" t="s">
        <v>204</v>
      </c>
      <c r="AK376" s="44" t="s">
        <v>415</v>
      </c>
      <c r="AL376" s="44" t="s">
        <v>389</v>
      </c>
      <c r="AM376" s="45">
        <v>45656</v>
      </c>
    </row>
    <row r="377" spans="1:39" ht="151.5" customHeight="1" x14ac:dyDescent="0.25">
      <c r="A377" s="285"/>
      <c r="B377" s="272"/>
      <c r="C377" s="204"/>
      <c r="D377" s="204"/>
      <c r="E377" s="204"/>
      <c r="F377" s="204"/>
      <c r="G377" s="204"/>
      <c r="H377" s="204"/>
      <c r="I377" s="204"/>
      <c r="J377" s="267"/>
      <c r="K377" s="219"/>
      <c r="L377" s="264"/>
      <c r="M377" s="219">
        <v>0</v>
      </c>
      <c r="N377" s="267"/>
      <c r="O377" s="219"/>
      <c r="P377" s="253"/>
      <c r="Q377" s="33">
        <v>3</v>
      </c>
      <c r="R377" s="34" t="s">
        <v>131</v>
      </c>
      <c r="S377" s="35" t="s">
        <v>158</v>
      </c>
      <c r="T377" s="36" t="s">
        <v>192</v>
      </c>
      <c r="U377" s="36" t="s">
        <v>193</v>
      </c>
      <c r="V377" s="37" t="s">
        <v>234</v>
      </c>
      <c r="W377" s="36" t="s">
        <v>200</v>
      </c>
      <c r="X377" s="36" t="s">
        <v>195</v>
      </c>
      <c r="Y377" s="36" t="s">
        <v>196</v>
      </c>
      <c r="Z377" s="36"/>
      <c r="AA377" s="36"/>
      <c r="AB377" s="36"/>
      <c r="AC377" s="36"/>
      <c r="AD377" s="39">
        <v>0</v>
      </c>
      <c r="AE377" s="40" t="s">
        <v>287</v>
      </c>
      <c r="AF377" s="41">
        <v>0</v>
      </c>
      <c r="AG377" s="40" t="s">
        <v>420</v>
      </c>
      <c r="AH377" s="41">
        <v>0</v>
      </c>
      <c r="AI377" s="42" t="s">
        <v>432</v>
      </c>
      <c r="AJ377" s="43" t="s">
        <v>204</v>
      </c>
      <c r="AK377" s="44" t="s">
        <v>416</v>
      </c>
      <c r="AL377" s="44" t="s">
        <v>566</v>
      </c>
      <c r="AM377" s="45">
        <v>45656</v>
      </c>
    </row>
    <row r="378" spans="1:39" ht="151.5" customHeight="1" x14ac:dyDescent="0.25">
      <c r="A378" s="285"/>
      <c r="B378" s="272"/>
      <c r="C378" s="204"/>
      <c r="D378" s="204"/>
      <c r="E378" s="204"/>
      <c r="F378" s="204"/>
      <c r="G378" s="204"/>
      <c r="H378" s="204"/>
      <c r="I378" s="204"/>
      <c r="J378" s="267"/>
      <c r="K378" s="219"/>
      <c r="L378" s="264"/>
      <c r="M378" s="219">
        <v>0</v>
      </c>
      <c r="N378" s="267"/>
      <c r="O378" s="219"/>
      <c r="P378" s="253"/>
      <c r="Q378" s="33">
        <v>4</v>
      </c>
      <c r="R378" s="46" t="s">
        <v>132</v>
      </c>
      <c r="S378" s="35" t="s">
        <v>230</v>
      </c>
      <c r="T378" s="36" t="s">
        <v>192</v>
      </c>
      <c r="U378" s="36" t="s">
        <v>193</v>
      </c>
      <c r="V378" s="37" t="s">
        <v>234</v>
      </c>
      <c r="W378" s="36" t="s">
        <v>200</v>
      </c>
      <c r="X378" s="36" t="s">
        <v>195</v>
      </c>
      <c r="Y378" s="36" t="s">
        <v>196</v>
      </c>
      <c r="Z378" s="36"/>
      <c r="AA378" s="36"/>
      <c r="AB378" s="36"/>
      <c r="AC378" s="36"/>
      <c r="AD378" s="39">
        <v>0</v>
      </c>
      <c r="AE378" s="40" t="s">
        <v>287</v>
      </c>
      <c r="AF378" s="41">
        <v>0</v>
      </c>
      <c r="AG378" s="40" t="s">
        <v>420</v>
      </c>
      <c r="AH378" s="41">
        <v>0</v>
      </c>
      <c r="AI378" s="42" t="s">
        <v>432</v>
      </c>
      <c r="AJ378" s="43" t="s">
        <v>204</v>
      </c>
      <c r="AK378" s="44" t="s">
        <v>417</v>
      </c>
      <c r="AL378" s="44" t="s">
        <v>389</v>
      </c>
      <c r="AM378" s="45">
        <v>45656</v>
      </c>
    </row>
    <row r="379" spans="1:39" ht="114" customHeight="1" x14ac:dyDescent="0.25">
      <c r="A379" s="285"/>
      <c r="B379" s="272"/>
      <c r="C379" s="204"/>
      <c r="D379" s="204"/>
      <c r="E379" s="204"/>
      <c r="F379" s="204"/>
      <c r="G379" s="204"/>
      <c r="H379" s="204"/>
      <c r="I379" s="204"/>
      <c r="J379" s="267"/>
      <c r="K379" s="219"/>
      <c r="L379" s="264"/>
      <c r="M379" s="219">
        <v>0</v>
      </c>
      <c r="N379" s="267"/>
      <c r="O379" s="219"/>
      <c r="P379" s="253"/>
      <c r="Q379" s="33">
        <v>5</v>
      </c>
      <c r="R379" s="34"/>
      <c r="S379" s="35" t="s">
        <v>232</v>
      </c>
      <c r="T379" s="36"/>
      <c r="U379" s="36"/>
      <c r="V379" s="37" t="s">
        <v>232</v>
      </c>
      <c r="W379" s="36"/>
      <c r="X379" s="36"/>
      <c r="Y379" s="36"/>
      <c r="Z379" s="36"/>
      <c r="AA379" s="36"/>
      <c r="AB379" s="36"/>
      <c r="AC379" s="36"/>
      <c r="AD379" s="39" t="s">
        <v>232</v>
      </c>
      <c r="AE379" s="40" t="s">
        <v>232</v>
      </c>
      <c r="AF379" s="41" t="s">
        <v>232</v>
      </c>
      <c r="AG379" s="40" t="s">
        <v>232</v>
      </c>
      <c r="AH379" s="41" t="s">
        <v>232</v>
      </c>
      <c r="AI379" s="42" t="s">
        <v>232</v>
      </c>
      <c r="AJ379" s="43"/>
      <c r="AK379" s="44"/>
      <c r="AL379" s="44"/>
      <c r="AM379" s="45"/>
    </row>
    <row r="380" spans="1:39" ht="114" customHeight="1" thickBot="1" x14ac:dyDescent="0.3">
      <c r="A380" s="286"/>
      <c r="B380" s="273"/>
      <c r="C380" s="223"/>
      <c r="D380" s="223"/>
      <c r="E380" s="223"/>
      <c r="F380" s="223"/>
      <c r="G380" s="223"/>
      <c r="H380" s="223"/>
      <c r="I380" s="223"/>
      <c r="J380" s="274"/>
      <c r="K380" s="228"/>
      <c r="L380" s="275"/>
      <c r="M380" s="228">
        <v>0</v>
      </c>
      <c r="N380" s="274"/>
      <c r="O380" s="228"/>
      <c r="P380" s="256"/>
      <c r="Q380" s="50">
        <v>6</v>
      </c>
      <c r="R380" s="51"/>
      <c r="S380" s="52" t="s">
        <v>232</v>
      </c>
      <c r="T380" s="53"/>
      <c r="U380" s="53"/>
      <c r="V380" s="54" t="s">
        <v>232</v>
      </c>
      <c r="W380" s="53"/>
      <c r="X380" s="53"/>
      <c r="Y380" s="53"/>
      <c r="Z380" s="53"/>
      <c r="AA380" s="53"/>
      <c r="AB380" s="53"/>
      <c r="AC380" s="53"/>
      <c r="AD380" s="55" t="s">
        <v>232</v>
      </c>
      <c r="AE380" s="56" t="s">
        <v>232</v>
      </c>
      <c r="AF380" s="54" t="s">
        <v>232</v>
      </c>
      <c r="AG380" s="56" t="s">
        <v>232</v>
      </c>
      <c r="AH380" s="54" t="s">
        <v>232</v>
      </c>
      <c r="AI380" s="57" t="s">
        <v>232</v>
      </c>
      <c r="AJ380" s="53"/>
      <c r="AK380" s="58"/>
      <c r="AL380" s="58"/>
      <c r="AM380" s="59"/>
    </row>
    <row r="381" spans="1:39" ht="151.5" customHeight="1" x14ac:dyDescent="0.25">
      <c r="A381" s="249" t="s">
        <v>96</v>
      </c>
      <c r="B381" s="260">
        <v>63</v>
      </c>
      <c r="C381" s="229" t="s">
        <v>189</v>
      </c>
      <c r="D381" s="229" t="s">
        <v>418</v>
      </c>
      <c r="E381" s="229" t="s">
        <v>419</v>
      </c>
      <c r="F381" s="262" t="s">
        <v>463</v>
      </c>
      <c r="G381" s="229" t="s">
        <v>5</v>
      </c>
      <c r="H381" s="229" t="s">
        <v>273</v>
      </c>
      <c r="I381" s="242">
        <v>6</v>
      </c>
      <c r="J381" s="243" t="s">
        <v>237</v>
      </c>
      <c r="K381" s="244">
        <v>0.4</v>
      </c>
      <c r="L381" s="245" t="s">
        <v>486</v>
      </c>
      <c r="M381" s="244" t="s">
        <v>486</v>
      </c>
      <c r="N381" s="243" t="s">
        <v>233</v>
      </c>
      <c r="O381" s="244">
        <v>0.4</v>
      </c>
      <c r="P381" s="252" t="s">
        <v>229</v>
      </c>
      <c r="Q381" s="70">
        <v>1</v>
      </c>
      <c r="R381" s="71" t="s">
        <v>464</v>
      </c>
      <c r="S381" s="72" t="s">
        <v>230</v>
      </c>
      <c r="T381" s="73" t="s">
        <v>192</v>
      </c>
      <c r="U381" s="73" t="s">
        <v>193</v>
      </c>
      <c r="V381" s="74" t="s">
        <v>234</v>
      </c>
      <c r="W381" s="73" t="s">
        <v>200</v>
      </c>
      <c r="X381" s="73" t="s">
        <v>195</v>
      </c>
      <c r="Y381" s="73" t="s">
        <v>196</v>
      </c>
      <c r="Z381" s="73"/>
      <c r="AA381" s="73"/>
      <c r="AB381" s="73"/>
      <c r="AC381" s="73"/>
      <c r="AD381" s="75">
        <v>0.24</v>
      </c>
      <c r="AE381" s="76" t="s">
        <v>237</v>
      </c>
      <c r="AF381" s="77">
        <v>0.24</v>
      </c>
      <c r="AG381" s="76" t="s">
        <v>233</v>
      </c>
      <c r="AH381" s="77">
        <v>0.4</v>
      </c>
      <c r="AI381" s="78" t="s">
        <v>229</v>
      </c>
      <c r="AJ381" s="79" t="s">
        <v>197</v>
      </c>
      <c r="AK381" s="80"/>
      <c r="AL381" s="80"/>
      <c r="AM381" s="81"/>
    </row>
    <row r="382" spans="1:39" ht="151.5" customHeight="1" x14ac:dyDescent="0.25">
      <c r="A382" s="250"/>
      <c r="B382" s="198"/>
      <c r="C382" s="201"/>
      <c r="D382" s="201"/>
      <c r="E382" s="201"/>
      <c r="F382" s="204"/>
      <c r="G382" s="201"/>
      <c r="H382" s="201"/>
      <c r="I382" s="207"/>
      <c r="J382" s="210"/>
      <c r="K382" s="213"/>
      <c r="L382" s="216"/>
      <c r="M382" s="213">
        <v>0</v>
      </c>
      <c r="N382" s="210"/>
      <c r="O382" s="213"/>
      <c r="P382" s="253"/>
      <c r="Q382" s="82">
        <v>2</v>
      </c>
      <c r="R382" s="83" t="s">
        <v>567</v>
      </c>
      <c r="S382" s="84" t="s">
        <v>230</v>
      </c>
      <c r="T382" s="85" t="s">
        <v>192</v>
      </c>
      <c r="U382" s="85" t="s">
        <v>193</v>
      </c>
      <c r="V382" s="86" t="s">
        <v>234</v>
      </c>
      <c r="W382" s="85" t="s">
        <v>200</v>
      </c>
      <c r="X382" s="85" t="s">
        <v>195</v>
      </c>
      <c r="Y382" s="85" t="s">
        <v>196</v>
      </c>
      <c r="Z382" s="85"/>
      <c r="AA382" s="85"/>
      <c r="AB382" s="85"/>
      <c r="AC382" s="85"/>
      <c r="AD382" s="87">
        <v>0.14399999999999999</v>
      </c>
      <c r="AE382" s="88" t="s">
        <v>287</v>
      </c>
      <c r="AF382" s="89">
        <v>0.14399999999999999</v>
      </c>
      <c r="AG382" s="88" t="s">
        <v>233</v>
      </c>
      <c r="AH382" s="89">
        <v>0.4</v>
      </c>
      <c r="AI382" s="47" t="s">
        <v>432</v>
      </c>
      <c r="AJ382" s="90" t="s">
        <v>197</v>
      </c>
      <c r="AK382" s="91"/>
      <c r="AL382" s="91"/>
      <c r="AM382" s="92"/>
    </row>
    <row r="383" spans="1:39" ht="81.75" customHeight="1" x14ac:dyDescent="0.25">
      <c r="A383" s="250"/>
      <c r="B383" s="198"/>
      <c r="C383" s="201"/>
      <c r="D383" s="201"/>
      <c r="E383" s="201"/>
      <c r="F383" s="204"/>
      <c r="G383" s="201"/>
      <c r="H383" s="201"/>
      <c r="I383" s="207"/>
      <c r="J383" s="210"/>
      <c r="K383" s="213"/>
      <c r="L383" s="216"/>
      <c r="M383" s="213">
        <v>0</v>
      </c>
      <c r="N383" s="210"/>
      <c r="O383" s="213"/>
      <c r="P383" s="253"/>
      <c r="Q383" s="82">
        <v>3</v>
      </c>
      <c r="R383" s="155"/>
      <c r="S383" s="84" t="s">
        <v>232</v>
      </c>
      <c r="T383" s="85"/>
      <c r="U383" s="85"/>
      <c r="V383" s="86" t="s">
        <v>232</v>
      </c>
      <c r="W383" s="85"/>
      <c r="X383" s="85"/>
      <c r="Y383" s="85"/>
      <c r="Z383" s="85"/>
      <c r="AA383" s="85"/>
      <c r="AB383" s="85"/>
      <c r="AC383" s="85"/>
      <c r="AD383" s="87" t="s">
        <v>232</v>
      </c>
      <c r="AE383" s="88" t="s">
        <v>232</v>
      </c>
      <c r="AF383" s="89" t="s">
        <v>232</v>
      </c>
      <c r="AG383" s="88" t="s">
        <v>232</v>
      </c>
      <c r="AH383" s="89" t="s">
        <v>232</v>
      </c>
      <c r="AI383" s="47" t="s">
        <v>232</v>
      </c>
      <c r="AJ383" s="90"/>
      <c r="AK383" s="91"/>
      <c r="AL383" s="91"/>
      <c r="AM383" s="92"/>
    </row>
    <row r="384" spans="1:39" ht="81.75" customHeight="1" x14ac:dyDescent="0.25">
      <c r="A384" s="250"/>
      <c r="B384" s="198"/>
      <c r="C384" s="201"/>
      <c r="D384" s="201"/>
      <c r="E384" s="201"/>
      <c r="F384" s="204"/>
      <c r="G384" s="201"/>
      <c r="H384" s="201"/>
      <c r="I384" s="207"/>
      <c r="J384" s="210"/>
      <c r="K384" s="213"/>
      <c r="L384" s="216"/>
      <c r="M384" s="213">
        <v>0</v>
      </c>
      <c r="N384" s="210"/>
      <c r="O384" s="213"/>
      <c r="P384" s="253"/>
      <c r="Q384" s="82">
        <v>4</v>
      </c>
      <c r="R384" s="83"/>
      <c r="S384" s="84" t="s">
        <v>232</v>
      </c>
      <c r="T384" s="85"/>
      <c r="U384" s="85"/>
      <c r="V384" s="86" t="s">
        <v>232</v>
      </c>
      <c r="W384" s="85"/>
      <c r="X384" s="85"/>
      <c r="Y384" s="85"/>
      <c r="Z384" s="85"/>
      <c r="AA384" s="85"/>
      <c r="AB384" s="85"/>
      <c r="AC384" s="85"/>
      <c r="AD384" s="87" t="s">
        <v>232</v>
      </c>
      <c r="AE384" s="88" t="s">
        <v>232</v>
      </c>
      <c r="AF384" s="89" t="s">
        <v>232</v>
      </c>
      <c r="AG384" s="88" t="s">
        <v>232</v>
      </c>
      <c r="AH384" s="89" t="s">
        <v>232</v>
      </c>
      <c r="AI384" s="47" t="s">
        <v>232</v>
      </c>
      <c r="AJ384" s="90"/>
      <c r="AK384" s="91"/>
      <c r="AL384" s="91"/>
      <c r="AM384" s="92"/>
    </row>
    <row r="385" spans="1:39" ht="81.75" customHeight="1" x14ac:dyDescent="0.25">
      <c r="A385" s="250"/>
      <c r="B385" s="198"/>
      <c r="C385" s="201"/>
      <c r="D385" s="201"/>
      <c r="E385" s="201"/>
      <c r="F385" s="204"/>
      <c r="G385" s="201"/>
      <c r="H385" s="201"/>
      <c r="I385" s="207"/>
      <c r="J385" s="210"/>
      <c r="K385" s="213"/>
      <c r="L385" s="216"/>
      <c r="M385" s="213"/>
      <c r="N385" s="210"/>
      <c r="O385" s="213"/>
      <c r="P385" s="253"/>
      <c r="Q385" s="82">
        <v>5</v>
      </c>
      <c r="R385" s="83"/>
      <c r="S385" s="84"/>
      <c r="T385" s="85"/>
      <c r="U385" s="85"/>
      <c r="V385" s="86"/>
      <c r="W385" s="85"/>
      <c r="X385" s="85"/>
      <c r="Y385" s="85"/>
      <c r="Z385" s="85"/>
      <c r="AA385" s="85"/>
      <c r="AB385" s="85"/>
      <c r="AC385" s="85"/>
      <c r="AD385" s="87"/>
      <c r="AE385" s="88"/>
      <c r="AF385" s="89"/>
      <c r="AG385" s="88"/>
      <c r="AH385" s="89"/>
      <c r="AI385" s="47"/>
      <c r="AJ385" s="90"/>
      <c r="AK385" s="91"/>
      <c r="AL385" s="91"/>
      <c r="AM385" s="92"/>
    </row>
    <row r="386" spans="1:39" ht="81.75" customHeight="1" x14ac:dyDescent="0.25">
      <c r="A386" s="250"/>
      <c r="B386" s="198"/>
      <c r="C386" s="201"/>
      <c r="D386" s="201"/>
      <c r="E386" s="201"/>
      <c r="F386" s="204"/>
      <c r="G386" s="201"/>
      <c r="H386" s="201"/>
      <c r="I386" s="207"/>
      <c r="J386" s="210"/>
      <c r="K386" s="213"/>
      <c r="L386" s="217"/>
      <c r="M386" s="213">
        <v>0</v>
      </c>
      <c r="N386" s="210"/>
      <c r="O386" s="213"/>
      <c r="P386" s="253"/>
      <c r="Q386" s="82">
        <v>6</v>
      </c>
      <c r="R386" s="83"/>
      <c r="S386" s="84" t="s">
        <v>232</v>
      </c>
      <c r="T386" s="85"/>
      <c r="U386" s="85"/>
      <c r="V386" s="86" t="s">
        <v>232</v>
      </c>
      <c r="W386" s="85"/>
      <c r="X386" s="85"/>
      <c r="Y386" s="85"/>
      <c r="Z386" s="85"/>
      <c r="AA386" s="85"/>
      <c r="AB386" s="85"/>
      <c r="AC386" s="85"/>
      <c r="AD386" s="87" t="s">
        <v>232</v>
      </c>
      <c r="AE386" s="88" t="s">
        <v>232</v>
      </c>
      <c r="AF386" s="89" t="s">
        <v>232</v>
      </c>
      <c r="AG386" s="88" t="s">
        <v>232</v>
      </c>
      <c r="AH386" s="89" t="s">
        <v>232</v>
      </c>
      <c r="AI386" s="47" t="s">
        <v>232</v>
      </c>
      <c r="AJ386" s="90"/>
      <c r="AK386" s="91"/>
      <c r="AL386" s="91"/>
      <c r="AM386" s="92"/>
    </row>
    <row r="387" spans="1:39" ht="200.25" customHeight="1" x14ac:dyDescent="0.25">
      <c r="A387" s="250"/>
      <c r="B387" s="197">
        <v>64</v>
      </c>
      <c r="C387" s="200" t="s">
        <v>189</v>
      </c>
      <c r="D387" s="200" t="s">
        <v>465</v>
      </c>
      <c r="E387" s="200" t="s">
        <v>466</v>
      </c>
      <c r="F387" s="203" t="s">
        <v>467</v>
      </c>
      <c r="G387" s="200" t="s">
        <v>15</v>
      </c>
      <c r="H387" s="200" t="s">
        <v>213</v>
      </c>
      <c r="I387" s="206">
        <v>6</v>
      </c>
      <c r="J387" s="209" t="s">
        <v>237</v>
      </c>
      <c r="K387" s="212">
        <v>0.4</v>
      </c>
      <c r="L387" s="215" t="s">
        <v>214</v>
      </c>
      <c r="M387" s="212" t="s">
        <v>214</v>
      </c>
      <c r="N387" s="209" t="s">
        <v>430</v>
      </c>
      <c r="O387" s="212">
        <v>1</v>
      </c>
      <c r="P387" s="255" t="s">
        <v>431</v>
      </c>
      <c r="Q387" s="82">
        <v>1</v>
      </c>
      <c r="R387" s="83" t="s">
        <v>568</v>
      </c>
      <c r="S387" s="84" t="s">
        <v>230</v>
      </c>
      <c r="T387" s="85" t="s">
        <v>192</v>
      </c>
      <c r="U387" s="85" t="s">
        <v>193</v>
      </c>
      <c r="V387" s="86" t="s">
        <v>234</v>
      </c>
      <c r="W387" s="85" t="s">
        <v>200</v>
      </c>
      <c r="X387" s="85" t="s">
        <v>195</v>
      </c>
      <c r="Y387" s="85" t="s">
        <v>196</v>
      </c>
      <c r="Z387" s="85"/>
      <c r="AA387" s="85"/>
      <c r="AB387" s="85"/>
      <c r="AC387" s="85"/>
      <c r="AD387" s="87">
        <v>0.24</v>
      </c>
      <c r="AE387" s="88" t="s">
        <v>237</v>
      </c>
      <c r="AF387" s="89">
        <v>0.24</v>
      </c>
      <c r="AG387" s="88" t="s">
        <v>430</v>
      </c>
      <c r="AH387" s="89">
        <v>1</v>
      </c>
      <c r="AI387" s="47" t="s">
        <v>431</v>
      </c>
      <c r="AJ387" s="90" t="s">
        <v>204</v>
      </c>
      <c r="AK387" s="83" t="s">
        <v>468</v>
      </c>
      <c r="AL387" s="91" t="s">
        <v>469</v>
      </c>
      <c r="AM387" s="173">
        <v>45657</v>
      </c>
    </row>
    <row r="388" spans="1:39" ht="151.5" customHeight="1" x14ac:dyDescent="0.25">
      <c r="A388" s="250"/>
      <c r="B388" s="198"/>
      <c r="C388" s="201"/>
      <c r="D388" s="201"/>
      <c r="E388" s="201"/>
      <c r="F388" s="204"/>
      <c r="G388" s="201"/>
      <c r="H388" s="201"/>
      <c r="I388" s="207"/>
      <c r="J388" s="210"/>
      <c r="K388" s="213"/>
      <c r="L388" s="216"/>
      <c r="M388" s="213">
        <v>0</v>
      </c>
      <c r="N388" s="210"/>
      <c r="O388" s="213"/>
      <c r="P388" s="253"/>
      <c r="Q388" s="82">
        <v>2</v>
      </c>
      <c r="R388" s="83"/>
      <c r="S388" s="84"/>
      <c r="T388" s="85"/>
      <c r="U388" s="85"/>
      <c r="V388" s="86"/>
      <c r="W388" s="85"/>
      <c r="X388" s="85"/>
      <c r="Y388" s="85"/>
      <c r="Z388" s="85"/>
      <c r="AA388" s="85"/>
      <c r="AB388" s="85"/>
      <c r="AC388" s="85"/>
      <c r="AD388" s="87"/>
      <c r="AE388" s="88"/>
      <c r="AF388" s="89"/>
      <c r="AG388" s="88"/>
      <c r="AH388" s="89"/>
      <c r="AI388" s="47"/>
      <c r="AJ388" s="90"/>
      <c r="AK388" s="91"/>
      <c r="AL388" s="91"/>
      <c r="AM388" s="92"/>
    </row>
    <row r="389" spans="1:39" ht="151.5" customHeight="1" x14ac:dyDescent="0.25">
      <c r="A389" s="250"/>
      <c r="B389" s="198"/>
      <c r="C389" s="201"/>
      <c r="D389" s="201"/>
      <c r="E389" s="201"/>
      <c r="F389" s="204"/>
      <c r="G389" s="201"/>
      <c r="H389" s="201"/>
      <c r="I389" s="207"/>
      <c r="J389" s="210"/>
      <c r="K389" s="213"/>
      <c r="L389" s="216"/>
      <c r="M389" s="213">
        <v>0</v>
      </c>
      <c r="N389" s="210"/>
      <c r="O389" s="213"/>
      <c r="P389" s="253"/>
      <c r="Q389" s="82">
        <v>3</v>
      </c>
      <c r="R389" s="155"/>
      <c r="S389" s="84"/>
      <c r="T389" s="85"/>
      <c r="U389" s="85"/>
      <c r="V389" s="86"/>
      <c r="W389" s="85"/>
      <c r="X389" s="85"/>
      <c r="Y389" s="85"/>
      <c r="Z389" s="85"/>
      <c r="AA389" s="85"/>
      <c r="AB389" s="85"/>
      <c r="AC389" s="85"/>
      <c r="AD389" s="87"/>
      <c r="AE389" s="88"/>
      <c r="AF389" s="89"/>
      <c r="AG389" s="88"/>
      <c r="AH389" s="89"/>
      <c r="AI389" s="47"/>
      <c r="AJ389" s="90"/>
      <c r="AK389" s="91"/>
      <c r="AL389" s="91"/>
      <c r="AM389" s="92"/>
    </row>
    <row r="390" spans="1:39" ht="54" customHeight="1" x14ac:dyDescent="0.25">
      <c r="A390" s="250"/>
      <c r="B390" s="198"/>
      <c r="C390" s="201"/>
      <c r="D390" s="201"/>
      <c r="E390" s="201"/>
      <c r="F390" s="204"/>
      <c r="G390" s="201"/>
      <c r="H390" s="201"/>
      <c r="I390" s="207"/>
      <c r="J390" s="210"/>
      <c r="K390" s="213"/>
      <c r="L390" s="216"/>
      <c r="M390" s="213">
        <v>0</v>
      </c>
      <c r="N390" s="210"/>
      <c r="O390" s="213"/>
      <c r="P390" s="253"/>
      <c r="Q390" s="82">
        <v>4</v>
      </c>
      <c r="R390" s="83"/>
      <c r="S390" s="84" t="s">
        <v>232</v>
      </c>
      <c r="T390" s="85"/>
      <c r="U390" s="85"/>
      <c r="V390" s="86" t="s">
        <v>232</v>
      </c>
      <c r="W390" s="85"/>
      <c r="X390" s="85"/>
      <c r="Y390" s="85"/>
      <c r="Z390" s="85"/>
      <c r="AA390" s="85"/>
      <c r="AB390" s="85"/>
      <c r="AC390" s="85"/>
      <c r="AD390" s="87" t="s">
        <v>232</v>
      </c>
      <c r="AE390" s="88" t="s">
        <v>232</v>
      </c>
      <c r="AF390" s="89" t="s">
        <v>232</v>
      </c>
      <c r="AG390" s="88" t="s">
        <v>232</v>
      </c>
      <c r="AH390" s="89" t="s">
        <v>232</v>
      </c>
      <c r="AI390" s="47" t="s">
        <v>232</v>
      </c>
      <c r="AJ390" s="90"/>
      <c r="AK390" s="91"/>
      <c r="AL390" s="91"/>
      <c r="AM390" s="92"/>
    </row>
    <row r="391" spans="1:39" ht="54" customHeight="1" x14ac:dyDescent="0.25">
      <c r="A391" s="250"/>
      <c r="B391" s="198"/>
      <c r="C391" s="201"/>
      <c r="D391" s="201"/>
      <c r="E391" s="201"/>
      <c r="F391" s="204"/>
      <c r="G391" s="201"/>
      <c r="H391" s="201"/>
      <c r="I391" s="207"/>
      <c r="J391" s="210"/>
      <c r="K391" s="213"/>
      <c r="L391" s="216"/>
      <c r="M391" s="213">
        <v>0</v>
      </c>
      <c r="N391" s="210"/>
      <c r="O391" s="213"/>
      <c r="P391" s="253"/>
      <c r="Q391" s="82">
        <v>5</v>
      </c>
      <c r="R391" s="83"/>
      <c r="S391" s="84" t="s">
        <v>232</v>
      </c>
      <c r="T391" s="85"/>
      <c r="U391" s="85"/>
      <c r="V391" s="86" t="s">
        <v>232</v>
      </c>
      <c r="W391" s="85"/>
      <c r="X391" s="85"/>
      <c r="Y391" s="85"/>
      <c r="Z391" s="85"/>
      <c r="AA391" s="85"/>
      <c r="AB391" s="85"/>
      <c r="AC391" s="85"/>
      <c r="AD391" s="87" t="s">
        <v>232</v>
      </c>
      <c r="AE391" s="88" t="s">
        <v>232</v>
      </c>
      <c r="AF391" s="89" t="s">
        <v>232</v>
      </c>
      <c r="AG391" s="88" t="s">
        <v>232</v>
      </c>
      <c r="AH391" s="89" t="s">
        <v>232</v>
      </c>
      <c r="AI391" s="47" t="s">
        <v>232</v>
      </c>
      <c r="AJ391" s="90"/>
      <c r="AK391" s="91"/>
      <c r="AL391" s="91"/>
      <c r="AM391" s="92"/>
    </row>
    <row r="392" spans="1:39" ht="54" customHeight="1" thickBot="1" x14ac:dyDescent="0.3">
      <c r="A392" s="251"/>
      <c r="B392" s="221"/>
      <c r="C392" s="222"/>
      <c r="D392" s="222"/>
      <c r="E392" s="222"/>
      <c r="F392" s="223"/>
      <c r="G392" s="222"/>
      <c r="H392" s="222"/>
      <c r="I392" s="224"/>
      <c r="J392" s="225"/>
      <c r="K392" s="226"/>
      <c r="L392" s="227"/>
      <c r="M392" s="226">
        <v>0</v>
      </c>
      <c r="N392" s="225"/>
      <c r="O392" s="226"/>
      <c r="P392" s="256"/>
      <c r="Q392" s="118">
        <v>6</v>
      </c>
      <c r="R392" s="156"/>
      <c r="S392" s="157" t="s">
        <v>232</v>
      </c>
      <c r="T392" s="158"/>
      <c r="U392" s="158"/>
      <c r="V392" s="159" t="s">
        <v>232</v>
      </c>
      <c r="W392" s="158"/>
      <c r="X392" s="158"/>
      <c r="Y392" s="158"/>
      <c r="Z392" s="158"/>
      <c r="AA392" s="158"/>
      <c r="AB392" s="158"/>
      <c r="AC392" s="158"/>
      <c r="AD392" s="160" t="s">
        <v>232</v>
      </c>
      <c r="AE392" s="161" t="s">
        <v>232</v>
      </c>
      <c r="AF392" s="159" t="s">
        <v>232</v>
      </c>
      <c r="AG392" s="161" t="s">
        <v>232</v>
      </c>
      <c r="AH392" s="159" t="s">
        <v>232</v>
      </c>
      <c r="AI392" s="162" t="s">
        <v>232</v>
      </c>
      <c r="AJ392" s="158"/>
      <c r="AK392" s="163"/>
      <c r="AL392" s="163"/>
      <c r="AM392" s="165"/>
    </row>
    <row r="393" spans="1:39" ht="303" customHeight="1" x14ac:dyDescent="0.25">
      <c r="A393" s="249" t="s">
        <v>95</v>
      </c>
      <c r="B393" s="260">
        <v>65</v>
      </c>
      <c r="C393" s="229" t="s">
        <v>189</v>
      </c>
      <c r="D393" s="229" t="s">
        <v>421</v>
      </c>
      <c r="E393" s="261" t="s">
        <v>422</v>
      </c>
      <c r="F393" s="262" t="s">
        <v>631</v>
      </c>
      <c r="G393" s="229" t="s">
        <v>5</v>
      </c>
      <c r="H393" s="229" t="s">
        <v>273</v>
      </c>
      <c r="I393" s="242">
        <v>60</v>
      </c>
      <c r="J393" s="243" t="s">
        <v>228</v>
      </c>
      <c r="K393" s="244">
        <v>0.6</v>
      </c>
      <c r="L393" s="245" t="s">
        <v>238</v>
      </c>
      <c r="M393" s="244" t="s">
        <v>238</v>
      </c>
      <c r="N393" s="243" t="s">
        <v>420</v>
      </c>
      <c r="O393" s="244">
        <v>0.2</v>
      </c>
      <c r="P393" s="252" t="s">
        <v>229</v>
      </c>
      <c r="Q393" s="70">
        <v>1</v>
      </c>
      <c r="R393" s="174" t="s">
        <v>632</v>
      </c>
      <c r="S393" s="72" t="s">
        <v>230</v>
      </c>
      <c r="T393" s="73" t="s">
        <v>192</v>
      </c>
      <c r="U393" s="73" t="s">
        <v>193</v>
      </c>
      <c r="V393" s="74">
        <v>0.4</v>
      </c>
      <c r="W393" s="73" t="s">
        <v>200</v>
      </c>
      <c r="X393" s="73" t="s">
        <v>235</v>
      </c>
      <c r="Y393" s="73" t="s">
        <v>196</v>
      </c>
      <c r="Z393" s="73"/>
      <c r="AA393" s="73"/>
      <c r="AB393" s="73"/>
      <c r="AC393" s="73"/>
      <c r="AD393" s="75">
        <v>0.36</v>
      </c>
      <c r="AE393" s="76" t="s">
        <v>237</v>
      </c>
      <c r="AF393" s="77">
        <v>0.36</v>
      </c>
      <c r="AG393" s="76" t="s">
        <v>420</v>
      </c>
      <c r="AH393" s="77">
        <v>0.2</v>
      </c>
      <c r="AI393" s="78" t="s">
        <v>432</v>
      </c>
      <c r="AJ393" s="79" t="s">
        <v>197</v>
      </c>
      <c r="AK393" s="80"/>
      <c r="AL393" s="80"/>
      <c r="AM393" s="81"/>
    </row>
    <row r="394" spans="1:39" ht="187.5" customHeight="1" x14ac:dyDescent="0.25">
      <c r="A394" s="250"/>
      <c r="B394" s="198"/>
      <c r="C394" s="201"/>
      <c r="D394" s="201"/>
      <c r="E394" s="201"/>
      <c r="F394" s="204"/>
      <c r="G394" s="201"/>
      <c r="H394" s="201"/>
      <c r="I394" s="207"/>
      <c r="J394" s="210"/>
      <c r="K394" s="213"/>
      <c r="L394" s="216"/>
      <c r="M394" s="213">
        <v>0</v>
      </c>
      <c r="N394" s="210"/>
      <c r="O394" s="213"/>
      <c r="P394" s="253"/>
      <c r="Q394" s="82">
        <v>2</v>
      </c>
      <c r="R394" s="175" t="s">
        <v>633</v>
      </c>
      <c r="S394" s="84" t="s">
        <v>230</v>
      </c>
      <c r="T394" s="85" t="s">
        <v>192</v>
      </c>
      <c r="U394" s="85" t="s">
        <v>193</v>
      </c>
      <c r="V394" s="86" t="s">
        <v>234</v>
      </c>
      <c r="W394" s="85" t="s">
        <v>200</v>
      </c>
      <c r="X394" s="85" t="s">
        <v>235</v>
      </c>
      <c r="Y394" s="85" t="s">
        <v>196</v>
      </c>
      <c r="Z394" s="85"/>
      <c r="AA394" s="85"/>
      <c r="AB394" s="85"/>
      <c r="AC394" s="85"/>
      <c r="AD394" s="87">
        <v>0.216</v>
      </c>
      <c r="AE394" s="88" t="s">
        <v>237</v>
      </c>
      <c r="AF394" s="89">
        <v>0.216</v>
      </c>
      <c r="AG394" s="88" t="s">
        <v>420</v>
      </c>
      <c r="AH394" s="89">
        <v>0.2</v>
      </c>
      <c r="AI394" s="47" t="s">
        <v>432</v>
      </c>
      <c r="AJ394" s="90" t="s">
        <v>197</v>
      </c>
      <c r="AK394" s="91"/>
      <c r="AL394" s="91"/>
      <c r="AM394" s="92"/>
    </row>
    <row r="395" spans="1:39" ht="65.25" customHeight="1" x14ac:dyDescent="0.25">
      <c r="A395" s="250"/>
      <c r="B395" s="198"/>
      <c r="C395" s="201"/>
      <c r="D395" s="201"/>
      <c r="E395" s="201"/>
      <c r="F395" s="204"/>
      <c r="G395" s="201"/>
      <c r="H395" s="201"/>
      <c r="I395" s="207"/>
      <c r="J395" s="210"/>
      <c r="K395" s="213"/>
      <c r="L395" s="216"/>
      <c r="M395" s="213">
        <v>0</v>
      </c>
      <c r="N395" s="210"/>
      <c r="O395" s="213"/>
      <c r="P395" s="253"/>
      <c r="Q395" s="82">
        <v>3</v>
      </c>
      <c r="R395" s="155"/>
      <c r="S395" s="84" t="s">
        <v>232</v>
      </c>
      <c r="T395" s="85"/>
      <c r="U395" s="85"/>
      <c r="V395" s="86" t="s">
        <v>232</v>
      </c>
      <c r="W395" s="85"/>
      <c r="X395" s="85"/>
      <c r="Y395" s="85"/>
      <c r="Z395" s="85"/>
      <c r="AA395" s="85"/>
      <c r="AB395" s="85"/>
      <c r="AC395" s="85"/>
      <c r="AD395" s="87" t="s">
        <v>232</v>
      </c>
      <c r="AE395" s="88" t="s">
        <v>232</v>
      </c>
      <c r="AF395" s="89" t="s">
        <v>232</v>
      </c>
      <c r="AG395" s="88" t="s">
        <v>232</v>
      </c>
      <c r="AH395" s="89" t="s">
        <v>232</v>
      </c>
      <c r="AI395" s="47" t="s">
        <v>232</v>
      </c>
      <c r="AJ395" s="90"/>
      <c r="AK395" s="91"/>
      <c r="AL395" s="91"/>
      <c r="AM395" s="92"/>
    </row>
    <row r="396" spans="1:39" ht="65.25" customHeight="1" x14ac:dyDescent="0.25">
      <c r="A396" s="250"/>
      <c r="B396" s="198"/>
      <c r="C396" s="201"/>
      <c r="D396" s="201"/>
      <c r="E396" s="201"/>
      <c r="F396" s="204"/>
      <c r="G396" s="201"/>
      <c r="H396" s="201"/>
      <c r="I396" s="207"/>
      <c r="J396" s="210"/>
      <c r="K396" s="213"/>
      <c r="L396" s="216"/>
      <c r="M396" s="213">
        <v>0</v>
      </c>
      <c r="N396" s="210"/>
      <c r="O396" s="213"/>
      <c r="P396" s="253"/>
      <c r="Q396" s="82">
        <v>4</v>
      </c>
      <c r="R396" s="83"/>
      <c r="S396" s="84" t="s">
        <v>232</v>
      </c>
      <c r="T396" s="85"/>
      <c r="U396" s="85"/>
      <c r="V396" s="86" t="s">
        <v>232</v>
      </c>
      <c r="W396" s="85"/>
      <c r="X396" s="85"/>
      <c r="Y396" s="85"/>
      <c r="Z396" s="85"/>
      <c r="AA396" s="85"/>
      <c r="AB396" s="85"/>
      <c r="AC396" s="85"/>
      <c r="AD396" s="87" t="s">
        <v>232</v>
      </c>
      <c r="AE396" s="88" t="s">
        <v>232</v>
      </c>
      <c r="AF396" s="89" t="s">
        <v>232</v>
      </c>
      <c r="AG396" s="88" t="s">
        <v>232</v>
      </c>
      <c r="AH396" s="89" t="s">
        <v>232</v>
      </c>
      <c r="AI396" s="47" t="s">
        <v>232</v>
      </c>
      <c r="AJ396" s="90"/>
      <c r="AK396" s="91"/>
      <c r="AL396" s="91"/>
      <c r="AM396" s="92"/>
    </row>
    <row r="397" spans="1:39" ht="65.25" customHeight="1" x14ac:dyDescent="0.25">
      <c r="A397" s="250"/>
      <c r="B397" s="198"/>
      <c r="C397" s="201"/>
      <c r="D397" s="201"/>
      <c r="E397" s="201"/>
      <c r="F397" s="204"/>
      <c r="G397" s="201"/>
      <c r="H397" s="201"/>
      <c r="I397" s="207"/>
      <c r="J397" s="210"/>
      <c r="K397" s="213"/>
      <c r="L397" s="216"/>
      <c r="M397" s="213">
        <v>0</v>
      </c>
      <c r="N397" s="210"/>
      <c r="O397" s="213"/>
      <c r="P397" s="253"/>
      <c r="Q397" s="82">
        <v>5</v>
      </c>
      <c r="R397" s="83"/>
      <c r="S397" s="84" t="s">
        <v>232</v>
      </c>
      <c r="T397" s="85"/>
      <c r="U397" s="85"/>
      <c r="V397" s="86" t="s">
        <v>232</v>
      </c>
      <c r="W397" s="85"/>
      <c r="X397" s="85"/>
      <c r="Y397" s="85"/>
      <c r="Z397" s="85"/>
      <c r="AA397" s="85"/>
      <c r="AB397" s="85"/>
      <c r="AC397" s="85"/>
      <c r="AD397" s="87" t="s">
        <v>232</v>
      </c>
      <c r="AE397" s="88" t="s">
        <v>232</v>
      </c>
      <c r="AF397" s="89" t="s">
        <v>232</v>
      </c>
      <c r="AG397" s="88" t="s">
        <v>232</v>
      </c>
      <c r="AH397" s="89" t="s">
        <v>232</v>
      </c>
      <c r="AI397" s="47" t="s">
        <v>232</v>
      </c>
      <c r="AJ397" s="90"/>
      <c r="AK397" s="91"/>
      <c r="AL397" s="91"/>
      <c r="AM397" s="92"/>
    </row>
    <row r="398" spans="1:39" ht="65.25" customHeight="1" x14ac:dyDescent="0.25">
      <c r="A398" s="250"/>
      <c r="B398" s="199"/>
      <c r="C398" s="202"/>
      <c r="D398" s="202"/>
      <c r="E398" s="202"/>
      <c r="F398" s="205"/>
      <c r="G398" s="202"/>
      <c r="H398" s="202"/>
      <c r="I398" s="208"/>
      <c r="J398" s="211"/>
      <c r="K398" s="214"/>
      <c r="L398" s="217"/>
      <c r="M398" s="214">
        <v>0</v>
      </c>
      <c r="N398" s="211"/>
      <c r="O398" s="214"/>
      <c r="P398" s="254"/>
      <c r="Q398" s="82">
        <v>6</v>
      </c>
      <c r="R398" s="83"/>
      <c r="S398" s="84" t="s">
        <v>232</v>
      </c>
      <c r="T398" s="85"/>
      <c r="U398" s="85"/>
      <c r="V398" s="86" t="s">
        <v>232</v>
      </c>
      <c r="W398" s="85"/>
      <c r="X398" s="85"/>
      <c r="Y398" s="85"/>
      <c r="Z398" s="85"/>
      <c r="AA398" s="85"/>
      <c r="AB398" s="85"/>
      <c r="AC398" s="85"/>
      <c r="AD398" s="87" t="s">
        <v>232</v>
      </c>
      <c r="AE398" s="88" t="s">
        <v>232</v>
      </c>
      <c r="AF398" s="89" t="s">
        <v>232</v>
      </c>
      <c r="AG398" s="88" t="s">
        <v>232</v>
      </c>
      <c r="AH398" s="89" t="s">
        <v>232</v>
      </c>
      <c r="AI398" s="47" t="s">
        <v>232</v>
      </c>
      <c r="AJ398" s="90"/>
      <c r="AK398" s="91"/>
      <c r="AL398" s="91"/>
      <c r="AM398" s="92"/>
    </row>
    <row r="399" spans="1:39" ht="172.5" customHeight="1" x14ac:dyDescent="0.25">
      <c r="A399" s="250"/>
      <c r="B399" s="197">
        <v>66</v>
      </c>
      <c r="C399" s="200" t="s">
        <v>189</v>
      </c>
      <c r="D399" s="257" t="s">
        <v>423</v>
      </c>
      <c r="E399" s="200" t="s">
        <v>569</v>
      </c>
      <c r="F399" s="203" t="s">
        <v>634</v>
      </c>
      <c r="G399" s="200" t="s">
        <v>5</v>
      </c>
      <c r="H399" s="200" t="s">
        <v>273</v>
      </c>
      <c r="I399" s="206">
        <v>80</v>
      </c>
      <c r="J399" s="209" t="s">
        <v>228</v>
      </c>
      <c r="K399" s="212">
        <v>0.6</v>
      </c>
      <c r="L399" s="215" t="s">
        <v>238</v>
      </c>
      <c r="M399" s="212" t="s">
        <v>238</v>
      </c>
      <c r="N399" s="209" t="s">
        <v>420</v>
      </c>
      <c r="O399" s="212">
        <v>0.2</v>
      </c>
      <c r="P399" s="255" t="s">
        <v>229</v>
      </c>
      <c r="Q399" s="82">
        <v>1</v>
      </c>
      <c r="R399" s="83" t="s">
        <v>635</v>
      </c>
      <c r="S399" s="84" t="s">
        <v>230</v>
      </c>
      <c r="T399" s="85" t="s">
        <v>192</v>
      </c>
      <c r="U399" s="85" t="s">
        <v>193</v>
      </c>
      <c r="V399" s="86" t="s">
        <v>234</v>
      </c>
      <c r="W399" s="85" t="s">
        <v>200</v>
      </c>
      <c r="X399" s="85" t="s">
        <v>195</v>
      </c>
      <c r="Y399" s="85" t="s">
        <v>196</v>
      </c>
      <c r="Z399" s="85"/>
      <c r="AA399" s="85"/>
      <c r="AB399" s="85"/>
      <c r="AC399" s="85"/>
      <c r="AD399" s="87">
        <v>0.36</v>
      </c>
      <c r="AE399" s="88" t="s">
        <v>237</v>
      </c>
      <c r="AF399" s="89">
        <v>0.36</v>
      </c>
      <c r="AG399" s="88" t="s">
        <v>420</v>
      </c>
      <c r="AH399" s="89">
        <v>0.2</v>
      </c>
      <c r="AI399" s="47" t="s">
        <v>432</v>
      </c>
      <c r="AJ399" s="90" t="s">
        <v>197</v>
      </c>
      <c r="AK399" s="91"/>
      <c r="AL399" s="91"/>
      <c r="AM399" s="92"/>
    </row>
    <row r="400" spans="1:39" ht="213" customHeight="1" x14ac:dyDescent="0.25">
      <c r="A400" s="250"/>
      <c r="B400" s="198"/>
      <c r="C400" s="201"/>
      <c r="D400" s="201"/>
      <c r="E400" s="201"/>
      <c r="F400" s="204"/>
      <c r="G400" s="201"/>
      <c r="H400" s="201"/>
      <c r="I400" s="207"/>
      <c r="J400" s="210"/>
      <c r="K400" s="213"/>
      <c r="L400" s="216"/>
      <c r="M400" s="213">
        <v>0</v>
      </c>
      <c r="N400" s="210"/>
      <c r="O400" s="213"/>
      <c r="P400" s="253"/>
      <c r="Q400" s="82">
        <v>2</v>
      </c>
      <c r="R400" s="83" t="s">
        <v>636</v>
      </c>
      <c r="S400" s="84" t="s">
        <v>230</v>
      </c>
      <c r="T400" s="85" t="s">
        <v>192</v>
      </c>
      <c r="U400" s="85" t="s">
        <v>193</v>
      </c>
      <c r="V400" s="86" t="s">
        <v>234</v>
      </c>
      <c r="W400" s="85" t="s">
        <v>200</v>
      </c>
      <c r="X400" s="85" t="s">
        <v>195</v>
      </c>
      <c r="Y400" s="85" t="s">
        <v>196</v>
      </c>
      <c r="Z400" s="85"/>
      <c r="AA400" s="85"/>
      <c r="AB400" s="85"/>
      <c r="AC400" s="85"/>
      <c r="AD400" s="87">
        <v>0.216</v>
      </c>
      <c r="AE400" s="88" t="s">
        <v>237</v>
      </c>
      <c r="AF400" s="89">
        <v>0.216</v>
      </c>
      <c r="AG400" s="88" t="s">
        <v>420</v>
      </c>
      <c r="AH400" s="89">
        <v>0.2</v>
      </c>
      <c r="AI400" s="47" t="s">
        <v>432</v>
      </c>
      <c r="AJ400" s="90" t="s">
        <v>197</v>
      </c>
      <c r="AK400" s="91"/>
      <c r="AL400" s="91"/>
      <c r="AM400" s="92"/>
    </row>
    <row r="401" spans="1:39" ht="151.5" customHeight="1" x14ac:dyDescent="0.25">
      <c r="A401" s="250"/>
      <c r="B401" s="198"/>
      <c r="C401" s="201"/>
      <c r="D401" s="201"/>
      <c r="E401" s="201"/>
      <c r="F401" s="204"/>
      <c r="G401" s="201"/>
      <c r="H401" s="201"/>
      <c r="I401" s="207"/>
      <c r="J401" s="210"/>
      <c r="K401" s="213"/>
      <c r="L401" s="216"/>
      <c r="M401" s="213">
        <v>0</v>
      </c>
      <c r="N401" s="210"/>
      <c r="O401" s="213"/>
      <c r="P401" s="253"/>
      <c r="Q401" s="82">
        <v>3</v>
      </c>
      <c r="R401" s="155"/>
      <c r="S401" s="84"/>
      <c r="T401" s="85"/>
      <c r="U401" s="85"/>
      <c r="V401" s="86"/>
      <c r="W401" s="85"/>
      <c r="X401" s="85"/>
      <c r="Y401" s="85"/>
      <c r="Z401" s="85"/>
      <c r="AA401" s="85"/>
      <c r="AB401" s="85"/>
      <c r="AC401" s="85"/>
      <c r="AD401" s="87"/>
      <c r="AE401" s="88"/>
      <c r="AF401" s="89"/>
      <c r="AG401" s="88"/>
      <c r="AH401" s="89"/>
      <c r="AI401" s="47"/>
      <c r="AJ401" s="90"/>
      <c r="AK401" s="91"/>
      <c r="AL401" s="91"/>
      <c r="AM401" s="92"/>
    </row>
    <row r="402" spans="1:39" ht="55.5" customHeight="1" x14ac:dyDescent="0.25">
      <c r="A402" s="250"/>
      <c r="B402" s="198"/>
      <c r="C402" s="201"/>
      <c r="D402" s="201"/>
      <c r="E402" s="201"/>
      <c r="F402" s="204"/>
      <c r="G402" s="201"/>
      <c r="H402" s="201"/>
      <c r="I402" s="207"/>
      <c r="J402" s="210"/>
      <c r="K402" s="213"/>
      <c r="L402" s="216"/>
      <c r="M402" s="213">
        <v>0</v>
      </c>
      <c r="N402" s="210"/>
      <c r="O402" s="213"/>
      <c r="P402" s="253"/>
      <c r="Q402" s="82">
        <v>4</v>
      </c>
      <c r="R402" s="83"/>
      <c r="S402" s="84" t="s">
        <v>232</v>
      </c>
      <c r="T402" s="85"/>
      <c r="U402" s="85"/>
      <c r="V402" s="86" t="s">
        <v>232</v>
      </c>
      <c r="W402" s="85"/>
      <c r="X402" s="85"/>
      <c r="Y402" s="85"/>
      <c r="Z402" s="85"/>
      <c r="AA402" s="85"/>
      <c r="AB402" s="85"/>
      <c r="AC402" s="85"/>
      <c r="AD402" s="87" t="s">
        <v>232</v>
      </c>
      <c r="AE402" s="88" t="s">
        <v>232</v>
      </c>
      <c r="AF402" s="89" t="s">
        <v>232</v>
      </c>
      <c r="AG402" s="88" t="s">
        <v>232</v>
      </c>
      <c r="AH402" s="89" t="s">
        <v>232</v>
      </c>
      <c r="AI402" s="47" t="s">
        <v>232</v>
      </c>
      <c r="AJ402" s="90"/>
      <c r="AK402" s="91"/>
      <c r="AL402" s="91"/>
      <c r="AM402" s="92"/>
    </row>
    <row r="403" spans="1:39" ht="55.5" customHeight="1" x14ac:dyDescent="0.25">
      <c r="A403" s="250"/>
      <c r="B403" s="198"/>
      <c r="C403" s="201"/>
      <c r="D403" s="201"/>
      <c r="E403" s="201"/>
      <c r="F403" s="204"/>
      <c r="G403" s="201"/>
      <c r="H403" s="201"/>
      <c r="I403" s="207"/>
      <c r="J403" s="210"/>
      <c r="K403" s="213"/>
      <c r="L403" s="216"/>
      <c r="M403" s="213">
        <v>0</v>
      </c>
      <c r="N403" s="210"/>
      <c r="O403" s="213"/>
      <c r="P403" s="253"/>
      <c r="Q403" s="82">
        <v>5</v>
      </c>
      <c r="R403" s="83"/>
      <c r="S403" s="84" t="s">
        <v>232</v>
      </c>
      <c r="T403" s="85"/>
      <c r="U403" s="85"/>
      <c r="V403" s="86" t="s">
        <v>232</v>
      </c>
      <c r="W403" s="85"/>
      <c r="X403" s="85"/>
      <c r="Y403" s="85"/>
      <c r="Z403" s="85"/>
      <c r="AA403" s="85"/>
      <c r="AB403" s="85"/>
      <c r="AC403" s="85"/>
      <c r="AD403" s="87" t="s">
        <v>232</v>
      </c>
      <c r="AE403" s="88" t="s">
        <v>232</v>
      </c>
      <c r="AF403" s="89" t="s">
        <v>232</v>
      </c>
      <c r="AG403" s="88" t="s">
        <v>232</v>
      </c>
      <c r="AH403" s="89" t="s">
        <v>232</v>
      </c>
      <c r="AI403" s="47" t="s">
        <v>232</v>
      </c>
      <c r="AJ403" s="90"/>
      <c r="AK403" s="91"/>
      <c r="AL403" s="91"/>
      <c r="AM403" s="92"/>
    </row>
    <row r="404" spans="1:39" ht="55.5" customHeight="1" x14ac:dyDescent="0.25">
      <c r="A404" s="250"/>
      <c r="B404" s="199"/>
      <c r="C404" s="202"/>
      <c r="D404" s="202"/>
      <c r="E404" s="202"/>
      <c r="F404" s="205"/>
      <c r="G404" s="202"/>
      <c r="H404" s="202"/>
      <c r="I404" s="208"/>
      <c r="J404" s="211"/>
      <c r="K404" s="214"/>
      <c r="L404" s="217"/>
      <c r="M404" s="214">
        <v>0</v>
      </c>
      <c r="N404" s="211"/>
      <c r="O404" s="214"/>
      <c r="P404" s="254"/>
      <c r="Q404" s="82">
        <v>6</v>
      </c>
      <c r="R404" s="83"/>
      <c r="S404" s="84" t="s">
        <v>232</v>
      </c>
      <c r="T404" s="85"/>
      <c r="U404" s="85"/>
      <c r="V404" s="86" t="s">
        <v>232</v>
      </c>
      <c r="W404" s="85"/>
      <c r="X404" s="85"/>
      <c r="Y404" s="85"/>
      <c r="Z404" s="85"/>
      <c r="AA404" s="85"/>
      <c r="AB404" s="85"/>
      <c r="AC404" s="85"/>
      <c r="AD404" s="87" t="s">
        <v>232</v>
      </c>
      <c r="AE404" s="88" t="s">
        <v>232</v>
      </c>
      <c r="AF404" s="89" t="s">
        <v>232</v>
      </c>
      <c r="AG404" s="88" t="s">
        <v>232</v>
      </c>
      <c r="AH404" s="89" t="s">
        <v>232</v>
      </c>
      <c r="AI404" s="47" t="s">
        <v>232</v>
      </c>
      <c r="AJ404" s="90"/>
      <c r="AK404" s="91"/>
      <c r="AL404" s="91"/>
      <c r="AM404" s="92"/>
    </row>
    <row r="405" spans="1:39" ht="195" customHeight="1" x14ac:dyDescent="0.25">
      <c r="A405" s="250"/>
      <c r="B405" s="197">
        <v>67</v>
      </c>
      <c r="C405" s="200" t="s">
        <v>189</v>
      </c>
      <c r="D405" s="257" t="s">
        <v>424</v>
      </c>
      <c r="E405" s="257" t="s">
        <v>570</v>
      </c>
      <c r="F405" s="203" t="s">
        <v>571</v>
      </c>
      <c r="G405" s="200" t="s">
        <v>5</v>
      </c>
      <c r="H405" s="200" t="s">
        <v>213</v>
      </c>
      <c r="I405" s="206">
        <v>60</v>
      </c>
      <c r="J405" s="209" t="s">
        <v>228</v>
      </c>
      <c r="K405" s="212">
        <v>0.6</v>
      </c>
      <c r="L405" s="215" t="s">
        <v>238</v>
      </c>
      <c r="M405" s="212" t="s">
        <v>238</v>
      </c>
      <c r="N405" s="209" t="s">
        <v>420</v>
      </c>
      <c r="O405" s="212">
        <v>0.2</v>
      </c>
      <c r="P405" s="255" t="s">
        <v>229</v>
      </c>
      <c r="Q405" s="82">
        <v>1</v>
      </c>
      <c r="R405" s="83" t="s">
        <v>637</v>
      </c>
      <c r="S405" s="84" t="s">
        <v>230</v>
      </c>
      <c r="T405" s="85" t="s">
        <v>192</v>
      </c>
      <c r="U405" s="85" t="s">
        <v>193</v>
      </c>
      <c r="V405" s="86" t="s">
        <v>234</v>
      </c>
      <c r="W405" s="85" t="s">
        <v>200</v>
      </c>
      <c r="X405" s="85" t="s">
        <v>195</v>
      </c>
      <c r="Y405" s="85" t="s">
        <v>196</v>
      </c>
      <c r="Z405" s="85"/>
      <c r="AA405" s="85"/>
      <c r="AB405" s="85"/>
      <c r="AC405" s="85"/>
      <c r="AD405" s="87">
        <v>0.36</v>
      </c>
      <c r="AE405" s="88" t="s">
        <v>237</v>
      </c>
      <c r="AF405" s="89">
        <v>0.36</v>
      </c>
      <c r="AG405" s="88" t="s">
        <v>420</v>
      </c>
      <c r="AH405" s="89">
        <v>0.2</v>
      </c>
      <c r="AI405" s="47" t="s">
        <v>432</v>
      </c>
      <c r="AJ405" s="90" t="s">
        <v>197</v>
      </c>
      <c r="AK405" s="91"/>
      <c r="AL405" s="91"/>
      <c r="AM405" s="92"/>
    </row>
    <row r="406" spans="1:39" ht="49.5" customHeight="1" x14ac:dyDescent="0.25">
      <c r="A406" s="250"/>
      <c r="B406" s="198"/>
      <c r="C406" s="201"/>
      <c r="D406" s="201"/>
      <c r="E406" s="201"/>
      <c r="F406" s="204"/>
      <c r="G406" s="201"/>
      <c r="H406" s="201"/>
      <c r="I406" s="207"/>
      <c r="J406" s="210"/>
      <c r="K406" s="213"/>
      <c r="L406" s="216"/>
      <c r="M406" s="213">
        <v>0</v>
      </c>
      <c r="N406" s="210"/>
      <c r="O406" s="213"/>
      <c r="P406" s="253"/>
      <c r="Q406" s="82">
        <v>2</v>
      </c>
      <c r="R406" s="83"/>
      <c r="S406" s="84" t="s">
        <v>232</v>
      </c>
      <c r="T406" s="85"/>
      <c r="U406" s="85"/>
      <c r="V406" s="86" t="s">
        <v>232</v>
      </c>
      <c r="W406" s="85"/>
      <c r="X406" s="85"/>
      <c r="Y406" s="85"/>
      <c r="Z406" s="85"/>
      <c r="AA406" s="85"/>
      <c r="AB406" s="85"/>
      <c r="AC406" s="85"/>
      <c r="AD406" s="169" t="s">
        <v>232</v>
      </c>
      <c r="AE406" s="88" t="s">
        <v>232</v>
      </c>
      <c r="AF406" s="89" t="s">
        <v>232</v>
      </c>
      <c r="AG406" s="88" t="s">
        <v>232</v>
      </c>
      <c r="AH406" s="89" t="s">
        <v>232</v>
      </c>
      <c r="AI406" s="47" t="s">
        <v>232</v>
      </c>
      <c r="AJ406" s="90"/>
      <c r="AK406" s="91"/>
      <c r="AL406" s="91"/>
      <c r="AM406" s="92"/>
    </row>
    <row r="407" spans="1:39" ht="49.5" customHeight="1" x14ac:dyDescent="0.25">
      <c r="A407" s="250"/>
      <c r="B407" s="198"/>
      <c r="C407" s="201"/>
      <c r="D407" s="201"/>
      <c r="E407" s="201"/>
      <c r="F407" s="204"/>
      <c r="G407" s="201"/>
      <c r="H407" s="201"/>
      <c r="I407" s="207"/>
      <c r="J407" s="210"/>
      <c r="K407" s="213"/>
      <c r="L407" s="216"/>
      <c r="M407" s="213">
        <v>0</v>
      </c>
      <c r="N407" s="210"/>
      <c r="O407" s="213"/>
      <c r="P407" s="253"/>
      <c r="Q407" s="82">
        <v>3</v>
      </c>
      <c r="R407" s="155"/>
      <c r="S407" s="84" t="s">
        <v>232</v>
      </c>
      <c r="T407" s="85"/>
      <c r="U407" s="85"/>
      <c r="V407" s="86" t="s">
        <v>232</v>
      </c>
      <c r="W407" s="85"/>
      <c r="X407" s="85"/>
      <c r="Y407" s="85"/>
      <c r="Z407" s="85"/>
      <c r="AA407" s="85"/>
      <c r="AB407" s="85"/>
      <c r="AC407" s="85"/>
      <c r="AD407" s="87" t="s">
        <v>232</v>
      </c>
      <c r="AE407" s="88" t="s">
        <v>232</v>
      </c>
      <c r="AF407" s="89" t="s">
        <v>232</v>
      </c>
      <c r="AG407" s="88" t="s">
        <v>232</v>
      </c>
      <c r="AH407" s="89" t="s">
        <v>232</v>
      </c>
      <c r="AI407" s="47" t="s">
        <v>232</v>
      </c>
      <c r="AJ407" s="90"/>
      <c r="AK407" s="91"/>
      <c r="AL407" s="91"/>
      <c r="AM407" s="92"/>
    </row>
    <row r="408" spans="1:39" ht="49.5" customHeight="1" x14ac:dyDescent="0.25">
      <c r="A408" s="250"/>
      <c r="B408" s="198"/>
      <c r="C408" s="201"/>
      <c r="D408" s="201"/>
      <c r="E408" s="201"/>
      <c r="F408" s="204"/>
      <c r="G408" s="201"/>
      <c r="H408" s="201"/>
      <c r="I408" s="207"/>
      <c r="J408" s="210"/>
      <c r="K408" s="213"/>
      <c r="L408" s="216"/>
      <c r="M408" s="213">
        <v>0</v>
      </c>
      <c r="N408" s="210"/>
      <c r="O408" s="213"/>
      <c r="P408" s="253"/>
      <c r="Q408" s="82">
        <v>4</v>
      </c>
      <c r="R408" s="83"/>
      <c r="S408" s="84" t="s">
        <v>232</v>
      </c>
      <c r="T408" s="85"/>
      <c r="U408" s="85"/>
      <c r="V408" s="86" t="s">
        <v>232</v>
      </c>
      <c r="W408" s="85"/>
      <c r="X408" s="85"/>
      <c r="Y408" s="85"/>
      <c r="Z408" s="85"/>
      <c r="AA408" s="85"/>
      <c r="AB408" s="85"/>
      <c r="AC408" s="85"/>
      <c r="AD408" s="87" t="s">
        <v>232</v>
      </c>
      <c r="AE408" s="88" t="s">
        <v>232</v>
      </c>
      <c r="AF408" s="89" t="s">
        <v>232</v>
      </c>
      <c r="AG408" s="88" t="s">
        <v>232</v>
      </c>
      <c r="AH408" s="89" t="s">
        <v>232</v>
      </c>
      <c r="AI408" s="47" t="s">
        <v>232</v>
      </c>
      <c r="AJ408" s="90"/>
      <c r="AK408" s="91"/>
      <c r="AL408" s="91"/>
      <c r="AM408" s="92"/>
    </row>
    <row r="409" spans="1:39" ht="49.5" customHeight="1" x14ac:dyDescent="0.25">
      <c r="A409" s="250"/>
      <c r="B409" s="198"/>
      <c r="C409" s="201"/>
      <c r="D409" s="201"/>
      <c r="E409" s="201"/>
      <c r="F409" s="204"/>
      <c r="G409" s="201"/>
      <c r="H409" s="201"/>
      <c r="I409" s="207"/>
      <c r="J409" s="210"/>
      <c r="K409" s="213"/>
      <c r="L409" s="216"/>
      <c r="M409" s="213">
        <v>0</v>
      </c>
      <c r="N409" s="210"/>
      <c r="O409" s="213"/>
      <c r="P409" s="253"/>
      <c r="Q409" s="82">
        <v>5</v>
      </c>
      <c r="R409" s="83"/>
      <c r="S409" s="84" t="s">
        <v>232</v>
      </c>
      <c r="T409" s="85"/>
      <c r="U409" s="85"/>
      <c r="V409" s="86" t="s">
        <v>232</v>
      </c>
      <c r="W409" s="85"/>
      <c r="X409" s="85"/>
      <c r="Y409" s="85"/>
      <c r="Z409" s="85"/>
      <c r="AA409" s="85"/>
      <c r="AB409" s="85"/>
      <c r="AC409" s="85"/>
      <c r="AD409" s="87" t="s">
        <v>232</v>
      </c>
      <c r="AE409" s="88" t="s">
        <v>232</v>
      </c>
      <c r="AF409" s="89" t="s">
        <v>232</v>
      </c>
      <c r="AG409" s="88" t="s">
        <v>232</v>
      </c>
      <c r="AH409" s="89" t="s">
        <v>232</v>
      </c>
      <c r="AI409" s="47" t="s">
        <v>232</v>
      </c>
      <c r="AJ409" s="90"/>
      <c r="AK409" s="91"/>
      <c r="AL409" s="91"/>
      <c r="AM409" s="92"/>
    </row>
    <row r="410" spans="1:39" ht="49.5" customHeight="1" x14ac:dyDescent="0.25">
      <c r="A410" s="250"/>
      <c r="B410" s="199"/>
      <c r="C410" s="202"/>
      <c r="D410" s="202"/>
      <c r="E410" s="202"/>
      <c r="F410" s="205"/>
      <c r="G410" s="202"/>
      <c r="H410" s="202"/>
      <c r="I410" s="208"/>
      <c r="J410" s="211"/>
      <c r="K410" s="214"/>
      <c r="L410" s="217"/>
      <c r="M410" s="214">
        <v>0</v>
      </c>
      <c r="N410" s="211"/>
      <c r="O410" s="214"/>
      <c r="P410" s="254"/>
      <c r="Q410" s="82">
        <v>6</v>
      </c>
      <c r="R410" s="83"/>
      <c r="S410" s="84" t="s">
        <v>232</v>
      </c>
      <c r="T410" s="85"/>
      <c r="U410" s="85"/>
      <c r="V410" s="86" t="s">
        <v>232</v>
      </c>
      <c r="W410" s="85"/>
      <c r="X410" s="85"/>
      <c r="Y410" s="85"/>
      <c r="Z410" s="85"/>
      <c r="AA410" s="85"/>
      <c r="AB410" s="85"/>
      <c r="AC410" s="85"/>
      <c r="AD410" s="87" t="s">
        <v>232</v>
      </c>
      <c r="AE410" s="88" t="s">
        <v>232</v>
      </c>
      <c r="AF410" s="89" t="s">
        <v>232</v>
      </c>
      <c r="AG410" s="88" t="s">
        <v>232</v>
      </c>
      <c r="AH410" s="89" t="s">
        <v>232</v>
      </c>
      <c r="AI410" s="47" t="s">
        <v>232</v>
      </c>
      <c r="AJ410" s="90"/>
      <c r="AK410" s="91"/>
      <c r="AL410" s="91"/>
      <c r="AM410" s="92"/>
    </row>
    <row r="411" spans="1:39" ht="151.5" customHeight="1" x14ac:dyDescent="0.25">
      <c r="A411" s="250"/>
      <c r="B411" s="197">
        <v>68</v>
      </c>
      <c r="C411" s="200" t="s">
        <v>189</v>
      </c>
      <c r="D411" s="200" t="s">
        <v>425</v>
      </c>
      <c r="E411" s="200" t="s">
        <v>638</v>
      </c>
      <c r="F411" s="203" t="s">
        <v>639</v>
      </c>
      <c r="G411" s="200" t="s">
        <v>5</v>
      </c>
      <c r="H411" s="200" t="s">
        <v>273</v>
      </c>
      <c r="I411" s="206">
        <v>60</v>
      </c>
      <c r="J411" s="209" t="s">
        <v>228</v>
      </c>
      <c r="K411" s="212">
        <v>0.6</v>
      </c>
      <c r="L411" s="215" t="s">
        <v>191</v>
      </c>
      <c r="M411" s="212" t="s">
        <v>191</v>
      </c>
      <c r="N411" s="209" t="s">
        <v>229</v>
      </c>
      <c r="O411" s="212">
        <v>0.6</v>
      </c>
      <c r="P411" s="255" t="s">
        <v>229</v>
      </c>
      <c r="Q411" s="82">
        <v>1</v>
      </c>
      <c r="R411" s="83" t="s">
        <v>640</v>
      </c>
      <c r="S411" s="84" t="s">
        <v>230</v>
      </c>
      <c r="T411" s="85" t="s">
        <v>192</v>
      </c>
      <c r="U411" s="85" t="s">
        <v>193</v>
      </c>
      <c r="V411" s="86" t="s">
        <v>234</v>
      </c>
      <c r="W411" s="85" t="s">
        <v>200</v>
      </c>
      <c r="X411" s="85" t="s">
        <v>195</v>
      </c>
      <c r="Y411" s="85" t="s">
        <v>196</v>
      </c>
      <c r="Z411" s="85"/>
      <c r="AA411" s="85"/>
      <c r="AB411" s="85"/>
      <c r="AC411" s="85"/>
      <c r="AD411" s="87">
        <v>0.36</v>
      </c>
      <c r="AE411" s="88" t="s">
        <v>237</v>
      </c>
      <c r="AF411" s="89">
        <v>0.36</v>
      </c>
      <c r="AG411" s="88" t="s">
        <v>229</v>
      </c>
      <c r="AH411" s="89">
        <v>0.6</v>
      </c>
      <c r="AI411" s="47" t="s">
        <v>229</v>
      </c>
      <c r="AJ411" s="90" t="s">
        <v>197</v>
      </c>
      <c r="AK411" s="91"/>
      <c r="AL411" s="91"/>
      <c r="AM411" s="92"/>
    </row>
    <row r="412" spans="1:39" ht="68.25" customHeight="1" x14ac:dyDescent="0.25">
      <c r="A412" s="250"/>
      <c r="B412" s="198"/>
      <c r="C412" s="201"/>
      <c r="D412" s="201"/>
      <c r="E412" s="201"/>
      <c r="F412" s="204"/>
      <c r="G412" s="201"/>
      <c r="H412" s="201"/>
      <c r="I412" s="207"/>
      <c r="J412" s="210"/>
      <c r="K412" s="213"/>
      <c r="L412" s="216"/>
      <c r="M412" s="213">
        <v>0</v>
      </c>
      <c r="N412" s="210"/>
      <c r="O412" s="213"/>
      <c r="P412" s="253"/>
      <c r="Q412" s="82">
        <v>2</v>
      </c>
      <c r="R412" s="83"/>
      <c r="S412" s="84" t="s">
        <v>232</v>
      </c>
      <c r="T412" s="85"/>
      <c r="U412" s="85"/>
      <c r="V412" s="86" t="s">
        <v>232</v>
      </c>
      <c r="W412" s="85"/>
      <c r="X412" s="85"/>
      <c r="Y412" s="85"/>
      <c r="Z412" s="85"/>
      <c r="AA412" s="85"/>
      <c r="AB412" s="85"/>
      <c r="AC412" s="85"/>
      <c r="AD412" s="87" t="s">
        <v>232</v>
      </c>
      <c r="AE412" s="88" t="s">
        <v>232</v>
      </c>
      <c r="AF412" s="89" t="s">
        <v>232</v>
      </c>
      <c r="AG412" s="88" t="s">
        <v>232</v>
      </c>
      <c r="AH412" s="89" t="s">
        <v>232</v>
      </c>
      <c r="AI412" s="47" t="s">
        <v>232</v>
      </c>
      <c r="AJ412" s="90"/>
      <c r="AK412" s="91"/>
      <c r="AL412" s="91"/>
      <c r="AM412" s="92"/>
    </row>
    <row r="413" spans="1:39" ht="68.25" customHeight="1" x14ac:dyDescent="0.25">
      <c r="A413" s="250"/>
      <c r="B413" s="198"/>
      <c r="C413" s="201"/>
      <c r="D413" s="201"/>
      <c r="E413" s="201"/>
      <c r="F413" s="204"/>
      <c r="G413" s="201"/>
      <c r="H413" s="201"/>
      <c r="I413" s="207"/>
      <c r="J413" s="210"/>
      <c r="K413" s="213"/>
      <c r="L413" s="216"/>
      <c r="M413" s="213">
        <v>0</v>
      </c>
      <c r="N413" s="210"/>
      <c r="O413" s="213"/>
      <c r="P413" s="253"/>
      <c r="Q413" s="82">
        <v>3</v>
      </c>
      <c r="R413" s="155"/>
      <c r="S413" s="84" t="s">
        <v>232</v>
      </c>
      <c r="T413" s="85"/>
      <c r="U413" s="85"/>
      <c r="V413" s="86" t="s">
        <v>232</v>
      </c>
      <c r="W413" s="85"/>
      <c r="X413" s="85"/>
      <c r="Y413" s="85"/>
      <c r="Z413" s="85"/>
      <c r="AA413" s="85"/>
      <c r="AB413" s="85"/>
      <c r="AC413" s="85"/>
      <c r="AD413" s="87" t="s">
        <v>232</v>
      </c>
      <c r="AE413" s="88" t="s">
        <v>232</v>
      </c>
      <c r="AF413" s="89" t="s">
        <v>232</v>
      </c>
      <c r="AG413" s="88" t="s">
        <v>232</v>
      </c>
      <c r="AH413" s="89" t="s">
        <v>232</v>
      </c>
      <c r="AI413" s="47" t="s">
        <v>232</v>
      </c>
      <c r="AJ413" s="90"/>
      <c r="AK413" s="91"/>
      <c r="AL413" s="91"/>
      <c r="AM413" s="92"/>
    </row>
    <row r="414" spans="1:39" ht="68.25" customHeight="1" x14ac:dyDescent="0.25">
      <c r="A414" s="250"/>
      <c r="B414" s="198"/>
      <c r="C414" s="201"/>
      <c r="D414" s="201"/>
      <c r="E414" s="201"/>
      <c r="F414" s="204"/>
      <c r="G414" s="201"/>
      <c r="H414" s="201"/>
      <c r="I414" s="207"/>
      <c r="J414" s="210"/>
      <c r="K414" s="213"/>
      <c r="L414" s="216"/>
      <c r="M414" s="213">
        <v>0</v>
      </c>
      <c r="N414" s="210"/>
      <c r="O414" s="213"/>
      <c r="P414" s="253"/>
      <c r="Q414" s="82">
        <v>4</v>
      </c>
      <c r="R414" s="83"/>
      <c r="S414" s="84" t="s">
        <v>232</v>
      </c>
      <c r="T414" s="85"/>
      <c r="U414" s="85"/>
      <c r="V414" s="86" t="s">
        <v>232</v>
      </c>
      <c r="W414" s="85"/>
      <c r="X414" s="85"/>
      <c r="Y414" s="85"/>
      <c r="Z414" s="85"/>
      <c r="AA414" s="85"/>
      <c r="AB414" s="85"/>
      <c r="AC414" s="85"/>
      <c r="AD414" s="87" t="s">
        <v>232</v>
      </c>
      <c r="AE414" s="88" t="s">
        <v>232</v>
      </c>
      <c r="AF414" s="89" t="s">
        <v>232</v>
      </c>
      <c r="AG414" s="88" t="s">
        <v>232</v>
      </c>
      <c r="AH414" s="89" t="s">
        <v>232</v>
      </c>
      <c r="AI414" s="47" t="s">
        <v>232</v>
      </c>
      <c r="AJ414" s="90"/>
      <c r="AK414" s="91"/>
      <c r="AL414" s="91"/>
      <c r="AM414" s="92"/>
    </row>
    <row r="415" spans="1:39" ht="68.25" customHeight="1" x14ac:dyDescent="0.25">
      <c r="A415" s="250"/>
      <c r="B415" s="198"/>
      <c r="C415" s="201"/>
      <c r="D415" s="201"/>
      <c r="E415" s="201"/>
      <c r="F415" s="204"/>
      <c r="G415" s="201"/>
      <c r="H415" s="201"/>
      <c r="I415" s="207"/>
      <c r="J415" s="210"/>
      <c r="K415" s="213"/>
      <c r="L415" s="216"/>
      <c r="M415" s="213">
        <v>0</v>
      </c>
      <c r="N415" s="210"/>
      <c r="O415" s="213"/>
      <c r="P415" s="253"/>
      <c r="Q415" s="82">
        <v>5</v>
      </c>
      <c r="R415" s="83"/>
      <c r="S415" s="84" t="s">
        <v>232</v>
      </c>
      <c r="T415" s="85"/>
      <c r="U415" s="85"/>
      <c r="V415" s="86" t="s">
        <v>232</v>
      </c>
      <c r="W415" s="85"/>
      <c r="X415" s="85"/>
      <c r="Y415" s="85"/>
      <c r="Z415" s="85"/>
      <c r="AA415" s="85"/>
      <c r="AB415" s="85"/>
      <c r="AC415" s="85"/>
      <c r="AD415" s="87" t="s">
        <v>232</v>
      </c>
      <c r="AE415" s="88" t="s">
        <v>232</v>
      </c>
      <c r="AF415" s="89" t="s">
        <v>232</v>
      </c>
      <c r="AG415" s="88" t="s">
        <v>232</v>
      </c>
      <c r="AH415" s="89" t="s">
        <v>232</v>
      </c>
      <c r="AI415" s="47" t="s">
        <v>232</v>
      </c>
      <c r="AJ415" s="90"/>
      <c r="AK415" s="91"/>
      <c r="AL415" s="91"/>
      <c r="AM415" s="92"/>
    </row>
    <row r="416" spans="1:39" ht="68.25" customHeight="1" x14ac:dyDescent="0.25">
      <c r="A416" s="250"/>
      <c r="B416" s="199"/>
      <c r="C416" s="202"/>
      <c r="D416" s="202"/>
      <c r="E416" s="202"/>
      <c r="F416" s="205"/>
      <c r="G416" s="202"/>
      <c r="H416" s="202"/>
      <c r="I416" s="208"/>
      <c r="J416" s="211"/>
      <c r="K416" s="214"/>
      <c r="L416" s="217"/>
      <c r="M416" s="214">
        <v>0</v>
      </c>
      <c r="N416" s="211"/>
      <c r="O416" s="214"/>
      <c r="P416" s="254"/>
      <c r="Q416" s="82">
        <v>6</v>
      </c>
      <c r="R416" s="83"/>
      <c r="S416" s="84" t="s">
        <v>232</v>
      </c>
      <c r="T416" s="85"/>
      <c r="U416" s="85"/>
      <c r="V416" s="86" t="s">
        <v>232</v>
      </c>
      <c r="W416" s="85"/>
      <c r="X416" s="85"/>
      <c r="Y416" s="85"/>
      <c r="Z416" s="85"/>
      <c r="AA416" s="85"/>
      <c r="AB416" s="85"/>
      <c r="AC416" s="85"/>
      <c r="AD416" s="87" t="s">
        <v>232</v>
      </c>
      <c r="AE416" s="88" t="s">
        <v>232</v>
      </c>
      <c r="AF416" s="89" t="s">
        <v>232</v>
      </c>
      <c r="AG416" s="88" t="s">
        <v>232</v>
      </c>
      <c r="AH416" s="89" t="s">
        <v>232</v>
      </c>
      <c r="AI416" s="47" t="s">
        <v>232</v>
      </c>
      <c r="AJ416" s="90"/>
      <c r="AK416" s="91"/>
      <c r="AL416" s="91"/>
      <c r="AM416" s="92"/>
    </row>
    <row r="417" spans="1:39" ht="195.75" customHeight="1" x14ac:dyDescent="0.25">
      <c r="A417" s="250"/>
      <c r="B417" s="197">
        <v>69</v>
      </c>
      <c r="C417" s="200" t="s">
        <v>189</v>
      </c>
      <c r="D417" s="200" t="s">
        <v>426</v>
      </c>
      <c r="E417" s="257" t="s">
        <v>15</v>
      </c>
      <c r="F417" s="200" t="s">
        <v>572</v>
      </c>
      <c r="G417" s="200" t="s">
        <v>15</v>
      </c>
      <c r="H417" s="200" t="s">
        <v>213</v>
      </c>
      <c r="I417" s="206">
        <v>40</v>
      </c>
      <c r="J417" s="209" t="s">
        <v>228</v>
      </c>
      <c r="K417" s="212">
        <v>0.6</v>
      </c>
      <c r="L417" s="215" t="s">
        <v>283</v>
      </c>
      <c r="M417" s="212" t="s">
        <v>283</v>
      </c>
      <c r="N417" s="209" t="s">
        <v>259</v>
      </c>
      <c r="O417" s="212">
        <v>0.8</v>
      </c>
      <c r="P417" s="255" t="s">
        <v>260</v>
      </c>
      <c r="Q417" s="82">
        <v>1</v>
      </c>
      <c r="R417" s="83" t="s">
        <v>641</v>
      </c>
      <c r="S417" s="84" t="s">
        <v>230</v>
      </c>
      <c r="T417" s="85" t="s">
        <v>192</v>
      </c>
      <c r="U417" s="85" t="s">
        <v>193</v>
      </c>
      <c r="V417" s="86" t="s">
        <v>234</v>
      </c>
      <c r="W417" s="85" t="s">
        <v>200</v>
      </c>
      <c r="X417" s="85" t="s">
        <v>195</v>
      </c>
      <c r="Y417" s="85" t="s">
        <v>196</v>
      </c>
      <c r="Z417" s="85"/>
      <c r="AA417" s="85"/>
      <c r="AB417" s="85"/>
      <c r="AC417" s="85"/>
      <c r="AD417" s="87">
        <v>0.36</v>
      </c>
      <c r="AE417" s="88" t="s">
        <v>237</v>
      </c>
      <c r="AF417" s="89">
        <v>0.36</v>
      </c>
      <c r="AG417" s="88" t="s">
        <v>259</v>
      </c>
      <c r="AH417" s="89">
        <v>0.8</v>
      </c>
      <c r="AI417" s="47" t="s">
        <v>260</v>
      </c>
      <c r="AJ417" s="90" t="s">
        <v>204</v>
      </c>
      <c r="AK417" s="200" t="s">
        <v>427</v>
      </c>
      <c r="AL417" s="200" t="s">
        <v>428</v>
      </c>
      <c r="AM417" s="247">
        <v>45657</v>
      </c>
    </row>
    <row r="418" spans="1:39" ht="151.5" customHeight="1" x14ac:dyDescent="0.25">
      <c r="A418" s="250"/>
      <c r="B418" s="198"/>
      <c r="C418" s="201"/>
      <c r="D418" s="201"/>
      <c r="E418" s="258"/>
      <c r="F418" s="201"/>
      <c r="G418" s="201"/>
      <c r="H418" s="201"/>
      <c r="I418" s="207"/>
      <c r="J418" s="210"/>
      <c r="K418" s="213"/>
      <c r="L418" s="216"/>
      <c r="M418" s="213">
        <v>0</v>
      </c>
      <c r="N418" s="210"/>
      <c r="O418" s="213"/>
      <c r="P418" s="253"/>
      <c r="Q418" s="82">
        <v>2</v>
      </c>
      <c r="R418" s="83" t="s">
        <v>642</v>
      </c>
      <c r="S418" s="84" t="s">
        <v>230</v>
      </c>
      <c r="T418" s="85" t="s">
        <v>192</v>
      </c>
      <c r="U418" s="85" t="s">
        <v>193</v>
      </c>
      <c r="V418" s="86" t="s">
        <v>234</v>
      </c>
      <c r="W418" s="85" t="s">
        <v>200</v>
      </c>
      <c r="X418" s="85" t="s">
        <v>195</v>
      </c>
      <c r="Y418" s="85" t="s">
        <v>196</v>
      </c>
      <c r="Z418" s="85"/>
      <c r="AA418" s="85"/>
      <c r="AB418" s="85"/>
      <c r="AC418" s="85"/>
      <c r="AD418" s="87">
        <v>0.216</v>
      </c>
      <c r="AE418" s="88" t="s">
        <v>237</v>
      </c>
      <c r="AF418" s="89">
        <v>0.216</v>
      </c>
      <c r="AG418" s="88" t="s">
        <v>259</v>
      </c>
      <c r="AH418" s="89">
        <v>0.8</v>
      </c>
      <c r="AI418" s="47" t="s">
        <v>260</v>
      </c>
      <c r="AJ418" s="90" t="s">
        <v>204</v>
      </c>
      <c r="AK418" s="202"/>
      <c r="AL418" s="202"/>
      <c r="AM418" s="248"/>
    </row>
    <row r="419" spans="1:39" ht="57.75" customHeight="1" x14ac:dyDescent="0.25">
      <c r="A419" s="250"/>
      <c r="B419" s="198"/>
      <c r="C419" s="201"/>
      <c r="D419" s="201"/>
      <c r="E419" s="258"/>
      <c r="F419" s="201"/>
      <c r="G419" s="201"/>
      <c r="H419" s="201"/>
      <c r="I419" s="207"/>
      <c r="J419" s="210"/>
      <c r="K419" s="213"/>
      <c r="L419" s="216"/>
      <c r="M419" s="213">
        <v>0</v>
      </c>
      <c r="N419" s="210"/>
      <c r="O419" s="213"/>
      <c r="P419" s="253"/>
      <c r="Q419" s="82">
        <v>3</v>
      </c>
      <c r="R419" s="155"/>
      <c r="S419" s="84" t="s">
        <v>232</v>
      </c>
      <c r="T419" s="85"/>
      <c r="U419" s="85"/>
      <c r="V419" s="86" t="s">
        <v>232</v>
      </c>
      <c r="W419" s="85"/>
      <c r="X419" s="85"/>
      <c r="Y419" s="85"/>
      <c r="Z419" s="85"/>
      <c r="AA419" s="85"/>
      <c r="AB419" s="85"/>
      <c r="AC419" s="85"/>
      <c r="AD419" s="87" t="s">
        <v>232</v>
      </c>
      <c r="AE419" s="88" t="s">
        <v>232</v>
      </c>
      <c r="AF419" s="89" t="s">
        <v>232</v>
      </c>
      <c r="AG419" s="88" t="s">
        <v>232</v>
      </c>
      <c r="AH419" s="89" t="s">
        <v>232</v>
      </c>
      <c r="AI419" s="47" t="s">
        <v>232</v>
      </c>
      <c r="AJ419" s="90"/>
      <c r="AK419" s="91"/>
      <c r="AL419" s="91"/>
      <c r="AM419" s="92"/>
    </row>
    <row r="420" spans="1:39" ht="57.75" customHeight="1" x14ac:dyDescent="0.25">
      <c r="A420" s="250"/>
      <c r="B420" s="198"/>
      <c r="C420" s="201"/>
      <c r="D420" s="201"/>
      <c r="E420" s="258"/>
      <c r="F420" s="201"/>
      <c r="G420" s="201"/>
      <c r="H420" s="201"/>
      <c r="I420" s="207"/>
      <c r="J420" s="210"/>
      <c r="K420" s="213"/>
      <c r="L420" s="216"/>
      <c r="M420" s="213">
        <v>0</v>
      </c>
      <c r="N420" s="210"/>
      <c r="O420" s="213"/>
      <c r="P420" s="253"/>
      <c r="Q420" s="82">
        <v>4</v>
      </c>
      <c r="R420" s="83"/>
      <c r="S420" s="84" t="s">
        <v>232</v>
      </c>
      <c r="T420" s="85"/>
      <c r="U420" s="85"/>
      <c r="V420" s="86" t="s">
        <v>232</v>
      </c>
      <c r="W420" s="85"/>
      <c r="X420" s="85"/>
      <c r="Y420" s="85"/>
      <c r="Z420" s="85"/>
      <c r="AA420" s="85"/>
      <c r="AB420" s="85"/>
      <c r="AC420" s="85"/>
      <c r="AD420" s="87" t="s">
        <v>232</v>
      </c>
      <c r="AE420" s="88" t="s">
        <v>232</v>
      </c>
      <c r="AF420" s="89" t="s">
        <v>232</v>
      </c>
      <c r="AG420" s="88" t="s">
        <v>232</v>
      </c>
      <c r="AH420" s="89" t="s">
        <v>232</v>
      </c>
      <c r="AI420" s="47" t="s">
        <v>232</v>
      </c>
      <c r="AJ420" s="90"/>
      <c r="AK420" s="91"/>
      <c r="AL420" s="91"/>
      <c r="AM420" s="92"/>
    </row>
    <row r="421" spans="1:39" ht="57.75" customHeight="1" x14ac:dyDescent="0.25">
      <c r="A421" s="250"/>
      <c r="B421" s="198"/>
      <c r="C421" s="201"/>
      <c r="D421" s="201"/>
      <c r="E421" s="258"/>
      <c r="F421" s="201"/>
      <c r="G421" s="201"/>
      <c r="H421" s="201"/>
      <c r="I421" s="207"/>
      <c r="J421" s="210"/>
      <c r="K421" s="213"/>
      <c r="L421" s="216"/>
      <c r="M421" s="213">
        <v>0</v>
      </c>
      <c r="N421" s="210"/>
      <c r="O421" s="213"/>
      <c r="P421" s="253"/>
      <c r="Q421" s="82">
        <v>5</v>
      </c>
      <c r="R421" s="83"/>
      <c r="S421" s="84" t="s">
        <v>232</v>
      </c>
      <c r="T421" s="85"/>
      <c r="U421" s="85"/>
      <c r="V421" s="86" t="s">
        <v>232</v>
      </c>
      <c r="W421" s="85"/>
      <c r="X421" s="85"/>
      <c r="Y421" s="85"/>
      <c r="Z421" s="85"/>
      <c r="AA421" s="85"/>
      <c r="AB421" s="85"/>
      <c r="AC421" s="85"/>
      <c r="AD421" s="87" t="s">
        <v>232</v>
      </c>
      <c r="AE421" s="88" t="s">
        <v>232</v>
      </c>
      <c r="AF421" s="89" t="s">
        <v>232</v>
      </c>
      <c r="AG421" s="88" t="s">
        <v>232</v>
      </c>
      <c r="AH421" s="89" t="s">
        <v>232</v>
      </c>
      <c r="AI421" s="47" t="s">
        <v>232</v>
      </c>
      <c r="AJ421" s="90"/>
      <c r="AK421" s="91"/>
      <c r="AL421" s="91"/>
      <c r="AM421" s="92"/>
    </row>
    <row r="422" spans="1:39" ht="57.75" customHeight="1" thickBot="1" x14ac:dyDescent="0.3">
      <c r="A422" s="251"/>
      <c r="B422" s="221"/>
      <c r="C422" s="222"/>
      <c r="D422" s="222"/>
      <c r="E422" s="259"/>
      <c r="F422" s="222"/>
      <c r="G422" s="222"/>
      <c r="H422" s="222"/>
      <c r="I422" s="224"/>
      <c r="J422" s="225"/>
      <c r="K422" s="226"/>
      <c r="L422" s="227"/>
      <c r="M422" s="226">
        <v>0</v>
      </c>
      <c r="N422" s="225"/>
      <c r="O422" s="226"/>
      <c r="P422" s="256"/>
      <c r="Q422" s="118">
        <v>6</v>
      </c>
      <c r="R422" s="156"/>
      <c r="S422" s="157" t="s">
        <v>232</v>
      </c>
      <c r="T422" s="158"/>
      <c r="U422" s="158"/>
      <c r="V422" s="159" t="s">
        <v>232</v>
      </c>
      <c r="W422" s="158"/>
      <c r="X422" s="158"/>
      <c r="Y422" s="158"/>
      <c r="Z422" s="158"/>
      <c r="AA422" s="158"/>
      <c r="AB422" s="158"/>
      <c r="AC422" s="158"/>
      <c r="AD422" s="160" t="s">
        <v>232</v>
      </c>
      <c r="AE422" s="161" t="s">
        <v>232</v>
      </c>
      <c r="AF422" s="159" t="s">
        <v>232</v>
      </c>
      <c r="AG422" s="161" t="s">
        <v>232</v>
      </c>
      <c r="AH422" s="159" t="s">
        <v>232</v>
      </c>
      <c r="AI422" s="162" t="s">
        <v>232</v>
      </c>
      <c r="AJ422" s="158"/>
      <c r="AK422" s="163"/>
      <c r="AL422" s="163"/>
      <c r="AM422" s="165"/>
    </row>
    <row r="423" spans="1:39" ht="49.5" customHeight="1" x14ac:dyDescent="0.25">
      <c r="A423" s="344" t="s">
        <v>456</v>
      </c>
      <c r="B423" s="345"/>
      <c r="C423" s="345"/>
      <c r="D423" s="345"/>
      <c r="E423" s="345"/>
      <c r="F423" s="345"/>
      <c r="G423" s="345"/>
      <c r="H423" s="345"/>
      <c r="I423" s="345"/>
      <c r="J423" s="345"/>
      <c r="K423" s="345"/>
      <c r="L423" s="345"/>
      <c r="M423" s="345"/>
      <c r="N423" s="345"/>
      <c r="O423" s="345"/>
      <c r="P423" s="345"/>
      <c r="Q423" s="345"/>
      <c r="R423" s="345"/>
      <c r="S423" s="345"/>
      <c r="T423" s="345"/>
      <c r="U423" s="345"/>
      <c r="V423" s="345"/>
      <c r="W423" s="345"/>
      <c r="X423" s="345"/>
      <c r="Y423" s="345"/>
      <c r="Z423" s="345"/>
      <c r="AA423" s="345"/>
      <c r="AB423" s="345"/>
      <c r="AC423" s="345"/>
      <c r="AD423" s="345"/>
      <c r="AE423" s="345"/>
      <c r="AF423" s="345"/>
      <c r="AG423" s="345"/>
      <c r="AH423" s="345"/>
      <c r="AI423" s="345"/>
      <c r="AJ423" s="345"/>
      <c r="AK423" s="345"/>
      <c r="AL423" s="345"/>
      <c r="AM423" s="346"/>
    </row>
    <row r="424" spans="1:39" ht="31.5" thickBot="1" x14ac:dyDescent="0.3">
      <c r="A424" s="176" t="s">
        <v>227</v>
      </c>
      <c r="B424" s="177"/>
      <c r="C424" s="177"/>
      <c r="D424" s="177"/>
      <c r="E424" s="177"/>
      <c r="F424" s="177"/>
      <c r="G424" s="177"/>
      <c r="H424" s="177"/>
      <c r="I424" s="177"/>
      <c r="J424" s="177"/>
      <c r="K424" s="177"/>
      <c r="L424" s="177"/>
      <c r="M424" s="177"/>
      <c r="N424" s="177"/>
      <c r="O424" s="177"/>
      <c r="P424" s="177"/>
      <c r="Q424" s="178"/>
      <c r="R424" s="177"/>
      <c r="S424" s="177"/>
      <c r="T424" s="177"/>
      <c r="U424" s="177"/>
      <c r="V424" s="177"/>
      <c r="W424" s="177"/>
      <c r="X424" s="177"/>
      <c r="Y424" s="177"/>
      <c r="Z424" s="177"/>
      <c r="AA424" s="177"/>
      <c r="AB424" s="177"/>
      <c r="AC424" s="177"/>
      <c r="AD424" s="177"/>
      <c r="AE424" s="177"/>
      <c r="AF424" s="177"/>
      <c r="AG424" s="177"/>
      <c r="AH424" s="177"/>
      <c r="AI424" s="177"/>
      <c r="AJ424" s="177"/>
      <c r="AK424" s="177"/>
      <c r="AL424" s="179"/>
      <c r="AM424" s="180"/>
    </row>
  </sheetData>
  <dataConsolidate/>
  <mergeCells count="1097">
    <mergeCell ref="P110:P115"/>
    <mergeCell ref="I116:I121"/>
    <mergeCell ref="J116:J121"/>
    <mergeCell ref="K116:K121"/>
    <mergeCell ref="L116:L121"/>
    <mergeCell ref="M116:M121"/>
    <mergeCell ref="N116:N121"/>
    <mergeCell ref="O116:O121"/>
    <mergeCell ref="P116:P121"/>
    <mergeCell ref="E122:E127"/>
    <mergeCell ref="F122:F127"/>
    <mergeCell ref="G122:G127"/>
    <mergeCell ref="P309:P314"/>
    <mergeCell ref="A423:AM423"/>
    <mergeCell ref="A303:A314"/>
    <mergeCell ref="I303:I308"/>
    <mergeCell ref="J303:J308"/>
    <mergeCell ref="H321:H326"/>
    <mergeCell ref="I321:I326"/>
    <mergeCell ref="J321:J326"/>
    <mergeCell ref="K303:K308"/>
    <mergeCell ref="L303:L308"/>
    <mergeCell ref="M303:M308"/>
    <mergeCell ref="N303:N308"/>
    <mergeCell ref="O303:O308"/>
    <mergeCell ref="P303:P308"/>
    <mergeCell ref="B315:B320"/>
    <mergeCell ref="C315:C320"/>
    <mergeCell ref="D315:D320"/>
    <mergeCell ref="E315:E320"/>
    <mergeCell ref="H122:H127"/>
    <mergeCell ref="I122:I127"/>
    <mergeCell ref="J122:J127"/>
    <mergeCell ref="E128:E133"/>
    <mergeCell ref="F128:F133"/>
    <mergeCell ref="P122:P127"/>
    <mergeCell ref="K122:K127"/>
    <mergeCell ref="L122:L127"/>
    <mergeCell ref="M122:M127"/>
    <mergeCell ref="N122:N127"/>
    <mergeCell ref="O122:O127"/>
    <mergeCell ref="M128:M133"/>
    <mergeCell ref="N128:N133"/>
    <mergeCell ref="O128:O133"/>
    <mergeCell ref="P128:P133"/>
    <mergeCell ref="H128:H133"/>
    <mergeCell ref="I128:I133"/>
    <mergeCell ref="J128:J133"/>
    <mergeCell ref="K128:K133"/>
    <mergeCell ref="L128:L133"/>
    <mergeCell ref="B104:B109"/>
    <mergeCell ref="B110:B115"/>
    <mergeCell ref="B116:B121"/>
    <mergeCell ref="B122:B127"/>
    <mergeCell ref="B128:B133"/>
    <mergeCell ref="B134:B139"/>
    <mergeCell ref="N104:N109"/>
    <mergeCell ref="O104:O109"/>
    <mergeCell ref="P104:P109"/>
    <mergeCell ref="C110:C115"/>
    <mergeCell ref="D110:D115"/>
    <mergeCell ref="E110:E115"/>
    <mergeCell ref="F110:F115"/>
    <mergeCell ref="G110:G115"/>
    <mergeCell ref="H110:H115"/>
    <mergeCell ref="H104:H109"/>
    <mergeCell ref="I104:I109"/>
    <mergeCell ref="J104:J109"/>
    <mergeCell ref="K104:K109"/>
    <mergeCell ref="L104:L109"/>
    <mergeCell ref="M104:M109"/>
    <mergeCell ref="C134:C139"/>
    <mergeCell ref="D134:D139"/>
    <mergeCell ref="E134:E139"/>
    <mergeCell ref="F134:F139"/>
    <mergeCell ref="C128:C133"/>
    <mergeCell ref="D128:D133"/>
    <mergeCell ref="G128:G133"/>
    <mergeCell ref="G134:G139"/>
    <mergeCell ref="H116:H121"/>
    <mergeCell ref="I110:I115"/>
    <mergeCell ref="J110:J115"/>
    <mergeCell ref="N134:N139"/>
    <mergeCell ref="O134:O139"/>
    <mergeCell ref="P134:P139"/>
    <mergeCell ref="K98:K103"/>
    <mergeCell ref="L98:L103"/>
    <mergeCell ref="M98:M103"/>
    <mergeCell ref="N98:N103"/>
    <mergeCell ref="O98:O103"/>
    <mergeCell ref="P98:P103"/>
    <mergeCell ref="H134:H139"/>
    <mergeCell ref="I134:I139"/>
    <mergeCell ref="J134:J139"/>
    <mergeCell ref="K134:K139"/>
    <mergeCell ref="L134:L139"/>
    <mergeCell ref="M134:M139"/>
    <mergeCell ref="C104:C109"/>
    <mergeCell ref="D104:D109"/>
    <mergeCell ref="E104:E109"/>
    <mergeCell ref="F104:F109"/>
    <mergeCell ref="G104:G109"/>
    <mergeCell ref="K110:K115"/>
    <mergeCell ref="L110:L115"/>
    <mergeCell ref="M110:M115"/>
    <mergeCell ref="C122:C127"/>
    <mergeCell ref="D122:D127"/>
    <mergeCell ref="C116:C121"/>
    <mergeCell ref="D116:D121"/>
    <mergeCell ref="E116:E121"/>
    <mergeCell ref="F116:F121"/>
    <mergeCell ref="G116:G121"/>
    <mergeCell ref="N110:N115"/>
    <mergeCell ref="O110:O115"/>
    <mergeCell ref="C92:C97"/>
    <mergeCell ref="D92:D97"/>
    <mergeCell ref="E92:E97"/>
    <mergeCell ref="F92:F97"/>
    <mergeCell ref="G92:G97"/>
    <mergeCell ref="H92:H97"/>
    <mergeCell ref="I92:I97"/>
    <mergeCell ref="I86:I91"/>
    <mergeCell ref="J86:J91"/>
    <mergeCell ref="K86:K91"/>
    <mergeCell ref="L86:L91"/>
    <mergeCell ref="M86:M91"/>
    <mergeCell ref="N86:N91"/>
    <mergeCell ref="B92:B97"/>
    <mergeCell ref="P92:P97"/>
    <mergeCell ref="C98:C103"/>
    <mergeCell ref="D98:D103"/>
    <mergeCell ref="E98:E103"/>
    <mergeCell ref="F98:F103"/>
    <mergeCell ref="G98:G103"/>
    <mergeCell ref="H98:H103"/>
    <mergeCell ref="I98:I103"/>
    <mergeCell ref="J98:J103"/>
    <mergeCell ref="J92:J97"/>
    <mergeCell ref="K92:K97"/>
    <mergeCell ref="L92:L97"/>
    <mergeCell ref="M92:M97"/>
    <mergeCell ref="N92:N97"/>
    <mergeCell ref="O92:O97"/>
    <mergeCell ref="B98:B103"/>
    <mergeCell ref="B74:B79"/>
    <mergeCell ref="N80:N85"/>
    <mergeCell ref="O80:O85"/>
    <mergeCell ref="P80:P85"/>
    <mergeCell ref="C86:C91"/>
    <mergeCell ref="D86:D91"/>
    <mergeCell ref="E86:E91"/>
    <mergeCell ref="F86:F91"/>
    <mergeCell ref="G86:G91"/>
    <mergeCell ref="H86:H91"/>
    <mergeCell ref="H80:H85"/>
    <mergeCell ref="I80:I85"/>
    <mergeCell ref="J80:J85"/>
    <mergeCell ref="K80:K85"/>
    <mergeCell ref="L80:L85"/>
    <mergeCell ref="M80:M85"/>
    <mergeCell ref="C80:C85"/>
    <mergeCell ref="D80:D85"/>
    <mergeCell ref="E80:E85"/>
    <mergeCell ref="F80:F85"/>
    <mergeCell ref="G80:G85"/>
    <mergeCell ref="B80:B85"/>
    <mergeCell ref="B86:B91"/>
    <mergeCell ref="O86:O91"/>
    <mergeCell ref="P86:P91"/>
    <mergeCell ref="K74:K79"/>
    <mergeCell ref="L74:L79"/>
    <mergeCell ref="M74:M79"/>
    <mergeCell ref="N74:N79"/>
    <mergeCell ref="O74:O79"/>
    <mergeCell ref="P74:P79"/>
    <mergeCell ref="P68:P73"/>
    <mergeCell ref="C74:C79"/>
    <mergeCell ref="D74:D79"/>
    <mergeCell ref="E74:E79"/>
    <mergeCell ref="F74:F79"/>
    <mergeCell ref="G74:G79"/>
    <mergeCell ref="H74:H79"/>
    <mergeCell ref="I74:I79"/>
    <mergeCell ref="J74:J79"/>
    <mergeCell ref="J68:J73"/>
    <mergeCell ref="K68:K73"/>
    <mergeCell ref="L68:L73"/>
    <mergeCell ref="M68:M73"/>
    <mergeCell ref="N68:N73"/>
    <mergeCell ref="O68:O73"/>
    <mergeCell ref="B62:B67"/>
    <mergeCell ref="O62:O67"/>
    <mergeCell ref="P62:P67"/>
    <mergeCell ref="C68:C73"/>
    <mergeCell ref="D68:D73"/>
    <mergeCell ref="E68:E73"/>
    <mergeCell ref="F68:F73"/>
    <mergeCell ref="G68:G73"/>
    <mergeCell ref="H68:H73"/>
    <mergeCell ref="I68:I73"/>
    <mergeCell ref="I62:I67"/>
    <mergeCell ref="J62:J67"/>
    <mergeCell ref="K62:K67"/>
    <mergeCell ref="L62:L67"/>
    <mergeCell ref="M62:M67"/>
    <mergeCell ref="N62:N67"/>
    <mergeCell ref="B68:B73"/>
    <mergeCell ref="C62:C67"/>
    <mergeCell ref="D62:D67"/>
    <mergeCell ref="E62:E67"/>
    <mergeCell ref="F62:F67"/>
    <mergeCell ref="G62:G67"/>
    <mergeCell ref="H62:H67"/>
    <mergeCell ref="H56:H61"/>
    <mergeCell ref="I56:I61"/>
    <mergeCell ref="J56:J61"/>
    <mergeCell ref="K56:K61"/>
    <mergeCell ref="L56:L61"/>
    <mergeCell ref="M56:M61"/>
    <mergeCell ref="C56:C61"/>
    <mergeCell ref="D56:D61"/>
    <mergeCell ref="E56:E61"/>
    <mergeCell ref="F56:F61"/>
    <mergeCell ref="G56:G61"/>
    <mergeCell ref="B56:B61"/>
    <mergeCell ref="O38:O43"/>
    <mergeCell ref="P38:P43"/>
    <mergeCell ref="I50:I55"/>
    <mergeCell ref="J50:J55"/>
    <mergeCell ref="K50:K55"/>
    <mergeCell ref="L50:L55"/>
    <mergeCell ref="M50:M55"/>
    <mergeCell ref="N50:N55"/>
    <mergeCell ref="O50:O55"/>
    <mergeCell ref="P50:P55"/>
    <mergeCell ref="I38:I43"/>
    <mergeCell ref="J38:J43"/>
    <mergeCell ref="K38:K43"/>
    <mergeCell ref="L38:L43"/>
    <mergeCell ref="M38:M43"/>
    <mergeCell ref="N38:N43"/>
    <mergeCell ref="N56:N61"/>
    <mergeCell ref="O56:O61"/>
    <mergeCell ref="P56:P61"/>
    <mergeCell ref="B44:B49"/>
    <mergeCell ref="C44:C49"/>
    <mergeCell ref="D44:D49"/>
    <mergeCell ref="E44:E49"/>
    <mergeCell ref="F44:F49"/>
    <mergeCell ref="G44:G49"/>
    <mergeCell ref="H44:H49"/>
    <mergeCell ref="I44:I49"/>
    <mergeCell ref="J44:J49"/>
    <mergeCell ref="K44:K49"/>
    <mergeCell ref="L44:L49"/>
    <mergeCell ref="M44:M49"/>
    <mergeCell ref="B38:B43"/>
    <mergeCell ref="A38:A55"/>
    <mergeCell ref="D50:D55"/>
    <mergeCell ref="E50:E55"/>
    <mergeCell ref="F50:F55"/>
    <mergeCell ref="G50:G55"/>
    <mergeCell ref="H38:H43"/>
    <mergeCell ref="H50:H55"/>
    <mergeCell ref="C38:C43"/>
    <mergeCell ref="D38:D43"/>
    <mergeCell ref="E38:E43"/>
    <mergeCell ref="F38:F43"/>
    <mergeCell ref="G38:G43"/>
    <mergeCell ref="C50:C55"/>
    <mergeCell ref="B50:B55"/>
    <mergeCell ref="N44:N49"/>
    <mergeCell ref="P32:P37"/>
    <mergeCell ref="J32:J37"/>
    <mergeCell ref="K32:K37"/>
    <mergeCell ref="L32:L37"/>
    <mergeCell ref="M32:M37"/>
    <mergeCell ref="N32:N37"/>
    <mergeCell ref="O32:O37"/>
    <mergeCell ref="O44:O49"/>
    <mergeCell ref="P44:P49"/>
    <mergeCell ref="C26:C31"/>
    <mergeCell ref="D26:D31"/>
    <mergeCell ref="E26:E31"/>
    <mergeCell ref="F26:F31"/>
    <mergeCell ref="G26:G31"/>
    <mergeCell ref="H26:H31"/>
    <mergeCell ref="I26:I31"/>
    <mergeCell ref="I20:I25"/>
    <mergeCell ref="J20:J25"/>
    <mergeCell ref="K20:K25"/>
    <mergeCell ref="L20:L25"/>
    <mergeCell ref="M20:M25"/>
    <mergeCell ref="N20:N25"/>
    <mergeCell ref="P26:P31"/>
    <mergeCell ref="Q26:Q27"/>
    <mergeCell ref="C32:C37"/>
    <mergeCell ref="D32:D37"/>
    <mergeCell ref="E32:E37"/>
    <mergeCell ref="F32:F37"/>
    <mergeCell ref="G32:G37"/>
    <mergeCell ref="H32:H37"/>
    <mergeCell ref="I32:I37"/>
    <mergeCell ref="J26:J31"/>
    <mergeCell ref="K26:K31"/>
    <mergeCell ref="L26:L31"/>
    <mergeCell ref="M26:M31"/>
    <mergeCell ref="N26:N31"/>
    <mergeCell ref="O26:O31"/>
    <mergeCell ref="C14:C19"/>
    <mergeCell ref="D14:D19"/>
    <mergeCell ref="E14:E19"/>
    <mergeCell ref="F14:F19"/>
    <mergeCell ref="G14:G19"/>
    <mergeCell ref="H8:H13"/>
    <mergeCell ref="I8:I13"/>
    <mergeCell ref="J8:J13"/>
    <mergeCell ref="K8:K13"/>
    <mergeCell ref="L8:L13"/>
    <mergeCell ref="N14:N19"/>
    <mergeCell ref="O14:O19"/>
    <mergeCell ref="P14:P19"/>
    <mergeCell ref="C20:C25"/>
    <mergeCell ref="D20:D25"/>
    <mergeCell ref="E20:E25"/>
    <mergeCell ref="F20:F25"/>
    <mergeCell ref="G20:G25"/>
    <mergeCell ref="H20:H25"/>
    <mergeCell ref="H14:H19"/>
    <mergeCell ref="I14:I19"/>
    <mergeCell ref="J14:J19"/>
    <mergeCell ref="K14:K19"/>
    <mergeCell ref="L14:L19"/>
    <mergeCell ref="M14:M19"/>
    <mergeCell ref="O20:O25"/>
    <mergeCell ref="P20:P25"/>
    <mergeCell ref="J4:P4"/>
    <mergeCell ref="Q4:AC4"/>
    <mergeCell ref="AD4:AJ4"/>
    <mergeCell ref="AL5:AL7"/>
    <mergeCell ref="AM5:AM7"/>
    <mergeCell ref="T6:V6"/>
    <mergeCell ref="W6:Y6"/>
    <mergeCell ref="Z6:AC6"/>
    <mergeCell ref="C8:C13"/>
    <mergeCell ref="D8:D13"/>
    <mergeCell ref="E8:E13"/>
    <mergeCell ref="F8:F13"/>
    <mergeCell ref="AF5:AF7"/>
    <mergeCell ref="AG5:AG7"/>
    <mergeCell ref="AH5:AH7"/>
    <mergeCell ref="AI5:AI7"/>
    <mergeCell ref="AJ5:AJ7"/>
    <mergeCell ref="AK5:AK7"/>
    <mergeCell ref="Q5:Q7"/>
    <mergeCell ref="R5:R7"/>
    <mergeCell ref="S5:S7"/>
    <mergeCell ref="T5:AC5"/>
    <mergeCell ref="AD5:AD7"/>
    <mergeCell ref="AE5:AE7"/>
    <mergeCell ref="K5:K7"/>
    <mergeCell ref="L5:L7"/>
    <mergeCell ref="M8:M13"/>
    <mergeCell ref="N8:N13"/>
    <mergeCell ref="O8:O13"/>
    <mergeCell ref="P8:P13"/>
    <mergeCell ref="G8:G13"/>
    <mergeCell ref="A56:A85"/>
    <mergeCell ref="A86:A109"/>
    <mergeCell ref="A110:A121"/>
    <mergeCell ref="A122:A139"/>
    <mergeCell ref="B140:B145"/>
    <mergeCell ref="C140:C145"/>
    <mergeCell ref="D140:D145"/>
    <mergeCell ref="A1:AM2"/>
    <mergeCell ref="B5:B7"/>
    <mergeCell ref="B8:B13"/>
    <mergeCell ref="B14:B19"/>
    <mergeCell ref="B20:B25"/>
    <mergeCell ref="B26:B31"/>
    <mergeCell ref="B32:B37"/>
    <mergeCell ref="A8:A37"/>
    <mergeCell ref="M5:M7"/>
    <mergeCell ref="N5:N7"/>
    <mergeCell ref="O5:O7"/>
    <mergeCell ref="P5:P7"/>
    <mergeCell ref="AK4:AM4"/>
    <mergeCell ref="A5:A7"/>
    <mergeCell ref="C5:C7"/>
    <mergeCell ref="D5:D7"/>
    <mergeCell ref="E5:E7"/>
    <mergeCell ref="F5:F7"/>
    <mergeCell ref="G5:G7"/>
    <mergeCell ref="H5:H7"/>
    <mergeCell ref="I5:I7"/>
    <mergeCell ref="J5:J7"/>
    <mergeCell ref="N140:N145"/>
    <mergeCell ref="O140:O145"/>
    <mergeCell ref="A4:I4"/>
    <mergeCell ref="B146:B151"/>
    <mergeCell ref="C146:C151"/>
    <mergeCell ref="D146:D151"/>
    <mergeCell ref="E146:E151"/>
    <mergeCell ref="F146:F151"/>
    <mergeCell ref="G146:G151"/>
    <mergeCell ref="H146:H151"/>
    <mergeCell ref="I146:I151"/>
    <mergeCell ref="J146:J151"/>
    <mergeCell ref="K146:K151"/>
    <mergeCell ref="L146:L151"/>
    <mergeCell ref="M146:M151"/>
    <mergeCell ref="N146:N151"/>
    <mergeCell ref="O146:O151"/>
    <mergeCell ref="E140:E145"/>
    <mergeCell ref="F140:F145"/>
    <mergeCell ref="G140:G145"/>
    <mergeCell ref="H140:H145"/>
    <mergeCell ref="I140:I145"/>
    <mergeCell ref="J140:J145"/>
    <mergeCell ref="K140:K145"/>
    <mergeCell ref="L140:L145"/>
    <mergeCell ref="M140:M145"/>
    <mergeCell ref="J152:J157"/>
    <mergeCell ref="K152:K157"/>
    <mergeCell ref="L152:L157"/>
    <mergeCell ref="M152:M157"/>
    <mergeCell ref="N152:N157"/>
    <mergeCell ref="O152:O157"/>
    <mergeCell ref="B158:B163"/>
    <mergeCell ref="C158:C163"/>
    <mergeCell ref="D158:D163"/>
    <mergeCell ref="E158:E163"/>
    <mergeCell ref="F158:F163"/>
    <mergeCell ref="G158:G163"/>
    <mergeCell ref="H158:H163"/>
    <mergeCell ref="I158:I163"/>
    <mergeCell ref="J158:J163"/>
    <mergeCell ref="K158:K163"/>
    <mergeCell ref="L158:L163"/>
    <mergeCell ref="M158:M163"/>
    <mergeCell ref="N158:N163"/>
    <mergeCell ref="O158:O163"/>
    <mergeCell ref="B152:B157"/>
    <mergeCell ref="C152:C157"/>
    <mergeCell ref="D152:D157"/>
    <mergeCell ref="E152:E157"/>
    <mergeCell ref="F152:F157"/>
    <mergeCell ref="G152:G157"/>
    <mergeCell ref="H152:H157"/>
    <mergeCell ref="I152:I157"/>
    <mergeCell ref="J164:J169"/>
    <mergeCell ref="K164:K169"/>
    <mergeCell ref="L164:L169"/>
    <mergeCell ref="M164:M169"/>
    <mergeCell ref="N164:N169"/>
    <mergeCell ref="O164:O169"/>
    <mergeCell ref="B170:B175"/>
    <mergeCell ref="C170:C175"/>
    <mergeCell ref="D170:D175"/>
    <mergeCell ref="E170:E175"/>
    <mergeCell ref="F170:F175"/>
    <mergeCell ref="G170:G175"/>
    <mergeCell ref="H170:H175"/>
    <mergeCell ref="I170:I175"/>
    <mergeCell ref="J170:J175"/>
    <mergeCell ref="K170:K175"/>
    <mergeCell ref="L170:L175"/>
    <mergeCell ref="M170:M175"/>
    <mergeCell ref="N170:N175"/>
    <mergeCell ref="O170:O175"/>
    <mergeCell ref="B164:B169"/>
    <mergeCell ref="C164:C169"/>
    <mergeCell ref="D164:D169"/>
    <mergeCell ref="E164:E169"/>
    <mergeCell ref="F164:F169"/>
    <mergeCell ref="G164:G169"/>
    <mergeCell ref="H164:H169"/>
    <mergeCell ref="I164:I169"/>
    <mergeCell ref="J176:J181"/>
    <mergeCell ref="K176:K181"/>
    <mergeCell ref="L176:L181"/>
    <mergeCell ref="M176:M181"/>
    <mergeCell ref="N176:N181"/>
    <mergeCell ref="O176:O181"/>
    <mergeCell ref="B182:B187"/>
    <mergeCell ref="C182:C187"/>
    <mergeCell ref="D182:D187"/>
    <mergeCell ref="E182:E187"/>
    <mergeCell ref="F182:F187"/>
    <mergeCell ref="G182:G187"/>
    <mergeCell ref="H182:H187"/>
    <mergeCell ref="I182:I187"/>
    <mergeCell ref="J182:J187"/>
    <mergeCell ref="K182:K187"/>
    <mergeCell ref="L182:L187"/>
    <mergeCell ref="M182:M187"/>
    <mergeCell ref="N182:N187"/>
    <mergeCell ref="O182:O187"/>
    <mergeCell ref="B176:B181"/>
    <mergeCell ref="C176:C181"/>
    <mergeCell ref="D176:D181"/>
    <mergeCell ref="E176:E181"/>
    <mergeCell ref="F176:F181"/>
    <mergeCell ref="G176:G181"/>
    <mergeCell ref="H176:H181"/>
    <mergeCell ref="I176:I181"/>
    <mergeCell ref="L188:L193"/>
    <mergeCell ref="M188:M193"/>
    <mergeCell ref="N188:N193"/>
    <mergeCell ref="O188:O193"/>
    <mergeCell ref="B194:B199"/>
    <mergeCell ref="C194:C199"/>
    <mergeCell ref="D194:D199"/>
    <mergeCell ref="E194:E199"/>
    <mergeCell ref="F194:F199"/>
    <mergeCell ref="G194:G199"/>
    <mergeCell ref="H194:H199"/>
    <mergeCell ref="I194:I199"/>
    <mergeCell ref="J194:J199"/>
    <mergeCell ref="K194:K199"/>
    <mergeCell ref="L194:L199"/>
    <mergeCell ref="M194:M199"/>
    <mergeCell ref="N194:N199"/>
    <mergeCell ref="O194:O199"/>
    <mergeCell ref="B188:B193"/>
    <mergeCell ref="C188:C193"/>
    <mergeCell ref="D188:D193"/>
    <mergeCell ref="E188:E193"/>
    <mergeCell ref="F188:F193"/>
    <mergeCell ref="G188:G193"/>
    <mergeCell ref="H188:H193"/>
    <mergeCell ref="I188:I193"/>
    <mergeCell ref="N207:N212"/>
    <mergeCell ref="O207:O212"/>
    <mergeCell ref="P207:P212"/>
    <mergeCell ref="P194:P199"/>
    <mergeCell ref="A140:A199"/>
    <mergeCell ref="B200:B206"/>
    <mergeCell ref="C200:C206"/>
    <mergeCell ref="D200:D206"/>
    <mergeCell ref="E200:E206"/>
    <mergeCell ref="F200:F206"/>
    <mergeCell ref="G200:G206"/>
    <mergeCell ref="H200:H206"/>
    <mergeCell ref="I200:I206"/>
    <mergeCell ref="J200:J206"/>
    <mergeCell ref="K200:K206"/>
    <mergeCell ref="L200:L206"/>
    <mergeCell ref="M200:M206"/>
    <mergeCell ref="N200:N206"/>
    <mergeCell ref="O200:O206"/>
    <mergeCell ref="P200:P206"/>
    <mergeCell ref="A200:A212"/>
    <mergeCell ref="P140:P145"/>
    <mergeCell ref="P146:P151"/>
    <mergeCell ref="P152:P157"/>
    <mergeCell ref="P158:P163"/>
    <mergeCell ref="P164:P169"/>
    <mergeCell ref="P170:P175"/>
    <mergeCell ref="P176:P181"/>
    <mergeCell ref="P182:P187"/>
    <mergeCell ref="P188:P193"/>
    <mergeCell ref="J188:J193"/>
    <mergeCell ref="K188:K193"/>
    <mergeCell ref="F213:F218"/>
    <mergeCell ref="G213:G218"/>
    <mergeCell ref="H213:H218"/>
    <mergeCell ref="I213:I218"/>
    <mergeCell ref="J213:J218"/>
    <mergeCell ref="B207:B212"/>
    <mergeCell ref="C207:C212"/>
    <mergeCell ref="D207:D212"/>
    <mergeCell ref="E207:E212"/>
    <mergeCell ref="F207:F212"/>
    <mergeCell ref="G207:G212"/>
    <mergeCell ref="H207:H212"/>
    <mergeCell ref="I207:I212"/>
    <mergeCell ref="J207:J212"/>
    <mergeCell ref="K207:K212"/>
    <mergeCell ref="L207:L212"/>
    <mergeCell ref="M207:M212"/>
    <mergeCell ref="D225:D230"/>
    <mergeCell ref="E225:E230"/>
    <mergeCell ref="F225:F230"/>
    <mergeCell ref="G225:G230"/>
    <mergeCell ref="H225:H230"/>
    <mergeCell ref="I225:I230"/>
    <mergeCell ref="J225:J230"/>
    <mergeCell ref="K213:K218"/>
    <mergeCell ref="L213:L218"/>
    <mergeCell ref="M213:M218"/>
    <mergeCell ref="N213:N218"/>
    <mergeCell ref="O213:O218"/>
    <mergeCell ref="P213:P218"/>
    <mergeCell ref="B219:B224"/>
    <mergeCell ref="C219:C224"/>
    <mergeCell ref="D219:D224"/>
    <mergeCell ref="E219:E224"/>
    <mergeCell ref="F219:F224"/>
    <mergeCell ref="G219:G224"/>
    <mergeCell ref="H219:H224"/>
    <mergeCell ref="I219:I224"/>
    <mergeCell ref="J219:J224"/>
    <mergeCell ref="K219:K224"/>
    <mergeCell ref="L219:L224"/>
    <mergeCell ref="M219:M224"/>
    <mergeCell ref="N219:N224"/>
    <mergeCell ref="O219:O224"/>
    <mergeCell ref="P219:P224"/>
    <mergeCell ref="B213:B218"/>
    <mergeCell ref="C213:C218"/>
    <mergeCell ref="D213:D218"/>
    <mergeCell ref="E213:E218"/>
    <mergeCell ref="A213:A236"/>
    <mergeCell ref="B237:B242"/>
    <mergeCell ref="C237:C242"/>
    <mergeCell ref="D237:D242"/>
    <mergeCell ref="E237:E242"/>
    <mergeCell ref="F237:F242"/>
    <mergeCell ref="G237:G242"/>
    <mergeCell ref="H237:H242"/>
    <mergeCell ref="I237:I242"/>
    <mergeCell ref="K225:K230"/>
    <mergeCell ref="L225:L230"/>
    <mergeCell ref="M225:M230"/>
    <mergeCell ref="N225:N230"/>
    <mergeCell ref="O225:O230"/>
    <mergeCell ref="P225:P230"/>
    <mergeCell ref="B231:B236"/>
    <mergeCell ref="C231:C236"/>
    <mergeCell ref="D231:D236"/>
    <mergeCell ref="E231:E236"/>
    <mergeCell ref="F231:F236"/>
    <mergeCell ref="G231:G236"/>
    <mergeCell ref="H231:H236"/>
    <mergeCell ref="I231:I236"/>
    <mergeCell ref="J231:J236"/>
    <mergeCell ref="K231:K236"/>
    <mergeCell ref="L231:L236"/>
    <mergeCell ref="M231:M236"/>
    <mergeCell ref="N231:N236"/>
    <mergeCell ref="O231:O236"/>
    <mergeCell ref="P231:P236"/>
    <mergeCell ref="B225:B230"/>
    <mergeCell ref="C225:C230"/>
    <mergeCell ref="L237:L242"/>
    <mergeCell ref="M237:M242"/>
    <mergeCell ref="N237:N242"/>
    <mergeCell ref="O237:O242"/>
    <mergeCell ref="P237:P242"/>
    <mergeCell ref="B243:B248"/>
    <mergeCell ref="C243:C248"/>
    <mergeCell ref="D243:D248"/>
    <mergeCell ref="E243:E248"/>
    <mergeCell ref="F243:F248"/>
    <mergeCell ref="G243:G248"/>
    <mergeCell ref="H243:H248"/>
    <mergeCell ref="I243:I248"/>
    <mergeCell ref="J243:J248"/>
    <mergeCell ref="K243:K248"/>
    <mergeCell ref="L243:L248"/>
    <mergeCell ref="M243:M248"/>
    <mergeCell ref="N243:N248"/>
    <mergeCell ref="O243:O248"/>
    <mergeCell ref="P243:P248"/>
    <mergeCell ref="K249:K254"/>
    <mergeCell ref="L249:L254"/>
    <mergeCell ref="M249:M254"/>
    <mergeCell ref="N249:N254"/>
    <mergeCell ref="O249:O254"/>
    <mergeCell ref="P249:P254"/>
    <mergeCell ref="A237:A254"/>
    <mergeCell ref="B255:B260"/>
    <mergeCell ref="C255:C260"/>
    <mergeCell ref="D255:D260"/>
    <mergeCell ref="E255:E260"/>
    <mergeCell ref="F255:F260"/>
    <mergeCell ref="G255:G260"/>
    <mergeCell ref="H255:H260"/>
    <mergeCell ref="I255:I260"/>
    <mergeCell ref="J255:J260"/>
    <mergeCell ref="K255:K260"/>
    <mergeCell ref="L255:L260"/>
    <mergeCell ref="M255:M260"/>
    <mergeCell ref="N255:N260"/>
    <mergeCell ref="O255:O260"/>
    <mergeCell ref="B249:B254"/>
    <mergeCell ref="C249:C254"/>
    <mergeCell ref="D249:D254"/>
    <mergeCell ref="E249:E254"/>
    <mergeCell ref="F249:F254"/>
    <mergeCell ref="G249:G254"/>
    <mergeCell ref="H249:H254"/>
    <mergeCell ref="I249:I254"/>
    <mergeCell ref="J249:J254"/>
    <mergeCell ref="J237:J242"/>
    <mergeCell ref="K237:K242"/>
    <mergeCell ref="A255:A266"/>
    <mergeCell ref="B267:B272"/>
    <mergeCell ref="C267:C272"/>
    <mergeCell ref="D267:D272"/>
    <mergeCell ref="E267:E272"/>
    <mergeCell ref="F267:F272"/>
    <mergeCell ref="G267:G272"/>
    <mergeCell ref="H267:H272"/>
    <mergeCell ref="I267:I272"/>
    <mergeCell ref="J267:J272"/>
    <mergeCell ref="K267:K272"/>
    <mergeCell ref="L267:L272"/>
    <mergeCell ref="M267:M272"/>
    <mergeCell ref="N267:N272"/>
    <mergeCell ref="O267:O272"/>
    <mergeCell ref="A267:A302"/>
    <mergeCell ref="B261:B266"/>
    <mergeCell ref="C261:C266"/>
    <mergeCell ref="D261:D266"/>
    <mergeCell ref="E261:E266"/>
    <mergeCell ref="F261:F266"/>
    <mergeCell ref="G261:G266"/>
    <mergeCell ref="H261:H266"/>
    <mergeCell ref="I261:I266"/>
    <mergeCell ref="J261:J266"/>
    <mergeCell ref="K279:K284"/>
    <mergeCell ref="L279:L284"/>
    <mergeCell ref="M279:M284"/>
    <mergeCell ref="N279:N284"/>
    <mergeCell ref="O279:O284"/>
    <mergeCell ref="K291:K296"/>
    <mergeCell ref="L291:L296"/>
    <mergeCell ref="P267:P272"/>
    <mergeCell ref="B273:B278"/>
    <mergeCell ref="C273:C278"/>
    <mergeCell ref="D273:D278"/>
    <mergeCell ref="E273:E278"/>
    <mergeCell ref="F273:F278"/>
    <mergeCell ref="G273:G278"/>
    <mergeCell ref="H273:H278"/>
    <mergeCell ref="I273:I278"/>
    <mergeCell ref="J273:J278"/>
    <mergeCell ref="K273:K278"/>
    <mergeCell ref="L273:L278"/>
    <mergeCell ref="M273:M278"/>
    <mergeCell ref="N273:N278"/>
    <mergeCell ref="O273:O278"/>
    <mergeCell ref="P273:P278"/>
    <mergeCell ref="K261:K266"/>
    <mergeCell ref="L261:L266"/>
    <mergeCell ref="M261:M266"/>
    <mergeCell ref="N261:N266"/>
    <mergeCell ref="O261:O266"/>
    <mergeCell ref="P279:P284"/>
    <mergeCell ref="B285:B290"/>
    <mergeCell ref="C285:C290"/>
    <mergeCell ref="D285:D290"/>
    <mergeCell ref="E285:E290"/>
    <mergeCell ref="F285:F290"/>
    <mergeCell ref="G285:G290"/>
    <mergeCell ref="H285:H290"/>
    <mergeCell ref="I285:I290"/>
    <mergeCell ref="J285:J290"/>
    <mergeCell ref="K285:K290"/>
    <mergeCell ref="L285:L290"/>
    <mergeCell ref="M285:M290"/>
    <mergeCell ref="N285:N290"/>
    <mergeCell ref="O285:O290"/>
    <mergeCell ref="P285:P290"/>
    <mergeCell ref="B279:B284"/>
    <mergeCell ref="C279:C284"/>
    <mergeCell ref="D279:D284"/>
    <mergeCell ref="E279:E284"/>
    <mergeCell ref="F279:F284"/>
    <mergeCell ref="G279:G284"/>
    <mergeCell ref="H279:H284"/>
    <mergeCell ref="I279:I284"/>
    <mergeCell ref="J279:J284"/>
    <mergeCell ref="M291:M296"/>
    <mergeCell ref="N291:N296"/>
    <mergeCell ref="O291:O296"/>
    <mergeCell ref="P291:P296"/>
    <mergeCell ref="B297:B302"/>
    <mergeCell ref="C297:C302"/>
    <mergeCell ref="D297:D302"/>
    <mergeCell ref="E297:E302"/>
    <mergeCell ref="F297:F302"/>
    <mergeCell ref="G297:G302"/>
    <mergeCell ref="H297:H302"/>
    <mergeCell ref="I297:I302"/>
    <mergeCell ref="J297:J302"/>
    <mergeCell ref="K297:K302"/>
    <mergeCell ref="L297:L302"/>
    <mergeCell ref="M297:M302"/>
    <mergeCell ref="N297:N302"/>
    <mergeCell ref="O297:O302"/>
    <mergeCell ref="P297:P302"/>
    <mergeCell ref="B291:B296"/>
    <mergeCell ref="C291:C296"/>
    <mergeCell ref="D291:D296"/>
    <mergeCell ref="E291:E296"/>
    <mergeCell ref="F291:F296"/>
    <mergeCell ref="G291:G296"/>
    <mergeCell ref="H291:H296"/>
    <mergeCell ref="I291:I296"/>
    <mergeCell ref="J291:J296"/>
    <mergeCell ref="F315:F320"/>
    <mergeCell ref="G315:G320"/>
    <mergeCell ref="H315:H320"/>
    <mergeCell ref="I315:I320"/>
    <mergeCell ref="J315:J320"/>
    <mergeCell ref="K315:K320"/>
    <mergeCell ref="L315:L320"/>
    <mergeCell ref="M315:M320"/>
    <mergeCell ref="N315:N320"/>
    <mergeCell ref="O315:O320"/>
    <mergeCell ref="P315:P320"/>
    <mergeCell ref="B303:B308"/>
    <mergeCell ref="C303:C308"/>
    <mergeCell ref="D303:D308"/>
    <mergeCell ref="E303:E308"/>
    <mergeCell ref="F303:F308"/>
    <mergeCell ref="G303:G308"/>
    <mergeCell ref="H303:H308"/>
    <mergeCell ref="B309:B314"/>
    <mergeCell ref="C309:C314"/>
    <mergeCell ref="D309:D314"/>
    <mergeCell ref="E309:E314"/>
    <mergeCell ref="F309:F314"/>
    <mergeCell ref="G309:G314"/>
    <mergeCell ref="H309:H314"/>
    <mergeCell ref="I309:I314"/>
    <mergeCell ref="J309:J314"/>
    <mergeCell ref="K309:K314"/>
    <mergeCell ref="L309:L314"/>
    <mergeCell ref="M309:M314"/>
    <mergeCell ref="N309:N314"/>
    <mergeCell ref="O309:O314"/>
    <mergeCell ref="H357:H362"/>
    <mergeCell ref="I357:I362"/>
    <mergeCell ref="J357:J362"/>
    <mergeCell ref="K321:K326"/>
    <mergeCell ref="L321:L326"/>
    <mergeCell ref="M321:M326"/>
    <mergeCell ref="N321:N326"/>
    <mergeCell ref="O321:O326"/>
    <mergeCell ref="P321:P326"/>
    <mergeCell ref="A315:A326"/>
    <mergeCell ref="B351:B356"/>
    <mergeCell ref="C351:C356"/>
    <mergeCell ref="D351:D356"/>
    <mergeCell ref="E351:E356"/>
    <mergeCell ref="F351:F356"/>
    <mergeCell ref="G351:G356"/>
    <mergeCell ref="H351:H356"/>
    <mergeCell ref="I351:I356"/>
    <mergeCell ref="J351:J356"/>
    <mergeCell ref="K351:K356"/>
    <mergeCell ref="L351:L356"/>
    <mergeCell ref="M351:M356"/>
    <mergeCell ref="N351:N356"/>
    <mergeCell ref="O351:O356"/>
    <mergeCell ref="P351:P356"/>
    <mergeCell ref="A351:A380"/>
    <mergeCell ref="B321:B326"/>
    <mergeCell ref="C321:C326"/>
    <mergeCell ref="D321:D326"/>
    <mergeCell ref="E321:E326"/>
    <mergeCell ref="F321:F326"/>
    <mergeCell ref="G321:G326"/>
    <mergeCell ref="F369:F374"/>
    <mergeCell ref="G369:G374"/>
    <mergeCell ref="H369:H374"/>
    <mergeCell ref="I369:I374"/>
    <mergeCell ref="J369:J374"/>
    <mergeCell ref="K357:K362"/>
    <mergeCell ref="L357:L362"/>
    <mergeCell ref="M357:M362"/>
    <mergeCell ref="N357:N362"/>
    <mergeCell ref="O357:O362"/>
    <mergeCell ref="P357:P362"/>
    <mergeCell ref="B363:B368"/>
    <mergeCell ref="C363:C368"/>
    <mergeCell ref="D363:D368"/>
    <mergeCell ref="E363:E368"/>
    <mergeCell ref="F363:F368"/>
    <mergeCell ref="G363:G368"/>
    <mergeCell ref="H363:H368"/>
    <mergeCell ref="I363:I368"/>
    <mergeCell ref="J363:J368"/>
    <mergeCell ref="K363:K368"/>
    <mergeCell ref="L363:L368"/>
    <mergeCell ref="M363:M368"/>
    <mergeCell ref="N363:N368"/>
    <mergeCell ref="O363:O368"/>
    <mergeCell ref="P363:P368"/>
    <mergeCell ref="B357:B362"/>
    <mergeCell ref="C357:C362"/>
    <mergeCell ref="D357:D362"/>
    <mergeCell ref="E357:E362"/>
    <mergeCell ref="F357:F362"/>
    <mergeCell ref="G357:G362"/>
    <mergeCell ref="D381:D386"/>
    <mergeCell ref="E381:E386"/>
    <mergeCell ref="F381:F386"/>
    <mergeCell ref="G381:G386"/>
    <mergeCell ref="H381:H386"/>
    <mergeCell ref="I381:I386"/>
    <mergeCell ref="J381:J386"/>
    <mergeCell ref="K369:K374"/>
    <mergeCell ref="L369:L374"/>
    <mergeCell ref="M369:M374"/>
    <mergeCell ref="N369:N374"/>
    <mergeCell ref="O369:O374"/>
    <mergeCell ref="P369:P374"/>
    <mergeCell ref="B375:B380"/>
    <mergeCell ref="C375:C380"/>
    <mergeCell ref="D375:D380"/>
    <mergeCell ref="E375:E380"/>
    <mergeCell ref="F375:F380"/>
    <mergeCell ref="G375:G380"/>
    <mergeCell ref="H375:H380"/>
    <mergeCell ref="I375:I380"/>
    <mergeCell ref="J375:J380"/>
    <mergeCell ref="K375:K380"/>
    <mergeCell ref="L375:L380"/>
    <mergeCell ref="M375:M380"/>
    <mergeCell ref="N375:N380"/>
    <mergeCell ref="O375:O380"/>
    <mergeCell ref="P375:P380"/>
    <mergeCell ref="B369:B374"/>
    <mergeCell ref="C369:C374"/>
    <mergeCell ref="D369:D374"/>
    <mergeCell ref="E369:E374"/>
    <mergeCell ref="A381:A392"/>
    <mergeCell ref="B393:B398"/>
    <mergeCell ref="C393:C398"/>
    <mergeCell ref="D393:D398"/>
    <mergeCell ref="E393:E398"/>
    <mergeCell ref="F393:F398"/>
    <mergeCell ref="G393:G398"/>
    <mergeCell ref="H393:H398"/>
    <mergeCell ref="I393:I398"/>
    <mergeCell ref="K381:K386"/>
    <mergeCell ref="L381:L386"/>
    <mergeCell ref="M381:M386"/>
    <mergeCell ref="N381:N386"/>
    <mergeCell ref="O381:O386"/>
    <mergeCell ref="P381:P386"/>
    <mergeCell ref="B387:B392"/>
    <mergeCell ref="C387:C392"/>
    <mergeCell ref="D387:D392"/>
    <mergeCell ref="E387:E392"/>
    <mergeCell ref="F387:F392"/>
    <mergeCell ref="G387:G392"/>
    <mergeCell ref="H387:H392"/>
    <mergeCell ref="I387:I392"/>
    <mergeCell ref="J387:J392"/>
    <mergeCell ref="K387:K392"/>
    <mergeCell ref="L387:L392"/>
    <mergeCell ref="M387:M392"/>
    <mergeCell ref="N387:N392"/>
    <mergeCell ref="O387:O392"/>
    <mergeCell ref="P387:P392"/>
    <mergeCell ref="B381:B386"/>
    <mergeCell ref="C381:C386"/>
    <mergeCell ref="J393:J398"/>
    <mergeCell ref="K393:K398"/>
    <mergeCell ref="L393:L398"/>
    <mergeCell ref="M393:M398"/>
    <mergeCell ref="N393:N398"/>
    <mergeCell ref="O393:O398"/>
    <mergeCell ref="P393:P398"/>
    <mergeCell ref="B399:B404"/>
    <mergeCell ref="C399:C404"/>
    <mergeCell ref="D399:D404"/>
    <mergeCell ref="E399:E404"/>
    <mergeCell ref="F399:F404"/>
    <mergeCell ref="G399:G404"/>
    <mergeCell ref="H399:H404"/>
    <mergeCell ref="I399:I404"/>
    <mergeCell ref="J399:J404"/>
    <mergeCell ref="K399:K404"/>
    <mergeCell ref="L399:L404"/>
    <mergeCell ref="M399:M404"/>
    <mergeCell ref="N399:N404"/>
    <mergeCell ref="O399:O404"/>
    <mergeCell ref="P399:P404"/>
    <mergeCell ref="F411:F416"/>
    <mergeCell ref="G411:G416"/>
    <mergeCell ref="H411:H416"/>
    <mergeCell ref="I411:I416"/>
    <mergeCell ref="J411:J416"/>
    <mergeCell ref="K405:K410"/>
    <mergeCell ref="L405:L410"/>
    <mergeCell ref="M405:M410"/>
    <mergeCell ref="N405:N410"/>
    <mergeCell ref="O405:O410"/>
    <mergeCell ref="P405:P410"/>
    <mergeCell ref="B405:B410"/>
    <mergeCell ref="C405:C410"/>
    <mergeCell ref="D405:D410"/>
    <mergeCell ref="E405:E410"/>
    <mergeCell ref="F405:F410"/>
    <mergeCell ref="G405:G410"/>
    <mergeCell ref="H405:H410"/>
    <mergeCell ref="I405:I410"/>
    <mergeCell ref="J405:J410"/>
    <mergeCell ref="AK417:AK418"/>
    <mergeCell ref="AL417:AL418"/>
    <mergeCell ref="AM417:AM418"/>
    <mergeCell ref="A393:A422"/>
    <mergeCell ref="P255:P260"/>
    <mergeCell ref="P261:P266"/>
    <mergeCell ref="D417:D422"/>
    <mergeCell ref="E417:E422"/>
    <mergeCell ref="F417:F422"/>
    <mergeCell ref="G417:G422"/>
    <mergeCell ref="K411:K416"/>
    <mergeCell ref="L411:L416"/>
    <mergeCell ref="M411:M416"/>
    <mergeCell ref="N411:N416"/>
    <mergeCell ref="O411:O416"/>
    <mergeCell ref="P411:P416"/>
    <mergeCell ref="B417:B422"/>
    <mergeCell ref="C417:C422"/>
    <mergeCell ref="H417:H422"/>
    <mergeCell ref="I417:I422"/>
    <mergeCell ref="J417:J422"/>
    <mergeCell ref="K417:K422"/>
    <mergeCell ref="L417:L422"/>
    <mergeCell ref="M417:M422"/>
    <mergeCell ref="N417:N422"/>
    <mergeCell ref="O417:O422"/>
    <mergeCell ref="P417:P422"/>
    <mergeCell ref="B411:B416"/>
    <mergeCell ref="C411:C416"/>
    <mergeCell ref="D411:D416"/>
    <mergeCell ref="E411:E416"/>
    <mergeCell ref="B327:B332"/>
    <mergeCell ref="O345:O350"/>
    <mergeCell ref="C327:C332"/>
    <mergeCell ref="D327:D332"/>
    <mergeCell ref="E327:E332"/>
    <mergeCell ref="F327:F332"/>
    <mergeCell ref="G327:G332"/>
    <mergeCell ref="H327:H332"/>
    <mergeCell ref="I327:I332"/>
    <mergeCell ref="J327:J332"/>
    <mergeCell ref="K327:K332"/>
    <mergeCell ref="L327:L332"/>
    <mergeCell ref="M327:M332"/>
    <mergeCell ref="N327:N332"/>
    <mergeCell ref="O327:O332"/>
    <mergeCell ref="B333:B338"/>
    <mergeCell ref="C333:C338"/>
    <mergeCell ref="D333:D338"/>
    <mergeCell ref="E333:E338"/>
    <mergeCell ref="F333:F338"/>
    <mergeCell ref="G333:G338"/>
    <mergeCell ref="H333:H338"/>
    <mergeCell ref="I333:I338"/>
    <mergeCell ref="J333:J338"/>
    <mergeCell ref="K333:K338"/>
    <mergeCell ref="L333:L338"/>
    <mergeCell ref="M333:M338"/>
    <mergeCell ref="N333:N338"/>
    <mergeCell ref="O333:O338"/>
    <mergeCell ref="P327:P332"/>
    <mergeCell ref="P333:P338"/>
    <mergeCell ref="P339:P344"/>
    <mergeCell ref="P345:P350"/>
    <mergeCell ref="A327:A350"/>
    <mergeCell ref="B339:B344"/>
    <mergeCell ref="C339:C344"/>
    <mergeCell ref="D339:D344"/>
    <mergeCell ref="E339:E344"/>
    <mergeCell ref="F339:F344"/>
    <mergeCell ref="G339:G344"/>
    <mergeCell ref="H339:H344"/>
    <mergeCell ref="I339:I344"/>
    <mergeCell ref="J339:J344"/>
    <mergeCell ref="K339:K344"/>
    <mergeCell ref="L339:L344"/>
    <mergeCell ref="M339:M344"/>
    <mergeCell ref="N339:N344"/>
    <mergeCell ref="O339:O344"/>
    <mergeCell ref="B345:B350"/>
    <mergeCell ref="C345:C350"/>
    <mergeCell ref="D345:D350"/>
    <mergeCell ref="E345:E350"/>
    <mergeCell ref="F345:F350"/>
    <mergeCell ref="G345:G350"/>
    <mergeCell ref="H345:H350"/>
    <mergeCell ref="I345:I350"/>
    <mergeCell ref="J345:J350"/>
    <mergeCell ref="K345:K350"/>
    <mergeCell ref="L345:L350"/>
    <mergeCell ref="M345:M350"/>
    <mergeCell ref="N345:N350"/>
  </mergeCells>
  <conditionalFormatting sqref="J8 J14">
    <cfRule type="cellIs" dxfId="702" priority="1506" operator="equal">
      <formula>"Muy Baja"</formula>
    </cfRule>
    <cfRule type="cellIs" dxfId="701" priority="1502" operator="equal">
      <formula>"Muy Alta"</formula>
    </cfRule>
    <cfRule type="cellIs" dxfId="700" priority="1503" operator="equal">
      <formula>"Alta"</formula>
    </cfRule>
    <cfRule type="cellIs" dxfId="699" priority="1504" operator="equal">
      <formula>"Media"</formula>
    </cfRule>
    <cfRule type="cellIs" dxfId="698" priority="1505" operator="equal">
      <formula>"Baja"</formula>
    </cfRule>
  </conditionalFormatting>
  <conditionalFormatting sqref="J20">
    <cfRule type="cellIs" dxfId="697" priority="1488" operator="equal">
      <formula>"Muy Baja"</formula>
    </cfRule>
    <cfRule type="cellIs" dxfId="696" priority="1487" operator="equal">
      <formula>"Baja"</formula>
    </cfRule>
    <cfRule type="cellIs" dxfId="695" priority="1486" operator="equal">
      <formula>"Media"</formula>
    </cfRule>
    <cfRule type="cellIs" dxfId="694" priority="1484" operator="equal">
      <formula>"Muy Alta"</formula>
    </cfRule>
    <cfRule type="cellIs" dxfId="693" priority="1485" operator="equal">
      <formula>"Alta"</formula>
    </cfRule>
  </conditionalFormatting>
  <conditionalFormatting sqref="J26">
    <cfRule type="cellIs" dxfId="692" priority="1478" operator="equal">
      <formula>"Baja"</formula>
    </cfRule>
    <cfRule type="cellIs" dxfId="691" priority="1477" operator="equal">
      <formula>"Media"</formula>
    </cfRule>
    <cfRule type="cellIs" dxfId="690" priority="1476" operator="equal">
      <formula>"Alta"</formula>
    </cfRule>
    <cfRule type="cellIs" dxfId="689" priority="1475" operator="equal">
      <formula>"Muy Alta"</formula>
    </cfRule>
    <cfRule type="cellIs" dxfId="688" priority="1479" operator="equal">
      <formula>"Muy Baja"</formula>
    </cfRule>
  </conditionalFormatting>
  <conditionalFormatting sqref="J32">
    <cfRule type="cellIs" dxfId="687" priority="1467" operator="equal">
      <formula>"Alta"</formula>
    </cfRule>
    <cfRule type="cellIs" dxfId="686" priority="1468" operator="equal">
      <formula>"Media"</formula>
    </cfRule>
    <cfRule type="cellIs" dxfId="685" priority="1466" operator="equal">
      <formula>"Muy Alta"</formula>
    </cfRule>
    <cfRule type="cellIs" dxfId="684" priority="1470" operator="equal">
      <formula>"Muy Baja"</formula>
    </cfRule>
    <cfRule type="cellIs" dxfId="683" priority="1469" operator="equal">
      <formula>"Baja"</formula>
    </cfRule>
  </conditionalFormatting>
  <conditionalFormatting sqref="J38 J50">
    <cfRule type="cellIs" dxfId="682" priority="1300" operator="equal">
      <formula>"Alta"</formula>
    </cfRule>
    <cfRule type="cellIs" dxfId="681" priority="1301" operator="equal">
      <formula>"Media"</formula>
    </cfRule>
    <cfRule type="cellIs" dxfId="680" priority="1302" operator="equal">
      <formula>"Baja"</formula>
    </cfRule>
    <cfRule type="cellIs" dxfId="679" priority="1303" operator="equal">
      <formula>"Muy Baja"</formula>
    </cfRule>
    <cfRule type="cellIs" dxfId="678" priority="1299" operator="equal">
      <formula>"Muy Alta"</formula>
    </cfRule>
  </conditionalFormatting>
  <conditionalFormatting sqref="J44">
    <cfRule type="cellIs" dxfId="677" priority="23" operator="equal">
      <formula>"Media"</formula>
    </cfRule>
    <cfRule type="cellIs" dxfId="676" priority="24" operator="equal">
      <formula>"Baja"</formula>
    </cfRule>
    <cfRule type="cellIs" dxfId="675" priority="25" operator="equal">
      <formula>"Muy Baja"</formula>
    </cfRule>
    <cfRule type="cellIs" dxfId="674" priority="21" operator="equal">
      <formula>"Muy Alta"</formula>
    </cfRule>
    <cfRule type="cellIs" dxfId="673" priority="22" operator="equal">
      <formula>"Alta"</formula>
    </cfRule>
  </conditionalFormatting>
  <conditionalFormatting sqref="J56 J62">
    <cfRule type="cellIs" dxfId="672" priority="1266" operator="equal">
      <formula>"Muy Alta"</formula>
    </cfRule>
    <cfRule type="cellIs" dxfId="671" priority="1269" operator="equal">
      <formula>"Baja"</formula>
    </cfRule>
    <cfRule type="cellIs" dxfId="670" priority="1270" operator="equal">
      <formula>"Muy Baja"</formula>
    </cfRule>
    <cfRule type="cellIs" dxfId="669" priority="1267" operator="equal">
      <formula>"Alta"</formula>
    </cfRule>
    <cfRule type="cellIs" dxfId="668" priority="1268" operator="equal">
      <formula>"Media"</formula>
    </cfRule>
  </conditionalFormatting>
  <conditionalFormatting sqref="J68">
    <cfRule type="cellIs" dxfId="667" priority="1250" operator="equal">
      <formula>"Media"</formula>
    </cfRule>
    <cfRule type="cellIs" dxfId="666" priority="1251" operator="equal">
      <formula>"Baja"</formula>
    </cfRule>
    <cfRule type="cellIs" dxfId="665" priority="1252" operator="equal">
      <formula>"Muy Baja"</formula>
    </cfRule>
    <cfRule type="cellIs" dxfId="664" priority="1248" operator="equal">
      <formula>"Muy Alta"</formula>
    </cfRule>
    <cfRule type="cellIs" dxfId="663" priority="1249" operator="equal">
      <formula>"Alta"</formula>
    </cfRule>
  </conditionalFormatting>
  <conditionalFormatting sqref="J74">
    <cfRule type="cellIs" dxfId="662" priority="1240" operator="equal">
      <formula>"Alta"</formula>
    </cfRule>
    <cfRule type="cellIs" dxfId="661" priority="1242" operator="equal">
      <formula>"Baja"</formula>
    </cfRule>
    <cfRule type="cellIs" dxfId="660" priority="1243" operator="equal">
      <formula>"Muy Baja"</formula>
    </cfRule>
    <cfRule type="cellIs" dxfId="659" priority="1239" operator="equal">
      <formula>"Muy Alta"</formula>
    </cfRule>
    <cfRule type="cellIs" dxfId="658" priority="1241" operator="equal">
      <formula>"Media"</formula>
    </cfRule>
  </conditionalFormatting>
  <conditionalFormatting sqref="J80">
    <cfRule type="cellIs" dxfId="657" priority="1231" operator="equal">
      <formula>"Alta"</formula>
    </cfRule>
    <cfRule type="cellIs" dxfId="656" priority="1232" operator="equal">
      <formula>"Media"</formula>
    </cfRule>
    <cfRule type="cellIs" dxfId="655" priority="1230" operator="equal">
      <formula>"Muy Alta"</formula>
    </cfRule>
    <cfRule type="cellIs" dxfId="654" priority="1233" operator="equal">
      <formula>"Baja"</formula>
    </cfRule>
    <cfRule type="cellIs" dxfId="653" priority="1234" operator="equal">
      <formula>"Muy Baja"</formula>
    </cfRule>
  </conditionalFormatting>
  <conditionalFormatting sqref="J86 J92">
    <cfRule type="cellIs" dxfId="652" priority="1210" operator="equal">
      <formula>"Muy Baja"</formula>
    </cfRule>
    <cfRule type="cellIs" dxfId="651" priority="1209" operator="equal">
      <formula>"Baja"</formula>
    </cfRule>
    <cfRule type="cellIs" dxfId="650" priority="1208" operator="equal">
      <formula>"Media"</formula>
    </cfRule>
    <cfRule type="cellIs" dxfId="649" priority="1207" operator="equal">
      <formula>"Alta"</formula>
    </cfRule>
    <cfRule type="cellIs" dxfId="648" priority="1206" operator="equal">
      <formula>"Muy Alta"</formula>
    </cfRule>
  </conditionalFormatting>
  <conditionalFormatting sqref="J98">
    <cfRule type="cellIs" dxfId="647" priority="1164" operator="equal">
      <formula>"Muy Baja"</formula>
    </cfRule>
    <cfRule type="cellIs" dxfId="646" priority="1163" operator="equal">
      <formula>"Baja"</formula>
    </cfRule>
    <cfRule type="cellIs" dxfId="645" priority="1162" operator="equal">
      <formula>"Media"</formula>
    </cfRule>
    <cfRule type="cellIs" dxfId="644" priority="1161" operator="equal">
      <formula>"Alta"</formula>
    </cfRule>
    <cfRule type="cellIs" dxfId="643" priority="1160" operator="equal">
      <formula>"Muy Alta"</formula>
    </cfRule>
  </conditionalFormatting>
  <conditionalFormatting sqref="J104">
    <cfRule type="cellIs" dxfId="642" priority="1141" operator="equal">
      <formula>"Muy Baja"</formula>
    </cfRule>
    <cfRule type="cellIs" dxfId="641" priority="1140" operator="equal">
      <formula>"Baja"</formula>
    </cfRule>
    <cfRule type="cellIs" dxfId="640" priority="1139" operator="equal">
      <formula>"Media"</formula>
    </cfRule>
    <cfRule type="cellIs" dxfId="639" priority="1138" operator="equal">
      <formula>"Alta"</formula>
    </cfRule>
    <cfRule type="cellIs" dxfId="638" priority="1137" operator="equal">
      <formula>"Muy Alta"</formula>
    </cfRule>
  </conditionalFormatting>
  <conditionalFormatting sqref="J110 J116">
    <cfRule type="cellIs" dxfId="637" priority="1117" operator="equal">
      <formula>"Muy Baja"</formula>
    </cfRule>
    <cfRule type="cellIs" dxfId="636" priority="1115" operator="equal">
      <formula>"Media"</formula>
    </cfRule>
    <cfRule type="cellIs" dxfId="635" priority="1113" operator="equal">
      <formula>"Muy Alta"</formula>
    </cfRule>
    <cfRule type="cellIs" dxfId="634" priority="1114" operator="equal">
      <formula>"Alta"</formula>
    </cfRule>
    <cfRule type="cellIs" dxfId="633" priority="1116" operator="equal">
      <formula>"Baja"</formula>
    </cfRule>
  </conditionalFormatting>
  <conditionalFormatting sqref="J122 J128">
    <cfRule type="cellIs" dxfId="632" priority="389" operator="equal">
      <formula>"Baja"</formula>
    </cfRule>
    <cfRule type="cellIs" dxfId="631" priority="386" operator="equal">
      <formula>"Muy Alta"</formula>
    </cfRule>
    <cfRule type="cellIs" dxfId="630" priority="387" operator="equal">
      <formula>"Alta"</formula>
    </cfRule>
    <cfRule type="cellIs" dxfId="629" priority="390" operator="equal">
      <formula>"Muy Baja"</formula>
    </cfRule>
    <cfRule type="cellIs" dxfId="628" priority="388" operator="equal">
      <formula>"Media"</formula>
    </cfRule>
  </conditionalFormatting>
  <conditionalFormatting sqref="J134">
    <cfRule type="cellIs" dxfId="627" priority="368" operator="equal">
      <formula>"Muy Alta"</formula>
    </cfRule>
    <cfRule type="cellIs" dxfId="626" priority="372" operator="equal">
      <formula>"Muy Baja"</formula>
    </cfRule>
    <cfRule type="cellIs" dxfId="625" priority="369" operator="equal">
      <formula>"Alta"</formula>
    </cfRule>
    <cfRule type="cellIs" dxfId="624" priority="370" operator="equal">
      <formula>"Media"</formula>
    </cfRule>
    <cfRule type="cellIs" dxfId="623" priority="371" operator="equal">
      <formula>"Baja"</formula>
    </cfRule>
  </conditionalFormatting>
  <conditionalFormatting sqref="J140 J146">
    <cfRule type="cellIs" dxfId="622" priority="1083" operator="equal">
      <formula>"Baja"</formula>
    </cfRule>
    <cfRule type="cellIs" dxfId="621" priority="1080" operator="equal">
      <formula>"Muy Alta"</formula>
    </cfRule>
    <cfRule type="cellIs" dxfId="620" priority="1082" operator="equal">
      <formula>"Media"</formula>
    </cfRule>
    <cfRule type="cellIs" dxfId="619" priority="1084" operator="equal">
      <formula>"Muy Baja"</formula>
    </cfRule>
    <cfRule type="cellIs" dxfId="618" priority="1081" operator="equal">
      <formula>"Alta"</formula>
    </cfRule>
  </conditionalFormatting>
  <conditionalFormatting sqref="J152">
    <cfRule type="cellIs" dxfId="617" priority="1062" operator="equal">
      <formula>"Muy Alta"</formula>
    </cfRule>
    <cfRule type="cellIs" dxfId="616" priority="1063" operator="equal">
      <formula>"Alta"</formula>
    </cfRule>
    <cfRule type="cellIs" dxfId="615" priority="1064" operator="equal">
      <formula>"Media"</formula>
    </cfRule>
    <cfRule type="cellIs" dxfId="614" priority="1065" operator="equal">
      <formula>"Baja"</formula>
    </cfRule>
    <cfRule type="cellIs" dxfId="613" priority="1066" operator="equal">
      <formula>"Muy Baja"</formula>
    </cfRule>
  </conditionalFormatting>
  <conditionalFormatting sqref="J158">
    <cfRule type="cellIs" dxfId="612" priority="1057" operator="equal">
      <formula>"Muy Baja"</formula>
    </cfRule>
    <cfRule type="cellIs" dxfId="611" priority="1056" operator="equal">
      <formula>"Baja"</formula>
    </cfRule>
    <cfRule type="cellIs" dxfId="610" priority="1055" operator="equal">
      <formula>"Media"</formula>
    </cfRule>
    <cfRule type="cellIs" dxfId="609" priority="1053" operator="equal">
      <formula>"Muy Alta"</formula>
    </cfRule>
    <cfRule type="cellIs" dxfId="608" priority="1054" operator="equal">
      <formula>"Alta"</formula>
    </cfRule>
  </conditionalFormatting>
  <conditionalFormatting sqref="J164">
    <cfRule type="cellIs" dxfId="607" priority="1045" operator="equal">
      <formula>"Alta"</formula>
    </cfRule>
    <cfRule type="cellIs" dxfId="606" priority="1048" operator="equal">
      <formula>"Muy Baja"</formula>
    </cfRule>
    <cfRule type="cellIs" dxfId="605" priority="1047" operator="equal">
      <formula>"Baja"</formula>
    </cfRule>
    <cfRule type="cellIs" dxfId="604" priority="1046" operator="equal">
      <formula>"Media"</formula>
    </cfRule>
    <cfRule type="cellIs" dxfId="603" priority="1044" operator="equal">
      <formula>"Muy Alta"</formula>
    </cfRule>
  </conditionalFormatting>
  <conditionalFormatting sqref="J170">
    <cfRule type="cellIs" dxfId="602" priority="1039" operator="equal">
      <formula>"Muy Baja"</formula>
    </cfRule>
    <cfRule type="cellIs" dxfId="601" priority="1035" operator="equal">
      <formula>"Muy Alta"</formula>
    </cfRule>
    <cfRule type="cellIs" dxfId="600" priority="1036" operator="equal">
      <formula>"Alta"</formula>
    </cfRule>
    <cfRule type="cellIs" dxfId="599" priority="1037" operator="equal">
      <formula>"Media"</formula>
    </cfRule>
    <cfRule type="cellIs" dxfId="598" priority="1038" operator="equal">
      <formula>"Baja"</formula>
    </cfRule>
  </conditionalFormatting>
  <conditionalFormatting sqref="J176">
    <cfRule type="cellIs" dxfId="597" priority="1028" operator="equal">
      <formula>"Media"</formula>
    </cfRule>
    <cfRule type="cellIs" dxfId="596" priority="1027" operator="equal">
      <formula>"Alta"</formula>
    </cfRule>
    <cfRule type="cellIs" dxfId="595" priority="1026" operator="equal">
      <formula>"Muy Alta"</formula>
    </cfRule>
    <cfRule type="cellIs" dxfId="594" priority="1029" operator="equal">
      <formula>"Baja"</formula>
    </cfRule>
    <cfRule type="cellIs" dxfId="593" priority="1030" operator="equal">
      <formula>"Muy Baja"</formula>
    </cfRule>
  </conditionalFormatting>
  <conditionalFormatting sqref="J182">
    <cfRule type="cellIs" dxfId="592" priority="1018" operator="equal">
      <formula>"Alta"</formula>
    </cfRule>
    <cfRule type="cellIs" dxfId="591" priority="1021" operator="equal">
      <formula>"Muy Baja"</formula>
    </cfRule>
    <cfRule type="cellIs" dxfId="590" priority="1019" operator="equal">
      <formula>"Media"</formula>
    </cfRule>
    <cfRule type="cellIs" dxfId="589" priority="1017" operator="equal">
      <formula>"Muy Alta"</formula>
    </cfRule>
    <cfRule type="cellIs" dxfId="588" priority="1020" operator="equal">
      <formula>"Baja"</formula>
    </cfRule>
  </conditionalFormatting>
  <conditionalFormatting sqref="J188">
    <cfRule type="cellIs" dxfId="587" priority="988" operator="equal">
      <formula>"Muy Alta"</formula>
    </cfRule>
    <cfRule type="cellIs" dxfId="586" priority="990" operator="equal">
      <formula>"Media"</formula>
    </cfRule>
    <cfRule type="cellIs" dxfId="585" priority="991" operator="equal">
      <formula>"Baja"</formula>
    </cfRule>
    <cfRule type="cellIs" dxfId="584" priority="992" operator="equal">
      <formula>"Muy Baja"</formula>
    </cfRule>
    <cfRule type="cellIs" dxfId="583" priority="989" operator="equal">
      <formula>"Alta"</formula>
    </cfRule>
  </conditionalFormatting>
  <conditionalFormatting sqref="J194">
    <cfRule type="cellIs" dxfId="582" priority="975" operator="equal">
      <formula>"Alta"</formula>
    </cfRule>
    <cfRule type="cellIs" dxfId="581" priority="974" operator="equal">
      <formula>"Muy Alta"</formula>
    </cfRule>
    <cfRule type="cellIs" dxfId="580" priority="976" operator="equal">
      <formula>"Media"</formula>
    </cfRule>
    <cfRule type="cellIs" dxfId="579" priority="978" operator="equal">
      <formula>"Muy Baja"</formula>
    </cfRule>
    <cfRule type="cellIs" dxfId="578" priority="977" operator="equal">
      <formula>"Baja"</formula>
    </cfRule>
  </conditionalFormatting>
  <conditionalFormatting sqref="J200:J201">
    <cfRule type="cellIs" dxfId="577" priority="968" operator="equal">
      <formula>"Baja"</formula>
    </cfRule>
    <cfRule type="cellIs" dxfId="576" priority="969" operator="equal">
      <formula>"Muy Baja"</formula>
    </cfRule>
    <cfRule type="cellIs" dxfId="575" priority="965" operator="equal">
      <formula>"Muy Alta"</formula>
    </cfRule>
    <cfRule type="cellIs" dxfId="574" priority="966" operator="equal">
      <formula>"Alta"</formula>
    </cfRule>
    <cfRule type="cellIs" dxfId="573" priority="967" operator="equal">
      <formula>"Media"</formula>
    </cfRule>
  </conditionalFormatting>
  <conditionalFormatting sqref="J207">
    <cfRule type="cellIs" dxfId="572" priority="936" operator="equal">
      <formula>"Muy Alta"</formula>
    </cfRule>
    <cfRule type="cellIs" dxfId="571" priority="937" operator="equal">
      <formula>"Alta"</formula>
    </cfRule>
    <cfRule type="cellIs" dxfId="570" priority="938" operator="equal">
      <formula>"Media"</formula>
    </cfRule>
    <cfRule type="cellIs" dxfId="569" priority="939" operator="equal">
      <formula>"Baja"</formula>
    </cfRule>
    <cfRule type="cellIs" dxfId="568" priority="940" operator="equal">
      <formula>"Muy Baja"</formula>
    </cfRule>
  </conditionalFormatting>
  <conditionalFormatting sqref="J213 J219">
    <cfRule type="cellIs" dxfId="567" priority="931" operator="equal">
      <formula>"Muy Baja"</formula>
    </cfRule>
    <cfRule type="cellIs" dxfId="566" priority="929" operator="equal">
      <formula>"Media"</formula>
    </cfRule>
    <cfRule type="cellIs" dxfId="565" priority="930" operator="equal">
      <formula>"Baja"</formula>
    </cfRule>
    <cfRule type="cellIs" dxfId="564" priority="928" operator="equal">
      <formula>"Alta"</formula>
    </cfRule>
    <cfRule type="cellIs" dxfId="563" priority="927" operator="equal">
      <formula>"Muy Alta"</formula>
    </cfRule>
  </conditionalFormatting>
  <conditionalFormatting sqref="J225">
    <cfRule type="cellIs" dxfId="562" priority="912" operator="equal">
      <formula>"Baja"</formula>
    </cfRule>
    <cfRule type="cellIs" dxfId="561" priority="913" operator="equal">
      <formula>"Muy Baja"</formula>
    </cfRule>
    <cfRule type="cellIs" dxfId="560" priority="911" operator="equal">
      <formula>"Media"</formula>
    </cfRule>
    <cfRule type="cellIs" dxfId="559" priority="910" operator="equal">
      <formula>"Alta"</formula>
    </cfRule>
    <cfRule type="cellIs" dxfId="558" priority="909" operator="equal">
      <formula>"Muy Alta"</formula>
    </cfRule>
  </conditionalFormatting>
  <conditionalFormatting sqref="J231">
    <cfRule type="cellIs" dxfId="557" priority="900" operator="equal">
      <formula>"Muy Alta"</formula>
    </cfRule>
    <cfRule type="cellIs" dxfId="556" priority="901" operator="equal">
      <formula>"Alta"</formula>
    </cfRule>
    <cfRule type="cellIs" dxfId="555" priority="902" operator="equal">
      <formula>"Media"</formula>
    </cfRule>
    <cfRule type="cellIs" dxfId="554" priority="904" operator="equal">
      <formula>"Muy Baja"</formula>
    </cfRule>
    <cfRule type="cellIs" dxfId="553" priority="903" operator="equal">
      <formula>"Baja"</formula>
    </cfRule>
  </conditionalFormatting>
  <conditionalFormatting sqref="J237 J243">
    <cfRule type="cellIs" dxfId="552" priority="874" operator="equal">
      <formula>"Baja"</formula>
    </cfRule>
    <cfRule type="cellIs" dxfId="551" priority="873" operator="equal">
      <formula>"Media"</formula>
    </cfRule>
    <cfRule type="cellIs" dxfId="550" priority="872" operator="equal">
      <formula>"Alta"</formula>
    </cfRule>
    <cfRule type="cellIs" dxfId="549" priority="871" operator="equal">
      <formula>"Muy Alta"</formula>
    </cfRule>
    <cfRule type="cellIs" dxfId="548" priority="875" operator="equal">
      <formula>"Muy Baja"</formula>
    </cfRule>
  </conditionalFormatting>
  <conditionalFormatting sqref="J249">
    <cfRule type="cellIs" dxfId="547" priority="853" operator="equal">
      <formula>"Muy Alta"</formula>
    </cfRule>
    <cfRule type="cellIs" dxfId="546" priority="854" operator="equal">
      <formula>"Alta"</formula>
    </cfRule>
    <cfRule type="cellIs" dxfId="545" priority="857" operator="equal">
      <formula>"Muy Baja"</formula>
    </cfRule>
    <cfRule type="cellIs" dxfId="544" priority="856" operator="equal">
      <formula>"Baja"</formula>
    </cfRule>
    <cfRule type="cellIs" dxfId="543" priority="855" operator="equal">
      <formula>"Media"</formula>
    </cfRule>
  </conditionalFormatting>
  <conditionalFormatting sqref="J255 J261">
    <cfRule type="cellIs" dxfId="542" priority="419" operator="equal">
      <formula>"Muy Alta"</formula>
    </cfRule>
    <cfRule type="cellIs" dxfId="541" priority="420" operator="equal">
      <formula>"Alta"</formula>
    </cfRule>
    <cfRule type="cellIs" dxfId="540" priority="421" operator="equal">
      <formula>"Media"</formula>
    </cfRule>
    <cfRule type="cellIs" dxfId="539" priority="422" operator="equal">
      <formula>"Baja"</formula>
    </cfRule>
    <cfRule type="cellIs" dxfId="538" priority="423" operator="equal">
      <formula>"Muy Baja"</formula>
    </cfRule>
  </conditionalFormatting>
  <conditionalFormatting sqref="J267 J273">
    <cfRule type="cellIs" dxfId="537" priority="786" operator="equal">
      <formula>"Media"</formula>
    </cfRule>
    <cfRule type="cellIs" dxfId="536" priority="788" operator="equal">
      <formula>"Muy Baja"</formula>
    </cfRule>
    <cfRule type="cellIs" dxfId="535" priority="785" operator="equal">
      <formula>"Alta"</formula>
    </cfRule>
    <cfRule type="cellIs" dxfId="534" priority="784" operator="equal">
      <formula>"Muy Alta"</formula>
    </cfRule>
    <cfRule type="cellIs" dxfId="533" priority="787" operator="equal">
      <formula>"Baja"</formula>
    </cfRule>
  </conditionalFormatting>
  <conditionalFormatting sqref="J279">
    <cfRule type="cellIs" dxfId="532" priority="766" operator="equal">
      <formula>"Muy Alta"</formula>
    </cfRule>
    <cfRule type="cellIs" dxfId="531" priority="767" operator="equal">
      <formula>"Alta"</formula>
    </cfRule>
    <cfRule type="cellIs" dxfId="530" priority="768" operator="equal">
      <formula>"Media"</formula>
    </cfRule>
    <cfRule type="cellIs" dxfId="529" priority="770" operator="equal">
      <formula>"Muy Baja"</formula>
    </cfRule>
    <cfRule type="cellIs" dxfId="528" priority="769" operator="equal">
      <formula>"Baja"</formula>
    </cfRule>
  </conditionalFormatting>
  <conditionalFormatting sqref="J285">
    <cfRule type="cellIs" dxfId="527" priority="760" operator="equal">
      <formula>"Baja"</formula>
    </cfRule>
    <cfRule type="cellIs" dxfId="526" priority="757" operator="equal">
      <formula>"Muy Alta"</formula>
    </cfRule>
    <cfRule type="cellIs" dxfId="525" priority="758" operator="equal">
      <formula>"Alta"</formula>
    </cfRule>
    <cfRule type="cellIs" dxfId="524" priority="761" operator="equal">
      <formula>"Muy Baja"</formula>
    </cfRule>
    <cfRule type="cellIs" dxfId="523" priority="759" operator="equal">
      <formula>"Media"</formula>
    </cfRule>
  </conditionalFormatting>
  <conditionalFormatting sqref="J291">
    <cfRule type="cellIs" dxfId="522" priority="751" operator="equal">
      <formula>"Baja"</formula>
    </cfRule>
    <cfRule type="cellIs" dxfId="521" priority="748" operator="equal">
      <formula>"Muy Alta"</formula>
    </cfRule>
    <cfRule type="cellIs" dxfId="520" priority="752" operator="equal">
      <formula>"Muy Baja"</formula>
    </cfRule>
    <cfRule type="cellIs" dxfId="519" priority="750" operator="equal">
      <formula>"Media"</formula>
    </cfRule>
    <cfRule type="cellIs" dxfId="518" priority="749" operator="equal">
      <formula>"Alta"</formula>
    </cfRule>
  </conditionalFormatting>
  <conditionalFormatting sqref="J297">
    <cfRule type="cellIs" dxfId="517" priority="742" operator="equal">
      <formula>"Baja"</formula>
    </cfRule>
    <cfRule type="cellIs" dxfId="516" priority="743" operator="equal">
      <formula>"Muy Baja"</formula>
    </cfRule>
    <cfRule type="cellIs" dxfId="515" priority="740" operator="equal">
      <formula>"Alta"</formula>
    </cfRule>
    <cfRule type="cellIs" dxfId="514" priority="739" operator="equal">
      <formula>"Muy Alta"</formula>
    </cfRule>
    <cfRule type="cellIs" dxfId="513" priority="741" operator="equal">
      <formula>"Media"</formula>
    </cfRule>
  </conditionalFormatting>
  <conditionalFormatting sqref="J303">
    <cfRule type="cellIs" dxfId="512" priority="719" operator="equal">
      <formula>"Muy Baja"</formula>
    </cfRule>
    <cfRule type="cellIs" dxfId="511" priority="718" operator="equal">
      <formula>"Baja"</formula>
    </cfRule>
    <cfRule type="cellIs" dxfId="510" priority="717" operator="equal">
      <formula>"Media"</formula>
    </cfRule>
    <cfRule type="cellIs" dxfId="509" priority="716" operator="equal">
      <formula>"Alta"</formula>
    </cfRule>
    <cfRule type="cellIs" dxfId="508" priority="715" operator="equal">
      <formula>"Muy Alta"</formula>
    </cfRule>
  </conditionalFormatting>
  <conditionalFormatting sqref="J309">
    <cfRule type="cellIs" dxfId="507" priority="263" operator="equal">
      <formula>"Muy Alta"</formula>
    </cfRule>
    <cfRule type="cellIs" dxfId="506" priority="267" operator="equal">
      <formula>"Muy Baja"</formula>
    </cfRule>
    <cfRule type="cellIs" dxfId="505" priority="266" operator="equal">
      <formula>"Baja"</formula>
    </cfRule>
    <cfRule type="cellIs" dxfId="504" priority="265" operator="equal">
      <formula>"Media"</formula>
    </cfRule>
    <cfRule type="cellIs" dxfId="503" priority="264" operator="equal">
      <formula>"Alta"</formula>
    </cfRule>
  </conditionalFormatting>
  <conditionalFormatting sqref="J315 J321">
    <cfRule type="cellIs" dxfId="502" priority="687" operator="equal">
      <formula>"Alta"</formula>
    </cfRule>
    <cfRule type="cellIs" dxfId="501" priority="686" operator="equal">
      <formula>"Muy Alta"</formula>
    </cfRule>
    <cfRule type="cellIs" dxfId="500" priority="690" operator="equal">
      <formula>"Muy Baja"</formula>
    </cfRule>
    <cfRule type="cellIs" dxfId="499" priority="689" operator="equal">
      <formula>"Baja"</formula>
    </cfRule>
    <cfRule type="cellIs" dxfId="498" priority="688" operator="equal">
      <formula>"Media"</formula>
    </cfRule>
  </conditionalFormatting>
  <conditionalFormatting sqref="J327 J333">
    <cfRule type="cellIs" dxfId="497" priority="230" operator="equal">
      <formula>"Muy Baja"</formula>
    </cfRule>
    <cfRule type="cellIs" dxfId="496" priority="228" operator="equal">
      <formula>"Media"</formula>
    </cfRule>
    <cfRule type="cellIs" dxfId="495" priority="227" operator="equal">
      <formula>"Alta"</formula>
    </cfRule>
    <cfRule type="cellIs" dxfId="494" priority="226" operator="equal">
      <formula>"Muy Alta"</formula>
    </cfRule>
    <cfRule type="cellIs" dxfId="493" priority="229" operator="equal">
      <formula>"Baja"</formula>
    </cfRule>
  </conditionalFormatting>
  <conditionalFormatting sqref="J339">
    <cfRule type="cellIs" dxfId="492" priority="184" operator="equal">
      <formula>"Muy Baja"</formula>
    </cfRule>
    <cfRule type="cellIs" dxfId="491" priority="183" operator="equal">
      <formula>"Baja"</formula>
    </cfRule>
    <cfRule type="cellIs" dxfId="490" priority="182" operator="equal">
      <formula>"Media"</formula>
    </cfRule>
    <cfRule type="cellIs" dxfId="489" priority="181" operator="equal">
      <formula>"Alta"</formula>
    </cfRule>
    <cfRule type="cellIs" dxfId="488" priority="180" operator="equal">
      <formula>"Muy Alta"</formula>
    </cfRule>
  </conditionalFormatting>
  <conditionalFormatting sqref="J345">
    <cfRule type="cellIs" dxfId="487" priority="158" operator="equal">
      <formula>"Alta"</formula>
    </cfRule>
    <cfRule type="cellIs" dxfId="486" priority="160" operator="equal">
      <formula>"Baja"</formula>
    </cfRule>
    <cfRule type="cellIs" dxfId="485" priority="161" operator="equal">
      <formula>"Muy Baja"</formula>
    </cfRule>
    <cfRule type="cellIs" dxfId="484" priority="159" operator="equal">
      <formula>"Media"</formula>
    </cfRule>
    <cfRule type="cellIs" dxfId="483" priority="157" operator="equal">
      <formula>"Muy Alta"</formula>
    </cfRule>
  </conditionalFormatting>
  <conditionalFormatting sqref="J351 J357">
    <cfRule type="cellIs" dxfId="482" priority="654" operator="equal">
      <formula>"Alta"</formula>
    </cfRule>
    <cfRule type="cellIs" dxfId="481" priority="653" operator="equal">
      <formula>"Muy Alta"</formula>
    </cfRule>
    <cfRule type="cellIs" dxfId="480" priority="656" operator="equal">
      <formula>"Baja"</formula>
    </cfRule>
    <cfRule type="cellIs" dxfId="479" priority="657" operator="equal">
      <formula>"Muy Baja"</formula>
    </cfRule>
    <cfRule type="cellIs" dxfId="478" priority="655" operator="equal">
      <formula>"Media"</formula>
    </cfRule>
  </conditionalFormatting>
  <conditionalFormatting sqref="J363">
    <cfRule type="cellIs" dxfId="477" priority="608" operator="equal">
      <formula>"Alta"</formula>
    </cfRule>
    <cfRule type="cellIs" dxfId="476" priority="611" operator="equal">
      <formula>"Muy Baja"</formula>
    </cfRule>
    <cfRule type="cellIs" dxfId="475" priority="610" operator="equal">
      <formula>"Baja"</formula>
    </cfRule>
    <cfRule type="cellIs" dxfId="474" priority="609" operator="equal">
      <formula>"Media"</formula>
    </cfRule>
    <cfRule type="cellIs" dxfId="473" priority="607" operator="equal">
      <formula>"Muy Alta"</formula>
    </cfRule>
  </conditionalFormatting>
  <conditionalFormatting sqref="J369">
    <cfRule type="cellIs" dxfId="472" priority="587" operator="equal">
      <formula>"Baja"</formula>
    </cfRule>
    <cfRule type="cellIs" dxfId="471" priority="586" operator="equal">
      <formula>"Media"</formula>
    </cfRule>
    <cfRule type="cellIs" dxfId="470" priority="584" operator="equal">
      <formula>"Muy Alta"</formula>
    </cfRule>
    <cfRule type="cellIs" dxfId="469" priority="585" operator="equal">
      <formula>"Alta"</formula>
    </cfRule>
    <cfRule type="cellIs" dxfId="468" priority="588" operator="equal">
      <formula>"Muy Baja"</formula>
    </cfRule>
  </conditionalFormatting>
  <conditionalFormatting sqref="J375">
    <cfRule type="cellIs" dxfId="467" priority="561" operator="equal">
      <formula>"Muy Alta"</formula>
    </cfRule>
    <cfRule type="cellIs" dxfId="466" priority="563" operator="equal">
      <formula>"Media"</formula>
    </cfRule>
    <cfRule type="cellIs" dxfId="465" priority="564" operator="equal">
      <formula>"Baja"</formula>
    </cfRule>
    <cfRule type="cellIs" dxfId="464" priority="565" operator="equal">
      <formula>"Muy Baja"</formula>
    </cfRule>
    <cfRule type="cellIs" dxfId="463" priority="562" operator="equal">
      <formula>"Alta"</formula>
    </cfRule>
  </conditionalFormatting>
  <conditionalFormatting sqref="J381 J387">
    <cfRule type="cellIs" dxfId="462" priority="539" operator="equal">
      <formula>"Media"</formula>
    </cfRule>
    <cfRule type="cellIs" dxfId="461" priority="540" operator="equal">
      <formula>"Baja"</formula>
    </cfRule>
    <cfRule type="cellIs" dxfId="460" priority="537" operator="equal">
      <formula>"Muy Alta"</formula>
    </cfRule>
    <cfRule type="cellIs" dxfId="459" priority="538" operator="equal">
      <formula>"Alta"</formula>
    </cfRule>
    <cfRule type="cellIs" dxfId="458" priority="541" operator="equal">
      <formula>"Muy Baja"</formula>
    </cfRule>
  </conditionalFormatting>
  <conditionalFormatting sqref="J393 J399">
    <cfRule type="cellIs" dxfId="457" priority="506" operator="equal">
      <formula>"Media"</formula>
    </cfRule>
    <cfRule type="cellIs" dxfId="456" priority="504" operator="equal">
      <formula>"Muy Alta"</formula>
    </cfRule>
    <cfRule type="cellIs" dxfId="455" priority="505" operator="equal">
      <formula>"Alta"</formula>
    </cfRule>
    <cfRule type="cellIs" dxfId="454" priority="507" operator="equal">
      <formula>"Baja"</formula>
    </cfRule>
    <cfRule type="cellIs" dxfId="453" priority="508" operator="equal">
      <formula>"Muy Baja"</formula>
    </cfRule>
  </conditionalFormatting>
  <conditionalFormatting sqref="J405">
    <cfRule type="cellIs" dxfId="452" priority="490" operator="equal">
      <formula>"Muy Baja"</formula>
    </cfRule>
    <cfRule type="cellIs" dxfId="451" priority="489" operator="equal">
      <formula>"Baja"</formula>
    </cfRule>
    <cfRule type="cellIs" dxfId="450" priority="488" operator="equal">
      <formula>"Media"</formula>
    </cfRule>
    <cfRule type="cellIs" dxfId="449" priority="487" operator="equal">
      <formula>"Alta"</formula>
    </cfRule>
    <cfRule type="cellIs" dxfId="448" priority="486" operator="equal">
      <formula>"Muy Alta"</formula>
    </cfRule>
  </conditionalFormatting>
  <conditionalFormatting sqref="J411">
    <cfRule type="cellIs" dxfId="447" priority="471" operator="equal">
      <formula>"Baja"</formula>
    </cfRule>
    <cfRule type="cellIs" dxfId="446" priority="470" operator="equal">
      <formula>"Media"</formula>
    </cfRule>
    <cfRule type="cellIs" dxfId="445" priority="469" operator="equal">
      <formula>"Alta"</formula>
    </cfRule>
    <cfRule type="cellIs" dxfId="444" priority="468" operator="equal">
      <formula>"Muy Alta"</formula>
    </cfRule>
    <cfRule type="cellIs" dxfId="443" priority="472" operator="equal">
      <formula>"Muy Baja"</formula>
    </cfRule>
  </conditionalFormatting>
  <conditionalFormatting sqref="J417">
    <cfRule type="cellIs" dxfId="442" priority="459" operator="equal">
      <formula>"Muy Alta"</formula>
    </cfRule>
    <cfRule type="cellIs" dxfId="441" priority="460" operator="equal">
      <formula>"Alta"</formula>
    </cfRule>
    <cfRule type="cellIs" dxfId="440" priority="461" operator="equal">
      <formula>"Media"</formula>
    </cfRule>
    <cfRule type="cellIs" dxfId="439" priority="462" operator="equal">
      <formula>"Baja"</formula>
    </cfRule>
    <cfRule type="cellIs" dxfId="438" priority="463" operator="equal">
      <formula>"Muy Baja"</formula>
    </cfRule>
  </conditionalFormatting>
  <conditionalFormatting sqref="M8:M37">
    <cfRule type="containsText" dxfId="437" priority="1402" operator="containsText" text="❌">
      <formula>NOT(ISERROR(SEARCH("❌",M8)))</formula>
    </cfRule>
  </conditionalFormatting>
  <conditionalFormatting sqref="M56:M109">
    <cfRule type="containsText" dxfId="436" priority="1118" operator="containsText" text="❌">
      <formula>NOT(ISERROR(SEARCH("❌",M56)))</formula>
    </cfRule>
  </conditionalFormatting>
  <conditionalFormatting sqref="M122:M422">
    <cfRule type="containsText" dxfId="435" priority="120" operator="containsText" text="❌">
      <formula>NOT(ISERROR(SEARCH("❌",M122)))</formula>
    </cfRule>
  </conditionalFormatting>
  <conditionalFormatting sqref="N8 N14 N20 N26 N32">
    <cfRule type="cellIs" dxfId="434" priority="1497" operator="equal">
      <formula>"Catastrófico"</formula>
    </cfRule>
    <cfRule type="cellIs" dxfId="433" priority="1499" operator="equal">
      <formula>"Moderado"</formula>
    </cfRule>
    <cfRule type="cellIs" dxfId="432" priority="1501" operator="equal">
      <formula>"Leve"</formula>
    </cfRule>
    <cfRule type="cellIs" dxfId="431" priority="1500" operator="equal">
      <formula>"Menor"</formula>
    </cfRule>
    <cfRule type="cellIs" dxfId="430" priority="1498" operator="equal">
      <formula>"Mayor"</formula>
    </cfRule>
  </conditionalFormatting>
  <conditionalFormatting sqref="N38">
    <cfRule type="cellIs" dxfId="429" priority="73" operator="equal">
      <formula>"Catastrófico"</formula>
    </cfRule>
    <cfRule type="cellIs" dxfId="428" priority="74" operator="equal">
      <formula>"Mayor"</formula>
    </cfRule>
    <cfRule type="cellIs" dxfId="427" priority="77" operator="equal">
      <formula>"Leve"</formula>
    </cfRule>
    <cfRule type="cellIs" dxfId="426" priority="76" operator="equal">
      <formula>"Menor"</formula>
    </cfRule>
    <cfRule type="cellIs" dxfId="425" priority="75" operator="equal">
      <formula>"Moderado"</formula>
    </cfRule>
  </conditionalFormatting>
  <conditionalFormatting sqref="N44">
    <cfRule type="cellIs" dxfId="424" priority="45" operator="equal">
      <formula>"Catastrófico"</formula>
    </cfRule>
    <cfRule type="cellIs" dxfId="423" priority="48" operator="equal">
      <formula>"Menor"</formula>
    </cfRule>
    <cfRule type="cellIs" dxfId="422" priority="49" operator="equal">
      <formula>"Leve"</formula>
    </cfRule>
    <cfRule type="cellIs" dxfId="421" priority="47" operator="equal">
      <formula>"Moderado"</formula>
    </cfRule>
    <cfRule type="cellIs" dxfId="420" priority="46" operator="equal">
      <formula>"Mayor"</formula>
    </cfRule>
  </conditionalFormatting>
  <conditionalFormatting sqref="N50">
    <cfRule type="cellIs" dxfId="419" priority="1295" operator="equal">
      <formula>"Mayor"</formula>
    </cfRule>
    <cfRule type="cellIs" dxfId="418" priority="1296" operator="equal">
      <formula>"Moderado"</formula>
    </cfRule>
    <cfRule type="cellIs" dxfId="417" priority="1297" operator="equal">
      <formula>"Menor"</formula>
    </cfRule>
    <cfRule type="cellIs" dxfId="416" priority="1298" operator="equal">
      <formula>"Leve"</formula>
    </cfRule>
    <cfRule type="cellIs" dxfId="415" priority="1294" operator="equal">
      <formula>"Catastrófico"</formula>
    </cfRule>
  </conditionalFormatting>
  <conditionalFormatting sqref="N56 N62 N68 N74 N80">
    <cfRule type="cellIs" dxfId="414" priority="1263" operator="equal">
      <formula>"Moderado"</formula>
    </cfRule>
    <cfRule type="cellIs" dxfId="413" priority="1262" operator="equal">
      <formula>"Mayor"</formula>
    </cfRule>
    <cfRule type="cellIs" dxfId="412" priority="1265" operator="equal">
      <formula>"Leve"</formula>
    </cfRule>
    <cfRule type="cellIs" dxfId="411" priority="1261" operator="equal">
      <formula>"Catastrófico"</formula>
    </cfRule>
    <cfRule type="cellIs" dxfId="410" priority="1264" operator="equal">
      <formula>"Menor"</formula>
    </cfRule>
  </conditionalFormatting>
  <conditionalFormatting sqref="N86 N92 N98 N104">
    <cfRule type="cellIs" dxfId="409" priority="1201" operator="equal">
      <formula>"Catastrófico"</formula>
    </cfRule>
    <cfRule type="cellIs" dxfId="408" priority="1202" operator="equal">
      <formula>"Mayor"</formula>
    </cfRule>
    <cfRule type="cellIs" dxfId="407" priority="1204" operator="equal">
      <formula>"Menor"</formula>
    </cfRule>
    <cfRule type="cellIs" dxfId="406" priority="1205" operator="equal">
      <formula>"Leve"</formula>
    </cfRule>
    <cfRule type="cellIs" dxfId="405" priority="1203" operator="equal">
      <formula>"Moderado"</formula>
    </cfRule>
  </conditionalFormatting>
  <conditionalFormatting sqref="N110 N116">
    <cfRule type="cellIs" dxfId="404" priority="1109" operator="equal">
      <formula>"Mayor"</formula>
    </cfRule>
    <cfRule type="cellIs" dxfId="403" priority="1110" operator="equal">
      <formula>"Moderado"</formula>
    </cfRule>
    <cfRule type="cellIs" dxfId="402" priority="1108" operator="equal">
      <formula>"Catastrófico"</formula>
    </cfRule>
    <cfRule type="cellIs" dxfId="401" priority="1112" operator="equal">
      <formula>"Leve"</formula>
    </cfRule>
    <cfRule type="cellIs" dxfId="400" priority="1111" operator="equal">
      <formula>"Menor"</formula>
    </cfRule>
  </conditionalFormatting>
  <conditionalFormatting sqref="N122 N128 N134">
    <cfRule type="cellIs" dxfId="399" priority="381" operator="equal">
      <formula>"Catastrófico"</formula>
    </cfRule>
    <cfRule type="cellIs" dxfId="398" priority="382" operator="equal">
      <formula>"Mayor"</formula>
    </cfRule>
    <cfRule type="cellIs" dxfId="397" priority="383" operator="equal">
      <formula>"Moderado"</formula>
    </cfRule>
    <cfRule type="cellIs" dxfId="396" priority="385" operator="equal">
      <formula>"Leve"</formula>
    </cfRule>
    <cfRule type="cellIs" dxfId="395" priority="384" operator="equal">
      <formula>"Menor"</formula>
    </cfRule>
  </conditionalFormatting>
  <conditionalFormatting sqref="N140 N146 N152 N158 N164 N170 N176 N182">
    <cfRule type="cellIs" dxfId="394" priority="1075" operator="equal">
      <formula>"Catastrófico"</formula>
    </cfRule>
    <cfRule type="cellIs" dxfId="393" priority="1079" operator="equal">
      <formula>"Leve"</formula>
    </cfRule>
    <cfRule type="cellIs" dxfId="392" priority="1078" operator="equal">
      <formula>"Menor"</formula>
    </cfRule>
    <cfRule type="cellIs" dxfId="391" priority="1077" operator="equal">
      <formula>"Moderado"</formula>
    </cfRule>
    <cfRule type="cellIs" dxfId="390" priority="1076" operator="equal">
      <formula>"Mayor"</formula>
    </cfRule>
  </conditionalFormatting>
  <conditionalFormatting sqref="N188">
    <cfRule type="cellIs" dxfId="389" priority="996" operator="equal">
      <formula>"Menor"</formula>
    </cfRule>
    <cfRule type="cellIs" dxfId="388" priority="997" operator="equal">
      <formula>"Leve"</formula>
    </cfRule>
    <cfRule type="cellIs" dxfId="387" priority="995" operator="equal">
      <formula>"Moderado"</formula>
    </cfRule>
    <cfRule type="cellIs" dxfId="386" priority="994" operator="equal">
      <formula>"Mayor"</formula>
    </cfRule>
    <cfRule type="cellIs" dxfId="385" priority="993" operator="equal">
      <formula>"Catastrófico"</formula>
    </cfRule>
  </conditionalFormatting>
  <conditionalFormatting sqref="N194">
    <cfRule type="cellIs" dxfId="384" priority="983" operator="equal">
      <formula>"Leve"</formula>
    </cfRule>
    <cfRule type="cellIs" dxfId="383" priority="979" operator="equal">
      <formula>"Catastrófico"</formula>
    </cfRule>
    <cfRule type="cellIs" dxfId="382" priority="980" operator="equal">
      <formula>"Mayor"</formula>
    </cfRule>
    <cfRule type="cellIs" dxfId="381" priority="981" operator="equal">
      <formula>"Moderado"</formula>
    </cfRule>
    <cfRule type="cellIs" dxfId="380" priority="982" operator="equal">
      <formula>"Menor"</formula>
    </cfRule>
  </conditionalFormatting>
  <conditionalFormatting sqref="N200:N201 N207">
    <cfRule type="cellIs" dxfId="379" priority="964" operator="equal">
      <formula>"Leve"</formula>
    </cfRule>
    <cfRule type="cellIs" dxfId="378" priority="963" operator="equal">
      <formula>"Menor"</formula>
    </cfRule>
    <cfRule type="cellIs" dxfId="377" priority="962" operator="equal">
      <formula>"Moderado"</formula>
    </cfRule>
    <cfRule type="cellIs" dxfId="376" priority="961" operator="equal">
      <formula>"Mayor"</formula>
    </cfRule>
    <cfRule type="cellIs" dxfId="375" priority="960" operator="equal">
      <formula>"Catastrófico"</formula>
    </cfRule>
  </conditionalFormatting>
  <conditionalFormatting sqref="N213 N219 N225 N231">
    <cfRule type="cellIs" dxfId="374" priority="923" operator="equal">
      <formula>"Mayor"</formula>
    </cfRule>
    <cfRule type="cellIs" dxfId="373" priority="922" operator="equal">
      <formula>"Catastrófico"</formula>
    </cfRule>
    <cfRule type="cellIs" dxfId="372" priority="924" operator="equal">
      <formula>"Moderado"</formula>
    </cfRule>
    <cfRule type="cellIs" dxfId="371" priority="925" operator="equal">
      <formula>"Menor"</formula>
    </cfRule>
    <cfRule type="cellIs" dxfId="370" priority="926" operator="equal">
      <formula>"Leve"</formula>
    </cfRule>
  </conditionalFormatting>
  <conditionalFormatting sqref="N237 N243 N249">
    <cfRule type="cellIs" dxfId="369" priority="866" operator="equal">
      <formula>"Catastrófico"</formula>
    </cfRule>
    <cfRule type="cellIs" dxfId="368" priority="868" operator="equal">
      <formula>"Moderado"</formula>
    </cfRule>
    <cfRule type="cellIs" dxfId="367" priority="869" operator="equal">
      <formula>"Menor"</formula>
    </cfRule>
    <cfRule type="cellIs" dxfId="366" priority="870" operator="equal">
      <formula>"Leve"</formula>
    </cfRule>
    <cfRule type="cellIs" dxfId="365" priority="867" operator="equal">
      <formula>"Mayor"</formula>
    </cfRule>
  </conditionalFormatting>
  <conditionalFormatting sqref="N255 N261">
    <cfRule type="cellIs" dxfId="364" priority="418" operator="equal">
      <formula>"Leve"</formula>
    </cfRule>
    <cfRule type="cellIs" dxfId="363" priority="417" operator="equal">
      <formula>"Menor"</formula>
    </cfRule>
    <cfRule type="cellIs" dxfId="362" priority="414" operator="equal">
      <formula>"Catastrófico"</formula>
    </cfRule>
    <cfRule type="cellIs" dxfId="361" priority="415" operator="equal">
      <formula>"Mayor"</formula>
    </cfRule>
    <cfRule type="cellIs" dxfId="360" priority="416" operator="equal">
      <formula>"Moderado"</formula>
    </cfRule>
  </conditionalFormatting>
  <conditionalFormatting sqref="N267 N273 N279 N285 N291 N297">
    <cfRule type="cellIs" dxfId="359" priority="780" operator="equal">
      <formula>"Mayor"</formula>
    </cfRule>
    <cfRule type="cellIs" dxfId="358" priority="779" operator="equal">
      <formula>"Catastrófico"</formula>
    </cfRule>
    <cfRule type="cellIs" dxfId="357" priority="781" operator="equal">
      <formula>"Moderado"</formula>
    </cfRule>
    <cfRule type="cellIs" dxfId="356" priority="782" operator="equal">
      <formula>"Menor"</formula>
    </cfRule>
    <cfRule type="cellIs" dxfId="355" priority="783" operator="equal">
      <formula>"Leve"</formula>
    </cfRule>
  </conditionalFormatting>
  <conditionalFormatting sqref="N303">
    <cfRule type="cellIs" dxfId="354" priority="243" operator="equal">
      <formula>"Leve"</formula>
    </cfRule>
    <cfRule type="cellIs" dxfId="353" priority="239" operator="equal">
      <formula>"Catastrófico"</formula>
    </cfRule>
    <cfRule type="cellIs" dxfId="352" priority="240" operator="equal">
      <formula>"Mayor"</formula>
    </cfRule>
    <cfRule type="cellIs" dxfId="351" priority="241" operator="equal">
      <formula>"Moderado"</formula>
    </cfRule>
    <cfRule type="cellIs" dxfId="350" priority="242" operator="equal">
      <formula>"Menor"</formula>
    </cfRule>
  </conditionalFormatting>
  <conditionalFormatting sqref="N309">
    <cfRule type="cellIs" dxfId="349" priority="262" operator="equal">
      <formula>"Leve"</formula>
    </cfRule>
    <cfRule type="cellIs" dxfId="348" priority="258" operator="equal">
      <formula>"Catastrófico"</formula>
    </cfRule>
    <cfRule type="cellIs" dxfId="347" priority="259" operator="equal">
      <formula>"Mayor"</formula>
    </cfRule>
    <cfRule type="cellIs" dxfId="346" priority="260" operator="equal">
      <formula>"Moderado"</formula>
    </cfRule>
    <cfRule type="cellIs" dxfId="345" priority="261" operator="equal">
      <formula>"Menor"</formula>
    </cfRule>
  </conditionalFormatting>
  <conditionalFormatting sqref="N315 N321">
    <cfRule type="cellIs" dxfId="344" priority="681" operator="equal">
      <formula>"Catastrófico"</formula>
    </cfRule>
    <cfRule type="cellIs" dxfId="343" priority="685" operator="equal">
      <formula>"Leve"</formula>
    </cfRule>
    <cfRule type="cellIs" dxfId="342" priority="684" operator="equal">
      <formula>"Menor"</formula>
    </cfRule>
    <cfRule type="cellIs" dxfId="341" priority="683" operator="equal">
      <formula>"Moderado"</formula>
    </cfRule>
    <cfRule type="cellIs" dxfId="340" priority="682" operator="equal">
      <formula>"Mayor"</formula>
    </cfRule>
  </conditionalFormatting>
  <conditionalFormatting sqref="N327 N333 N339 N345">
    <cfRule type="cellIs" dxfId="339" priority="223" operator="equal">
      <formula>"Moderado"</formula>
    </cfRule>
    <cfRule type="cellIs" dxfId="338" priority="221" operator="equal">
      <formula>"Catastrófico"</formula>
    </cfRule>
    <cfRule type="cellIs" dxfId="337" priority="222" operator="equal">
      <formula>"Mayor"</formula>
    </cfRule>
    <cfRule type="cellIs" dxfId="336" priority="224" operator="equal">
      <formula>"Menor"</formula>
    </cfRule>
    <cfRule type="cellIs" dxfId="335" priority="225" operator="equal">
      <formula>"Leve"</formula>
    </cfRule>
  </conditionalFormatting>
  <conditionalFormatting sqref="N351 N357 N363 N369 N375">
    <cfRule type="cellIs" dxfId="334" priority="650" operator="equal">
      <formula>"Moderado"</formula>
    </cfRule>
    <cfRule type="cellIs" dxfId="333" priority="651" operator="equal">
      <formula>"Menor"</formula>
    </cfRule>
    <cfRule type="cellIs" dxfId="332" priority="652" operator="equal">
      <formula>"Leve"</formula>
    </cfRule>
    <cfRule type="cellIs" dxfId="331" priority="648" operator="equal">
      <formula>"Catastrófico"</formula>
    </cfRule>
    <cfRule type="cellIs" dxfId="330" priority="649" operator="equal">
      <formula>"Mayor"</formula>
    </cfRule>
  </conditionalFormatting>
  <conditionalFormatting sqref="N381 N387">
    <cfRule type="cellIs" dxfId="329" priority="534" operator="equal">
      <formula>"Moderado"</formula>
    </cfRule>
    <cfRule type="cellIs" dxfId="328" priority="535" operator="equal">
      <formula>"Menor"</formula>
    </cfRule>
    <cfRule type="cellIs" dxfId="327" priority="536" operator="equal">
      <formula>"Leve"</formula>
    </cfRule>
    <cfRule type="cellIs" dxfId="326" priority="533" operator="equal">
      <formula>"Mayor"</formula>
    </cfRule>
    <cfRule type="cellIs" dxfId="325" priority="532" operator="equal">
      <formula>"Catastrófico"</formula>
    </cfRule>
  </conditionalFormatting>
  <conditionalFormatting sqref="N393 N399 N405 N411 N417">
    <cfRule type="cellIs" dxfId="324" priority="500" operator="equal">
      <formula>"Mayor"</formula>
    </cfRule>
    <cfRule type="cellIs" dxfId="323" priority="499" operator="equal">
      <formula>"Catastrófico"</formula>
    </cfRule>
    <cfRule type="cellIs" dxfId="322" priority="502" operator="equal">
      <formula>"Menor"</formula>
    </cfRule>
    <cfRule type="cellIs" dxfId="321" priority="503" operator="equal">
      <formula>"Leve"</formula>
    </cfRule>
    <cfRule type="cellIs" dxfId="320" priority="501" operator="equal">
      <formula>"Moderado"</formula>
    </cfRule>
  </conditionalFormatting>
  <conditionalFormatting sqref="P8 AI200:AI216 AI393:AI422">
    <cfRule type="cellIs" dxfId="319" priority="1494" operator="equal">
      <formula>"Alto"</formula>
    </cfRule>
  </conditionalFormatting>
  <conditionalFormatting sqref="P8">
    <cfRule type="cellIs" dxfId="318" priority="1493" operator="equal">
      <formula>"Extremo"</formula>
    </cfRule>
    <cfRule type="cellIs" dxfId="317" priority="1496" operator="equal">
      <formula>"Bajo"</formula>
    </cfRule>
    <cfRule type="cellIs" dxfId="316" priority="1495" operator="equal">
      <formula>"Moderado"</formula>
    </cfRule>
  </conditionalFormatting>
  <conditionalFormatting sqref="P14 AI22:AI37">
    <cfRule type="cellIs" dxfId="315" priority="1490" operator="equal">
      <formula>"Alto"</formula>
    </cfRule>
  </conditionalFormatting>
  <conditionalFormatting sqref="P14">
    <cfRule type="cellIs" dxfId="314" priority="1489" operator="equal">
      <formula>"Extremo"</formula>
    </cfRule>
    <cfRule type="cellIs" dxfId="313" priority="1491" operator="equal">
      <formula>"Moderado"</formula>
    </cfRule>
    <cfRule type="cellIs" dxfId="312" priority="1492" operator="equal">
      <formula>"Bajo"</formula>
    </cfRule>
  </conditionalFormatting>
  <conditionalFormatting sqref="P20">
    <cfRule type="cellIs" dxfId="311" priority="333" operator="equal">
      <formula>"Extremo"</formula>
    </cfRule>
    <cfRule type="cellIs" dxfId="310" priority="335" operator="equal">
      <formula>"Moderado"</formula>
    </cfRule>
    <cfRule type="cellIs" dxfId="309" priority="336" operator="equal">
      <formula>"Bajo"</formula>
    </cfRule>
    <cfRule type="cellIs" dxfId="308" priority="334" operator="equal">
      <formula>"Alto"</formula>
    </cfRule>
  </conditionalFormatting>
  <conditionalFormatting sqref="P26">
    <cfRule type="cellIs" dxfId="307" priority="1473" operator="equal">
      <formula>"Moderado"</formula>
    </cfRule>
    <cfRule type="cellIs" dxfId="306" priority="1472" operator="equal">
      <formula>"Alto"</formula>
    </cfRule>
    <cfRule type="cellIs" dxfId="305" priority="1471" operator="equal">
      <formula>"Extremo"</formula>
    </cfRule>
    <cfRule type="cellIs" dxfId="304" priority="1474" operator="equal">
      <formula>"Bajo"</formula>
    </cfRule>
  </conditionalFormatting>
  <conditionalFormatting sqref="P32">
    <cfRule type="cellIs" dxfId="303" priority="1464" operator="equal">
      <formula>"Moderado"</formula>
    </cfRule>
    <cfRule type="cellIs" dxfId="302" priority="1463" operator="equal">
      <formula>"Alto"</formula>
    </cfRule>
    <cfRule type="cellIs" dxfId="301" priority="1465" operator="equal">
      <formula>"Bajo"</formula>
    </cfRule>
    <cfRule type="cellIs" dxfId="300" priority="1462" operator="equal">
      <formula>"Extremo"</formula>
    </cfRule>
  </conditionalFormatting>
  <conditionalFormatting sqref="P38">
    <cfRule type="cellIs" dxfId="299" priority="70" operator="equal">
      <formula>"Alto"</formula>
    </cfRule>
    <cfRule type="cellIs" dxfId="298" priority="72" operator="equal">
      <formula>"Bajo"</formula>
    </cfRule>
    <cfRule type="cellIs" dxfId="297" priority="71" operator="equal">
      <formula>"Moderado"</formula>
    </cfRule>
    <cfRule type="cellIs" dxfId="296" priority="69" operator="equal">
      <formula>"Extremo"</formula>
    </cfRule>
  </conditionalFormatting>
  <conditionalFormatting sqref="P44">
    <cfRule type="cellIs" dxfId="295" priority="41" operator="equal">
      <formula>"Extremo"</formula>
    </cfRule>
    <cfRule type="cellIs" dxfId="294" priority="43" operator="equal">
      <formula>"Moderado"</formula>
    </cfRule>
    <cfRule type="cellIs" dxfId="293" priority="42" operator="equal">
      <formula>"Alto"</formula>
    </cfRule>
    <cfRule type="cellIs" dxfId="292" priority="44" operator="equal">
      <formula>"Bajo"</formula>
    </cfRule>
  </conditionalFormatting>
  <conditionalFormatting sqref="P50">
    <cfRule type="cellIs" dxfId="291" priority="18" operator="equal">
      <formula>"Alto"</formula>
    </cfRule>
    <cfRule type="cellIs" dxfId="290" priority="19" operator="equal">
      <formula>"Moderado"</formula>
    </cfRule>
    <cfRule type="cellIs" dxfId="289" priority="20" operator="equal">
      <formula>"Bajo"</formula>
    </cfRule>
    <cfRule type="cellIs" dxfId="288" priority="17" operator="equal">
      <formula>"Extremo"</formula>
    </cfRule>
  </conditionalFormatting>
  <conditionalFormatting sqref="P56">
    <cfRule type="cellIs" dxfId="287" priority="1260" operator="equal">
      <formula>"Bajo"</formula>
    </cfRule>
    <cfRule type="cellIs" dxfId="286" priority="1259" operator="equal">
      <formula>"Moderado"</formula>
    </cfRule>
    <cfRule type="cellIs" dxfId="285" priority="1257" operator="equal">
      <formula>"Extremo"</formula>
    </cfRule>
    <cfRule type="cellIs" dxfId="284" priority="1258" operator="equal">
      <formula>"Alto"</formula>
    </cfRule>
  </conditionalFormatting>
  <conditionalFormatting sqref="P62">
    <cfRule type="cellIs" dxfId="283" priority="1255" operator="equal">
      <formula>"Moderado"</formula>
    </cfRule>
    <cfRule type="cellIs" dxfId="282" priority="1256" operator="equal">
      <formula>"Bajo"</formula>
    </cfRule>
    <cfRule type="cellIs" dxfId="281" priority="1254" operator="equal">
      <formula>"Alto"</formula>
    </cfRule>
    <cfRule type="cellIs" dxfId="280" priority="1253" operator="equal">
      <formula>"Extremo"</formula>
    </cfRule>
  </conditionalFormatting>
  <conditionalFormatting sqref="P68">
    <cfRule type="cellIs" dxfId="279" priority="339" operator="equal">
      <formula>"Moderado"</formula>
    </cfRule>
    <cfRule type="cellIs" dxfId="278" priority="340" operator="equal">
      <formula>"Bajo"</formula>
    </cfRule>
    <cfRule type="cellIs" dxfId="277" priority="337" operator="equal">
      <formula>"Extremo"</formula>
    </cfRule>
    <cfRule type="cellIs" dxfId="276" priority="338" operator="equal">
      <formula>"Alto"</formula>
    </cfRule>
  </conditionalFormatting>
  <conditionalFormatting sqref="P74">
    <cfRule type="cellIs" dxfId="275" priority="1236" operator="equal">
      <formula>"Alto"</formula>
    </cfRule>
    <cfRule type="cellIs" dxfId="274" priority="1235" operator="equal">
      <formula>"Extremo"</formula>
    </cfRule>
    <cfRule type="cellIs" dxfId="273" priority="1237" operator="equal">
      <formula>"Moderado"</formula>
    </cfRule>
    <cfRule type="cellIs" dxfId="272" priority="1238" operator="equal">
      <formula>"Bajo"</formula>
    </cfRule>
  </conditionalFormatting>
  <conditionalFormatting sqref="P80">
    <cfRule type="cellIs" dxfId="271" priority="1226" operator="equal">
      <formula>"Extremo"</formula>
    </cfRule>
    <cfRule type="cellIs" dxfId="270" priority="1228" operator="equal">
      <formula>"Moderado"</formula>
    </cfRule>
    <cfRule type="cellIs" dxfId="269" priority="1229" operator="equal">
      <formula>"Bajo"</formula>
    </cfRule>
    <cfRule type="cellIs" dxfId="268" priority="1227" operator="equal">
      <formula>"Alto"</formula>
    </cfRule>
  </conditionalFormatting>
  <conditionalFormatting sqref="P86">
    <cfRule type="cellIs" dxfId="267" priority="1199" operator="equal">
      <formula>"Moderado"</formula>
    </cfRule>
    <cfRule type="cellIs" dxfId="266" priority="1198" operator="equal">
      <formula>"Alto"</formula>
    </cfRule>
    <cfRule type="cellIs" dxfId="265" priority="1197" operator="equal">
      <formula>"Extremo"</formula>
    </cfRule>
    <cfRule type="cellIs" dxfId="264" priority="1200" operator="equal">
      <formula>"Bajo"</formula>
    </cfRule>
  </conditionalFormatting>
  <conditionalFormatting sqref="P92">
    <cfRule type="cellIs" dxfId="263" priority="1180" operator="equal">
      <formula>"Alto"</formula>
    </cfRule>
    <cfRule type="cellIs" dxfId="262" priority="1181" operator="equal">
      <formula>"Moderado"</formula>
    </cfRule>
    <cfRule type="cellIs" dxfId="261" priority="1182" operator="equal">
      <formula>"Bajo"</formula>
    </cfRule>
    <cfRule type="cellIs" dxfId="260" priority="1179" operator="equal">
      <formula>"Extremo"</formula>
    </cfRule>
  </conditionalFormatting>
  <conditionalFormatting sqref="P98">
    <cfRule type="cellIs" dxfId="259" priority="1156" operator="equal">
      <formula>"Extremo"</formula>
    </cfRule>
    <cfRule type="cellIs" dxfId="258" priority="1159" operator="equal">
      <formula>"Bajo"</formula>
    </cfRule>
    <cfRule type="cellIs" dxfId="257" priority="1158" operator="equal">
      <formula>"Moderado"</formula>
    </cfRule>
    <cfRule type="cellIs" dxfId="256" priority="1157" operator="equal">
      <formula>"Alto"</formula>
    </cfRule>
  </conditionalFormatting>
  <conditionalFormatting sqref="P104">
    <cfRule type="cellIs" dxfId="255" priority="344" operator="equal">
      <formula>"Bajo"</formula>
    </cfRule>
    <cfRule type="cellIs" dxfId="254" priority="343" operator="equal">
      <formula>"Moderado"</formula>
    </cfRule>
    <cfRule type="cellIs" dxfId="253" priority="342" operator="equal">
      <formula>"Alto"</formula>
    </cfRule>
    <cfRule type="cellIs" dxfId="252" priority="341" operator="equal">
      <formula>"Extremo"</formula>
    </cfRule>
  </conditionalFormatting>
  <conditionalFormatting sqref="P110">
    <cfRule type="cellIs" dxfId="251" priority="345" operator="equal">
      <formula>"Extremo"</formula>
    </cfRule>
    <cfRule type="cellIs" dxfId="250" priority="348" operator="equal">
      <formula>"Bajo"</formula>
    </cfRule>
    <cfRule type="cellIs" dxfId="249" priority="347" operator="equal">
      <formula>"Moderado"</formula>
    </cfRule>
    <cfRule type="cellIs" dxfId="248" priority="346" operator="equal">
      <formula>"Alto"</formula>
    </cfRule>
  </conditionalFormatting>
  <conditionalFormatting sqref="P116">
    <cfRule type="cellIs" dxfId="247" priority="1102" operator="equal">
      <formula>"Moderado"</formula>
    </cfRule>
    <cfRule type="cellIs" dxfId="246" priority="1101" operator="equal">
      <formula>"Alto"</formula>
    </cfRule>
    <cfRule type="cellIs" dxfId="245" priority="1100" operator="equal">
      <formula>"Extremo"</formula>
    </cfRule>
    <cfRule type="cellIs" dxfId="244" priority="1103" operator="equal">
      <formula>"Bajo"</formula>
    </cfRule>
  </conditionalFormatting>
  <conditionalFormatting sqref="P122">
    <cfRule type="cellIs" dxfId="243" priority="380" operator="equal">
      <formula>"Bajo"</formula>
    </cfRule>
    <cfRule type="cellIs" dxfId="242" priority="377" operator="equal">
      <formula>"Extremo"</formula>
    </cfRule>
    <cfRule type="cellIs" dxfId="241" priority="378" operator="equal">
      <formula>"Alto"</formula>
    </cfRule>
    <cfRule type="cellIs" dxfId="240" priority="379" operator="equal">
      <formula>"Moderado"</formula>
    </cfRule>
  </conditionalFormatting>
  <conditionalFormatting sqref="P128">
    <cfRule type="cellIs" dxfId="239" priority="373" operator="equal">
      <formula>"Extremo"</formula>
    </cfRule>
    <cfRule type="cellIs" dxfId="238" priority="374" operator="equal">
      <formula>"Alto"</formula>
    </cfRule>
    <cfRule type="cellIs" dxfId="237" priority="375" operator="equal">
      <formula>"Moderado"</formula>
    </cfRule>
    <cfRule type="cellIs" dxfId="236" priority="376" operator="equal">
      <formula>"Bajo"</formula>
    </cfRule>
  </conditionalFormatting>
  <conditionalFormatting sqref="P134">
    <cfRule type="cellIs" dxfId="235" priority="364" operator="equal">
      <formula>"Extremo"</formula>
    </cfRule>
    <cfRule type="cellIs" dxfId="234" priority="366" operator="equal">
      <formula>"Moderado"</formula>
    </cfRule>
    <cfRule type="cellIs" dxfId="233" priority="367" operator="equal">
      <formula>"Bajo"</formula>
    </cfRule>
    <cfRule type="cellIs" dxfId="232" priority="365" operator="equal">
      <formula>"Alto"</formula>
    </cfRule>
  </conditionalFormatting>
  <conditionalFormatting sqref="P140">
    <cfRule type="cellIs" dxfId="231" priority="1071" operator="equal">
      <formula>"Extremo"</formula>
    </cfRule>
    <cfRule type="cellIs" dxfId="230" priority="1073" operator="equal">
      <formula>"Moderado"</formula>
    </cfRule>
    <cfRule type="cellIs" dxfId="229" priority="1074" operator="equal">
      <formula>"Bajo"</formula>
    </cfRule>
    <cfRule type="cellIs" dxfId="228" priority="1072" operator="equal">
      <formula>"Alto"</formula>
    </cfRule>
  </conditionalFormatting>
  <conditionalFormatting sqref="P146">
    <cfRule type="cellIs" dxfId="227" priority="1070" operator="equal">
      <formula>"Bajo"</formula>
    </cfRule>
    <cfRule type="cellIs" dxfId="226" priority="1069" operator="equal">
      <formula>"Moderado"</formula>
    </cfRule>
    <cfRule type="cellIs" dxfId="225" priority="1068" operator="equal">
      <formula>"Alto"</formula>
    </cfRule>
    <cfRule type="cellIs" dxfId="224" priority="1067" operator="equal">
      <formula>"Extremo"</formula>
    </cfRule>
  </conditionalFormatting>
  <conditionalFormatting sqref="P152">
    <cfRule type="cellIs" dxfId="223" priority="1061" operator="equal">
      <formula>"Bajo"</formula>
    </cfRule>
    <cfRule type="cellIs" dxfId="222" priority="1060" operator="equal">
      <formula>"Moderado"</formula>
    </cfRule>
    <cfRule type="cellIs" dxfId="221" priority="1058" operator="equal">
      <formula>"Extremo"</formula>
    </cfRule>
    <cfRule type="cellIs" dxfId="220" priority="1059" operator="equal">
      <formula>"Alto"</formula>
    </cfRule>
  </conditionalFormatting>
  <conditionalFormatting sqref="P158">
    <cfRule type="cellIs" dxfId="219" priority="1049" operator="equal">
      <formula>"Extremo"</formula>
    </cfRule>
    <cfRule type="cellIs" dxfId="218" priority="1050" operator="equal">
      <formula>"Alto"</formula>
    </cfRule>
    <cfRule type="cellIs" dxfId="217" priority="1051" operator="equal">
      <formula>"Moderado"</formula>
    </cfRule>
    <cfRule type="cellIs" dxfId="216" priority="1052" operator="equal">
      <formula>"Bajo"</formula>
    </cfRule>
  </conditionalFormatting>
  <conditionalFormatting sqref="P164">
    <cfRule type="cellIs" dxfId="215" priority="1041" operator="equal">
      <formula>"Alto"</formula>
    </cfRule>
    <cfRule type="cellIs" dxfId="214" priority="1040" operator="equal">
      <formula>"Extremo"</formula>
    </cfRule>
    <cfRule type="cellIs" dxfId="213" priority="1043" operator="equal">
      <formula>"Bajo"</formula>
    </cfRule>
    <cfRule type="cellIs" dxfId="212" priority="1042" operator="equal">
      <formula>"Moderado"</formula>
    </cfRule>
  </conditionalFormatting>
  <conditionalFormatting sqref="P170">
    <cfRule type="cellIs" dxfId="211" priority="1034" operator="equal">
      <formula>"Bajo"</formula>
    </cfRule>
    <cfRule type="cellIs" dxfId="210" priority="1031" operator="equal">
      <formula>"Extremo"</formula>
    </cfRule>
    <cfRule type="cellIs" dxfId="209" priority="1032" operator="equal">
      <formula>"Alto"</formula>
    </cfRule>
    <cfRule type="cellIs" dxfId="208" priority="1033" operator="equal">
      <formula>"Moderado"</formula>
    </cfRule>
  </conditionalFormatting>
  <conditionalFormatting sqref="P176">
    <cfRule type="cellIs" dxfId="207" priority="1025" operator="equal">
      <formula>"Bajo"</formula>
    </cfRule>
    <cfRule type="cellIs" dxfId="206" priority="1024" operator="equal">
      <formula>"Moderado"</formula>
    </cfRule>
    <cfRule type="cellIs" dxfId="205" priority="1023" operator="equal">
      <formula>"Alto"</formula>
    </cfRule>
    <cfRule type="cellIs" dxfId="204" priority="1022" operator="equal">
      <formula>"Extremo"</formula>
    </cfRule>
  </conditionalFormatting>
  <conditionalFormatting sqref="P182">
    <cfRule type="cellIs" dxfId="203" priority="1013" operator="equal">
      <formula>"Extremo"</formula>
    </cfRule>
    <cfRule type="cellIs" dxfId="202" priority="1016" operator="equal">
      <formula>"Bajo"</formula>
    </cfRule>
    <cfRule type="cellIs" dxfId="201" priority="1015" operator="equal">
      <formula>"Moderado"</formula>
    </cfRule>
    <cfRule type="cellIs" dxfId="200" priority="1014" operator="equal">
      <formula>"Alto"</formula>
    </cfRule>
  </conditionalFormatting>
  <conditionalFormatting sqref="P188">
    <cfRule type="cellIs" dxfId="199" priority="987" operator="equal">
      <formula>"Bajo"</formula>
    </cfRule>
    <cfRule type="cellIs" dxfId="198" priority="985" operator="equal">
      <formula>"Alto"</formula>
    </cfRule>
    <cfRule type="cellIs" dxfId="197" priority="984" operator="equal">
      <formula>"Extremo"</formula>
    </cfRule>
    <cfRule type="cellIs" dxfId="196" priority="986" operator="equal">
      <formula>"Moderado"</formula>
    </cfRule>
  </conditionalFormatting>
  <conditionalFormatting sqref="P194">
    <cfRule type="cellIs" dxfId="195" priority="970" operator="equal">
      <formula>"Extremo"</formula>
    </cfRule>
    <cfRule type="cellIs" dxfId="194" priority="973" operator="equal">
      <formula>"Bajo"</formula>
    </cfRule>
    <cfRule type="cellIs" dxfId="193" priority="971" operator="equal">
      <formula>"Alto"</formula>
    </cfRule>
    <cfRule type="cellIs" dxfId="192" priority="972" operator="equal">
      <formula>"Moderado"</formula>
    </cfRule>
  </conditionalFormatting>
  <conditionalFormatting sqref="P200:P201">
    <cfRule type="cellIs" dxfId="191" priority="957" operator="equal">
      <formula>"Alto"</formula>
    </cfRule>
    <cfRule type="cellIs" dxfId="190" priority="958" operator="equal">
      <formula>"Moderado"</formula>
    </cfRule>
    <cfRule type="cellIs" dxfId="189" priority="956" operator="equal">
      <formula>"Extremo"</formula>
    </cfRule>
    <cfRule type="cellIs" dxfId="188" priority="959" operator="equal">
      <formula>"Bajo"</formula>
    </cfRule>
  </conditionalFormatting>
  <conditionalFormatting sqref="P207">
    <cfRule type="cellIs" dxfId="187" priority="935" operator="equal">
      <formula>"Bajo"</formula>
    </cfRule>
    <cfRule type="cellIs" dxfId="186" priority="932" operator="equal">
      <formula>"Extremo"</formula>
    </cfRule>
    <cfRule type="cellIs" dxfId="185" priority="933" operator="equal">
      <formula>"Alto"</formula>
    </cfRule>
    <cfRule type="cellIs" dxfId="184" priority="934" operator="equal">
      <formula>"Moderado"</formula>
    </cfRule>
  </conditionalFormatting>
  <conditionalFormatting sqref="P213">
    <cfRule type="cellIs" dxfId="183" priority="921" operator="equal">
      <formula>"Bajo"</formula>
    </cfRule>
    <cfRule type="cellIs" dxfId="182" priority="920" operator="equal">
      <formula>"Moderado"</formula>
    </cfRule>
    <cfRule type="cellIs" dxfId="181" priority="919" operator="equal">
      <formula>"Alto"</formula>
    </cfRule>
    <cfRule type="cellIs" dxfId="180" priority="918" operator="equal">
      <formula>"Extremo"</formula>
    </cfRule>
  </conditionalFormatting>
  <conditionalFormatting sqref="P219">
    <cfRule type="cellIs" dxfId="179" priority="822" operator="equal">
      <formula>"Extremo"</formula>
    </cfRule>
    <cfRule type="cellIs" dxfId="178" priority="823" operator="equal">
      <formula>"Alto"</formula>
    </cfRule>
    <cfRule type="cellIs" dxfId="177" priority="824" operator="equal">
      <formula>"Moderado"</formula>
    </cfRule>
    <cfRule type="cellIs" dxfId="176" priority="825" operator="equal">
      <formula>"Bajo"</formula>
    </cfRule>
  </conditionalFormatting>
  <conditionalFormatting sqref="P225">
    <cfRule type="cellIs" dxfId="175" priority="828" operator="equal">
      <formula>"Moderado"</formula>
    </cfRule>
    <cfRule type="cellIs" dxfId="174" priority="829" operator="equal">
      <formula>"Bajo"</formula>
    </cfRule>
    <cfRule type="cellIs" dxfId="173" priority="826" operator="equal">
      <formula>"Extremo"</formula>
    </cfRule>
    <cfRule type="cellIs" dxfId="172" priority="827" operator="equal">
      <formula>"Alto"</formula>
    </cfRule>
  </conditionalFormatting>
  <conditionalFormatting sqref="P231">
    <cfRule type="cellIs" dxfId="171" priority="896" operator="equal">
      <formula>"Extremo"</formula>
    </cfRule>
    <cfRule type="cellIs" dxfId="170" priority="897" operator="equal">
      <formula>"Alto"</formula>
    </cfRule>
    <cfRule type="cellIs" dxfId="169" priority="898" operator="equal">
      <formula>"Moderado"</formula>
    </cfRule>
    <cfRule type="cellIs" dxfId="168" priority="899" operator="equal">
      <formula>"Bajo"</formula>
    </cfRule>
  </conditionalFormatting>
  <conditionalFormatting sqref="P237">
    <cfRule type="cellIs" dxfId="167" priority="830" operator="equal">
      <formula>"Extremo"</formula>
    </cfRule>
    <cfRule type="cellIs" dxfId="166" priority="833" operator="equal">
      <formula>"Bajo"</formula>
    </cfRule>
    <cfRule type="cellIs" dxfId="165" priority="832" operator="equal">
      <formula>"Moderado"</formula>
    </cfRule>
    <cfRule type="cellIs" dxfId="164" priority="831" operator="equal">
      <formula>"Alto"</formula>
    </cfRule>
  </conditionalFormatting>
  <conditionalFormatting sqref="P243">
    <cfRule type="cellIs" dxfId="163" priority="861" operator="equal">
      <formula>"Bajo"</formula>
    </cfRule>
    <cfRule type="cellIs" dxfId="162" priority="860" operator="equal">
      <formula>"Moderado"</formula>
    </cfRule>
    <cfRule type="cellIs" dxfId="161" priority="859" operator="equal">
      <formula>"Alto"</formula>
    </cfRule>
    <cfRule type="cellIs" dxfId="160" priority="858" operator="equal">
      <formula>"Extremo"</formula>
    </cfRule>
  </conditionalFormatting>
  <conditionalFormatting sqref="P249">
    <cfRule type="cellIs" dxfId="159" priority="852" operator="equal">
      <formula>"Bajo"</formula>
    </cfRule>
    <cfRule type="cellIs" dxfId="158" priority="851" operator="equal">
      <formula>"Moderado"</formula>
    </cfRule>
    <cfRule type="cellIs" dxfId="157" priority="850" operator="equal">
      <formula>"Alto"</formula>
    </cfRule>
    <cfRule type="cellIs" dxfId="156" priority="849" operator="equal">
      <formula>"Extremo"</formula>
    </cfRule>
  </conditionalFormatting>
  <conditionalFormatting sqref="P255">
    <cfRule type="cellIs" dxfId="155" priority="413" operator="equal">
      <formula>"Bajo"</formula>
    </cfRule>
    <cfRule type="cellIs" dxfId="154" priority="410" operator="equal">
      <formula>"Extremo"</formula>
    </cfRule>
    <cfRule type="cellIs" dxfId="153" priority="411" operator="equal">
      <formula>"Alto"</formula>
    </cfRule>
    <cfRule type="cellIs" dxfId="152" priority="412" operator="equal">
      <formula>"Moderado"</formula>
    </cfRule>
  </conditionalFormatting>
  <conditionalFormatting sqref="P261">
    <cfRule type="cellIs" dxfId="151" priority="407" operator="equal">
      <formula>"Alto"</formula>
    </cfRule>
    <cfRule type="cellIs" dxfId="150" priority="408" operator="equal">
      <formula>"Moderado"</formula>
    </cfRule>
    <cfRule type="cellIs" dxfId="149" priority="409" operator="equal">
      <formula>"Bajo"</formula>
    </cfRule>
    <cfRule type="cellIs" dxfId="148" priority="406" operator="equal">
      <formula>"Extremo"</formula>
    </cfRule>
  </conditionalFormatting>
  <conditionalFormatting sqref="P267">
    <cfRule type="cellIs" dxfId="147" priority="778" operator="equal">
      <formula>"Bajo"</formula>
    </cfRule>
    <cfRule type="cellIs" dxfId="146" priority="777" operator="equal">
      <formula>"Moderado"</formula>
    </cfRule>
    <cfRule type="cellIs" dxfId="145" priority="776" operator="equal">
      <formula>"Alto"</formula>
    </cfRule>
    <cfRule type="cellIs" dxfId="144" priority="775" operator="equal">
      <formula>"Extremo"</formula>
    </cfRule>
  </conditionalFormatting>
  <conditionalFormatting sqref="P273">
    <cfRule type="cellIs" dxfId="143" priority="771" operator="equal">
      <formula>"Extremo"</formula>
    </cfRule>
    <cfRule type="cellIs" dxfId="142" priority="772" operator="equal">
      <formula>"Alto"</formula>
    </cfRule>
    <cfRule type="cellIs" dxfId="141" priority="774" operator="equal">
      <formula>"Bajo"</formula>
    </cfRule>
    <cfRule type="cellIs" dxfId="140" priority="773" operator="equal">
      <formula>"Moderado"</formula>
    </cfRule>
  </conditionalFormatting>
  <conditionalFormatting sqref="P279">
    <cfRule type="cellIs" dxfId="139" priority="762" operator="equal">
      <formula>"Extremo"</formula>
    </cfRule>
    <cfRule type="cellIs" dxfId="138" priority="763" operator="equal">
      <formula>"Alto"</formula>
    </cfRule>
    <cfRule type="cellIs" dxfId="137" priority="764" operator="equal">
      <formula>"Moderado"</formula>
    </cfRule>
    <cfRule type="cellIs" dxfId="136" priority="765" operator="equal">
      <formula>"Bajo"</formula>
    </cfRule>
  </conditionalFormatting>
  <conditionalFormatting sqref="P285">
    <cfRule type="cellIs" dxfId="135" priority="753" operator="equal">
      <formula>"Extremo"</formula>
    </cfRule>
    <cfRule type="cellIs" dxfId="134" priority="756" operator="equal">
      <formula>"Bajo"</formula>
    </cfRule>
    <cfRule type="cellIs" dxfId="133" priority="754" operator="equal">
      <formula>"Alto"</formula>
    </cfRule>
    <cfRule type="cellIs" dxfId="132" priority="755" operator="equal">
      <formula>"Moderado"</formula>
    </cfRule>
  </conditionalFormatting>
  <conditionalFormatting sqref="P291">
    <cfRule type="cellIs" dxfId="131" priority="424" operator="equal">
      <formula>"Extremo"</formula>
    </cfRule>
    <cfRule type="cellIs" dxfId="130" priority="425" operator="equal">
      <formula>"Alto"</formula>
    </cfRule>
    <cfRule type="cellIs" dxfId="129" priority="427" operator="equal">
      <formula>"Bajo"</formula>
    </cfRule>
    <cfRule type="cellIs" dxfId="128" priority="426" operator="equal">
      <formula>"Moderado"</formula>
    </cfRule>
  </conditionalFormatting>
  <conditionalFormatting sqref="P297">
    <cfRule type="cellIs" dxfId="127" priority="430" operator="equal">
      <formula>"Moderado"</formula>
    </cfRule>
    <cfRule type="cellIs" dxfId="126" priority="431" operator="equal">
      <formula>"Bajo"</formula>
    </cfRule>
    <cfRule type="cellIs" dxfId="125" priority="429" operator="equal">
      <formula>"Alto"</formula>
    </cfRule>
    <cfRule type="cellIs" dxfId="124" priority="428" operator="equal">
      <formula>"Extremo"</formula>
    </cfRule>
  </conditionalFormatting>
  <conditionalFormatting sqref="P303">
    <cfRule type="cellIs" dxfId="123" priority="236" operator="equal">
      <formula>"Alto"</formula>
    </cfRule>
    <cfRule type="cellIs" dxfId="122" priority="237" operator="equal">
      <formula>"Moderado"</formula>
    </cfRule>
    <cfRule type="cellIs" dxfId="121" priority="235" operator="equal">
      <formula>"Extremo"</formula>
    </cfRule>
    <cfRule type="cellIs" dxfId="120" priority="238" operator="equal">
      <formula>"Bajo"</formula>
    </cfRule>
  </conditionalFormatting>
  <conditionalFormatting sqref="P309">
    <cfRule type="cellIs" dxfId="119" priority="254" operator="equal">
      <formula>"Extremo"</formula>
    </cfRule>
    <cfRule type="cellIs" dxfId="118" priority="255" operator="equal">
      <formula>"Alto"</formula>
    </cfRule>
    <cfRule type="cellIs" dxfId="117" priority="256" operator="equal">
      <formula>"Moderado"</formula>
    </cfRule>
    <cfRule type="cellIs" dxfId="116" priority="257" operator="equal">
      <formula>"Bajo"</formula>
    </cfRule>
  </conditionalFormatting>
  <conditionalFormatting sqref="P315">
    <cfRule type="cellIs" dxfId="115" priority="680" operator="equal">
      <formula>"Bajo"</formula>
    </cfRule>
    <cfRule type="cellIs" dxfId="114" priority="679" operator="equal">
      <formula>"Moderado"</formula>
    </cfRule>
    <cfRule type="cellIs" dxfId="113" priority="678" operator="equal">
      <formula>"Alto"</formula>
    </cfRule>
    <cfRule type="cellIs" dxfId="112" priority="677" operator="equal">
      <formula>"Extremo"</formula>
    </cfRule>
  </conditionalFormatting>
  <conditionalFormatting sqref="P321">
    <cfRule type="cellIs" dxfId="111" priority="673" operator="equal">
      <formula>"Extremo"</formula>
    </cfRule>
    <cfRule type="cellIs" dxfId="110" priority="676" operator="equal">
      <formula>"Bajo"</formula>
    </cfRule>
    <cfRule type="cellIs" dxfId="109" priority="675" operator="equal">
      <formula>"Moderado"</formula>
    </cfRule>
    <cfRule type="cellIs" dxfId="108" priority="674" operator="equal">
      <formula>"Alto"</formula>
    </cfRule>
  </conditionalFormatting>
  <conditionalFormatting sqref="P327">
    <cfRule type="cellIs" dxfId="107" priority="122" operator="equal">
      <formula>"Extremo"</formula>
    </cfRule>
    <cfRule type="cellIs" dxfId="106" priority="125" operator="equal">
      <formula>"Bajo"</formula>
    </cfRule>
    <cfRule type="cellIs" dxfId="105" priority="124" operator="equal">
      <formula>"Moderado"</formula>
    </cfRule>
    <cfRule type="cellIs" dxfId="104" priority="123" operator="equal">
      <formula>"Alto"</formula>
    </cfRule>
  </conditionalFormatting>
  <conditionalFormatting sqref="P333">
    <cfRule type="cellIs" dxfId="103" priority="127" operator="equal">
      <formula>"Alto"</formula>
    </cfRule>
    <cfRule type="cellIs" dxfId="102" priority="128" operator="equal">
      <formula>"Moderado"</formula>
    </cfRule>
    <cfRule type="cellIs" dxfId="101" priority="129" operator="equal">
      <formula>"Bajo"</formula>
    </cfRule>
    <cfRule type="cellIs" dxfId="100" priority="126" operator="equal">
      <formula>"Extremo"</formula>
    </cfRule>
  </conditionalFormatting>
  <conditionalFormatting sqref="P339">
    <cfRule type="cellIs" dxfId="99" priority="133" operator="equal">
      <formula>"Bajo"</formula>
    </cfRule>
    <cfRule type="cellIs" dxfId="98" priority="130" operator="equal">
      <formula>"Extremo"</formula>
    </cfRule>
    <cfRule type="cellIs" dxfId="97" priority="132" operator="equal">
      <formula>"Moderado"</formula>
    </cfRule>
    <cfRule type="cellIs" dxfId="96" priority="131" operator="equal">
      <formula>"Alto"</formula>
    </cfRule>
  </conditionalFormatting>
  <conditionalFormatting sqref="P345">
    <cfRule type="cellIs" dxfId="95" priority="135" operator="equal">
      <formula>"Alto"</formula>
    </cfRule>
    <cfRule type="cellIs" dxfId="94" priority="136" operator="equal">
      <formula>"Moderado"</formula>
    </cfRule>
    <cfRule type="cellIs" dxfId="93" priority="137" operator="equal">
      <formula>"Bajo"</formula>
    </cfRule>
    <cfRule type="cellIs" dxfId="92" priority="134" operator="equal">
      <formula>"Extremo"</formula>
    </cfRule>
  </conditionalFormatting>
  <conditionalFormatting sqref="P351">
    <cfRule type="cellIs" dxfId="91" priority="435" operator="equal">
      <formula>"Bajo"</formula>
    </cfRule>
    <cfRule type="cellIs" dxfId="90" priority="434" operator="equal">
      <formula>"Moderado"</formula>
    </cfRule>
    <cfRule type="cellIs" dxfId="89" priority="433" operator="equal">
      <formula>"Alto"</formula>
    </cfRule>
    <cfRule type="cellIs" dxfId="88" priority="432" operator="equal">
      <formula>"Extremo"</formula>
    </cfRule>
  </conditionalFormatting>
  <conditionalFormatting sqref="P357">
    <cfRule type="cellIs" dxfId="87" priority="439" operator="equal">
      <formula>"Bajo"</formula>
    </cfRule>
    <cfRule type="cellIs" dxfId="86" priority="436" operator="equal">
      <formula>"Extremo"</formula>
    </cfRule>
    <cfRule type="cellIs" dxfId="85" priority="437" operator="equal">
      <formula>"Alto"</formula>
    </cfRule>
    <cfRule type="cellIs" dxfId="84" priority="438" operator="equal">
      <formula>"Moderado"</formula>
    </cfRule>
  </conditionalFormatting>
  <conditionalFormatting sqref="P363">
    <cfRule type="cellIs" dxfId="83" priority="603" operator="equal">
      <formula>"Extremo"</formula>
    </cfRule>
    <cfRule type="cellIs" dxfId="82" priority="604" operator="equal">
      <formula>"Alto"</formula>
    </cfRule>
    <cfRule type="cellIs" dxfId="81" priority="605" operator="equal">
      <formula>"Moderado"</formula>
    </cfRule>
    <cfRule type="cellIs" dxfId="80" priority="606" operator="equal">
      <formula>"Bajo"</formula>
    </cfRule>
  </conditionalFormatting>
  <conditionalFormatting sqref="P369">
    <cfRule type="cellIs" dxfId="79" priority="581" operator="equal">
      <formula>"Alto"</formula>
    </cfRule>
    <cfRule type="cellIs" dxfId="78" priority="580" operator="equal">
      <formula>"Extremo"</formula>
    </cfRule>
    <cfRule type="cellIs" dxfId="77" priority="583" operator="equal">
      <formula>"Bajo"</formula>
    </cfRule>
    <cfRule type="cellIs" dxfId="76" priority="582" operator="equal">
      <formula>"Moderado"</formula>
    </cfRule>
  </conditionalFormatting>
  <conditionalFormatting sqref="P375">
    <cfRule type="cellIs" dxfId="75" priority="233" operator="equal">
      <formula>"Moderado"</formula>
    </cfRule>
    <cfRule type="cellIs" dxfId="74" priority="232" operator="equal">
      <formula>"Alto"</formula>
    </cfRule>
    <cfRule type="cellIs" dxfId="73" priority="231" operator="equal">
      <formula>"Extremo"</formula>
    </cfRule>
    <cfRule type="cellIs" dxfId="72" priority="234" operator="equal">
      <formula>"Bajo"</formula>
    </cfRule>
  </conditionalFormatting>
  <conditionalFormatting sqref="P381">
    <cfRule type="cellIs" dxfId="71" priority="528" operator="equal">
      <formula>"Extremo"</formula>
    </cfRule>
    <cfRule type="cellIs" dxfId="70" priority="529" operator="equal">
      <formula>"Alto"</formula>
    </cfRule>
    <cfRule type="cellIs" dxfId="69" priority="530" operator="equal">
      <formula>"Moderado"</formula>
    </cfRule>
    <cfRule type="cellIs" dxfId="68" priority="531" operator="equal">
      <formula>"Bajo"</formula>
    </cfRule>
  </conditionalFormatting>
  <conditionalFormatting sqref="P387">
    <cfRule type="cellIs" dxfId="67" priority="524" operator="equal">
      <formula>"Extremo"</formula>
    </cfRule>
    <cfRule type="cellIs" dxfId="66" priority="525" operator="equal">
      <formula>"Alto"</formula>
    </cfRule>
    <cfRule type="cellIs" dxfId="65" priority="526" operator="equal">
      <formula>"Moderado"</formula>
    </cfRule>
    <cfRule type="cellIs" dxfId="64" priority="527" operator="equal">
      <formula>"Bajo"</formula>
    </cfRule>
  </conditionalFormatting>
  <conditionalFormatting sqref="P393">
    <cfRule type="cellIs" dxfId="63" priority="497" operator="equal">
      <formula>"Moderado"</formula>
    </cfRule>
    <cfRule type="cellIs" dxfId="62" priority="495" operator="equal">
      <formula>"Extremo"</formula>
    </cfRule>
    <cfRule type="cellIs" dxfId="61" priority="496" operator="equal">
      <formula>"Alto"</formula>
    </cfRule>
    <cfRule type="cellIs" dxfId="60" priority="498" operator="equal">
      <formula>"Bajo"</formula>
    </cfRule>
  </conditionalFormatting>
  <conditionalFormatting sqref="P399">
    <cfRule type="cellIs" dxfId="59" priority="491" operator="equal">
      <formula>"Extremo"</formula>
    </cfRule>
    <cfRule type="cellIs" dxfId="58" priority="492" operator="equal">
      <formula>"Alto"</formula>
    </cfRule>
    <cfRule type="cellIs" dxfId="57" priority="493" operator="equal">
      <formula>"Moderado"</formula>
    </cfRule>
    <cfRule type="cellIs" dxfId="56" priority="494" operator="equal">
      <formula>"Bajo"</formula>
    </cfRule>
  </conditionalFormatting>
  <conditionalFormatting sqref="P405">
    <cfRule type="cellIs" dxfId="55" priority="485" operator="equal">
      <formula>"Bajo"</formula>
    </cfRule>
    <cfRule type="cellIs" dxfId="54" priority="484" operator="equal">
      <formula>"Moderado"</formula>
    </cfRule>
    <cfRule type="cellIs" dxfId="53" priority="483" operator="equal">
      <formula>"Alto"</formula>
    </cfRule>
    <cfRule type="cellIs" dxfId="52" priority="482" operator="equal">
      <formula>"Extremo"</formula>
    </cfRule>
  </conditionalFormatting>
  <conditionalFormatting sqref="P411">
    <cfRule type="cellIs" dxfId="51" priority="466" operator="equal">
      <formula>"Moderado"</formula>
    </cfRule>
    <cfRule type="cellIs" dxfId="50" priority="465" operator="equal">
      <formula>"Alto"</formula>
    </cfRule>
    <cfRule type="cellIs" dxfId="49" priority="464" operator="equal">
      <formula>"Extremo"</formula>
    </cfRule>
    <cfRule type="cellIs" dxfId="48" priority="467" operator="equal">
      <formula>"Bajo"</formula>
    </cfRule>
  </conditionalFormatting>
  <conditionalFormatting sqref="P417">
    <cfRule type="cellIs" dxfId="47" priority="455" operator="equal">
      <formula>"Extremo"</formula>
    </cfRule>
    <cfRule type="cellIs" dxfId="46" priority="458" operator="equal">
      <formula>"Bajo"</formula>
    </cfRule>
    <cfRule type="cellIs" dxfId="45" priority="457" operator="equal">
      <formula>"Moderado"</formula>
    </cfRule>
    <cfRule type="cellIs" dxfId="44" priority="456" operator="equal">
      <formula>"Alto"</formula>
    </cfRule>
  </conditionalFormatting>
  <conditionalFormatting sqref="AD235">
    <cfRule type="cellIs" dxfId="43" priority="879" operator="equal">
      <formula>"Baja"</formula>
    </cfRule>
    <cfRule type="cellIs" dxfId="42" priority="876" operator="equal">
      <formula>"Muy Alta"</formula>
    </cfRule>
    <cfRule type="cellIs" dxfId="41" priority="877" operator="equal">
      <formula>"Alta"</formula>
    </cfRule>
    <cfRule type="cellIs" dxfId="40" priority="878" operator="equal">
      <formula>"Media"</formula>
    </cfRule>
    <cfRule type="cellIs" dxfId="39" priority="880" operator="equal">
      <formula>"Muy Baja"</formula>
    </cfRule>
  </conditionalFormatting>
  <conditionalFormatting sqref="AE8:AE422">
    <cfRule type="cellIs" dxfId="38" priority="36" operator="equal">
      <formula>"Muy Alta"</formula>
    </cfRule>
    <cfRule type="cellIs" dxfId="37" priority="40" operator="equal">
      <formula>"Muy Baja"</formula>
    </cfRule>
    <cfRule type="cellIs" dxfId="36" priority="39" operator="equal">
      <formula>"Baja"</formula>
    </cfRule>
    <cfRule type="cellIs" dxfId="35" priority="37" operator="equal">
      <formula>"Alta"</formula>
    </cfRule>
    <cfRule type="cellIs" dxfId="34" priority="38" operator="equal">
      <formula>"Media"</formula>
    </cfRule>
  </conditionalFormatting>
  <conditionalFormatting sqref="AG8:AG422">
    <cfRule type="cellIs" dxfId="33" priority="35" operator="equal">
      <formula>"Leve"</formula>
    </cfRule>
    <cfRule type="cellIs" dxfId="32" priority="31" operator="equal">
      <formula>"Catastrófico"</formula>
    </cfRule>
    <cfRule type="cellIs" dxfId="31" priority="34" operator="equal">
      <formula>"Menor"</formula>
    </cfRule>
    <cfRule type="cellIs" dxfId="30" priority="32" operator="equal">
      <formula>"Mayor"</formula>
    </cfRule>
    <cfRule type="cellIs" dxfId="29" priority="33" operator="equal">
      <formula>"Moderado"</formula>
    </cfRule>
  </conditionalFormatting>
  <conditionalFormatting sqref="AI8:AI19">
    <cfRule type="cellIs" dxfId="28" priority="1404" operator="equal">
      <formula>"Alto"</formula>
    </cfRule>
  </conditionalFormatting>
  <conditionalFormatting sqref="AI8:AI422">
    <cfRule type="cellIs" dxfId="27" priority="4" operator="equal">
      <formula>"Bajo"</formula>
    </cfRule>
    <cfRule type="cellIs" dxfId="26" priority="3" operator="equal">
      <formula>"Moderado"</formula>
    </cfRule>
    <cfRule type="cellIs" dxfId="25" priority="1" operator="equal">
      <formula>"Extremo"</formula>
    </cfRule>
  </conditionalFormatting>
  <conditionalFormatting sqref="AI20:AI21">
    <cfRule type="cellIs" dxfId="24" priority="298" operator="equal">
      <formula>"Alto"</formula>
    </cfRule>
  </conditionalFormatting>
  <conditionalFormatting sqref="AI38">
    <cfRule type="cellIs" dxfId="23" priority="2" operator="equal">
      <formula>"Alto"</formula>
    </cfRule>
  </conditionalFormatting>
  <conditionalFormatting sqref="AI39:AI49">
    <cfRule type="cellIs" dxfId="22" priority="28" operator="equal">
      <formula>"Alto"</formula>
    </cfRule>
  </conditionalFormatting>
  <conditionalFormatting sqref="AI50:AI52">
    <cfRule type="cellIs" dxfId="21" priority="14" operator="equal">
      <formula>"Alto"</formula>
    </cfRule>
  </conditionalFormatting>
  <conditionalFormatting sqref="AI53:AI103">
    <cfRule type="cellIs" dxfId="20" priority="1143" operator="equal">
      <formula>"Alto"</formula>
    </cfRule>
  </conditionalFormatting>
  <conditionalFormatting sqref="AI104">
    <cfRule type="cellIs" dxfId="19" priority="302" operator="equal">
      <formula>"Alto"</formula>
    </cfRule>
  </conditionalFormatting>
  <conditionalFormatting sqref="AI105:AI109">
    <cfRule type="cellIs" dxfId="18" priority="1120" operator="equal">
      <formula>"Alto"</formula>
    </cfRule>
  </conditionalFormatting>
  <conditionalFormatting sqref="AI110">
    <cfRule type="cellIs" dxfId="17" priority="306" operator="equal">
      <formula>"Alto"</formula>
    </cfRule>
  </conditionalFormatting>
  <conditionalFormatting sqref="AI111:AI115 AI117:AI121">
    <cfRule type="cellIs" dxfId="16" priority="1086" operator="equal">
      <formula>"Alto"</formula>
    </cfRule>
  </conditionalFormatting>
  <conditionalFormatting sqref="AI116">
    <cfRule type="cellIs" dxfId="15" priority="310" operator="equal">
      <formula>"Alto"</formula>
    </cfRule>
  </conditionalFormatting>
  <conditionalFormatting sqref="AI122:AI139">
    <cfRule type="cellIs" dxfId="14" priority="351" operator="equal">
      <formula>"Alto"</formula>
    </cfRule>
  </conditionalFormatting>
  <conditionalFormatting sqref="AI140:AI199">
    <cfRule type="cellIs" dxfId="13" priority="1000" operator="equal">
      <formula>"Alto"</formula>
    </cfRule>
  </conditionalFormatting>
  <conditionalFormatting sqref="AI217:AI218 AI222:AI224 AI228:AI236">
    <cfRule type="cellIs" dxfId="12" priority="883" operator="equal">
      <formula>"Alto"</formula>
    </cfRule>
  </conditionalFormatting>
  <conditionalFormatting sqref="AI219:AI221">
    <cfRule type="cellIs" dxfId="11" priority="314" operator="equal">
      <formula>"Alto"</formula>
    </cfRule>
  </conditionalFormatting>
  <conditionalFormatting sqref="AI225:AI227">
    <cfRule type="cellIs" dxfId="10" priority="318" operator="equal">
      <formula>"Alto"</formula>
    </cfRule>
  </conditionalFormatting>
  <conditionalFormatting sqref="AI237:AI238">
    <cfRule type="cellIs" dxfId="9" priority="322" operator="equal">
      <formula>"Alto"</formula>
    </cfRule>
  </conditionalFormatting>
  <conditionalFormatting sqref="AI239:AI290">
    <cfRule type="cellIs" dxfId="8" priority="393" operator="equal">
      <formula>"Alto"</formula>
    </cfRule>
  </conditionalFormatting>
  <conditionalFormatting sqref="AI291">
    <cfRule type="cellIs" dxfId="7" priority="326" operator="equal">
      <formula>"Alto"</formula>
    </cfRule>
  </conditionalFormatting>
  <conditionalFormatting sqref="AI292:AI296">
    <cfRule type="cellIs" dxfId="6" priority="722" operator="equal">
      <formula>"Alto"</formula>
    </cfRule>
  </conditionalFormatting>
  <conditionalFormatting sqref="AI297:AI300">
    <cfRule type="cellIs" dxfId="5" priority="330" operator="equal">
      <formula>"Alto"</formula>
    </cfRule>
  </conditionalFormatting>
  <conditionalFormatting sqref="AI301:AI344">
    <cfRule type="cellIs" dxfId="4" priority="163" operator="equal">
      <formula>"Alto"</formula>
    </cfRule>
  </conditionalFormatting>
  <conditionalFormatting sqref="AI345">
    <cfRule type="cellIs" dxfId="3" priority="6" operator="equal">
      <formula>"Alto"</formula>
    </cfRule>
  </conditionalFormatting>
  <conditionalFormatting sqref="AI346:AI350">
    <cfRule type="cellIs" dxfId="2" priority="140" operator="equal">
      <formula>"Alto"</formula>
    </cfRule>
  </conditionalFormatting>
  <conditionalFormatting sqref="AI351:AI353">
    <cfRule type="cellIs" dxfId="1" priority="10" operator="equal">
      <formula>"Alto"</formula>
    </cfRule>
  </conditionalFormatting>
  <conditionalFormatting sqref="AI354:AI392">
    <cfRule type="cellIs" dxfId="0" priority="521" operator="equal">
      <formula>"Alto"</formula>
    </cfRule>
  </conditionalFormatting>
  <dataValidations disablePrompts="1" count="1">
    <dataValidation showInputMessage="1" showErrorMessage="1" error="Recuerde que las acciones se generan bajo la medida de mitigar el riesgo" sqref="AK32" xr:uid="{799D9D0D-D862-49BC-84CE-E8924A4BBAEF}"/>
  </dataValidations>
  <pageMargins left="0.70866141732283472" right="0.70866141732283472" top="0.74803149606299213" bottom="0.74803149606299213" header="0.31496062992125984" footer="0.31496062992125984"/>
  <pageSetup scale="38" fitToHeight="0" orientation="landscape" r:id="rId1"/>
  <rowBreaks count="4" manualBreakCount="4">
    <brk id="13" max="16" man="1"/>
    <brk id="19" max="16" man="1"/>
    <brk id="25" max="16" man="1"/>
    <brk id="31" max="16" man="1"/>
  </rowBreaks>
  <ignoredErrors>
    <ignoredError sqref="V387"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MIR INSTITUCIONAL 2024</vt:lpstr>
      <vt:lpstr>'MIR INSTITUCIONAL 2024'!Área_de_impresión</vt:lpstr>
      <vt:lpstr>RESUMEN!Área_de_impresión</vt:lpstr>
      <vt:lpstr>'MIR INSTITUCIONAL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David Segura Garcia</dc:creator>
  <cp:lastModifiedBy>Andres David Segura Garcia</cp:lastModifiedBy>
  <cp:lastPrinted>2024-01-18T00:40:04Z</cp:lastPrinted>
  <dcterms:created xsi:type="dcterms:W3CDTF">2024-01-11T17:08:29Z</dcterms:created>
  <dcterms:modified xsi:type="dcterms:W3CDTF">2024-10-07T18:26:29Z</dcterms:modified>
</cp:coreProperties>
</file>