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unproteccion-my.sharepoint.com/personal/alexander_hernandez_unp_gov_co/Documents/PAAC 2024/III CUATRIMESTRE 2024/INFORME FINAL Y PUBLICACIÓN/"/>
    </mc:Choice>
  </mc:AlternateContent>
  <xr:revisionPtr revIDLastSave="606" documentId="13_ncr:1_{99F33076-0749-479F-A683-C021836B3E65}" xr6:coauthVersionLast="47" xr6:coauthVersionMax="47" xr10:uidLastSave="{9B44946A-E80C-4436-A1F2-D3338ED57ACB}"/>
  <bookViews>
    <workbookView xWindow="-120" yWindow="-120" windowWidth="29040" windowHeight="15720" tabRatio="932" xr2:uid="{80D3A606-FAB3-4FFB-ADF1-A0AB578329BA}"/>
  </bookViews>
  <sheets>
    <sheet name="GES RIE CORR" sheetId="1" r:id="rId1"/>
    <sheet name="RACIO DE TRAMI" sheetId="2" r:id="rId2"/>
    <sheet name="RENDI CUENT" sheetId="3" r:id="rId3"/>
    <sheet name="MEJORA ATEN AL CIU" sheetId="4" r:id="rId4"/>
    <sheet name="TRANSPARENCIA" sheetId="5" r:id="rId5"/>
    <sheet name="INICIATIVA ADICIONAL " sheetId="6" r:id="rId6"/>
    <sheet name="COMPARATIVO" sheetId="7" r:id="rId7"/>
    <sheet name="AVANCE III CUATRIMESTRE" sheetId="8" r:id="rId8"/>
    <sheet name="CUMPLIMIENTO PAAC"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9" l="1"/>
  <c r="H7" i="7"/>
  <c r="D3" i="8" s="1"/>
  <c r="G3" i="8"/>
  <c r="G12" i="7"/>
  <c r="F12" i="7"/>
  <c r="E12" i="7"/>
  <c r="H12" i="7" s="1"/>
  <c r="D12" i="7"/>
  <c r="C12" i="7"/>
  <c r="H10" i="7"/>
  <c r="H5" i="7"/>
  <c r="H6" i="7"/>
  <c r="H9" i="7"/>
  <c r="F3" i="8" s="1"/>
  <c r="H8" i="7"/>
  <c r="E3" i="8" s="1"/>
  <c r="C3" i="8"/>
  <c r="B3" i="8"/>
</calcChain>
</file>

<file path=xl/sharedStrings.xml><?xml version="1.0" encoding="utf-8"?>
<sst xmlns="http://schemas.openxmlformats.org/spreadsheetml/2006/main" count="337" uniqueCount="180">
  <si>
    <t>COMPONENTE: GESTIÓN DEL RIESGO DE CORRUPCIÓN - MAPA DE RIESGOS DE CORRUPCIÓN</t>
  </si>
  <si>
    <t>SUBCOMPONENTE</t>
  </si>
  <si>
    <t xml:space="preserve">ACTIVIDADES PROGRAMADAS </t>
  </si>
  <si>
    <t>ACTIVIDAD CUMPLIDA</t>
  </si>
  <si>
    <t>OBSERVACIÓN</t>
  </si>
  <si>
    <t>RESPONSABLE</t>
  </si>
  <si>
    <t>Política de Administración de Riesgos</t>
  </si>
  <si>
    <t>Revisar ,Actualizar, Aprobar, Publicar  y  Socializar la Política de Gestión del Riesgo de la UNP</t>
  </si>
  <si>
    <t xml:space="preserve">Construcción de los Mapas Integrales de Riesgos  </t>
  </si>
  <si>
    <t>Realizar mesas de trabajo con los diferentes procesos para revisión validación y actualización de los mapas integrales de riesgos de la siguiente vigencia</t>
  </si>
  <si>
    <t>Consolidar los mapas integrales de riesgos de la siguiente vigencia</t>
  </si>
  <si>
    <t xml:space="preserve">Consulta y divulgación </t>
  </si>
  <si>
    <t>Publicar borrador de los mapas integrales de riesgos de la siguiente vigencia aprobados y validados internamente en la página web para consulta a la ciudadanía</t>
  </si>
  <si>
    <t>Revisar las observaciones recibidas y de ser pertinente ajustar el mapa integral de riesgos de la siguiente vigencia incluyendo las mismas, una vez el proceso lo haya avalado</t>
  </si>
  <si>
    <t xml:space="preserve">Publicar los  mapas  integrales  de riesgos aprobados y validados para la vigencia de  acuerdo  con las  observaciones  de  la  ciudadanía </t>
  </si>
  <si>
    <t xml:space="preserve">Monitoreo y Revisión </t>
  </si>
  <si>
    <t xml:space="preserve">Realizar cuatrimestralmente el monitoreo al cumplimiento de los mapas integrales de riesgos </t>
  </si>
  <si>
    <t xml:space="preserve">Seguimiento </t>
  </si>
  <si>
    <t xml:space="preserve">Realizar cuatrimestralmente  la evaluación de los Mapas Integrales de Riesgos y publicar el resultado en los plazos establecidos por ley.   </t>
  </si>
  <si>
    <t xml:space="preserve">Comunicar a la Alta Dirección los resultados del Informe de evaluación. </t>
  </si>
  <si>
    <t xml:space="preserve">3ra Línea de defensa
Oficina de Control Interno </t>
  </si>
  <si>
    <t>3ra Línea de defensa
Oficina de Control Interno 
2da línea de defensa OAPI (acompaña)</t>
  </si>
  <si>
    <t>Número de Actividades</t>
  </si>
  <si>
    <t xml:space="preserve">COMPONENTE: RACIONALIZACIÓN DE TRÁMITES </t>
  </si>
  <si>
    <t>Medidas de protección Individual</t>
  </si>
  <si>
    <t>COMPONENTE: RENDICIÓN DE CUENTAS</t>
  </si>
  <si>
    <t>Información</t>
  </si>
  <si>
    <t>Consolidar los informes de rendición de cuentas institucional y de Paz de la vigencia anterior y publicar en la página web de la entidad</t>
  </si>
  <si>
    <t>Consolidar el informe de gestión de la vigencia anterior y publicar en la página web de la entidad</t>
  </si>
  <si>
    <t>Diálogo de doble vía con la ciudadanía y sus organizaciones</t>
  </si>
  <si>
    <t>OAPI - Gestión Servicio al Ciudadano</t>
  </si>
  <si>
    <t>Realizar la Audiencia Pública de Rendición de Cuentas y presentación de resultados de la gestión realizada durante la vigencia anterior en la UNP. Medio: Presencial, redes sociales - Streaming</t>
  </si>
  <si>
    <t>Incentivos para motivar la cultura de la rendición de cuentas</t>
  </si>
  <si>
    <t>Realizar  una (1) encuesta a través de diferentes canales sobre los temas de interés a considerar en la jornada de rendición de cuentas.</t>
  </si>
  <si>
    <t>Direccionamiento Estratégico y Planeación
Gestión de Servicio al Ciudadano   
Gestión Tecnológica</t>
  </si>
  <si>
    <t>Fortalecer mediante actividades de capacitación la cultura organizacional y la responsabilidad de la entidad frente a sus grupos de valor .
(Realizar Capacitaciones y sensibilizaciones a servidores públicos y contratistas sobre Rendición de cuentas)</t>
  </si>
  <si>
    <t>Gestión Estratégica del Talento Humano</t>
  </si>
  <si>
    <t>Evaluación y retroalimentación a la gestión institucional</t>
  </si>
  <si>
    <t>Realizar evaluación de la Estrategia de Rendición de Cuentas</t>
  </si>
  <si>
    <t>Tercera línea de defensa: Oficina de
Control Interno</t>
  </si>
  <si>
    <t>Número de actividades</t>
  </si>
  <si>
    <t>COMPONENTE: MECANISMOS PARA MEJORAR LA ATENCIÓN AL CIUDADANO</t>
  </si>
  <si>
    <t>Estructura administrativa y direccionamiento estratégico</t>
  </si>
  <si>
    <t>Realizar iniciativas para mejorar el servicio al ciudadano.</t>
  </si>
  <si>
    <t xml:space="preserve">Fortalecimiento de los canales de atención </t>
  </si>
  <si>
    <t>Diseñar e implementar campañas de promoción  de las facilidades de acceso y uso de la página web de la UNP a población con algún tipo de discapacidad ( visual, auditiva entre otras)</t>
  </si>
  <si>
    <t>Talento Humano</t>
  </si>
  <si>
    <t>Capacitar en formación relacionada específicamente con el servicio al ciudadano (PQRSD, transparencia, MIPG, habilidades blandas, comunicación asertiva, lenguaje claro, accesibilidad, etc) en la entidad.</t>
  </si>
  <si>
    <t>Normativo y procedimental</t>
  </si>
  <si>
    <t>Actualizar la Caracterización de los grupos de valor de la UNP.</t>
  </si>
  <si>
    <t>Relacionamiento con el Ciudadano</t>
  </si>
  <si>
    <t>Promover la participación de los grupos de valor para el mejoramiento continuo de la atención a la ciudadanía.</t>
  </si>
  <si>
    <t>COMPONENTE:  MECANISMOS PARA LA TRANSPARENCIA Y ACCESO A LA INFORMACIÓN</t>
  </si>
  <si>
    <t>Lineamientos de Transparencia Pasiva</t>
  </si>
  <si>
    <t>Gestión de Servicio al Ciudadano</t>
  </si>
  <si>
    <t xml:space="preserve">Implementar  las   herramientas  tecnológicas  para   la  gestión  integrada de las  PQRSD    </t>
  </si>
  <si>
    <t>Elaboración de Instrumentos de Gestión de la Información</t>
  </si>
  <si>
    <t xml:space="preserve">Revisar y/o  actualizar  la matriz  de  activos  de  información  junto  con el  indice  de  informacion clasificada  y reservada  de  conformidad  con  lo establecido  con la Ley  1712  de 2014 </t>
  </si>
  <si>
    <t>OAPI-Gestión Tecnológica
Todos los procesos
Gestión Jurídica</t>
  </si>
  <si>
    <t xml:space="preserve"> Publicar el índice de información clasificada y reservada</t>
  </si>
  <si>
    <t>OAPI -Gestión Tecnológica</t>
  </si>
  <si>
    <t xml:space="preserve">Proyectar y  aprobar  el acto  administrativo de adopción de los instrumentos de gestión de información  </t>
  </si>
  <si>
    <t xml:space="preserve">Publicar  el acto  administrativo de adopción de los instrumentos de gestión de información  </t>
  </si>
  <si>
    <t>OAPI - Gestión Tecnológica</t>
  </si>
  <si>
    <t xml:space="preserve"> Monitoreo del Acceso a la Información Pública</t>
  </si>
  <si>
    <t>COMPONENTE:  INICIATIVAS ADICIONALES</t>
  </si>
  <si>
    <t>Código de Integridad y Buen Gobierno</t>
  </si>
  <si>
    <t>Realizar estrategias de  comunicación y  sensibilización relacionadas   con  código  de  integridad</t>
  </si>
  <si>
    <t>Implementar acciones de capacitación sobre  declaración y tramite de  los  impedimentos y recusaciones</t>
  </si>
  <si>
    <t>COMPONENTES</t>
  </si>
  <si>
    <t>NUMERO DE ACTIVIDADES</t>
  </si>
  <si>
    <t>ACTIVIDADES QUE NO APLICAN PARA EL PERIODO EVALUADO</t>
  </si>
  <si>
    <t>TOTAL ACTIVIDADES EVALUADAS</t>
  </si>
  <si>
    <t>ACTIVIDADES CUMPLIDAS</t>
  </si>
  <si>
    <t>ACTIVIDADES NO CUMPLIDAS</t>
  </si>
  <si>
    <t>PORCENTAJE DE CUMPLIMIENTO</t>
  </si>
  <si>
    <t xml:space="preserve">GESTIÓN DEL RIESGO DE CORRUPCIÓN – MAPA DE RIESGO DE CORRUPCIÓN </t>
  </si>
  <si>
    <t>RACIONALIZACIÓN DE TRAMITES</t>
  </si>
  <si>
    <t>RENDICIÓN DE CUENTAS</t>
  </si>
  <si>
    <t>MECANISMOS PARA MEJORAR LA ATENCIÓN AL CIUDADANO</t>
  </si>
  <si>
    <t>MECANISMOS PARA LA TRANSPARENCIA Y ACCESO A LA INFORMACIÓN</t>
  </si>
  <si>
    <t>INICIATIVAS ADICIONALES</t>
  </si>
  <si>
    <t xml:space="preserve">TOTAL ACTIVIDADES </t>
  </si>
  <si>
    <t>No. ACTIVIDADES</t>
  </si>
  <si>
    <t>(%) AVANCE</t>
  </si>
  <si>
    <t>RACIONALIZACIÓN DE TRÁMITES</t>
  </si>
  <si>
    <t>INICIATIVA ADICIONAL</t>
  </si>
  <si>
    <t>FECHA FINAL</t>
  </si>
  <si>
    <t>FECHA INICIO</t>
  </si>
  <si>
    <t xml:space="preserve">2da Línea de defensa
Oficina Asesora de Planeación e Información
3ra línea de defensa
OCI </t>
  </si>
  <si>
    <t xml:space="preserve">2da Línea de defensa
Oficina Asesora de Planeación e Información </t>
  </si>
  <si>
    <r>
      <t>2da Línea de defensa
Oficina Asesora de Planeación e Información</t>
    </r>
    <r>
      <rPr>
        <sz val="10"/>
        <color rgb="FFFF0000"/>
        <rFont val="Arial"/>
        <family val="2"/>
      </rPr>
      <t xml:space="preserve"> </t>
    </r>
  </si>
  <si>
    <t>2da Línea de defensa
OAPI Oficina Asesora de Planeación e Información</t>
  </si>
  <si>
    <t>Primer informe 29/04/2024
Segundo informe 30/08/2024
Tercer informe 29/11/2024</t>
  </si>
  <si>
    <t>Primer informe 12/05/2024
Segundo informe 13/09/2024
Tercer informe 13/12/2024</t>
  </si>
  <si>
    <t>Primer informe 2/01/2024
Segundo informe 2/05/2024
Tercer informe 02/09/2024</t>
  </si>
  <si>
    <t>Primer informe 10/05/2024
Segundo informe 10/09/2024
Tercer informe 10/01/2025</t>
  </si>
  <si>
    <t>1.  Línea de defensa todos los procesos                                                                      2.  Línea de defensa Oficina Asesora de Planeación e Información
Gestión Tecnológica</t>
  </si>
  <si>
    <t>1. Línea de defensa todos los procesos                                                                        2.  Línea de defensa Oficina Asesora de Planeación e  Información
Gestión Tecnológica</t>
  </si>
  <si>
    <t>Dirección General
Oficina Asesora de Planeación e Información
                 Subdirección de Talento Humano  
Subdireccion de Evaluación de Riesgo
Subdirección de Protección</t>
  </si>
  <si>
    <t>Direccionamiento Estratégico y Planeación
Grupo de Comunicaciones Estratégicas
Gestión Tecnológica</t>
  </si>
  <si>
    <t xml:space="preserve">
09/01/2024
</t>
  </si>
  <si>
    <t>Gestión  de Servicio al Ciudadano</t>
  </si>
  <si>
    <t>Gestión Tecnológica
Gestión Documental</t>
  </si>
  <si>
    <t>OAPI -Gestión Tecnológica
Gestión Jurídica 
Secretaria General - Gestión Documental
Dirección General</t>
  </si>
  <si>
    <t>Gestión Estratégica de Talento Humano
Grupo de Bienestar y Seguridad y Salud en el Trabajo</t>
  </si>
  <si>
    <t>Realizar el autodiagnóstico MIPG-SIG</t>
  </si>
  <si>
    <t xml:space="preserve"> Direccionamiento Estratégico y Planeación                                                                                                        Oficina Asesora de Planeacion e Información</t>
  </si>
  <si>
    <t xml:space="preserve">Socializar al interior de la entidad los resultados del autodiagnóstico MIPG-SIG </t>
  </si>
  <si>
    <t>Realizar seguimiento a la presente estrategia de rendición de cuentas</t>
  </si>
  <si>
    <t>Desarrollar el alistamiento institucional</t>
  </si>
  <si>
    <t>Direccionamiento Estratégico y Planeación
Oficina Asesora de Planeacion e Información</t>
  </si>
  <si>
    <t>Definir metodología y mínimo un espacio de diálogo con los grupos de valor</t>
  </si>
  <si>
    <t>Oficina Asesora de Planeación e Información</t>
  </si>
  <si>
    <t>Realizar el evento de diálogo para la rendición de cuentas</t>
  </si>
  <si>
    <t>Publicar las respuestas de las preguntas recolectadas previa y durante el espacio de diálogo</t>
  </si>
  <si>
    <t xml:space="preserve">Revisar la matriz de activos de información junto con el índice de información clasificada y reservada de  conformidad con lo establecido en la Ley 1712 de 2014, enviada por la OAPI-Gestión Tecnológica                                 </t>
  </si>
  <si>
    <t>Gestión Jurídica</t>
  </si>
  <si>
    <t>NO</t>
  </si>
  <si>
    <t>SI</t>
  </si>
  <si>
    <t>Optimización del Trámite de Medidas de protección individual para que sea diligenciado en línea</t>
  </si>
  <si>
    <t xml:space="preserve">Participar en las "Juntanzas, festival para tejer lo público" en las cuales se identifique la necesidad de intervención por parte de la UNP, a fin de sensibilizar acerca de las competencias de la entidad en  marco de la ruta de protección. </t>
  </si>
  <si>
    <t>Participar en los eventos a nivel nacional, sectorial organizados por el Gobierno Nacional, gremios, organizaciones sociales.</t>
  </si>
  <si>
    <t>Difundir y consolidar las preguntas y/o propuestas de manera previa al espacio de diálogo</t>
  </si>
  <si>
    <t>Evaluar la implementación de los protocolos de atención al ciudadano</t>
  </si>
  <si>
    <t>SEGUIMIENTO AL PLAN ANTICORRUPCIÓN Y ATENCIÓN AL CIUDADANO</t>
  </si>
  <si>
    <t>Comunicar el resultado de evaluación cuatrimestral de los Mapas Integrales de Riesgos a los procesos de la Entidad</t>
  </si>
  <si>
    <t xml:space="preserve">La presente actividad fue desarrollada y cumplida en el Primer Cuatrimestre de la presente vigencia. </t>
  </si>
  <si>
    <t>Gestión tecnológica</t>
  </si>
  <si>
    <t>Gestión  de Servicio al Ciudadano 
Grupo de  Comunicaciones Estratégicas</t>
  </si>
  <si>
    <t>Se pudo evidenciar que el Grupo de Servicio al Ciudadano, con el fin de promover la participación de los grupos de valor para el mejoramiento continuo de la atención a la ciudadanía, adelantó campaña externa de recepción de sugerencias para mejorar la atención al Ciudadano, la cual fue difundida a través de las redes sociales de la Entidad.</t>
  </si>
  <si>
    <t>Lineamientos de Transparencia Activa</t>
  </si>
  <si>
    <t>Actualizar permanentemente la información de la Sección de Transparencia de acuerdo con la Ley 1712 de 2014 y Resolución 1519 de 2020 del MinTIC.</t>
  </si>
  <si>
    <t>Mantener actualizado en el SUIT los trámites, Otros Procedimientos Administrativos (OPAS), asegurando que se encuentran disponibles en el portal https://www1.funcionpublica.gov.co/web/suit</t>
  </si>
  <si>
    <t>Criterio diferencial de accesibilidad</t>
  </si>
  <si>
    <t>Realizar campañas de sensibilización para eliminar las barreras actitudinales que impiden el acceso a las personas en condición de discapacidad a los servicios de la UNP.</t>
  </si>
  <si>
    <t>OAPI - Grupo de servicio al ciudadano</t>
  </si>
  <si>
    <t>Se pudo verificar que desde el Proceso de Gestión Tecnológica, se realizaron actualizaciones en el Sistema Unico de Información de Trámites (SUIT), los cuales incluyeron la actualización de los datos de las sedes, la información de trámites por cambios en la versión, asi como el ingreso de datos operativos de los dos trámites inscritos a la plataforma.</t>
  </si>
  <si>
    <t xml:space="preserve">Se verificó que el Proceso responsable en el marco de eliminar las barreras actitudinales que impiden el acceso a las personas en condición de discapacidad a los servicios de la UNP, realizó campañas de sensibilización denominada "UNP SIN BARRERAS", la cual fue socializada a través de correos masivos institucionales. </t>
  </si>
  <si>
    <t xml:space="preserve">FORMATO DE SEGUIMIENTO AL PLAN ANTICORRUPCIÓN Y ATENCIÓN AL CIUDADANO           
OFICINA DE CONTROL INTERNO 
VIGENCIA 2024
SEGUIMIENTO: III CUATRIMESTRE DE 2024
 </t>
  </si>
  <si>
    <t xml:space="preserve">FORMATO DE SEGUIMIENTO AL PLAN ANTICORRUPCIÓN Y ATENCIÓN AL CIUDADANO        
OFICINA DE CONTROL INTERNO 
VIGENCIA 2024
SEGUIMIENTO: III CUATRIMESTRE DE 2024
 </t>
  </si>
  <si>
    <t>FORMATO DE SEGUIMIENTO AL PLAN ANTICORRUPCIÓN Y ATENCIÓN AL CIUDADANO          
OFICINA DE CONTROL INTERNO 
VIGENCIA 2024
SEGUIMIENTO: III CUATRIMESTRE DE 2024</t>
  </si>
  <si>
    <t>FORMATO DE SEGUIMIENTO AL PLAN ANTICORRUPCIÓN Y ATENCIÓN AL CIUDADANO      
OFICINA DE CONTROL INTERNO 
VIGENCIA 2024
SEGUIMIENTO: III CUATRIMESTRE DE 2024</t>
  </si>
  <si>
    <t>FORMATO DE SEGUIMIENTO AL PLAN ANTICORRUPCIÓN Y ATENCIÓN AL CIUDADANO       
OFICINA DE CONTROL INTERNO 
VIGENCIA 2024
SEGUIMIENTO: III CUATRIMESTRE DE 2024</t>
  </si>
  <si>
    <t>III CUATRIMESTRE 2024</t>
  </si>
  <si>
    <t>Para el II Cuatrimestre, la Política de Gestion del Riesgo de la Unidad Nacional de Protección, se presentó por la Oficina de Control Interno al comité Institucional de Coordinación de Control Interno,  la cual fue aprobada con un 87,5% de votos a favor durante la votación virtual realizada el 01 de agosto de 2024.
Asi mismo, la Oficina Asesora de Planeación e Información, realizó presentación de la adopción de la Política de Riesgos a traves de los enlaces de MIPG-SIG.
Finalmente, para el III Cuatrimestre la Oficina Asesora de Planeación e Información, tramitó y socializó la Resolución Interna número DGRG 1773 de 02 de octubre de 2024, "Por medio de la cual establece la Política Integral de Administración de Riesgos de la Unidad Nacional de Protección".</t>
  </si>
  <si>
    <t>En cumplimiento a la presente actividad el proceso responsable realizó mesas de trabajo para la revisión, validación y diseño de actividades de control de los Mapas Integrales de Riesgo de la Unidad Nacional de Protección.</t>
  </si>
  <si>
    <t>Se evidenció el monitoreo al cumplimiento correspondiente al Tercer Cuatrimestre de los Mapas Integrales de Riesgo.</t>
  </si>
  <si>
    <t>La Oficina de Control Interno, mediante Comunicación Interna MEM24-00070428, solicitó a los 18 procesos de la Entidad, la Matriz de Seguimiento diligenciada junto con sus evidencias de los controles establecidos en los Mapas Integrales de Riesgos de Gestión, Fiscales y Corrumpción y los Mapas de Seguridad de la Información para el Tercer Cuatrimestre de la presente vigencia.</t>
  </si>
  <si>
    <t>La Oficina de Control Interno, mediante MEM25-00001236, informó los resultados del seguimiento y evaluación de los mapas integrales de riesgos a la Alta Dirección.</t>
  </si>
  <si>
    <t>La Oficina de Control Interno, mediante MEM25-00001237, informó los resultados del seguimiento y evaluación de evaluación cuatrimestral de los Mapas Integrales de Riesgos a los procesos de la Entidad.</t>
  </si>
  <si>
    <t>Se pudo evidenciar que para el periodo de evaluación, no hubo cumplimiento total, no obstante, el proceso responsable informó que ya se cuenta con el concepto jurídico que avala tanto el diseño como la puesta en marcha del formulario dentro del catálogo de servicios al ciudadano, lo que permite avanzar hacia su implementación definitiva.</t>
  </si>
  <si>
    <t xml:space="preserve">La presente actividad fue desarrollada y cumplida en el Segundo Cuatrimestre de la presente vigencia. </t>
  </si>
  <si>
    <t>La Oficina de Contrtol Interno verificó que en el marco de realizar sensibilizaciones y/o capacitaciones en el proceso de Rendición de Cuentas, se desarrollaron 2 piezas gráficas compartidas a través de correos masivos institucionales que fueron dirigidos a los servidores públicos y/o colaboradores de la Entidad.</t>
  </si>
  <si>
    <t>Se pudo evidenciar que para el Tercer Cuatrimestre, lo Procesos responsables, a través de Slider publicado en la página web de la entidad, se dió continuidad a la campaña de promoción de las facilidades de acceso y uso de la página web de la Entidad, el mismo consiste en que las personas con discapacidad visual y auditiva puedan solicitar el servicio de interpretación cuando necesiten ser atendidas por las diferentes instituciones o entidades del país, con el fin de garantizar una página web inclusiva y accesible para toda la ciudadanía en general.</t>
  </si>
  <si>
    <t>Para el periodo en evaluación el grupo responsable realizó lo siguiente:
1. Se llevó a cabo el curso Servicio al Ciudadano en la UNP, a tráves de la Plataforma de Aprendizaje y Conocimiento para la Prevencion y Protección en la UNP (PACO), contando con a participación de 420 servidores públicos en lo corrido del Tercer Cuatrimestre.
2.Con el apoyo de la Secretaría de Transparencia de la Presidencia se realizó alianza para acceder y ser partícipes en la capacitación sobre participación social, control social y rendición de cuentas.</t>
  </si>
  <si>
    <t>Para el III Cuatrimestre, el Proceso responsable actualizó la caracterización de los grupos de valor de la Unidad Nacional de Protección.</t>
  </si>
  <si>
    <t>Para el Tercer Cuatrimestre se verificó que el Proceso responsable adelantó el Ejercicio Institucional  la actualización de los ítems del menú de Transparencia en la página Web de la Entidad atendiendo lo requerido por la Ley 1712 de 2014 y la Resolución 1519 de 2020 del MinTic, asi mismo, se realizó el autodiagóstico del índice de Transparencia y acceso a la información pública obteniendo como resultado 100/100.
Aunado a ello, se evidencia que se recibieron 438 solicitudes de intervención en los contenidos publicados en la página web de la entidad y para la vigencia 2024 desde el Grupo de Gestión de las Tecnologías se tramitaron 1127 publicaciones en la precitada página.</t>
  </si>
  <si>
    <t>Para el periodo en evaluación se sigue sin implementar las herramientas tecnológicas para la gestión integrada de las PQRSD, no obstante el proceso responsable informa que se está evaluando la posibilidad de estableceer un link "Ventanilla Única" a través de la página Web de la Entidad, la cual busca que la ciudadanía tenga acceso a toda la información Unidad Nacional de Protección.</t>
  </si>
  <si>
    <t>Para el Tercer Cuatrimestre no se evidenció la Matriz de Activos de Información junto con el índice de información clasificada y reservada de  conformidad con lo establecido en la Ley 1712 de 2014, enviada por la OAPI-Gestión Tecnológica.</t>
  </si>
  <si>
    <t xml:space="preserve">Para el Tercer Cuatrimestre no se evidenció la Matriz de Activos de Información e índice de información  clasificada y reservada de conformidad con lo establecido en la Ley 1712 de 2014, no obstante el proceso informa que la OAPI se encuentra en la revisión y migración de la información en atención a los ajustes realizados por el Ministerio de Tecnologías de la Información y las Comunicaciones. </t>
  </si>
  <si>
    <t xml:space="preserve">Revisar y/o actualizar y publicar el esquema de publicación de la información  </t>
  </si>
  <si>
    <t xml:space="preserve">Para el Tercer Cuatrimestre no se evidenció la proyección y aprobación del acto  administrativo de adopción de los instrumentos de gestión de información, asi mismo, los Procesos responsables informaron que no se adelantaron actividades relacionadas para el cumplimiento de la presente actividad en el periodo evaluado. </t>
  </si>
  <si>
    <t xml:space="preserve">Para el Tercer Cuatrimestre no se evidenció la publicación del acto  administrativo de adopción de los instrumentos de gestión de información, asi mismo, el Proceso responsable informó que no se adelantaron actividades relacionadas para el cumplimiento de la presente actividad en el periodo evaluado. </t>
  </si>
  <si>
    <t>Revisar y evaluar la información actualmente disponible al público, identificando áreas de mejora y asegurando la precisión y relevancia de los datos.</t>
  </si>
  <si>
    <t>Para el Tercer Cuatrimestre, se verificó que se actualizaron los plugins en la herramienta editor de contenido de la página Web, se realizó la reorganización de menus de acuerdo con la Ley de Transparencia y se incorporó las mejoras de accecibilidad de acuerdo con la información del FURAG.</t>
  </si>
  <si>
    <t>Para el periodo en evaluación en aras de realizar  estrategias de  comunicación y  sensibilización relacionadas   con  código  de  integridad, el Proceso responsable ejecutó lo siguiente: 
1. Actividades en las plataformas virtuales (teams, Kahoot, Nearpod) y presenciales dando a conocer los valores del Código de Integridad de la Unidad, facilitando y promoviendo un ambiente de respeto y responsabilidad entre los participantes.</t>
  </si>
  <si>
    <t>Para el periodo en evaluación en aras de Implementar acciones de capacitación sobre  declaración y tramite de  los  impedimentos y recusaciones:
1. Se realizaron capacitaciones pedagógicas sobre la mejora de las habilidades y conocimientos en materia de conflicto de intereses, dichas capacitaciones se llevaron a cabo en compañía de la Función Pública y la Corporación y Transparencia por Colombia.</t>
  </si>
  <si>
    <t>Para el Tercer Cuatrimestre se evidenció la Matriz de Activos de Información, no obstante, se sigue sin evidenciar el índice de información  clasificada y reservada de conformidad con lo establecido en la Ley 1712 de 2014.</t>
  </si>
  <si>
    <t>Se verificó que en sesión décima del Comité Institucional de Gestión y Desempeño se aprobó el esquema de publicación de la información, no obstante la misma no se encuentra publicada ni oficializada por parte del proceso responsable.</t>
  </si>
  <si>
    <t>Se pudo envidenciar la participación en las "Juntanzas, festival para tejer lo público", realizadas en el Municipio de Santa Rosa del Sur, Departamento de Bolívar, los días 10 y 11 de Agosto, y en el Municipio el Tarra, Departamento Norte de Santander los dias 16 y 17 de noviembre de la vigencia 2024, en donde la Unidad Nacional de Protección presentó y puso a disposición el Portafolio de Servicios con los que cuenta la Entidad.</t>
  </si>
  <si>
    <t xml:space="preserve">Para el Tercer Cuatrimestre se pudo evidenciar las siguientes iniciativas con el fin de mejorar el servicio al ciudadano:
- Slider en la página Web sobre el objetivo de facilitar los trámites al ciudadano, el paso a paso de radicar la documentación si se encuentra en la ciudad de Bogotá y la socialización con la ciudadanía del campo de preguntas frecuentes. </t>
  </si>
  <si>
    <t>Durante el III cuatrimestre de 2024 se asistió a espacios de diálogo en diferentes regiones y con diferentes entidades.</t>
  </si>
  <si>
    <t>EL AVANCE Y CUMPLIMIENTO AL PLAN ANTICORRUPCIÓN Y ATENCIÓN AL CIUDADANO PARA EL III CUATRIMESTRE ES DEL 83%</t>
  </si>
  <si>
    <t>EL CUMPLIMIENTO DEL PAAC PARA LA VIGENCIA 2024 ES DEL 83%</t>
  </si>
  <si>
    <r>
      <rPr>
        <b/>
        <sz val="10"/>
        <color theme="1"/>
        <rFont val="Arial Narrow"/>
        <family val="2"/>
      </rPr>
      <t>ORIGINAL FIRMADO</t>
    </r>
    <r>
      <rPr>
        <sz val="10"/>
        <color theme="1"/>
        <rFont val="Arial Narrow"/>
        <family val="2"/>
      </rPr>
      <t xml:space="preserve">
LIZETH NATHALIA ROJAS FORERO
Jefe Oficina de Control Interno (E) </t>
    </r>
  </si>
  <si>
    <r>
      <rPr>
        <b/>
        <sz val="11"/>
        <color theme="1"/>
        <rFont val="Arial Narrow"/>
        <family val="2"/>
      </rPr>
      <t xml:space="preserve">ORIGINAL FIRMADO
</t>
    </r>
    <r>
      <rPr>
        <sz val="11"/>
        <color theme="1"/>
        <rFont val="Arial Narrow"/>
        <family val="2"/>
      </rPr>
      <t xml:space="preserve">LIZETH NATHALIA ROJAS FORERO
Jefe Oficina de Control Interno (E) </t>
    </r>
  </si>
  <si>
    <r>
      <rPr>
        <b/>
        <sz val="10"/>
        <color theme="1"/>
        <rFont val="Arial Narrow"/>
        <family val="2"/>
      </rPr>
      <t xml:space="preserve">ORIGINAL FIRMADO
</t>
    </r>
    <r>
      <rPr>
        <sz val="10"/>
        <color theme="1"/>
        <rFont val="Arial Narrow"/>
        <family val="2"/>
      </rPr>
      <t xml:space="preserve">LIZETH NATHALIA ROJAS FORERO
Jefe Oficina de Control Interno (E) </t>
    </r>
  </si>
  <si>
    <r>
      <rPr>
        <b/>
        <sz val="11"/>
        <color theme="1"/>
        <rFont val="Arial Narrow"/>
        <family val="2"/>
      </rPr>
      <t xml:space="preserve">ORIGINAL FIRMADO
</t>
    </r>
    <r>
      <rPr>
        <sz val="11"/>
        <color theme="1"/>
        <rFont val="Arial Narrow"/>
        <family val="2"/>
      </rPr>
      <t>LIZETH NATHALIA ROJAS FORERO
Jefe Oficina de Control Interno (E)</t>
    </r>
    <r>
      <rPr>
        <b/>
        <sz val="11"/>
        <color theme="1"/>
        <rFont val="Arial Narrow"/>
        <family val="2"/>
      </rPr>
      <t xml:space="preserve"> </t>
    </r>
  </si>
  <si>
    <r>
      <rPr>
        <b/>
        <sz val="12"/>
        <color theme="1"/>
        <rFont val="Arial Narrow"/>
        <family val="2"/>
      </rPr>
      <t xml:space="preserve">ORIGINAL FIRMADO
</t>
    </r>
    <r>
      <rPr>
        <sz val="12"/>
        <color theme="1"/>
        <rFont val="Arial Narrow"/>
        <family val="2"/>
      </rPr>
      <t xml:space="preserve">LIZETH NATHALIA ROJAS FORERO
Jefe Oficina de Control Interno (E)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</si>
</sst>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11"/>
      <color theme="1"/>
      <name val="Aptos Narrow"/>
      <family val="2"/>
      <scheme val="minor"/>
    </font>
    <font>
      <b/>
      <sz val="11"/>
      <color theme="1"/>
      <name val="Arial Narrow"/>
      <family val="2"/>
    </font>
    <font>
      <b/>
      <sz val="12"/>
      <color theme="1"/>
      <name val="Aptos Narrow"/>
      <family val="2"/>
      <scheme val="minor"/>
    </font>
    <font>
      <sz val="10"/>
      <color theme="1"/>
      <name val="Arial Narrow"/>
      <family val="2"/>
    </font>
    <font>
      <sz val="10"/>
      <name val="Arial Narrow"/>
      <family val="2"/>
    </font>
    <font>
      <sz val="10"/>
      <color theme="1" tint="4.9989318521683403E-2"/>
      <name val="Arial Narrow"/>
      <family val="2"/>
    </font>
    <font>
      <sz val="10"/>
      <name val="Arial"/>
      <family val="2"/>
    </font>
    <font>
      <sz val="11"/>
      <color theme="1"/>
      <name val="Arial Narrow"/>
      <family val="2"/>
    </font>
    <font>
      <b/>
      <sz val="10"/>
      <color theme="1"/>
      <name val="Arial Narrow"/>
      <family val="2"/>
    </font>
    <font>
      <b/>
      <sz val="12"/>
      <color theme="1"/>
      <name val="Arial Narrow"/>
      <family val="2"/>
    </font>
    <font>
      <sz val="12"/>
      <color theme="1"/>
      <name val="Arial Narrow"/>
      <family val="2"/>
    </font>
    <font>
      <sz val="12"/>
      <name val="Arial Narrow"/>
      <family val="2"/>
    </font>
    <font>
      <sz val="10"/>
      <color rgb="FFFF0000"/>
      <name val="Arial"/>
      <family val="2"/>
    </font>
    <font>
      <sz val="10"/>
      <color rgb="FF000000"/>
      <name val="Arial Narrow"/>
      <family val="2"/>
    </font>
    <font>
      <sz val="10"/>
      <color theme="2" tint="-0.89999084444715716"/>
      <name val="Arial Narrow"/>
      <family val="2"/>
    </font>
  </fonts>
  <fills count="15">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92D050"/>
        <bgColor indexed="64"/>
      </patternFill>
    </fill>
    <fill>
      <patternFill patternType="solid">
        <fgColor rgb="FF9CC2E5"/>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505050"/>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rgb="FF505050"/>
      </top>
      <bottom style="thin">
        <color rgb="FF505050"/>
      </bottom>
      <diagonal/>
    </border>
    <border>
      <left/>
      <right/>
      <top/>
      <bottom style="thin">
        <color rgb="FF505050"/>
      </bottom>
      <diagonal/>
    </border>
    <border>
      <left/>
      <right/>
      <top style="thin">
        <color rgb="FF505050"/>
      </top>
      <bottom style="thin">
        <color rgb="FF505050"/>
      </bottom>
      <diagonal/>
    </border>
    <border>
      <left/>
      <right style="medium">
        <color indexed="64"/>
      </right>
      <top/>
      <bottom style="thin">
        <color rgb="FF505050"/>
      </bottom>
      <diagonal/>
    </border>
    <border>
      <left style="thin">
        <color indexed="64"/>
      </left>
      <right/>
      <top style="thin">
        <color indexed="64"/>
      </top>
      <bottom style="thin">
        <color indexed="64"/>
      </bottom>
      <diagonal/>
    </border>
    <border>
      <left style="thin">
        <color rgb="FF505050"/>
      </left>
      <right style="medium">
        <color indexed="64"/>
      </right>
      <top style="thin">
        <color rgb="FF505050"/>
      </top>
      <bottom style="thin">
        <color rgb="FF505050"/>
      </bottom>
      <diagonal/>
    </border>
    <border>
      <left style="thin">
        <color rgb="FF505050"/>
      </left>
      <right style="medium">
        <color indexed="64"/>
      </right>
      <top style="thin">
        <color rgb="FF505050"/>
      </top>
      <bottom/>
      <diagonal/>
    </border>
    <border>
      <left style="thin">
        <color rgb="FF505050"/>
      </left>
      <right style="thin">
        <color rgb="FF505050"/>
      </right>
      <top style="thin">
        <color rgb="FF505050"/>
      </top>
      <bottom style="thin">
        <color rgb="FF505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505050"/>
      </right>
      <top style="thin">
        <color rgb="FF505050"/>
      </top>
      <bottom/>
      <diagonal/>
    </border>
    <border>
      <left style="thin">
        <color rgb="FF505050"/>
      </left>
      <right style="thin">
        <color rgb="FF505050"/>
      </right>
      <top style="thin">
        <color rgb="FF505050"/>
      </top>
      <bottom/>
      <diagonal/>
    </border>
    <border>
      <left style="medium">
        <color indexed="64"/>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s>
  <cellStyleXfs count="5">
    <xf numFmtId="0" fontId="0" fillId="0" borderId="0"/>
    <xf numFmtId="9" fontId="1" fillId="0" borderId="0" applyFont="0" applyFill="0" applyBorder="0" applyAlignment="0" applyProtection="0"/>
    <xf numFmtId="0" fontId="1" fillId="2" borderId="0" applyNumberFormat="0" applyBorder="0" applyAlignment="0" applyProtection="0"/>
    <xf numFmtId="0" fontId="7" fillId="0" borderId="0"/>
    <xf numFmtId="0" fontId="1" fillId="0" borderId="0"/>
  </cellStyleXfs>
  <cellXfs count="177">
    <xf numFmtId="0" fontId="0" fillId="0" borderId="0" xfId="0"/>
    <xf numFmtId="0" fontId="4" fillId="0" borderId="7" xfId="0" applyFont="1" applyBorder="1" applyAlignment="1">
      <alignment horizontal="center" vertical="center" wrapText="1"/>
    </xf>
    <xf numFmtId="0" fontId="4" fillId="0" borderId="8" xfId="0" applyFont="1" applyBorder="1" applyAlignment="1">
      <alignment horizontal="justify" vertical="center" wrapText="1"/>
    </xf>
    <xf numFmtId="0" fontId="5" fillId="0" borderId="8" xfId="0" applyFont="1" applyBorder="1" applyAlignment="1" applyProtection="1">
      <alignment horizontal="justify" vertical="center" wrapText="1"/>
      <protection locked="0"/>
    </xf>
    <xf numFmtId="0" fontId="5" fillId="0" borderId="9" xfId="0" applyFont="1" applyBorder="1" applyAlignment="1">
      <alignment horizontal="center" vertical="center" wrapText="1"/>
    </xf>
    <xf numFmtId="0" fontId="6" fillId="0" borderId="8" xfId="0" applyFont="1" applyBorder="1" applyAlignment="1" applyProtection="1">
      <alignment horizontal="justify" vertical="center" wrapText="1"/>
      <protection locked="0"/>
    </xf>
    <xf numFmtId="0" fontId="5" fillId="0" borderId="7"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justify"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3" borderId="8" xfId="0" applyFont="1" applyFill="1" applyBorder="1" applyAlignment="1" applyProtection="1">
      <alignment horizontal="justify" vertical="center" wrapText="1"/>
      <protection locked="0"/>
    </xf>
    <xf numFmtId="0" fontId="8" fillId="0" borderId="10" xfId="0" applyFont="1" applyBorder="1"/>
    <xf numFmtId="0" fontId="8" fillId="0" borderId="0" xfId="0" applyFont="1"/>
    <xf numFmtId="0" fontId="8" fillId="0" borderId="11" xfId="0" applyFont="1" applyBorder="1"/>
    <xf numFmtId="0" fontId="8" fillId="0" borderId="12" xfId="0" applyFont="1" applyBorder="1"/>
    <xf numFmtId="0" fontId="8" fillId="0" borderId="13" xfId="0" applyFont="1" applyBorder="1"/>
    <xf numFmtId="0" fontId="8" fillId="0" borderId="13" xfId="0" applyFont="1" applyBorder="1" applyAlignment="1">
      <alignment horizontal="center" vertical="center"/>
    </xf>
    <xf numFmtId="0" fontId="8" fillId="0" borderId="14" xfId="0" applyFont="1" applyBorder="1"/>
    <xf numFmtId="0" fontId="4" fillId="0" borderId="25" xfId="0" applyFont="1" applyBorder="1" applyAlignment="1">
      <alignment horizontal="center" vertical="center" wrapText="1"/>
    </xf>
    <xf numFmtId="0" fontId="5" fillId="0" borderId="25" xfId="0" applyFont="1" applyBorder="1" applyAlignment="1">
      <alignment horizontal="center" vertical="center" wrapText="1"/>
    </xf>
    <xf numFmtId="0" fontId="8" fillId="0" borderId="0" xfId="0" applyFont="1" applyAlignment="1">
      <alignment horizontal="justify" vertical="center" wrapText="1"/>
    </xf>
    <xf numFmtId="0" fontId="8" fillId="0" borderId="0" xfId="0" applyFont="1" applyAlignment="1">
      <alignment horizontal="center" vertical="center"/>
    </xf>
    <xf numFmtId="0" fontId="5"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justify" vertical="center" wrapText="1"/>
      <protection locked="0"/>
    </xf>
    <xf numFmtId="0" fontId="8" fillId="0" borderId="12" xfId="0" applyFont="1" applyBorder="1" applyAlignment="1">
      <alignment wrapText="1"/>
    </xf>
    <xf numFmtId="0" fontId="8" fillId="0" borderId="13" xfId="0" applyFont="1" applyBorder="1" applyAlignment="1">
      <alignment horizontal="justify"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wrapText="1"/>
    </xf>
    <xf numFmtId="0" fontId="8" fillId="0" borderId="0" xfId="0" applyFont="1" applyAlignment="1">
      <alignment horizontal="center" vertical="center" wrapText="1"/>
    </xf>
    <xf numFmtId="0" fontId="11" fillId="0" borderId="0" xfId="0" applyFont="1" applyAlignment="1">
      <alignment wrapText="1"/>
    </xf>
    <xf numFmtId="0" fontId="11" fillId="0" borderId="0" xfId="0" applyFont="1" applyAlignment="1">
      <alignment horizontal="justify" vertical="center" wrapText="1"/>
    </xf>
    <xf numFmtId="0" fontId="11" fillId="0" borderId="0" xfId="0" applyFont="1" applyAlignment="1">
      <alignment horizontal="center" vertical="center" wrapText="1"/>
    </xf>
    <xf numFmtId="0" fontId="5" fillId="0" borderId="8" xfId="0" applyFont="1" applyBorder="1" applyAlignment="1">
      <alignment horizontal="justify" vertical="center" wrapText="1"/>
    </xf>
    <xf numFmtId="0" fontId="8" fillId="3" borderId="8" xfId="0" applyFont="1" applyFill="1" applyBorder="1" applyAlignment="1">
      <alignment horizontal="center" vertical="center"/>
    </xf>
    <xf numFmtId="0" fontId="8" fillId="3" borderId="0" xfId="0" applyFont="1" applyFill="1" applyAlignment="1">
      <alignment horizontal="justify" vertical="center" wrapText="1"/>
    </xf>
    <xf numFmtId="0" fontId="8" fillId="3" borderId="0" xfId="0" applyFont="1" applyFill="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justify" vertical="center" wrapText="1"/>
    </xf>
    <xf numFmtId="0" fontId="5" fillId="0" borderId="8" xfId="0" applyFont="1" applyBorder="1" applyAlignment="1">
      <alignment horizontal="center" vertical="center" wrapText="1"/>
    </xf>
    <xf numFmtId="0" fontId="8" fillId="3" borderId="44" xfId="0" applyFont="1" applyFill="1" applyBorder="1" applyAlignment="1">
      <alignment horizontal="center" vertical="center"/>
    </xf>
    <xf numFmtId="0" fontId="8" fillId="0" borderId="44" xfId="0" applyFont="1" applyBorder="1" applyAlignment="1">
      <alignment horizontal="center" vertical="center"/>
    </xf>
    <xf numFmtId="9" fontId="8" fillId="0" borderId="45" xfId="1" applyFont="1" applyFill="1" applyBorder="1" applyAlignment="1">
      <alignment horizontal="center" vertical="center"/>
    </xf>
    <xf numFmtId="0" fontId="8" fillId="0" borderId="8" xfId="0" applyFont="1" applyBorder="1" applyAlignment="1">
      <alignment horizontal="center" vertical="center"/>
    </xf>
    <xf numFmtId="9" fontId="8" fillId="0" borderId="9" xfId="1" applyFont="1" applyBorder="1" applyAlignment="1">
      <alignment horizontal="center" vertical="center"/>
    </xf>
    <xf numFmtId="0" fontId="8" fillId="0" borderId="10" xfId="0" applyFont="1" applyBorder="1" applyAlignment="1">
      <alignment horizontal="left"/>
    </xf>
    <xf numFmtId="9" fontId="8" fillId="0" borderId="0" xfId="1" applyFont="1" applyBorder="1" applyAlignment="1">
      <alignment vertical="center"/>
    </xf>
    <xf numFmtId="9" fontId="8" fillId="0" borderId="11" xfId="1" applyFont="1" applyBorder="1" applyAlignment="1">
      <alignment vertical="center"/>
    </xf>
    <xf numFmtId="0" fontId="8" fillId="0" borderId="42" xfId="0" applyFont="1" applyBorder="1" applyAlignment="1">
      <alignment horizontal="center" vertical="center"/>
    </xf>
    <xf numFmtId="9" fontId="8" fillId="0" borderId="43" xfId="1" applyFont="1" applyBorder="1" applyAlignment="1">
      <alignment horizontal="center" vertical="center"/>
    </xf>
    <xf numFmtId="0" fontId="8" fillId="0" borderId="0" xfId="0" applyFont="1" applyAlignment="1">
      <alignment horizontal="left"/>
    </xf>
    <xf numFmtId="0" fontId="8" fillId="0" borderId="0" xfId="0" applyFont="1" applyAlignment="1">
      <alignment horizontal="center"/>
    </xf>
    <xf numFmtId="0" fontId="8" fillId="0" borderId="0" xfId="0" applyFont="1" applyAlignment="1">
      <alignment vertical="center"/>
    </xf>
    <xf numFmtId="0" fontId="2" fillId="0" borderId="0" xfId="0" applyFont="1" applyAlignment="1">
      <alignment horizontal="center"/>
    </xf>
    <xf numFmtId="9" fontId="11" fillId="0" borderId="12" xfId="0" applyNumberFormat="1" applyFont="1" applyBorder="1" applyAlignment="1">
      <alignment horizontal="center"/>
    </xf>
    <xf numFmtId="9" fontId="11" fillId="0" borderId="49" xfId="0" applyNumberFormat="1" applyFont="1" applyBorder="1" applyAlignment="1">
      <alignment horizontal="center"/>
    </xf>
    <xf numFmtId="9" fontId="11" fillId="0" borderId="13" xfId="0" applyNumberFormat="1" applyFont="1" applyBorder="1" applyAlignment="1">
      <alignment horizontal="center"/>
    </xf>
    <xf numFmtId="0" fontId="8" fillId="3" borderId="0" xfId="0" applyFont="1" applyFill="1"/>
    <xf numFmtId="0" fontId="2" fillId="7" borderId="8" xfId="0" applyFont="1" applyFill="1" applyBorder="1" applyAlignment="1">
      <alignment horizontal="center" wrapText="1"/>
    </xf>
    <xf numFmtId="0" fontId="8" fillId="0" borderId="8" xfId="0" applyFont="1" applyBorder="1" applyAlignment="1">
      <alignment horizontal="center"/>
    </xf>
    <xf numFmtId="9" fontId="12" fillId="0" borderId="16" xfId="0" applyNumberFormat="1" applyFont="1" applyBorder="1" applyAlignment="1">
      <alignment horizontal="center" vertical="center" wrapText="1"/>
    </xf>
    <xf numFmtId="9" fontId="8" fillId="0" borderId="8" xfId="0" applyNumberFormat="1" applyFont="1" applyBorder="1" applyAlignment="1">
      <alignment horizontal="center" vertical="center"/>
    </xf>
    <xf numFmtId="9" fontId="11" fillId="0" borderId="8" xfId="0" applyNumberFormat="1" applyFont="1" applyBorder="1" applyAlignment="1">
      <alignment horizontal="center" vertical="center"/>
    </xf>
    <xf numFmtId="9" fontId="8" fillId="7" borderId="0" xfId="0" applyNumberFormat="1" applyFont="1" applyFill="1" applyAlignment="1">
      <alignment horizontal="center" vertical="center"/>
    </xf>
    <xf numFmtId="14" fontId="4" fillId="0" borderId="8" xfId="4" applyNumberFormat="1" applyFont="1" applyBorder="1" applyAlignment="1">
      <alignment horizontal="center" vertical="center" wrapText="1"/>
    </xf>
    <xf numFmtId="14" fontId="5" fillId="0" borderId="8" xfId="4" applyNumberFormat="1" applyFont="1" applyBorder="1" applyAlignment="1">
      <alignment horizontal="center" vertical="center" wrapText="1"/>
    </xf>
    <xf numFmtId="14" fontId="14" fillId="0" borderId="8" xfId="0" applyNumberFormat="1" applyFont="1" applyBorder="1" applyAlignment="1">
      <alignment horizontal="center" vertical="center" wrapText="1"/>
    </xf>
    <xf numFmtId="14" fontId="14" fillId="0" borderId="8" xfId="0" applyNumberFormat="1" applyFont="1" applyBorder="1" applyAlignment="1">
      <alignment horizontal="center" vertical="center"/>
    </xf>
    <xf numFmtId="14" fontId="7" fillId="0" borderId="8"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0" fillId="0" borderId="0" xfId="0" applyAlignment="1">
      <alignment horizontal="center"/>
    </xf>
    <xf numFmtId="0" fontId="5" fillId="0" borderId="17" xfId="0" applyFont="1" applyBorder="1" applyAlignment="1" applyProtection="1">
      <alignment horizontal="justify" vertical="center" wrapText="1"/>
      <protection locked="0"/>
    </xf>
    <xf numFmtId="0" fontId="5" fillId="0" borderId="24" xfId="0" applyFont="1" applyBorder="1" applyAlignment="1" applyProtection="1">
      <alignment horizontal="justify" vertical="center" wrapText="1"/>
      <protection locked="0"/>
    </xf>
    <xf numFmtId="14" fontId="7" fillId="0" borderId="8" xfId="0" applyNumberFormat="1" applyFont="1" applyBorder="1" applyAlignment="1" applyProtection="1">
      <alignment horizontal="center" vertical="center" wrapText="1"/>
      <protection locked="0"/>
    </xf>
    <xf numFmtId="14" fontId="15" fillId="0" borderId="8" xfId="0" applyNumberFormat="1" applyFont="1" applyBorder="1" applyAlignment="1">
      <alignment horizontal="center" vertical="center" wrapText="1"/>
    </xf>
    <xf numFmtId="0" fontId="5" fillId="4" borderId="9" xfId="0" applyFont="1" applyFill="1" applyBorder="1" applyAlignment="1" applyProtection="1">
      <alignment horizontal="center" vertical="center" wrapText="1"/>
      <protection locked="0"/>
    </xf>
    <xf numFmtId="0" fontId="11" fillId="4" borderId="8"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0" borderId="27" xfId="0" applyFont="1" applyBorder="1" applyAlignment="1">
      <alignment horizontal="justify" vertical="center" wrapText="1"/>
    </xf>
    <xf numFmtId="0" fontId="4" fillId="13" borderId="8" xfId="0" applyFont="1" applyFill="1" applyBorder="1" applyAlignment="1">
      <alignment horizontal="center" vertical="center"/>
    </xf>
    <xf numFmtId="0" fontId="4" fillId="13" borderId="16" xfId="0" applyFont="1" applyFill="1" applyBorder="1" applyAlignment="1">
      <alignment horizontal="center" vertical="center" wrapText="1"/>
    </xf>
    <xf numFmtId="0" fontId="4" fillId="0" borderId="24" xfId="0" applyFont="1" applyBorder="1" applyAlignment="1">
      <alignment horizontal="justify" vertical="center" wrapText="1"/>
    </xf>
    <xf numFmtId="0" fontId="5" fillId="0" borderId="24" xfId="0" applyFont="1" applyBorder="1" applyAlignment="1" applyProtection="1">
      <alignment horizontal="justify" vertical="center"/>
      <protection locked="0"/>
    </xf>
    <xf numFmtId="0" fontId="11" fillId="13" borderId="8"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5" fillId="3" borderId="8" xfId="0" applyFont="1" applyFill="1" applyBorder="1" applyAlignment="1">
      <alignment horizontal="justify" vertic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3" fillId="14" borderId="9" xfId="2" applyFont="1" applyFill="1" applyBorder="1" applyAlignment="1">
      <alignment horizontal="center" vertical="center"/>
    </xf>
    <xf numFmtId="0" fontId="2" fillId="14" borderId="9" xfId="0" applyFont="1" applyFill="1" applyBorder="1" applyAlignment="1">
      <alignment horizontal="center" vertical="center" wrapText="1"/>
    </xf>
    <xf numFmtId="0" fontId="2" fillId="14" borderId="15"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14" borderId="17" xfId="0" applyFont="1" applyFill="1" applyBorder="1" applyAlignment="1">
      <alignment horizontal="center" vertical="center" wrapText="1"/>
    </xf>
    <xf numFmtId="0" fontId="2" fillId="14" borderId="18" xfId="0" applyFont="1" applyFill="1" applyBorder="1" applyAlignment="1">
      <alignment horizontal="center" vertical="center"/>
    </xf>
    <xf numFmtId="0" fontId="2" fillId="14" borderId="24" xfId="0" applyFont="1" applyFill="1" applyBorder="1" applyAlignment="1">
      <alignment horizontal="center" vertical="center" wrapText="1"/>
    </xf>
    <xf numFmtId="0" fontId="2" fillId="14" borderId="25" xfId="0" applyFont="1" applyFill="1" applyBorder="1" applyAlignment="1">
      <alignment horizontal="center" vertical="center" wrapText="1"/>
    </xf>
    <xf numFmtId="0" fontId="2" fillId="14" borderId="33" xfId="0" applyFont="1" applyFill="1" applyBorder="1" applyAlignment="1">
      <alignment horizontal="center" vertical="center" wrapText="1"/>
    </xf>
    <xf numFmtId="0" fontId="2" fillId="14" borderId="27" xfId="0" applyFont="1" applyFill="1" applyBorder="1" applyAlignment="1">
      <alignment horizontal="center" vertical="center" wrapText="1"/>
    </xf>
    <xf numFmtId="0" fontId="2" fillId="14" borderId="34"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10" fillId="14" borderId="8" xfId="0" applyFont="1" applyFill="1" applyBorder="1" applyAlignment="1">
      <alignment horizontal="center" vertical="center" wrapText="1"/>
    </xf>
    <xf numFmtId="0" fontId="10" fillId="14" borderId="9" xfId="0" applyFont="1" applyFill="1" applyBorder="1" applyAlignment="1">
      <alignment horizontal="center" vertical="center" wrapText="1"/>
    </xf>
    <xf numFmtId="0" fontId="8" fillId="14" borderId="7" xfId="0" applyFont="1" applyFill="1" applyBorder="1" applyAlignment="1">
      <alignment wrapText="1"/>
    </xf>
    <xf numFmtId="0" fontId="8" fillId="14" borderId="7" xfId="0" applyFont="1" applyFill="1" applyBorder="1"/>
    <xf numFmtId="0" fontId="2" fillId="14" borderId="41" xfId="0" applyFont="1" applyFill="1" applyBorder="1"/>
    <xf numFmtId="0" fontId="10" fillId="14" borderId="47" xfId="0" applyFont="1" applyFill="1" applyBorder="1" applyAlignment="1">
      <alignment horizontal="center" vertical="center" wrapText="1"/>
    </xf>
    <xf numFmtId="0" fontId="10" fillId="14" borderId="46" xfId="0" applyFont="1" applyFill="1" applyBorder="1" applyAlignment="1">
      <alignment horizontal="center" vertical="center" wrapText="1"/>
    </xf>
    <xf numFmtId="0" fontId="10" fillId="14" borderId="48" xfId="0" applyFont="1" applyFill="1" applyBorder="1" applyAlignment="1">
      <alignment horizontal="center" vertical="center" wrapText="1"/>
    </xf>
    <xf numFmtId="0" fontId="5" fillId="0" borderId="8" xfId="0" applyFont="1" applyBorder="1" applyAlignment="1" applyProtection="1">
      <alignment horizontal="justify" vertical="center"/>
      <protection locked="0"/>
    </xf>
    <xf numFmtId="0" fontId="10" fillId="14" borderId="51" xfId="0" applyFont="1" applyFill="1" applyBorder="1" applyAlignment="1">
      <alignment horizontal="center" vertical="center" wrapText="1"/>
    </xf>
    <xf numFmtId="0" fontId="10" fillId="14" borderId="52" xfId="0" applyFont="1" applyFill="1" applyBorder="1" applyAlignment="1">
      <alignment horizontal="center" vertical="center" wrapText="1"/>
    </xf>
    <xf numFmtId="0" fontId="10" fillId="14" borderId="53" xfId="0" applyFont="1" applyFill="1" applyBorder="1" applyAlignment="1">
      <alignment horizontal="center" vertical="center" wrapText="1"/>
    </xf>
    <xf numFmtId="0" fontId="8" fillId="14" borderId="41" xfId="0" applyFont="1" applyFill="1" applyBorder="1"/>
    <xf numFmtId="0" fontId="4" fillId="0" borderId="8"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14" borderId="4"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8" fillId="0" borderId="20" xfId="0" applyFont="1" applyBorder="1" applyAlignment="1">
      <alignment horizontal="center" wrapText="1"/>
    </xf>
    <xf numFmtId="0" fontId="8" fillId="0" borderId="21" xfId="0" applyFont="1" applyBorder="1" applyAlignment="1">
      <alignment horizontal="center" wrapText="1"/>
    </xf>
    <xf numFmtId="0" fontId="8" fillId="0" borderId="22" xfId="0" applyFont="1" applyBorder="1" applyAlignment="1">
      <alignment horizontal="center" wrapText="1"/>
    </xf>
    <xf numFmtId="0" fontId="8" fillId="0" borderId="23" xfId="0" applyFont="1" applyBorder="1" applyAlignment="1">
      <alignment horizontal="center" wrapText="1"/>
    </xf>
    <xf numFmtId="0" fontId="2" fillId="14" borderId="10"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11" xfId="0" applyFont="1" applyFill="1" applyBorder="1" applyAlignment="1">
      <alignment horizontal="center" vertical="center" wrapText="1"/>
    </xf>
    <xf numFmtId="0" fontId="4" fillId="0" borderId="28" xfId="0" applyFont="1" applyBorder="1" applyAlignment="1">
      <alignment horizontal="center" wrapText="1"/>
    </xf>
    <xf numFmtId="0" fontId="4" fillId="0" borderId="29" xfId="0" applyFont="1" applyBorder="1" applyAlignment="1">
      <alignment horizontal="center" wrapText="1"/>
    </xf>
    <xf numFmtId="0" fontId="4" fillId="0" borderId="30" xfId="0" applyFont="1" applyBorder="1" applyAlignment="1">
      <alignment horizontal="center" wrapText="1"/>
    </xf>
    <xf numFmtId="0" fontId="2" fillId="14" borderId="31" xfId="0" applyFont="1" applyFill="1" applyBorder="1" applyAlignment="1">
      <alignment horizontal="center" vertical="center"/>
    </xf>
    <xf numFmtId="0" fontId="2" fillId="14" borderId="32" xfId="0" applyFont="1" applyFill="1" applyBorder="1" applyAlignment="1">
      <alignment horizontal="center" vertical="center"/>
    </xf>
    <xf numFmtId="0" fontId="2" fillId="14" borderId="26" xfId="0" applyFont="1" applyFill="1" applyBorder="1" applyAlignment="1">
      <alignment horizontal="center" vertical="center"/>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14" borderId="4" xfId="0" applyFont="1" applyFill="1" applyBorder="1" applyAlignment="1">
      <alignment horizontal="center" vertical="center" wrapText="1"/>
    </xf>
    <xf numFmtId="0" fontId="10" fillId="14" borderId="5" xfId="0" applyFont="1" applyFill="1" applyBorder="1" applyAlignment="1">
      <alignment horizontal="center" vertical="center" wrapText="1"/>
    </xf>
    <xf numFmtId="0" fontId="10" fillId="14" borderId="6" xfId="0" applyFont="1" applyFill="1" applyBorder="1" applyAlignment="1">
      <alignment horizontal="center" vertical="center" wrapText="1"/>
    </xf>
    <xf numFmtId="0" fontId="11" fillId="0" borderId="38" xfId="0" applyFont="1" applyBorder="1" applyAlignment="1">
      <alignment horizontal="center" wrapText="1"/>
    </xf>
    <xf numFmtId="0" fontId="11" fillId="0" borderId="39" xfId="0" applyFont="1" applyBorder="1" applyAlignment="1">
      <alignment horizontal="center" wrapText="1"/>
    </xf>
    <xf numFmtId="0" fontId="11" fillId="0" borderId="40" xfId="0" applyFont="1" applyBorder="1" applyAlignment="1">
      <alignment horizontal="center" wrapText="1"/>
    </xf>
    <xf numFmtId="0" fontId="2" fillId="0" borderId="8" xfId="0" applyFont="1" applyBorder="1" applyAlignment="1">
      <alignment horizontal="center" vertical="center" wrapText="1"/>
    </xf>
    <xf numFmtId="0" fontId="8" fillId="0" borderId="8" xfId="0" applyFont="1" applyBorder="1" applyAlignment="1">
      <alignment horizontal="center" wrapText="1"/>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10"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0" fontId="2" fillId="5" borderId="0" xfId="0" applyFont="1" applyFill="1" applyAlignment="1">
      <alignment horizontal="center"/>
    </xf>
    <xf numFmtId="0" fontId="2" fillId="6" borderId="0" xfId="0" applyFont="1" applyFill="1" applyAlignment="1">
      <alignment horizontal="center"/>
    </xf>
    <xf numFmtId="0" fontId="2" fillId="12" borderId="19"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16" xfId="0" applyFont="1" applyFill="1" applyBorder="1" applyAlignment="1">
      <alignment horizontal="center" vertical="center" wrapText="1"/>
    </xf>
  </cellXfs>
  <cellStyles count="5">
    <cellStyle name="40% - Énfasis6" xfId="2" builtinId="51"/>
    <cellStyle name="Normal" xfId="0" builtinId="0"/>
    <cellStyle name="Normal 2" xfId="4" xr:uid="{B36E4B75-20B8-4E0C-9F24-C26C8CDAD5D4}"/>
    <cellStyle name="Normal 3" xfId="3" xr:uid="{352A1142-EC5E-4616-9B7F-70D8F3ADEA4A}"/>
    <cellStyle name="Porcentaje" xfId="1" builtinId="5"/>
  </cellStyles>
  <dxfs count="0"/>
  <tableStyles count="0" defaultTableStyle="TableStyleMedium2" defaultPivotStyle="PivotStyleLight16"/>
  <colors>
    <mruColors>
      <color rgb="FF9CC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1581-4D19-97B5-76C4D4436DF8}"/>
              </c:ext>
            </c:extLst>
          </c:dPt>
          <c:dPt>
            <c:idx val="2"/>
            <c:invertIfNegative val="0"/>
            <c:bubble3D val="0"/>
            <c:spPr>
              <a:solidFill>
                <a:schemeClr val="bg1">
                  <a:lumMod val="50000"/>
                </a:schemeClr>
              </a:solidFill>
              <a:ln>
                <a:noFill/>
              </a:ln>
              <a:effectLst/>
            </c:spPr>
            <c:extLst>
              <c:ext xmlns:c16="http://schemas.microsoft.com/office/drawing/2014/chart" uri="{C3380CC4-5D6E-409C-BE32-E72D297353CC}">
                <c16:uniqueId val="{00000002-1581-4D19-97B5-76C4D4436DF8}"/>
              </c:ext>
            </c:extLst>
          </c:dPt>
          <c:dPt>
            <c:idx val="3"/>
            <c:invertIfNegative val="0"/>
            <c:bubble3D val="0"/>
            <c:spPr>
              <a:solidFill>
                <a:srgbClr val="FFC000"/>
              </a:solidFill>
              <a:ln>
                <a:noFill/>
              </a:ln>
              <a:effectLst/>
            </c:spPr>
            <c:extLst>
              <c:ext xmlns:c16="http://schemas.microsoft.com/office/drawing/2014/chart" uri="{C3380CC4-5D6E-409C-BE32-E72D297353CC}">
                <c16:uniqueId val="{00000003-1581-4D19-97B5-76C4D4436DF8}"/>
              </c:ext>
            </c:extLst>
          </c:dPt>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 III CUATRIMESTRE'!$B$2:$G$2</c:f>
              <c:strCache>
                <c:ptCount val="6"/>
                <c:pt idx="0">
                  <c:v>GESTIÓN DEL RIESGO DE CORRUPCIÓN – MAPA DE RIESGO DE CORRUPCIÓN </c:v>
                </c:pt>
                <c:pt idx="1">
                  <c:v>RACIONALIZACIÓN DE TRAMITES</c:v>
                </c:pt>
                <c:pt idx="2">
                  <c:v>RENDICIÓN DE CUENTAS</c:v>
                </c:pt>
                <c:pt idx="3">
                  <c:v>MECANISMOS PARA MEJORAR LA ATENCIÓN AL CIUDADANO</c:v>
                </c:pt>
                <c:pt idx="4">
                  <c:v>MECANISMOS PARA LA TRANSPARENCIA Y ACCESO A LA INFORMACIÓN</c:v>
                </c:pt>
                <c:pt idx="5">
                  <c:v>INICIATIVAS ADICIONALES</c:v>
                </c:pt>
              </c:strCache>
            </c:strRef>
          </c:cat>
          <c:val>
            <c:numRef>
              <c:f>'AVANCE III CUATRIMESTRE'!$B$3:$G$3</c:f>
              <c:numCache>
                <c:formatCode>0%</c:formatCode>
                <c:ptCount val="6"/>
                <c:pt idx="0">
                  <c:v>1</c:v>
                </c:pt>
                <c:pt idx="1">
                  <c:v>0</c:v>
                </c:pt>
                <c:pt idx="2">
                  <c:v>1</c:v>
                </c:pt>
                <c:pt idx="3">
                  <c:v>1</c:v>
                </c:pt>
                <c:pt idx="4">
                  <c:v>0.36363636363636365</c:v>
                </c:pt>
                <c:pt idx="5">
                  <c:v>1</c:v>
                </c:pt>
              </c:numCache>
            </c:numRef>
          </c:val>
          <c:extLst>
            <c:ext xmlns:c16="http://schemas.microsoft.com/office/drawing/2014/chart" uri="{C3380CC4-5D6E-409C-BE32-E72D297353CC}">
              <c16:uniqueId val="{00000000-1581-4D19-97B5-76C4D4436DF8}"/>
            </c:ext>
          </c:extLst>
        </c:ser>
        <c:dLbls>
          <c:showLegendKey val="0"/>
          <c:showVal val="1"/>
          <c:showCatName val="0"/>
          <c:showSerName val="0"/>
          <c:showPercent val="0"/>
          <c:showBubbleSize val="0"/>
        </c:dLbls>
        <c:gapWidth val="75"/>
        <c:axId val="807064127"/>
        <c:axId val="807065087"/>
      </c:barChart>
      <c:catAx>
        <c:axId val="807064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807065087"/>
        <c:crosses val="autoZero"/>
        <c:auto val="1"/>
        <c:lblAlgn val="ctr"/>
        <c:lblOffset val="100"/>
        <c:noMultiLvlLbl val="0"/>
      </c:catAx>
      <c:valAx>
        <c:axId val="807065087"/>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8070641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a:latin typeface="Arial Narrow" panose="020B060602020203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267898</xdr:colOff>
      <xdr:row>0</xdr:row>
      <xdr:rowOff>28575</xdr:rowOff>
    </xdr:from>
    <xdr:to>
      <xdr:col>0</xdr:col>
      <xdr:colOff>1347788</xdr:colOff>
      <xdr:row>0</xdr:row>
      <xdr:rowOff>1146008</xdr:rowOff>
    </xdr:to>
    <xdr:pic>
      <xdr:nvPicPr>
        <xdr:cNvPr id="4" name="Imagen 3">
          <a:extLst>
            <a:ext uri="{FF2B5EF4-FFF2-40B4-BE49-F238E27FC236}">
              <a16:creationId xmlns:a16="http://schemas.microsoft.com/office/drawing/2014/main" id="{D004E8BD-FE35-4D23-8D6B-0F46E6F321C2}"/>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267898" y="28575"/>
          <a:ext cx="1079890" cy="1117433"/>
        </a:xfrm>
        <a:prstGeom prst="rect">
          <a:avLst/>
        </a:prstGeom>
      </xdr:spPr>
    </xdr:pic>
    <xdr:clientData/>
  </xdr:twoCellAnchor>
  <xdr:twoCellAnchor editAs="oneCell">
    <xdr:from>
      <xdr:col>6</xdr:col>
      <xdr:colOff>257174</xdr:colOff>
      <xdr:row>0</xdr:row>
      <xdr:rowOff>107814</xdr:rowOff>
    </xdr:from>
    <xdr:to>
      <xdr:col>6</xdr:col>
      <xdr:colOff>1303653</xdr:colOff>
      <xdr:row>0</xdr:row>
      <xdr:rowOff>1123950</xdr:rowOff>
    </xdr:to>
    <xdr:pic>
      <xdr:nvPicPr>
        <xdr:cNvPr id="2" name="Imagen 1" descr="Sabía que el escudo de Colombia tiene un gorro rojo? Esto es lo que  significa">
          <a:extLst>
            <a:ext uri="{FF2B5EF4-FFF2-40B4-BE49-F238E27FC236}">
              <a16:creationId xmlns:a16="http://schemas.microsoft.com/office/drawing/2014/main" id="{60200CF5-3438-BE8D-3687-11181043C2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467974" y="107814"/>
          <a:ext cx="1046479" cy="10161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233363</xdr:colOff>
      <xdr:row>0</xdr:row>
      <xdr:rowOff>0</xdr:rowOff>
    </xdr:from>
    <xdr:to>
      <xdr:col>0</xdr:col>
      <xdr:colOff>1452563</xdr:colOff>
      <xdr:row>0</xdr:row>
      <xdr:rowOff>1410867</xdr:rowOff>
    </xdr:to>
    <xdr:pic>
      <xdr:nvPicPr>
        <xdr:cNvPr id="5" name="Imagen 4">
          <a:extLst>
            <a:ext uri="{FF2B5EF4-FFF2-40B4-BE49-F238E27FC236}">
              <a16:creationId xmlns:a16="http://schemas.microsoft.com/office/drawing/2014/main" id="{F5E78872-198D-4D2B-BC95-A073B99139BC}"/>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233363" y="0"/>
          <a:ext cx="1219200" cy="1410867"/>
        </a:xfrm>
        <a:prstGeom prst="rect">
          <a:avLst/>
        </a:prstGeom>
      </xdr:spPr>
    </xdr:pic>
    <xdr:clientData/>
  </xdr:twoCellAnchor>
  <xdr:twoCellAnchor editAs="oneCell">
    <xdr:from>
      <xdr:col>6</xdr:col>
      <xdr:colOff>123824</xdr:colOff>
      <xdr:row>0</xdr:row>
      <xdr:rowOff>111403</xdr:rowOff>
    </xdr:from>
    <xdr:to>
      <xdr:col>6</xdr:col>
      <xdr:colOff>1398903</xdr:colOff>
      <xdr:row>0</xdr:row>
      <xdr:rowOff>1349511</xdr:rowOff>
    </xdr:to>
    <xdr:pic>
      <xdr:nvPicPr>
        <xdr:cNvPr id="2" name="Imagen 1" descr="Sabía que el escudo de Colombia tiene un gorro rojo? Esto es lo que  significa">
          <a:extLst>
            <a:ext uri="{FF2B5EF4-FFF2-40B4-BE49-F238E27FC236}">
              <a16:creationId xmlns:a16="http://schemas.microsoft.com/office/drawing/2014/main" id="{0D6E970D-B3E2-4330-B41C-45EC1FFD16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9725024" y="111403"/>
          <a:ext cx="1275079" cy="123810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0</xdr:row>
      <xdr:rowOff>47625</xdr:rowOff>
    </xdr:from>
    <xdr:to>
      <xdr:col>1</xdr:col>
      <xdr:colOff>972998</xdr:colOff>
      <xdr:row>0</xdr:row>
      <xdr:rowOff>942975</xdr:rowOff>
    </xdr:to>
    <xdr:pic>
      <xdr:nvPicPr>
        <xdr:cNvPr id="4" name="Imagen 3">
          <a:extLst>
            <a:ext uri="{FF2B5EF4-FFF2-40B4-BE49-F238E27FC236}">
              <a16:creationId xmlns:a16="http://schemas.microsoft.com/office/drawing/2014/main" id="{B0080869-A717-43DD-BC66-AA57B4DDFD8D}"/>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133350" y="47625"/>
          <a:ext cx="839648" cy="895350"/>
        </a:xfrm>
        <a:prstGeom prst="rect">
          <a:avLst/>
        </a:prstGeom>
      </xdr:spPr>
    </xdr:pic>
    <xdr:clientData/>
  </xdr:twoCellAnchor>
  <xdr:twoCellAnchor editAs="oneCell">
    <xdr:from>
      <xdr:col>6</xdr:col>
      <xdr:colOff>123825</xdr:colOff>
      <xdr:row>0</xdr:row>
      <xdr:rowOff>76200</xdr:rowOff>
    </xdr:from>
    <xdr:to>
      <xdr:col>6</xdr:col>
      <xdr:colOff>1045911</xdr:colOff>
      <xdr:row>0</xdr:row>
      <xdr:rowOff>971550</xdr:rowOff>
    </xdr:to>
    <xdr:pic>
      <xdr:nvPicPr>
        <xdr:cNvPr id="2" name="Imagen 1" descr="Sabía que el escudo de Colombia tiene un gorro rojo? Esto es lo que  significa">
          <a:extLst>
            <a:ext uri="{FF2B5EF4-FFF2-40B4-BE49-F238E27FC236}">
              <a16:creationId xmlns:a16="http://schemas.microsoft.com/office/drawing/2014/main" id="{765955F0-B7BA-42B0-9F66-3E99E4401D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8610600" y="76200"/>
          <a:ext cx="922086" cy="895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438150</xdr:colOff>
      <xdr:row>0</xdr:row>
      <xdr:rowOff>75248</xdr:rowOff>
    </xdr:from>
    <xdr:to>
      <xdr:col>0</xdr:col>
      <xdr:colOff>1462088</xdr:colOff>
      <xdr:row>0</xdr:row>
      <xdr:rowOff>1117305</xdr:rowOff>
    </xdr:to>
    <xdr:pic>
      <xdr:nvPicPr>
        <xdr:cNvPr id="4" name="Imagen 3">
          <a:extLst>
            <a:ext uri="{FF2B5EF4-FFF2-40B4-BE49-F238E27FC236}">
              <a16:creationId xmlns:a16="http://schemas.microsoft.com/office/drawing/2014/main" id="{D6456646-8CC0-4125-B2BD-DE50FA9A2578}"/>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438150" y="75248"/>
          <a:ext cx="1023938" cy="1042057"/>
        </a:xfrm>
        <a:prstGeom prst="rect">
          <a:avLst/>
        </a:prstGeom>
      </xdr:spPr>
    </xdr:pic>
    <xdr:clientData/>
  </xdr:twoCellAnchor>
  <xdr:twoCellAnchor editAs="oneCell">
    <xdr:from>
      <xdr:col>6</xdr:col>
      <xdr:colOff>159648</xdr:colOff>
      <xdr:row>0</xdr:row>
      <xdr:rowOff>85725</xdr:rowOff>
    </xdr:from>
    <xdr:to>
      <xdr:col>6</xdr:col>
      <xdr:colOff>1179828</xdr:colOff>
      <xdr:row>0</xdr:row>
      <xdr:rowOff>1076325</xdr:rowOff>
    </xdr:to>
    <xdr:pic>
      <xdr:nvPicPr>
        <xdr:cNvPr id="2" name="Imagen 1" descr="Sabía que el escudo de Colombia tiene un gorro rojo? Esto es lo que  significa">
          <a:extLst>
            <a:ext uri="{FF2B5EF4-FFF2-40B4-BE49-F238E27FC236}">
              <a16:creationId xmlns:a16="http://schemas.microsoft.com/office/drawing/2014/main" id="{A6D3BE63-30B5-4DB6-AE8E-01BEB7EED6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541898" y="85725"/>
          <a:ext cx="1020180" cy="9906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757238</xdr:colOff>
      <xdr:row>0</xdr:row>
      <xdr:rowOff>42334</xdr:rowOff>
    </xdr:from>
    <xdr:to>
      <xdr:col>1</xdr:col>
      <xdr:colOff>885514</xdr:colOff>
      <xdr:row>0</xdr:row>
      <xdr:rowOff>844288</xdr:rowOff>
    </xdr:to>
    <xdr:pic>
      <xdr:nvPicPr>
        <xdr:cNvPr id="4" name="Imagen 3">
          <a:extLst>
            <a:ext uri="{FF2B5EF4-FFF2-40B4-BE49-F238E27FC236}">
              <a16:creationId xmlns:a16="http://schemas.microsoft.com/office/drawing/2014/main" id="{0419A915-FC27-42C1-8222-FC3A80F8559A}"/>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757238" y="42334"/>
          <a:ext cx="1166501" cy="801954"/>
        </a:xfrm>
        <a:prstGeom prst="rect">
          <a:avLst/>
        </a:prstGeom>
      </xdr:spPr>
    </xdr:pic>
    <xdr:clientData/>
  </xdr:twoCellAnchor>
  <xdr:twoCellAnchor editAs="oneCell">
    <xdr:from>
      <xdr:col>6</xdr:col>
      <xdr:colOff>504825</xdr:colOff>
      <xdr:row>0</xdr:row>
      <xdr:rowOff>38100</xdr:rowOff>
    </xdr:from>
    <xdr:to>
      <xdr:col>6</xdr:col>
      <xdr:colOff>1387673</xdr:colOff>
      <xdr:row>0</xdr:row>
      <xdr:rowOff>895350</xdr:rowOff>
    </xdr:to>
    <xdr:pic>
      <xdr:nvPicPr>
        <xdr:cNvPr id="2" name="Imagen 1" descr="Sabía que el escudo de Colombia tiene un gorro rojo? Esto es lo que  significa">
          <a:extLst>
            <a:ext uri="{FF2B5EF4-FFF2-40B4-BE49-F238E27FC236}">
              <a16:creationId xmlns:a16="http://schemas.microsoft.com/office/drawing/2014/main" id="{1DEB82A4-C1C6-4229-96E8-A03CFD74B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858500" y="38100"/>
          <a:ext cx="882848" cy="8572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210445</xdr:colOff>
      <xdr:row>0</xdr:row>
      <xdr:rowOff>45430</xdr:rowOff>
    </xdr:from>
    <xdr:to>
      <xdr:col>0</xdr:col>
      <xdr:colOff>1204912</xdr:colOff>
      <xdr:row>0</xdr:row>
      <xdr:rowOff>996821</xdr:rowOff>
    </xdr:to>
    <xdr:pic>
      <xdr:nvPicPr>
        <xdr:cNvPr id="4" name="Imagen 3">
          <a:extLst>
            <a:ext uri="{FF2B5EF4-FFF2-40B4-BE49-F238E27FC236}">
              <a16:creationId xmlns:a16="http://schemas.microsoft.com/office/drawing/2014/main" id="{E2B14D06-2CD1-42BE-8C21-93631C38F179}"/>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210445" y="45430"/>
          <a:ext cx="994467" cy="951391"/>
        </a:xfrm>
        <a:prstGeom prst="rect">
          <a:avLst/>
        </a:prstGeom>
      </xdr:spPr>
    </xdr:pic>
    <xdr:clientData/>
  </xdr:twoCellAnchor>
  <xdr:twoCellAnchor editAs="oneCell">
    <xdr:from>
      <xdr:col>6</xdr:col>
      <xdr:colOff>95250</xdr:colOff>
      <xdr:row>0</xdr:row>
      <xdr:rowOff>114300</xdr:rowOff>
    </xdr:from>
    <xdr:to>
      <xdr:col>6</xdr:col>
      <xdr:colOff>1141729</xdr:colOff>
      <xdr:row>0</xdr:row>
      <xdr:rowOff>1130436</xdr:rowOff>
    </xdr:to>
    <xdr:pic>
      <xdr:nvPicPr>
        <xdr:cNvPr id="2" name="Imagen 1" descr="Sabía que el escudo de Colombia tiene un gorro rojo? Esto es lo que  significa">
          <a:extLst>
            <a:ext uri="{FF2B5EF4-FFF2-40B4-BE49-F238E27FC236}">
              <a16:creationId xmlns:a16="http://schemas.microsoft.com/office/drawing/2014/main" id="{1E485BB3-2519-4248-8393-347FE61657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039350" y="114300"/>
          <a:ext cx="1046479" cy="101613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471488</xdr:colOff>
      <xdr:row>3</xdr:row>
      <xdr:rowOff>171449</xdr:rowOff>
    </xdr:from>
    <xdr:to>
      <xdr:col>7</xdr:col>
      <xdr:colOff>52386</xdr:colOff>
      <xdr:row>22</xdr:row>
      <xdr:rowOff>152400</xdr:rowOff>
    </xdr:to>
    <xdr:graphicFrame macro="">
      <xdr:nvGraphicFramePr>
        <xdr:cNvPr id="2" name="Gráfico 1">
          <a:extLst>
            <a:ext uri="{FF2B5EF4-FFF2-40B4-BE49-F238E27FC236}">
              <a16:creationId xmlns:a16="http://schemas.microsoft.com/office/drawing/2014/main" id="{2EDF8DD9-DF39-94B6-D35B-7198DAF783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E0EC-EA7F-4788-B467-3E66FA2AE567}">
  <sheetPr>
    <pageSetUpPr fitToPage="1"/>
  </sheetPr>
  <dimension ref="A1:G17"/>
  <sheetViews>
    <sheetView showGridLines="0" tabSelected="1" workbookViewId="0">
      <selection sqref="A1:G1"/>
    </sheetView>
  </sheetViews>
  <sheetFormatPr baseColWidth="10" defaultRowHeight="15" x14ac:dyDescent="0.25"/>
  <cols>
    <col min="1" max="1" width="23.28515625" customWidth="1"/>
    <col min="2" max="2" width="38.85546875" customWidth="1"/>
    <col min="3" max="3" width="14.42578125" customWidth="1"/>
    <col min="4" max="4" width="13" customWidth="1"/>
    <col min="5" max="5" width="22" customWidth="1"/>
    <col min="6" max="6" width="41.5703125" customWidth="1"/>
    <col min="7" max="7" width="28.7109375" customWidth="1"/>
  </cols>
  <sheetData>
    <row r="1" spans="1:7" ht="94.5" customHeight="1" x14ac:dyDescent="0.25">
      <c r="A1" s="121" t="s">
        <v>139</v>
      </c>
      <c r="B1" s="122"/>
      <c r="C1" s="122"/>
      <c r="D1" s="122"/>
      <c r="E1" s="122"/>
      <c r="F1" s="122"/>
      <c r="G1" s="123"/>
    </row>
    <row r="2" spans="1:7" ht="16.5" x14ac:dyDescent="0.25">
      <c r="A2" s="124" t="s">
        <v>0</v>
      </c>
      <c r="B2" s="125"/>
      <c r="C2" s="125"/>
      <c r="D2" s="125"/>
      <c r="E2" s="125"/>
      <c r="F2" s="125"/>
      <c r="G2" s="126"/>
    </row>
    <row r="3" spans="1:7" ht="16.5" x14ac:dyDescent="0.25">
      <c r="A3" s="93" t="s">
        <v>1</v>
      </c>
      <c r="B3" s="94" t="s">
        <v>2</v>
      </c>
      <c r="C3" s="94" t="s">
        <v>88</v>
      </c>
      <c r="D3" s="94" t="s">
        <v>87</v>
      </c>
      <c r="E3" s="94" t="s">
        <v>3</v>
      </c>
      <c r="F3" s="94" t="s">
        <v>4</v>
      </c>
      <c r="G3" s="95" t="s">
        <v>5</v>
      </c>
    </row>
    <row r="4" spans="1:7" ht="216.75" x14ac:dyDescent="0.25">
      <c r="A4" s="1" t="s">
        <v>6</v>
      </c>
      <c r="B4" s="2" t="s">
        <v>7</v>
      </c>
      <c r="C4" s="70">
        <v>45293</v>
      </c>
      <c r="D4" s="70">
        <v>45412</v>
      </c>
      <c r="E4" s="90" t="s">
        <v>119</v>
      </c>
      <c r="F4" s="120" t="s">
        <v>145</v>
      </c>
      <c r="G4" s="4" t="s">
        <v>89</v>
      </c>
    </row>
    <row r="5" spans="1:7" ht="51" x14ac:dyDescent="0.25">
      <c r="A5" s="1" t="s">
        <v>8</v>
      </c>
      <c r="B5" s="2" t="s">
        <v>9</v>
      </c>
      <c r="C5" s="70">
        <v>45568</v>
      </c>
      <c r="D5" s="70">
        <v>45626</v>
      </c>
      <c r="E5" s="90" t="s">
        <v>119</v>
      </c>
      <c r="F5" s="3" t="s">
        <v>146</v>
      </c>
      <c r="G5" s="4" t="s">
        <v>90</v>
      </c>
    </row>
    <row r="6" spans="1:7" ht="38.25" x14ac:dyDescent="0.25">
      <c r="A6" s="1" t="s">
        <v>8</v>
      </c>
      <c r="B6" s="2" t="s">
        <v>10</v>
      </c>
      <c r="C6" s="70">
        <v>45292</v>
      </c>
      <c r="D6" s="70">
        <v>45322</v>
      </c>
      <c r="E6" s="90" t="s">
        <v>119</v>
      </c>
      <c r="F6" s="3" t="s">
        <v>127</v>
      </c>
      <c r="G6" s="4" t="s">
        <v>91</v>
      </c>
    </row>
    <row r="7" spans="1:7" ht="51" x14ac:dyDescent="0.25">
      <c r="A7" s="1" t="s">
        <v>11</v>
      </c>
      <c r="B7" s="2" t="s">
        <v>12</v>
      </c>
      <c r="C7" s="70">
        <v>45280</v>
      </c>
      <c r="D7" s="70">
        <v>45306</v>
      </c>
      <c r="E7" s="90" t="s">
        <v>119</v>
      </c>
      <c r="F7" s="3" t="s">
        <v>127</v>
      </c>
      <c r="G7" s="4" t="s">
        <v>91</v>
      </c>
    </row>
    <row r="8" spans="1:7" ht="51" x14ac:dyDescent="0.25">
      <c r="A8" s="1" t="s">
        <v>11</v>
      </c>
      <c r="B8" s="5" t="s">
        <v>13</v>
      </c>
      <c r="C8" s="70">
        <v>45307</v>
      </c>
      <c r="D8" s="70">
        <v>45315</v>
      </c>
      <c r="E8" s="90" t="s">
        <v>119</v>
      </c>
      <c r="F8" s="3" t="s">
        <v>127</v>
      </c>
      <c r="G8" s="4" t="s">
        <v>90</v>
      </c>
    </row>
    <row r="9" spans="1:7" ht="38.25" x14ac:dyDescent="0.25">
      <c r="A9" s="1" t="s">
        <v>11</v>
      </c>
      <c r="B9" s="5" t="s">
        <v>14</v>
      </c>
      <c r="C9" s="70">
        <v>45315</v>
      </c>
      <c r="D9" s="70">
        <v>45322</v>
      </c>
      <c r="E9" s="90" t="s">
        <v>119</v>
      </c>
      <c r="F9" s="3" t="s">
        <v>127</v>
      </c>
      <c r="G9" s="4" t="s">
        <v>92</v>
      </c>
    </row>
    <row r="10" spans="1:7" ht="76.5" x14ac:dyDescent="0.25">
      <c r="A10" s="6" t="s">
        <v>15</v>
      </c>
      <c r="B10" s="3" t="s">
        <v>16</v>
      </c>
      <c r="C10" s="71" t="s">
        <v>93</v>
      </c>
      <c r="D10" s="71" t="s">
        <v>94</v>
      </c>
      <c r="E10" s="90" t="s">
        <v>119</v>
      </c>
      <c r="F10" s="3" t="s">
        <v>147</v>
      </c>
      <c r="G10" s="4" t="s">
        <v>92</v>
      </c>
    </row>
    <row r="11" spans="1:7" ht="89.25" x14ac:dyDescent="0.25">
      <c r="A11" s="6" t="s">
        <v>17</v>
      </c>
      <c r="B11" s="3" t="s">
        <v>18</v>
      </c>
      <c r="C11" s="71" t="s">
        <v>95</v>
      </c>
      <c r="D11" s="71" t="s">
        <v>96</v>
      </c>
      <c r="E11" s="90" t="s">
        <v>119</v>
      </c>
      <c r="F11" s="92" t="s">
        <v>148</v>
      </c>
      <c r="G11" s="4" t="s">
        <v>20</v>
      </c>
    </row>
    <row r="12" spans="1:7" ht="76.5" x14ac:dyDescent="0.25">
      <c r="A12" s="6" t="s">
        <v>17</v>
      </c>
      <c r="B12" s="3" t="s">
        <v>19</v>
      </c>
      <c r="C12" s="71" t="s">
        <v>95</v>
      </c>
      <c r="D12" s="71" t="s">
        <v>96</v>
      </c>
      <c r="E12" s="90" t="s">
        <v>119</v>
      </c>
      <c r="F12" s="92" t="s">
        <v>149</v>
      </c>
      <c r="G12" s="4" t="s">
        <v>20</v>
      </c>
    </row>
    <row r="13" spans="1:7" ht="76.5" x14ac:dyDescent="0.25">
      <c r="A13" s="6" t="s">
        <v>17</v>
      </c>
      <c r="B13" s="2" t="s">
        <v>126</v>
      </c>
      <c r="C13" s="71" t="s">
        <v>95</v>
      </c>
      <c r="D13" s="71" t="s">
        <v>96</v>
      </c>
      <c r="E13" s="90" t="s">
        <v>119</v>
      </c>
      <c r="F13" s="39" t="s">
        <v>150</v>
      </c>
      <c r="G13" s="4" t="s">
        <v>21</v>
      </c>
    </row>
    <row r="14" spans="1:7" ht="48.75" customHeight="1" x14ac:dyDescent="0.25">
      <c r="A14" s="127" t="s">
        <v>175</v>
      </c>
      <c r="B14" s="128"/>
      <c r="C14" s="128"/>
      <c r="D14" s="128"/>
      <c r="E14" s="128"/>
      <c r="F14" s="128"/>
      <c r="G14" s="129"/>
    </row>
    <row r="15" spans="1:7" x14ac:dyDescent="0.25">
      <c r="A15" s="8"/>
      <c r="B15" s="9"/>
      <c r="C15" s="9"/>
      <c r="D15" s="9"/>
      <c r="E15" s="10"/>
      <c r="F15" s="9"/>
      <c r="G15" s="11"/>
    </row>
    <row r="16" spans="1:7" ht="16.5" x14ac:dyDescent="0.3">
      <c r="A16" s="9" t="s">
        <v>22</v>
      </c>
      <c r="B16" s="18">
        <v>10</v>
      </c>
      <c r="E16" s="10"/>
      <c r="F16" s="9"/>
      <c r="G16" s="11"/>
    </row>
    <row r="17" spans="1:7" ht="15.75" thickBot="1" x14ac:dyDescent="0.3">
      <c r="A17" s="12"/>
      <c r="B17" s="13"/>
      <c r="C17" s="13"/>
      <c r="D17" s="13"/>
      <c r="E17" s="14"/>
      <c r="F17" s="13"/>
      <c r="G17" s="15"/>
    </row>
  </sheetData>
  <mergeCells count="3">
    <mergeCell ref="A1:G1"/>
    <mergeCell ref="A2:G2"/>
    <mergeCell ref="A14:G14"/>
  </mergeCells>
  <pageMargins left="0.7" right="0.7" top="0.75" bottom="0.75" header="0.3" footer="0.3"/>
  <pageSetup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72F66-AFD5-441B-BAD8-B937CBEED652}">
  <sheetPr>
    <pageSetUpPr fitToPage="1"/>
  </sheetPr>
  <dimension ref="A1:G7"/>
  <sheetViews>
    <sheetView showGridLines="0" workbookViewId="0">
      <selection sqref="A1:G1"/>
    </sheetView>
  </sheetViews>
  <sheetFormatPr baseColWidth="10" defaultRowHeight="15" x14ac:dyDescent="0.25"/>
  <cols>
    <col min="1" max="1" width="23.28515625" customWidth="1"/>
    <col min="2" max="2" width="26.5703125" customWidth="1"/>
    <col min="3" max="3" width="13.28515625" bestFit="1" customWidth="1"/>
    <col min="4" max="4" width="13" bestFit="1" customWidth="1"/>
    <col min="5" max="5" width="16.140625" customWidth="1"/>
    <col min="6" max="6" width="51.7109375" customWidth="1"/>
    <col min="7" max="7" width="25.5703125" customWidth="1"/>
  </cols>
  <sheetData>
    <row r="1" spans="1:7" ht="113.65" customHeight="1" x14ac:dyDescent="0.25">
      <c r="A1" s="121" t="s">
        <v>140</v>
      </c>
      <c r="B1" s="122"/>
      <c r="C1" s="122"/>
      <c r="D1" s="122"/>
      <c r="E1" s="122"/>
      <c r="F1" s="122"/>
      <c r="G1" s="123"/>
    </row>
    <row r="2" spans="1:7" ht="16.5" x14ac:dyDescent="0.25">
      <c r="A2" s="130" t="s">
        <v>23</v>
      </c>
      <c r="B2" s="131"/>
      <c r="C2" s="131"/>
      <c r="D2" s="131"/>
      <c r="E2" s="131"/>
      <c r="F2" s="131"/>
      <c r="G2" s="132"/>
    </row>
    <row r="3" spans="1:7" ht="37.15" customHeight="1" x14ac:dyDescent="0.25">
      <c r="A3" s="97" t="s">
        <v>1</v>
      </c>
      <c r="B3" s="98" t="s">
        <v>2</v>
      </c>
      <c r="C3" s="98" t="s">
        <v>88</v>
      </c>
      <c r="D3" s="98" t="s">
        <v>87</v>
      </c>
      <c r="E3" s="98" t="s">
        <v>3</v>
      </c>
      <c r="F3" s="99" t="s">
        <v>4</v>
      </c>
      <c r="G3" s="100" t="s">
        <v>5</v>
      </c>
    </row>
    <row r="4" spans="1:7" ht="136.5" customHeight="1" x14ac:dyDescent="0.25">
      <c r="A4" s="1" t="s">
        <v>24</v>
      </c>
      <c r="B4" s="2" t="s">
        <v>120</v>
      </c>
      <c r="C4" s="72">
        <v>45324</v>
      </c>
      <c r="D4" s="73">
        <v>45657</v>
      </c>
      <c r="E4" s="83" t="s">
        <v>118</v>
      </c>
      <c r="F4" s="16" t="s">
        <v>151</v>
      </c>
      <c r="G4" s="81" t="s">
        <v>128</v>
      </c>
    </row>
    <row r="5" spans="1:7" ht="90" customHeight="1" x14ac:dyDescent="0.3">
      <c r="A5" s="133" t="s">
        <v>176</v>
      </c>
      <c r="B5" s="134"/>
      <c r="C5" s="134"/>
      <c r="D5" s="134"/>
      <c r="E5" s="135"/>
      <c r="F5" s="134"/>
      <c r="G5" s="136"/>
    </row>
    <row r="6" spans="1:7" ht="16.5" x14ac:dyDescent="0.3">
      <c r="A6" s="17"/>
      <c r="B6" s="18"/>
      <c r="C6" s="18"/>
      <c r="D6" s="18"/>
      <c r="E6" s="18"/>
      <c r="F6" s="18"/>
      <c r="G6" s="19"/>
    </row>
    <row r="7" spans="1:7" ht="17.25" thickBot="1" x14ac:dyDescent="0.35">
      <c r="A7" s="20"/>
      <c r="B7" s="21" t="s">
        <v>22</v>
      </c>
      <c r="C7" s="21"/>
      <c r="D7" s="21"/>
      <c r="E7" s="22">
        <v>1</v>
      </c>
      <c r="F7" s="21"/>
      <c r="G7" s="23"/>
    </row>
  </sheetData>
  <mergeCells count="3">
    <mergeCell ref="A1:G1"/>
    <mergeCell ref="A2:G2"/>
    <mergeCell ref="A5:G5"/>
  </mergeCells>
  <pageMargins left="0.25" right="0.25"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6348-FCE1-4CF6-9494-CB231D912EF2}">
  <sheetPr>
    <pageSetUpPr fitToPage="1"/>
  </sheetPr>
  <dimension ref="A1:G22"/>
  <sheetViews>
    <sheetView showGridLines="0" topLeftCell="B1" zoomScaleNormal="100" workbookViewId="0">
      <selection sqref="A1:G1"/>
    </sheetView>
  </sheetViews>
  <sheetFormatPr baseColWidth="10" defaultRowHeight="15" x14ac:dyDescent="0.25"/>
  <cols>
    <col min="1" max="1" width="22.28515625" hidden="1" customWidth="1"/>
    <col min="2" max="2" width="41.140625" customWidth="1"/>
    <col min="3" max="3" width="13.28515625" customWidth="1"/>
    <col min="4" max="4" width="13" customWidth="1"/>
    <col min="5" max="5" width="20.5703125" customWidth="1"/>
    <col min="6" max="6" width="39.28515625" customWidth="1"/>
    <col min="7" max="7" width="22.85546875" customWidth="1"/>
  </cols>
  <sheetData>
    <row r="1" spans="1:7" ht="82.15" customHeight="1" x14ac:dyDescent="0.25">
      <c r="A1" s="121" t="s">
        <v>141</v>
      </c>
      <c r="B1" s="122"/>
      <c r="C1" s="122"/>
      <c r="D1" s="122"/>
      <c r="E1" s="122"/>
      <c r="F1" s="122"/>
      <c r="G1" s="123"/>
    </row>
    <row r="2" spans="1:7" ht="16.5" x14ac:dyDescent="0.25">
      <c r="A2" s="137" t="s">
        <v>25</v>
      </c>
      <c r="B2" s="138"/>
      <c r="C2" s="138"/>
      <c r="D2" s="138"/>
      <c r="E2" s="138"/>
      <c r="F2" s="138"/>
      <c r="G2" s="139"/>
    </row>
    <row r="3" spans="1:7" s="76" customFormat="1" ht="33" x14ac:dyDescent="0.25">
      <c r="A3" s="93" t="s">
        <v>1</v>
      </c>
      <c r="B3" s="94" t="s">
        <v>2</v>
      </c>
      <c r="C3" s="94" t="s">
        <v>88</v>
      </c>
      <c r="D3" s="94" t="s">
        <v>87</v>
      </c>
      <c r="E3" s="94" t="s">
        <v>3</v>
      </c>
      <c r="F3" s="101" t="s">
        <v>4</v>
      </c>
      <c r="G3" s="102" t="s">
        <v>5</v>
      </c>
    </row>
    <row r="4" spans="1:7" ht="159" customHeight="1" x14ac:dyDescent="0.25">
      <c r="A4" s="6" t="s">
        <v>26</v>
      </c>
      <c r="B4" s="5" t="s">
        <v>27</v>
      </c>
      <c r="C4" s="75">
        <v>45415</v>
      </c>
      <c r="D4" s="75">
        <v>45504</v>
      </c>
      <c r="E4" s="90" t="s">
        <v>119</v>
      </c>
      <c r="F4" s="115" t="s">
        <v>152</v>
      </c>
      <c r="G4" s="24" t="s">
        <v>97</v>
      </c>
    </row>
    <row r="5" spans="1:7" ht="76.5" x14ac:dyDescent="0.25">
      <c r="A5" s="6" t="s">
        <v>26</v>
      </c>
      <c r="B5" s="5" t="s">
        <v>28</v>
      </c>
      <c r="C5" s="75">
        <v>45293</v>
      </c>
      <c r="D5" s="75">
        <v>45322</v>
      </c>
      <c r="E5" s="85" t="s">
        <v>119</v>
      </c>
      <c r="F5" s="78" t="s">
        <v>127</v>
      </c>
      <c r="G5" s="24" t="s">
        <v>98</v>
      </c>
    </row>
    <row r="6" spans="1:7" ht="51" x14ac:dyDescent="0.25">
      <c r="A6" s="6" t="s">
        <v>26</v>
      </c>
      <c r="B6" s="5" t="s">
        <v>106</v>
      </c>
      <c r="C6" s="75">
        <v>45323</v>
      </c>
      <c r="D6" s="75">
        <v>45443</v>
      </c>
      <c r="E6" s="85" t="s">
        <v>119</v>
      </c>
      <c r="F6" s="3" t="s">
        <v>152</v>
      </c>
      <c r="G6" s="24" t="s">
        <v>107</v>
      </c>
    </row>
    <row r="7" spans="1:7" ht="51" x14ac:dyDescent="0.25">
      <c r="A7" s="6" t="s">
        <v>26</v>
      </c>
      <c r="B7" s="5" t="s">
        <v>108</v>
      </c>
      <c r="C7" s="75">
        <v>45323</v>
      </c>
      <c r="D7" s="75">
        <v>45443</v>
      </c>
      <c r="E7" s="85" t="s">
        <v>119</v>
      </c>
      <c r="F7" s="3" t="s">
        <v>152</v>
      </c>
      <c r="G7" s="24" t="s">
        <v>107</v>
      </c>
    </row>
    <row r="8" spans="1:7" ht="51" x14ac:dyDescent="0.25">
      <c r="A8" s="6" t="s">
        <v>26</v>
      </c>
      <c r="B8" s="5" t="s">
        <v>109</v>
      </c>
      <c r="C8" s="75">
        <v>45293</v>
      </c>
      <c r="D8" s="75">
        <v>45473</v>
      </c>
      <c r="E8" s="85" t="s">
        <v>119</v>
      </c>
      <c r="F8" s="3" t="s">
        <v>152</v>
      </c>
      <c r="G8" s="24" t="s">
        <v>107</v>
      </c>
    </row>
    <row r="9" spans="1:7" ht="102" x14ac:dyDescent="0.25">
      <c r="A9" s="6" t="s">
        <v>29</v>
      </c>
      <c r="B9" s="16" t="s">
        <v>121</v>
      </c>
      <c r="C9" s="75">
        <v>45383</v>
      </c>
      <c r="D9" s="75">
        <v>45626</v>
      </c>
      <c r="E9" s="85" t="s">
        <v>119</v>
      </c>
      <c r="F9" s="3" t="s">
        <v>170</v>
      </c>
      <c r="G9" s="24" t="s">
        <v>30</v>
      </c>
    </row>
    <row r="10" spans="1:7" ht="102" x14ac:dyDescent="0.25">
      <c r="A10" s="6" t="s">
        <v>29</v>
      </c>
      <c r="B10" s="5" t="s">
        <v>122</v>
      </c>
      <c r="C10" s="75">
        <v>45293</v>
      </c>
      <c r="D10" s="75">
        <v>45653</v>
      </c>
      <c r="E10" s="85" t="s">
        <v>119</v>
      </c>
      <c r="F10" s="84" t="s">
        <v>172</v>
      </c>
      <c r="G10" s="24" t="s">
        <v>99</v>
      </c>
    </row>
    <row r="11" spans="1:7" ht="51" x14ac:dyDescent="0.25">
      <c r="A11" s="6" t="s">
        <v>29</v>
      </c>
      <c r="B11" s="5" t="s">
        <v>110</v>
      </c>
      <c r="C11" s="75">
        <v>45323</v>
      </c>
      <c r="D11" s="75">
        <v>45443</v>
      </c>
      <c r="E11" s="85" t="s">
        <v>119</v>
      </c>
      <c r="F11" s="3" t="s">
        <v>152</v>
      </c>
      <c r="G11" s="24" t="s">
        <v>111</v>
      </c>
    </row>
    <row r="12" spans="1:7" ht="51" x14ac:dyDescent="0.25">
      <c r="A12" s="6" t="s">
        <v>29</v>
      </c>
      <c r="B12" s="5" t="s">
        <v>112</v>
      </c>
      <c r="C12" s="75">
        <v>45323</v>
      </c>
      <c r="D12" s="75">
        <v>45443</v>
      </c>
      <c r="E12" s="85" t="s">
        <v>119</v>
      </c>
      <c r="F12" s="3" t="s">
        <v>152</v>
      </c>
      <c r="G12" s="24" t="s">
        <v>111</v>
      </c>
    </row>
    <row r="13" spans="1:7" ht="95.25" customHeight="1" x14ac:dyDescent="0.25">
      <c r="A13" s="6" t="s">
        <v>29</v>
      </c>
      <c r="B13" s="5" t="s">
        <v>123</v>
      </c>
      <c r="C13" s="75">
        <v>45323</v>
      </c>
      <c r="D13" s="75">
        <v>45443</v>
      </c>
      <c r="E13" s="85" t="s">
        <v>119</v>
      </c>
      <c r="F13" s="3" t="s">
        <v>152</v>
      </c>
      <c r="G13" s="24" t="s">
        <v>113</v>
      </c>
    </row>
    <row r="14" spans="1:7" ht="38.25" x14ac:dyDescent="0.25">
      <c r="A14" s="6" t="s">
        <v>29</v>
      </c>
      <c r="B14" s="5" t="s">
        <v>114</v>
      </c>
      <c r="C14" s="75">
        <v>45323</v>
      </c>
      <c r="D14" s="75">
        <v>45443</v>
      </c>
      <c r="E14" s="85" t="s">
        <v>119</v>
      </c>
      <c r="F14" s="3" t="s">
        <v>152</v>
      </c>
      <c r="G14" s="24" t="s">
        <v>113</v>
      </c>
    </row>
    <row r="15" spans="1:7" ht="38.25" x14ac:dyDescent="0.25">
      <c r="A15" s="6" t="s">
        <v>29</v>
      </c>
      <c r="B15" s="5" t="s">
        <v>115</v>
      </c>
      <c r="C15" s="75">
        <v>45323</v>
      </c>
      <c r="D15" s="75">
        <v>45443</v>
      </c>
      <c r="E15" s="85" t="s">
        <v>119</v>
      </c>
      <c r="F15" s="3" t="s">
        <v>152</v>
      </c>
      <c r="G15" s="24" t="s">
        <v>113</v>
      </c>
    </row>
    <row r="16" spans="1:7" ht="63.75" x14ac:dyDescent="0.25">
      <c r="A16" s="6" t="s">
        <v>29</v>
      </c>
      <c r="B16" s="5" t="s">
        <v>31</v>
      </c>
      <c r="C16" s="75">
        <v>45474</v>
      </c>
      <c r="D16" s="75">
        <v>45503</v>
      </c>
      <c r="E16" s="85" t="s">
        <v>119</v>
      </c>
      <c r="F16" s="3" t="s">
        <v>152</v>
      </c>
      <c r="G16" s="25" t="s">
        <v>100</v>
      </c>
    </row>
    <row r="17" spans="1:7" ht="63.75" x14ac:dyDescent="0.25">
      <c r="A17" s="6" t="s">
        <v>32</v>
      </c>
      <c r="B17" s="5" t="s">
        <v>33</v>
      </c>
      <c r="C17" s="75" t="s">
        <v>101</v>
      </c>
      <c r="D17" s="75">
        <v>45443</v>
      </c>
      <c r="E17" s="85" t="s">
        <v>119</v>
      </c>
      <c r="F17" s="3" t="s">
        <v>152</v>
      </c>
      <c r="G17" s="24" t="s">
        <v>34</v>
      </c>
    </row>
    <row r="18" spans="1:7" ht="81" customHeight="1" x14ac:dyDescent="0.25">
      <c r="A18" s="6" t="s">
        <v>32</v>
      </c>
      <c r="B18" s="5" t="s">
        <v>35</v>
      </c>
      <c r="C18" s="75">
        <v>45323</v>
      </c>
      <c r="D18" s="75">
        <v>45656</v>
      </c>
      <c r="E18" s="85" t="s">
        <v>119</v>
      </c>
      <c r="F18" s="84" t="s">
        <v>153</v>
      </c>
      <c r="G18" s="24" t="s">
        <v>36</v>
      </c>
    </row>
    <row r="19" spans="1:7" ht="119.25" customHeight="1" x14ac:dyDescent="0.25">
      <c r="A19" s="6" t="s">
        <v>37</v>
      </c>
      <c r="B19" s="5" t="s">
        <v>38</v>
      </c>
      <c r="C19" s="75">
        <v>45414</v>
      </c>
      <c r="D19" s="75">
        <v>45534</v>
      </c>
      <c r="E19" s="85" t="s">
        <v>119</v>
      </c>
      <c r="F19" s="3" t="s">
        <v>152</v>
      </c>
      <c r="G19" s="4" t="s">
        <v>39</v>
      </c>
    </row>
    <row r="20" spans="1:7" ht="50.65" customHeight="1" thickBot="1" x14ac:dyDescent="0.3">
      <c r="A20" s="140" t="s">
        <v>177</v>
      </c>
      <c r="B20" s="141"/>
      <c r="C20" s="141"/>
      <c r="D20" s="141"/>
      <c r="E20" s="141"/>
      <c r="F20" s="141"/>
      <c r="G20" s="142"/>
    </row>
    <row r="21" spans="1:7" ht="16.5" x14ac:dyDescent="0.3">
      <c r="A21" s="18"/>
      <c r="B21" s="26"/>
      <c r="C21" s="26"/>
      <c r="D21" s="26"/>
      <c r="E21" s="27"/>
      <c r="F21" s="26"/>
      <c r="G21" s="18"/>
    </row>
    <row r="22" spans="1:7" ht="16.5" x14ac:dyDescent="0.3">
      <c r="A22" s="18"/>
      <c r="B22" s="26" t="s">
        <v>40</v>
      </c>
      <c r="C22" s="26"/>
      <c r="D22" s="26"/>
      <c r="E22" s="27">
        <v>16</v>
      </c>
      <c r="F22" s="26"/>
      <c r="G22" s="18"/>
    </row>
  </sheetData>
  <mergeCells count="3">
    <mergeCell ref="A1:G1"/>
    <mergeCell ref="A2:G2"/>
    <mergeCell ref="A20:G20"/>
  </mergeCells>
  <pageMargins left="0.7" right="0.7" top="0.75" bottom="0.75" header="0.3" footer="0.3"/>
  <pageSetup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AFB4-94EB-4F86-91B9-BB919B11F655}">
  <sheetPr>
    <pageSetUpPr fitToPage="1"/>
  </sheetPr>
  <dimension ref="A1:G12"/>
  <sheetViews>
    <sheetView showGridLines="0" workbookViewId="0">
      <selection sqref="A1:G1"/>
    </sheetView>
  </sheetViews>
  <sheetFormatPr baseColWidth="10" defaultRowHeight="15" x14ac:dyDescent="0.25"/>
  <cols>
    <col min="1" max="1" width="24.140625" customWidth="1"/>
    <col min="2" max="2" width="28.5703125" customWidth="1"/>
    <col min="3" max="3" width="13.28515625" bestFit="1" customWidth="1"/>
    <col min="4" max="4" width="13" bestFit="1" customWidth="1"/>
    <col min="5" max="5" width="16.7109375" customWidth="1"/>
    <col min="6" max="6" width="60" customWidth="1"/>
    <col min="7" max="7" width="21.5703125" customWidth="1"/>
    <col min="8" max="8" width="11" customWidth="1"/>
  </cols>
  <sheetData>
    <row r="1" spans="1:7" ht="90.4" customHeight="1" x14ac:dyDescent="0.25">
      <c r="A1" s="121" t="s">
        <v>142</v>
      </c>
      <c r="B1" s="122"/>
      <c r="C1" s="122"/>
      <c r="D1" s="122"/>
      <c r="E1" s="122"/>
      <c r="F1" s="122"/>
      <c r="G1" s="123"/>
    </row>
    <row r="2" spans="1:7" ht="16.5" x14ac:dyDescent="0.25">
      <c r="A2" s="143" t="s">
        <v>41</v>
      </c>
      <c r="B2" s="144"/>
      <c r="C2" s="144"/>
      <c r="D2" s="144"/>
      <c r="E2" s="144"/>
      <c r="F2" s="144"/>
      <c r="G2" s="145"/>
    </row>
    <row r="3" spans="1:7" ht="33" x14ac:dyDescent="0.25">
      <c r="A3" s="103" t="s">
        <v>1</v>
      </c>
      <c r="B3" s="104" t="s">
        <v>2</v>
      </c>
      <c r="C3" s="104" t="s">
        <v>88</v>
      </c>
      <c r="D3" s="104" t="s">
        <v>87</v>
      </c>
      <c r="E3" s="104" t="s">
        <v>3</v>
      </c>
      <c r="F3" s="105" t="s">
        <v>4</v>
      </c>
      <c r="G3" s="96" t="s">
        <v>5</v>
      </c>
    </row>
    <row r="4" spans="1:7" ht="63.75" x14ac:dyDescent="0.25">
      <c r="A4" s="28" t="s">
        <v>42</v>
      </c>
      <c r="B4" s="29" t="s">
        <v>43</v>
      </c>
      <c r="C4" s="75">
        <v>45323</v>
      </c>
      <c r="D4" s="75">
        <v>45657</v>
      </c>
      <c r="E4" s="86" t="s">
        <v>119</v>
      </c>
      <c r="F4" s="77" t="s">
        <v>171</v>
      </c>
      <c r="G4" s="4" t="s">
        <v>102</v>
      </c>
    </row>
    <row r="5" spans="1:7" ht="25.5" x14ac:dyDescent="0.25">
      <c r="A5" s="28" t="s">
        <v>44</v>
      </c>
      <c r="B5" s="29" t="s">
        <v>124</v>
      </c>
      <c r="C5" s="75">
        <v>45475</v>
      </c>
      <c r="D5" s="75">
        <v>45565</v>
      </c>
      <c r="E5" s="86" t="s">
        <v>119</v>
      </c>
      <c r="F5" s="3" t="s">
        <v>152</v>
      </c>
      <c r="G5" s="4" t="s">
        <v>102</v>
      </c>
    </row>
    <row r="6" spans="1:7" ht="89.25" x14ac:dyDescent="0.25">
      <c r="A6" s="6" t="s">
        <v>44</v>
      </c>
      <c r="B6" s="5" t="s">
        <v>45</v>
      </c>
      <c r="C6" s="75">
        <v>45323</v>
      </c>
      <c r="D6" s="75">
        <v>45655</v>
      </c>
      <c r="E6" s="86" t="s">
        <v>119</v>
      </c>
      <c r="F6" s="2" t="s">
        <v>154</v>
      </c>
      <c r="G6" s="4" t="s">
        <v>129</v>
      </c>
    </row>
    <row r="7" spans="1:7" ht="114.75" x14ac:dyDescent="0.25">
      <c r="A7" s="6" t="s">
        <v>46</v>
      </c>
      <c r="B7" s="5" t="s">
        <v>47</v>
      </c>
      <c r="C7" s="75">
        <v>45323</v>
      </c>
      <c r="D7" s="75">
        <v>45626</v>
      </c>
      <c r="E7" s="86" t="s">
        <v>119</v>
      </c>
      <c r="F7" s="5" t="s">
        <v>155</v>
      </c>
      <c r="G7" s="4" t="s">
        <v>36</v>
      </c>
    </row>
    <row r="8" spans="1:7" ht="25.5" x14ac:dyDescent="0.25">
      <c r="A8" s="6" t="s">
        <v>48</v>
      </c>
      <c r="B8" s="5" t="s">
        <v>49</v>
      </c>
      <c r="C8" s="79">
        <v>45537</v>
      </c>
      <c r="D8" s="74">
        <v>45657</v>
      </c>
      <c r="E8" s="86" t="s">
        <v>119</v>
      </c>
      <c r="F8" s="3" t="s">
        <v>156</v>
      </c>
      <c r="G8" s="4" t="s">
        <v>54</v>
      </c>
    </row>
    <row r="9" spans="1:7" ht="63.75" x14ac:dyDescent="0.25">
      <c r="A9" s="6" t="s">
        <v>50</v>
      </c>
      <c r="B9" s="5" t="s">
        <v>51</v>
      </c>
      <c r="C9" s="79">
        <v>45447</v>
      </c>
      <c r="D9" s="74">
        <v>45657</v>
      </c>
      <c r="E9" s="86" t="s">
        <v>119</v>
      </c>
      <c r="F9" s="3" t="s">
        <v>130</v>
      </c>
      <c r="G9" s="4" t="s">
        <v>54</v>
      </c>
    </row>
    <row r="10" spans="1:7" ht="69" customHeight="1" x14ac:dyDescent="0.3">
      <c r="A10" s="146" t="s">
        <v>178</v>
      </c>
      <c r="B10" s="147"/>
      <c r="C10" s="147"/>
      <c r="D10" s="147"/>
      <c r="E10" s="147"/>
      <c r="F10" s="147"/>
      <c r="G10" s="148"/>
    </row>
    <row r="11" spans="1:7" ht="17.25" thickBot="1" x14ac:dyDescent="0.35">
      <c r="A11" s="30"/>
      <c r="B11" s="31"/>
      <c r="C11" s="31"/>
      <c r="D11" s="31"/>
      <c r="E11" s="32"/>
      <c r="F11" s="31"/>
      <c r="G11" s="33"/>
    </row>
    <row r="12" spans="1:7" ht="16.5" x14ac:dyDescent="0.3">
      <c r="A12" s="34"/>
      <c r="B12" s="26" t="s">
        <v>40</v>
      </c>
      <c r="C12" s="26"/>
      <c r="D12" s="26"/>
      <c r="E12" s="35">
        <v>6</v>
      </c>
      <c r="F12" s="26"/>
      <c r="G12" s="35"/>
    </row>
  </sheetData>
  <mergeCells count="3">
    <mergeCell ref="A1:G1"/>
    <mergeCell ref="A2:G2"/>
    <mergeCell ref="A10:G10"/>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02BF3-0CE5-4406-8E7C-C88AEEF4FF19}">
  <sheetPr>
    <pageSetUpPr fitToPage="1"/>
  </sheetPr>
  <dimension ref="A1:G17"/>
  <sheetViews>
    <sheetView showGridLines="0" workbookViewId="0">
      <selection sqref="A1:G1"/>
    </sheetView>
  </sheetViews>
  <sheetFormatPr baseColWidth="10" defaultRowHeight="15" x14ac:dyDescent="0.25"/>
  <cols>
    <col min="1" max="1" width="14.5703125" customWidth="1"/>
    <col min="2" max="2" width="52.85546875" customWidth="1"/>
    <col min="3" max="4" width="17.5703125" customWidth="1"/>
    <col min="5" max="5" width="18.28515625" customWidth="1"/>
    <col min="6" max="6" width="34.42578125" customWidth="1"/>
    <col min="7" max="7" width="25.28515625" customWidth="1"/>
  </cols>
  <sheetData>
    <row r="1" spans="1:7" ht="72.75" customHeight="1" x14ac:dyDescent="0.25">
      <c r="A1" s="149" t="s">
        <v>143</v>
      </c>
      <c r="B1" s="150"/>
      <c r="C1" s="150"/>
      <c r="D1" s="150"/>
      <c r="E1" s="150"/>
      <c r="F1" s="150"/>
      <c r="G1" s="151"/>
    </row>
    <row r="2" spans="1:7" ht="15.75" x14ac:dyDescent="0.25">
      <c r="A2" s="152" t="s">
        <v>52</v>
      </c>
      <c r="B2" s="153"/>
      <c r="C2" s="153"/>
      <c r="D2" s="153"/>
      <c r="E2" s="153"/>
      <c r="F2" s="153"/>
      <c r="G2" s="154"/>
    </row>
    <row r="3" spans="1:7" ht="31.5" x14ac:dyDescent="0.25">
      <c r="A3" s="106" t="s">
        <v>1</v>
      </c>
      <c r="B3" s="107" t="s">
        <v>2</v>
      </c>
      <c r="C3" s="107" t="s">
        <v>88</v>
      </c>
      <c r="D3" s="107" t="s">
        <v>87</v>
      </c>
      <c r="E3" s="107" t="s">
        <v>3</v>
      </c>
      <c r="F3" s="107" t="s">
        <v>4</v>
      </c>
      <c r="G3" s="108" t="s">
        <v>5</v>
      </c>
    </row>
    <row r="4" spans="1:7" ht="216.75" x14ac:dyDescent="0.25">
      <c r="A4" s="1" t="s">
        <v>131</v>
      </c>
      <c r="B4" s="2" t="s">
        <v>132</v>
      </c>
      <c r="C4" s="80">
        <v>45474</v>
      </c>
      <c r="D4" s="80">
        <v>45657</v>
      </c>
      <c r="E4" s="89" t="s">
        <v>119</v>
      </c>
      <c r="F4" s="2" t="s">
        <v>157</v>
      </c>
      <c r="G4" s="7" t="s">
        <v>113</v>
      </c>
    </row>
    <row r="5" spans="1:7" ht="114.75" x14ac:dyDescent="0.25">
      <c r="A5" s="1" t="s">
        <v>131</v>
      </c>
      <c r="B5" s="2" t="s">
        <v>133</v>
      </c>
      <c r="C5" s="80">
        <v>45474</v>
      </c>
      <c r="D5" s="80">
        <v>45657</v>
      </c>
      <c r="E5" s="89" t="s">
        <v>119</v>
      </c>
      <c r="F5" s="2" t="s">
        <v>137</v>
      </c>
      <c r="G5" s="7" t="s">
        <v>113</v>
      </c>
    </row>
    <row r="6" spans="1:7" ht="114.75" x14ac:dyDescent="0.25">
      <c r="A6" s="1" t="s">
        <v>53</v>
      </c>
      <c r="B6" s="2" t="s">
        <v>55</v>
      </c>
      <c r="C6" s="80">
        <v>45293</v>
      </c>
      <c r="D6" s="80">
        <v>45625</v>
      </c>
      <c r="E6" s="82" t="s">
        <v>118</v>
      </c>
      <c r="F6" s="2" t="s">
        <v>158</v>
      </c>
      <c r="G6" s="7" t="s">
        <v>103</v>
      </c>
    </row>
    <row r="7" spans="1:7" ht="76.5" x14ac:dyDescent="0.25">
      <c r="A7" s="1" t="s">
        <v>56</v>
      </c>
      <c r="B7" s="2" t="s">
        <v>116</v>
      </c>
      <c r="C7" s="80">
        <v>45293</v>
      </c>
      <c r="D7" s="80">
        <v>45653</v>
      </c>
      <c r="E7" s="82" t="s">
        <v>118</v>
      </c>
      <c r="F7" s="87" t="s">
        <v>159</v>
      </c>
      <c r="G7" s="7" t="s">
        <v>117</v>
      </c>
    </row>
    <row r="8" spans="1:7" ht="63.75" x14ac:dyDescent="0.25">
      <c r="A8" s="1" t="s">
        <v>56</v>
      </c>
      <c r="B8" s="2" t="s">
        <v>57</v>
      </c>
      <c r="C8" s="80">
        <v>45337</v>
      </c>
      <c r="D8" s="80">
        <v>45412</v>
      </c>
      <c r="E8" s="82" t="s">
        <v>118</v>
      </c>
      <c r="F8" s="87" t="s">
        <v>168</v>
      </c>
      <c r="G8" s="7" t="s">
        <v>58</v>
      </c>
    </row>
    <row r="9" spans="1:7" ht="114.75" x14ac:dyDescent="0.25">
      <c r="A9" s="1" t="s">
        <v>56</v>
      </c>
      <c r="B9" s="2" t="s">
        <v>59</v>
      </c>
      <c r="C9" s="80">
        <v>45397</v>
      </c>
      <c r="D9" s="80">
        <v>45442</v>
      </c>
      <c r="E9" s="82" t="s">
        <v>118</v>
      </c>
      <c r="F9" s="87" t="s">
        <v>160</v>
      </c>
      <c r="G9" s="7" t="s">
        <v>58</v>
      </c>
    </row>
    <row r="10" spans="1:7" ht="81.75" customHeight="1" x14ac:dyDescent="0.25">
      <c r="A10" s="1" t="s">
        <v>56</v>
      </c>
      <c r="B10" s="2" t="s">
        <v>161</v>
      </c>
      <c r="C10" s="80">
        <v>45323</v>
      </c>
      <c r="D10" s="80">
        <v>45412</v>
      </c>
      <c r="E10" s="82" t="s">
        <v>118</v>
      </c>
      <c r="F10" s="88" t="s">
        <v>169</v>
      </c>
      <c r="G10" s="7" t="s">
        <v>60</v>
      </c>
    </row>
    <row r="11" spans="1:7" ht="89.25" x14ac:dyDescent="0.25">
      <c r="A11" s="1" t="s">
        <v>56</v>
      </c>
      <c r="B11" s="2" t="s">
        <v>61</v>
      </c>
      <c r="C11" s="80">
        <v>45414</v>
      </c>
      <c r="D11" s="80">
        <v>45472</v>
      </c>
      <c r="E11" s="82" t="s">
        <v>118</v>
      </c>
      <c r="F11" s="3" t="s">
        <v>162</v>
      </c>
      <c r="G11" s="7" t="s">
        <v>104</v>
      </c>
    </row>
    <row r="12" spans="1:7" ht="89.25" x14ac:dyDescent="0.25">
      <c r="A12" s="1" t="s">
        <v>56</v>
      </c>
      <c r="B12" s="2" t="s">
        <v>62</v>
      </c>
      <c r="C12" s="80">
        <v>45414</v>
      </c>
      <c r="D12" s="80">
        <v>45472</v>
      </c>
      <c r="E12" s="82" t="s">
        <v>118</v>
      </c>
      <c r="F12" s="3" t="s">
        <v>163</v>
      </c>
      <c r="G12" s="7" t="s">
        <v>63</v>
      </c>
    </row>
    <row r="13" spans="1:7" ht="89.25" x14ac:dyDescent="0.25">
      <c r="A13" s="1" t="s">
        <v>134</v>
      </c>
      <c r="B13" s="2" t="s">
        <v>135</v>
      </c>
      <c r="C13" s="80">
        <v>45536</v>
      </c>
      <c r="D13" s="80">
        <v>45657</v>
      </c>
      <c r="E13" s="89" t="s">
        <v>119</v>
      </c>
      <c r="F13" s="78" t="s">
        <v>138</v>
      </c>
      <c r="G13" s="7" t="s">
        <v>136</v>
      </c>
    </row>
    <row r="14" spans="1:7" ht="89.25" x14ac:dyDescent="0.25">
      <c r="A14" s="1" t="s">
        <v>64</v>
      </c>
      <c r="B14" s="2" t="s">
        <v>164</v>
      </c>
      <c r="C14" s="80">
        <v>45293</v>
      </c>
      <c r="D14" s="80">
        <v>45625</v>
      </c>
      <c r="E14" s="89" t="s">
        <v>119</v>
      </c>
      <c r="F14" s="78" t="s">
        <v>165</v>
      </c>
      <c r="G14" s="7" t="s">
        <v>63</v>
      </c>
    </row>
    <row r="15" spans="1:7" ht="75.400000000000006" customHeight="1" thickBot="1" x14ac:dyDescent="0.3">
      <c r="A15" s="155" t="s">
        <v>179</v>
      </c>
      <c r="B15" s="156"/>
      <c r="C15" s="156"/>
      <c r="D15" s="156"/>
      <c r="E15" s="156"/>
      <c r="F15" s="156"/>
      <c r="G15" s="157"/>
    </row>
    <row r="16" spans="1:7" ht="15.75" x14ac:dyDescent="0.25">
      <c r="A16" s="36"/>
      <c r="B16" s="37"/>
      <c r="C16" s="37"/>
      <c r="D16" s="37"/>
      <c r="E16" s="36"/>
      <c r="F16" s="37"/>
      <c r="G16" s="38"/>
    </row>
    <row r="17" spans="1:7" ht="15.75" x14ac:dyDescent="0.25">
      <c r="A17" s="36"/>
      <c r="B17" s="37" t="s">
        <v>40</v>
      </c>
      <c r="C17" s="37"/>
      <c r="D17" s="37"/>
      <c r="E17" s="38">
        <v>11</v>
      </c>
      <c r="F17" s="37"/>
      <c r="G17" s="38"/>
    </row>
  </sheetData>
  <mergeCells count="3">
    <mergeCell ref="A1:G1"/>
    <mergeCell ref="A2:G2"/>
    <mergeCell ref="A15:G15"/>
  </mergeCells>
  <pageMargins left="0.7" right="0.7" top="0.75" bottom="0.75" header="0.3" footer="0.3"/>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36852-E533-4F1A-A589-153A318D96EC}">
  <sheetPr>
    <pageSetUpPr fitToPage="1"/>
  </sheetPr>
  <dimension ref="A1:G7"/>
  <sheetViews>
    <sheetView showGridLines="0" workbookViewId="0">
      <selection sqref="A1:G1"/>
    </sheetView>
  </sheetViews>
  <sheetFormatPr baseColWidth="10" defaultRowHeight="15" x14ac:dyDescent="0.25"/>
  <cols>
    <col min="1" max="1" width="28.5703125" customWidth="1"/>
    <col min="2" max="2" width="28.28515625" bestFit="1" customWidth="1"/>
    <col min="3" max="3" width="13.28515625" bestFit="1" customWidth="1"/>
    <col min="4" max="4" width="13" bestFit="1" customWidth="1"/>
    <col min="5" max="5" width="17.5703125" customWidth="1"/>
    <col min="6" max="6" width="48.42578125" customWidth="1"/>
    <col min="7" max="7" width="20.5703125" customWidth="1"/>
  </cols>
  <sheetData>
    <row r="1" spans="1:7" ht="93.4" customHeight="1" x14ac:dyDescent="0.25">
      <c r="A1" s="158" t="s">
        <v>141</v>
      </c>
      <c r="B1" s="158"/>
      <c r="C1" s="158"/>
      <c r="D1" s="158"/>
      <c r="E1" s="158"/>
      <c r="F1" s="158"/>
      <c r="G1" s="158"/>
    </row>
    <row r="2" spans="1:7" ht="16.5" x14ac:dyDescent="0.25">
      <c r="A2" s="131" t="s">
        <v>65</v>
      </c>
      <c r="B2" s="131"/>
      <c r="C2" s="131"/>
      <c r="D2" s="131"/>
      <c r="E2" s="131"/>
      <c r="F2" s="131"/>
      <c r="G2" s="131"/>
    </row>
    <row r="3" spans="1:7" ht="33" x14ac:dyDescent="0.25">
      <c r="A3" s="94" t="s">
        <v>1</v>
      </c>
      <c r="B3" s="94" t="s">
        <v>2</v>
      </c>
      <c r="C3" s="94" t="s">
        <v>88</v>
      </c>
      <c r="D3" s="94" t="s">
        <v>87</v>
      </c>
      <c r="E3" s="94" t="s">
        <v>3</v>
      </c>
      <c r="F3" s="94" t="s">
        <v>4</v>
      </c>
      <c r="G3" s="94" t="s">
        <v>5</v>
      </c>
    </row>
    <row r="4" spans="1:7" ht="102" x14ac:dyDescent="0.25">
      <c r="A4" s="45" t="s">
        <v>66</v>
      </c>
      <c r="B4" s="39" t="s">
        <v>67</v>
      </c>
      <c r="C4" s="73">
        <v>45444</v>
      </c>
      <c r="D4" s="73">
        <v>45656</v>
      </c>
      <c r="E4" s="89" t="s">
        <v>119</v>
      </c>
      <c r="F4" s="3" t="s">
        <v>166</v>
      </c>
      <c r="G4" s="45" t="s">
        <v>105</v>
      </c>
    </row>
    <row r="5" spans="1:7" ht="102" x14ac:dyDescent="0.25">
      <c r="A5" s="45" t="s">
        <v>66</v>
      </c>
      <c r="B5" s="39" t="s">
        <v>68</v>
      </c>
      <c r="C5" s="73">
        <v>45444</v>
      </c>
      <c r="D5" s="73">
        <v>45656</v>
      </c>
      <c r="E5" s="89" t="s">
        <v>119</v>
      </c>
      <c r="F5" s="3" t="s">
        <v>167</v>
      </c>
      <c r="G5" s="45" t="s">
        <v>105</v>
      </c>
    </row>
    <row r="6" spans="1:7" ht="73.5" customHeight="1" x14ac:dyDescent="0.3">
      <c r="A6" s="159" t="s">
        <v>176</v>
      </c>
      <c r="B6" s="159"/>
      <c r="C6" s="159"/>
      <c r="D6" s="159"/>
      <c r="E6" s="159"/>
      <c r="F6" s="159"/>
      <c r="G6" s="159"/>
    </row>
    <row r="7" spans="1:7" ht="16.5" x14ac:dyDescent="0.25">
      <c r="A7" s="43"/>
      <c r="B7" s="44" t="s">
        <v>40</v>
      </c>
      <c r="C7" s="44"/>
      <c r="D7" s="44"/>
      <c r="E7" s="40">
        <v>2</v>
      </c>
      <c r="F7" s="41"/>
      <c r="G7" s="42"/>
    </row>
  </sheetData>
  <mergeCells count="3">
    <mergeCell ref="A1:G1"/>
    <mergeCell ref="A2:G2"/>
    <mergeCell ref="A6:G6"/>
  </mergeCells>
  <pageMargins left="0.7" right="0.7" top="0.75" bottom="0.75" header="0.3" footer="0.3"/>
  <pageSetup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2F61D-ACCA-47F4-883F-A1275A39C49A}">
  <sheetPr>
    <pageSetUpPr fitToPage="1"/>
  </sheetPr>
  <dimension ref="B1:H13"/>
  <sheetViews>
    <sheetView showGridLines="0" zoomScaleNormal="100" workbookViewId="0">
      <selection activeCell="B2" sqref="B2:H2"/>
    </sheetView>
  </sheetViews>
  <sheetFormatPr baseColWidth="10" defaultRowHeight="15" x14ac:dyDescent="0.25"/>
  <cols>
    <col min="2" max="2" width="41.28515625" customWidth="1"/>
    <col min="3" max="3" width="13.5703125" customWidth="1"/>
    <col min="4" max="4" width="21" customWidth="1"/>
    <col min="5" max="7" width="13.42578125" customWidth="1"/>
    <col min="8" max="8" width="15.28515625" customWidth="1"/>
  </cols>
  <sheetData>
    <row r="1" spans="2:8" ht="15.75" thickBot="1" x14ac:dyDescent="0.3"/>
    <row r="2" spans="2:8" ht="15.75" x14ac:dyDescent="0.25">
      <c r="B2" s="160" t="s">
        <v>125</v>
      </c>
      <c r="C2" s="161"/>
      <c r="D2" s="161"/>
      <c r="E2" s="161"/>
      <c r="F2" s="161"/>
      <c r="G2" s="161"/>
      <c r="H2" s="162"/>
    </row>
    <row r="3" spans="2:8" ht="16.5" thickBot="1" x14ac:dyDescent="0.3">
      <c r="B3" s="163" t="s">
        <v>144</v>
      </c>
      <c r="C3" s="164"/>
      <c r="D3" s="164"/>
      <c r="E3" s="164"/>
      <c r="F3" s="164"/>
      <c r="G3" s="164"/>
      <c r="H3" s="165"/>
    </row>
    <row r="4" spans="2:8" ht="63.75" thickBot="1" x14ac:dyDescent="0.3">
      <c r="B4" s="116" t="s">
        <v>69</v>
      </c>
      <c r="C4" s="117" t="s">
        <v>70</v>
      </c>
      <c r="D4" s="117" t="s">
        <v>71</v>
      </c>
      <c r="E4" s="117" t="s">
        <v>72</v>
      </c>
      <c r="F4" s="117" t="s">
        <v>73</v>
      </c>
      <c r="G4" s="117" t="s">
        <v>74</v>
      </c>
      <c r="H4" s="118" t="s">
        <v>75</v>
      </c>
    </row>
    <row r="5" spans="2:8" ht="33.75" thickTop="1" x14ac:dyDescent="0.3">
      <c r="B5" s="109" t="s">
        <v>76</v>
      </c>
      <c r="C5" s="46">
        <v>10</v>
      </c>
      <c r="D5" s="47">
        <v>0</v>
      </c>
      <c r="E5" s="47">
        <v>10</v>
      </c>
      <c r="F5" s="47">
        <v>10</v>
      </c>
      <c r="G5" s="47">
        <v>0</v>
      </c>
      <c r="H5" s="48">
        <f t="shared" ref="H5:H10" si="0">(F5/E5)</f>
        <v>1</v>
      </c>
    </row>
    <row r="6" spans="2:8" ht="16.5" x14ac:dyDescent="0.3">
      <c r="B6" s="110" t="s">
        <v>77</v>
      </c>
      <c r="C6" s="49">
        <v>1</v>
      </c>
      <c r="D6" s="49">
        <v>0</v>
      </c>
      <c r="E6" s="49">
        <v>1</v>
      </c>
      <c r="F6" s="49">
        <v>0</v>
      </c>
      <c r="G6" s="49">
        <v>1</v>
      </c>
      <c r="H6" s="50">
        <f t="shared" si="0"/>
        <v>0</v>
      </c>
    </row>
    <row r="7" spans="2:8" ht="16.5" x14ac:dyDescent="0.3">
      <c r="B7" s="110" t="s">
        <v>78</v>
      </c>
      <c r="C7" s="40">
        <v>16</v>
      </c>
      <c r="D7" s="49">
        <v>0</v>
      </c>
      <c r="E7" s="49">
        <v>16</v>
      </c>
      <c r="F7" s="49">
        <v>16</v>
      </c>
      <c r="G7" s="49">
        <v>0</v>
      </c>
      <c r="H7" s="50">
        <f t="shared" si="0"/>
        <v>1</v>
      </c>
    </row>
    <row r="8" spans="2:8" ht="33" x14ac:dyDescent="0.3">
      <c r="B8" s="109" t="s">
        <v>79</v>
      </c>
      <c r="C8" s="49">
        <v>6</v>
      </c>
      <c r="D8" s="49">
        <v>0</v>
      </c>
      <c r="E8" s="49">
        <v>6</v>
      </c>
      <c r="F8" s="49">
        <v>6</v>
      </c>
      <c r="G8" s="49">
        <v>0</v>
      </c>
      <c r="H8" s="50">
        <f t="shared" si="0"/>
        <v>1</v>
      </c>
    </row>
    <row r="9" spans="2:8" ht="33" x14ac:dyDescent="0.3">
      <c r="B9" s="109" t="s">
        <v>80</v>
      </c>
      <c r="C9" s="49">
        <v>11</v>
      </c>
      <c r="D9" s="49">
        <v>0</v>
      </c>
      <c r="E9" s="49">
        <v>11</v>
      </c>
      <c r="F9" s="49">
        <v>4</v>
      </c>
      <c r="G9" s="49">
        <v>7</v>
      </c>
      <c r="H9" s="50">
        <f t="shared" si="0"/>
        <v>0.36363636363636365</v>
      </c>
    </row>
    <row r="10" spans="2:8" ht="17.25" thickBot="1" x14ac:dyDescent="0.35">
      <c r="B10" s="119" t="s">
        <v>81</v>
      </c>
      <c r="C10" s="54">
        <v>2</v>
      </c>
      <c r="D10" s="54">
        <v>0</v>
      </c>
      <c r="E10" s="54">
        <v>2</v>
      </c>
      <c r="F10" s="54">
        <v>2</v>
      </c>
      <c r="G10" s="54">
        <v>0</v>
      </c>
      <c r="H10" s="55">
        <f t="shared" si="0"/>
        <v>1</v>
      </c>
    </row>
    <row r="11" spans="2:8" ht="16.5" x14ac:dyDescent="0.3">
      <c r="B11" s="51"/>
      <c r="C11" s="58"/>
      <c r="D11" s="58"/>
      <c r="E11" s="58"/>
      <c r="F11" s="58"/>
      <c r="G11" s="52"/>
      <c r="H11" s="53"/>
    </row>
    <row r="12" spans="2:8" ht="17.25" thickBot="1" x14ac:dyDescent="0.35">
      <c r="B12" s="111" t="s">
        <v>82</v>
      </c>
      <c r="C12" s="54">
        <f>SUM(C5:C11)</f>
        <v>46</v>
      </c>
      <c r="D12" s="54">
        <f>SUM(D5:D11)</f>
        <v>0</v>
      </c>
      <c r="E12" s="54">
        <f>(E5+E6+E7+E8+E9+E10)</f>
        <v>46</v>
      </c>
      <c r="F12" s="54">
        <f>(F5+F6+F7+F8+F9+F10)</f>
        <v>38</v>
      </c>
      <c r="G12" s="54">
        <f>(G5+G6+G7+G8+G9+G10)</f>
        <v>8</v>
      </c>
      <c r="H12" s="55">
        <f>(F12/E12)</f>
        <v>0.82608695652173914</v>
      </c>
    </row>
    <row r="13" spans="2:8" ht="16.5" x14ac:dyDescent="0.3">
      <c r="B13" s="56"/>
      <c r="C13" s="18"/>
      <c r="D13" s="18"/>
      <c r="E13" s="57"/>
      <c r="F13" s="57"/>
      <c r="G13" s="18"/>
      <c r="H13" s="18"/>
    </row>
  </sheetData>
  <mergeCells count="2">
    <mergeCell ref="B2:H2"/>
    <mergeCell ref="B3:H3"/>
  </mergeCells>
  <pageMargins left="0.25" right="0.25" top="0.75" bottom="0.75" header="0.3" footer="0.3"/>
  <pageSetup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4D39C-FA13-41D3-B4E4-02BF74DCB086}">
  <dimension ref="A1:H27"/>
  <sheetViews>
    <sheetView showGridLines="0" zoomScaleNormal="100" workbookViewId="0">
      <selection activeCell="B2" sqref="B2"/>
    </sheetView>
  </sheetViews>
  <sheetFormatPr baseColWidth="10" defaultRowHeight="15" x14ac:dyDescent="0.25"/>
  <cols>
    <col min="1" max="1" width="7.28515625" customWidth="1"/>
    <col min="2" max="2" width="26.7109375" customWidth="1"/>
    <col min="3" max="3" width="24" customWidth="1"/>
    <col min="4" max="4" width="19.140625" customWidth="1"/>
    <col min="5" max="5" width="26.5703125" customWidth="1"/>
    <col min="6" max="6" width="20.140625" bestFit="1" customWidth="1"/>
    <col min="7" max="7" width="19.140625" customWidth="1"/>
    <col min="8" max="8" width="5.140625" customWidth="1"/>
  </cols>
  <sheetData>
    <row r="1" spans="1:8" ht="17.25" thickBot="1" x14ac:dyDescent="0.35">
      <c r="A1" s="18"/>
      <c r="B1" s="18"/>
      <c r="C1" s="18"/>
      <c r="D1" s="18"/>
      <c r="E1" s="18"/>
      <c r="F1" s="18"/>
      <c r="G1" s="18"/>
      <c r="H1" s="18"/>
    </row>
    <row r="2" spans="1:8" ht="63.75" thickBot="1" x14ac:dyDescent="0.35">
      <c r="A2" s="59"/>
      <c r="B2" s="112" t="s">
        <v>76</v>
      </c>
      <c r="C2" s="113" t="s">
        <v>77</v>
      </c>
      <c r="D2" s="114" t="s">
        <v>78</v>
      </c>
      <c r="E2" s="113" t="s">
        <v>79</v>
      </c>
      <c r="F2" s="114" t="s">
        <v>80</v>
      </c>
      <c r="G2" s="113" t="s">
        <v>81</v>
      </c>
      <c r="H2" s="59"/>
    </row>
    <row r="3" spans="1:8" ht="17.25" thickBot="1" x14ac:dyDescent="0.35">
      <c r="A3" s="57"/>
      <c r="B3" s="60">
        <f>COMPARATIVO!H5</f>
        <v>1</v>
      </c>
      <c r="C3" s="61">
        <f>COMPARATIVO!H6</f>
        <v>0</v>
      </c>
      <c r="D3" s="62">
        <f>COMPARATIVO!H7</f>
        <v>1</v>
      </c>
      <c r="E3" s="61">
        <f>COMPARATIVO!H8</f>
        <v>1</v>
      </c>
      <c r="F3" s="62">
        <f>COMPARATIVO!H9</f>
        <v>0.36363636363636365</v>
      </c>
      <c r="G3" s="61">
        <f>+COMPARATIVO!H10</f>
        <v>1</v>
      </c>
      <c r="H3" s="57"/>
    </row>
    <row r="4" spans="1:8" ht="16.5" x14ac:dyDescent="0.3">
      <c r="A4" s="18"/>
      <c r="B4" s="18"/>
      <c r="C4" s="18"/>
      <c r="D4" s="18"/>
      <c r="E4" s="18"/>
      <c r="F4" s="18"/>
      <c r="G4" s="18"/>
      <c r="H4" s="18"/>
    </row>
    <row r="5" spans="1:8" ht="16.5" x14ac:dyDescent="0.3">
      <c r="A5" s="18"/>
      <c r="B5" s="18"/>
      <c r="C5" s="18"/>
      <c r="D5" s="18"/>
      <c r="E5" s="18"/>
      <c r="F5" s="18"/>
      <c r="G5" s="18"/>
      <c r="H5" s="18"/>
    </row>
    <row r="6" spans="1:8" ht="16.5" x14ac:dyDescent="0.3">
      <c r="A6" s="18"/>
      <c r="B6" s="18"/>
      <c r="C6" s="18"/>
      <c r="D6" s="18"/>
      <c r="E6" s="18"/>
      <c r="F6" s="18"/>
      <c r="G6" s="18"/>
      <c r="H6" s="18"/>
    </row>
    <row r="7" spans="1:8" ht="16.5" x14ac:dyDescent="0.3">
      <c r="A7" s="18"/>
      <c r="B7" s="18"/>
      <c r="C7" s="18"/>
      <c r="D7" s="18"/>
      <c r="E7" s="18"/>
      <c r="F7" s="18"/>
      <c r="G7" s="18"/>
      <c r="H7" s="18"/>
    </row>
    <row r="8" spans="1:8" ht="16.5" x14ac:dyDescent="0.3">
      <c r="A8" s="18"/>
      <c r="B8" s="18"/>
      <c r="C8" s="18"/>
      <c r="D8" s="18"/>
      <c r="E8" s="18"/>
      <c r="F8" s="18"/>
      <c r="G8" s="18"/>
      <c r="H8" s="18"/>
    </row>
    <row r="9" spans="1:8" ht="16.5" x14ac:dyDescent="0.3">
      <c r="A9" s="18"/>
      <c r="B9" s="18"/>
      <c r="C9" s="18"/>
      <c r="D9" s="18"/>
      <c r="E9" s="18"/>
      <c r="F9" s="18"/>
      <c r="G9" s="18"/>
      <c r="H9" s="18"/>
    </row>
    <row r="10" spans="1:8" ht="16.5" x14ac:dyDescent="0.3">
      <c r="A10" s="18"/>
      <c r="B10" s="18"/>
      <c r="C10" s="18"/>
      <c r="D10" s="18"/>
      <c r="E10" s="18"/>
      <c r="F10" s="18"/>
      <c r="G10" s="18"/>
      <c r="H10" s="18"/>
    </row>
    <row r="11" spans="1:8" ht="16.5" x14ac:dyDescent="0.3">
      <c r="A11" s="18"/>
      <c r="B11" s="18"/>
      <c r="C11" s="18"/>
      <c r="D11" s="18"/>
      <c r="E11" s="18"/>
      <c r="F11" s="18"/>
      <c r="G11" s="18"/>
      <c r="H11" s="18"/>
    </row>
    <row r="12" spans="1:8" ht="16.5" x14ac:dyDescent="0.3">
      <c r="A12" s="18"/>
      <c r="B12" s="18"/>
      <c r="C12" s="18"/>
      <c r="D12" s="18"/>
      <c r="E12" s="18"/>
      <c r="F12" s="18"/>
      <c r="G12" s="18"/>
      <c r="H12" s="18"/>
    </row>
    <row r="13" spans="1:8" ht="16.5" x14ac:dyDescent="0.3">
      <c r="A13" s="18"/>
      <c r="B13" s="18"/>
      <c r="C13" s="18"/>
      <c r="D13" s="18"/>
      <c r="E13" s="18"/>
      <c r="F13" s="18"/>
      <c r="G13" s="18"/>
      <c r="H13" s="18"/>
    </row>
    <row r="14" spans="1:8" ht="16.5" x14ac:dyDescent="0.3">
      <c r="A14" s="18"/>
      <c r="B14" s="18"/>
      <c r="C14" s="18"/>
      <c r="D14" s="18"/>
      <c r="E14" s="18"/>
      <c r="F14" s="18"/>
      <c r="G14" s="18"/>
      <c r="H14" s="18"/>
    </row>
    <row r="15" spans="1:8" ht="16.5" x14ac:dyDescent="0.3">
      <c r="A15" s="18"/>
      <c r="B15" s="18"/>
      <c r="C15" s="18"/>
      <c r="D15" s="18"/>
      <c r="E15" s="18"/>
      <c r="F15" s="18"/>
      <c r="G15" s="18"/>
      <c r="H15" s="18"/>
    </row>
    <row r="16" spans="1:8" ht="16.5" x14ac:dyDescent="0.3">
      <c r="A16" s="18"/>
      <c r="B16" s="18"/>
      <c r="C16" s="18"/>
      <c r="D16" s="18"/>
      <c r="E16" s="18"/>
      <c r="F16" s="18"/>
      <c r="G16" s="18"/>
      <c r="H16" s="18"/>
    </row>
    <row r="17" spans="1:8" ht="16.5" x14ac:dyDescent="0.3">
      <c r="A17" s="18"/>
      <c r="B17" s="18"/>
      <c r="C17" s="18"/>
      <c r="D17" s="18"/>
      <c r="E17" s="18"/>
      <c r="F17" s="18"/>
      <c r="G17" s="18"/>
      <c r="H17" s="18"/>
    </row>
    <row r="18" spans="1:8" ht="16.5" x14ac:dyDescent="0.3">
      <c r="A18" s="18"/>
      <c r="B18" s="18"/>
      <c r="C18" s="18"/>
      <c r="D18" s="18"/>
      <c r="E18" s="18"/>
      <c r="F18" s="18"/>
      <c r="G18" s="18"/>
      <c r="H18" s="18"/>
    </row>
    <row r="19" spans="1:8" ht="16.5" x14ac:dyDescent="0.3">
      <c r="A19" s="18"/>
      <c r="B19" s="18"/>
      <c r="C19" s="18"/>
      <c r="D19" s="18"/>
      <c r="E19" s="18"/>
      <c r="F19" s="18"/>
      <c r="G19" s="18"/>
      <c r="H19" s="18"/>
    </row>
    <row r="20" spans="1:8" ht="16.5" x14ac:dyDescent="0.3">
      <c r="A20" s="18"/>
      <c r="B20" s="18"/>
      <c r="C20" s="18"/>
      <c r="D20" s="18"/>
      <c r="E20" s="18"/>
      <c r="F20" s="18"/>
      <c r="G20" s="18"/>
      <c r="H20" s="18"/>
    </row>
    <row r="21" spans="1:8" ht="16.5" x14ac:dyDescent="0.3">
      <c r="A21" s="18"/>
      <c r="B21" s="18"/>
      <c r="C21" s="18"/>
      <c r="D21" s="18"/>
      <c r="E21" s="18"/>
      <c r="F21" s="18"/>
      <c r="G21" s="18"/>
      <c r="H21" s="18"/>
    </row>
    <row r="22" spans="1:8" ht="16.5" x14ac:dyDescent="0.3">
      <c r="A22" s="18"/>
      <c r="B22" s="18"/>
      <c r="C22" s="18"/>
      <c r="D22" s="18"/>
      <c r="E22" s="18"/>
      <c r="F22" s="18"/>
      <c r="G22" s="18"/>
      <c r="H22" s="18"/>
    </row>
    <row r="23" spans="1:8" ht="16.5" x14ac:dyDescent="0.3">
      <c r="A23" s="18"/>
      <c r="B23" s="18"/>
      <c r="C23" s="18"/>
      <c r="D23" s="18"/>
      <c r="E23" s="18"/>
      <c r="F23" s="18"/>
      <c r="G23" s="18"/>
      <c r="H23" s="18"/>
    </row>
    <row r="24" spans="1:8" ht="16.5" x14ac:dyDescent="0.3">
      <c r="A24" s="18"/>
      <c r="B24" s="166" t="s">
        <v>173</v>
      </c>
      <c r="C24" s="166"/>
      <c r="D24" s="166"/>
      <c r="E24" s="166"/>
      <c r="F24" s="166"/>
      <c r="G24" s="166"/>
      <c r="H24" s="18"/>
    </row>
    <row r="25" spans="1:8" ht="16.5" x14ac:dyDescent="0.3">
      <c r="A25" s="18"/>
      <c r="B25" s="18"/>
      <c r="C25" s="18"/>
      <c r="D25" s="63"/>
      <c r="E25" s="63"/>
      <c r="F25" s="63"/>
      <c r="G25" s="18"/>
      <c r="H25" s="18"/>
    </row>
    <row r="26" spans="1:8" ht="16.5" x14ac:dyDescent="0.3">
      <c r="A26" s="18"/>
      <c r="B26" s="63"/>
      <c r="C26" s="167" t="s">
        <v>174</v>
      </c>
      <c r="D26" s="167"/>
      <c r="E26" s="167"/>
      <c r="F26" s="167"/>
      <c r="G26" s="18"/>
      <c r="H26" s="18"/>
    </row>
    <row r="27" spans="1:8" ht="16.5" x14ac:dyDescent="0.3">
      <c r="A27" s="18"/>
      <c r="B27" s="18"/>
      <c r="C27" s="18"/>
      <c r="D27" s="18"/>
      <c r="E27" s="18"/>
      <c r="F27" s="63"/>
      <c r="G27" s="18"/>
      <c r="H27" s="18"/>
    </row>
  </sheetData>
  <mergeCells count="2">
    <mergeCell ref="B24:G24"/>
    <mergeCell ref="C26: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322E3-6572-47BC-9DD6-C483D3762EEF}">
  <dimension ref="A1:C48"/>
  <sheetViews>
    <sheetView showGridLines="0" workbookViewId="0">
      <selection activeCell="B1" sqref="B1:C1"/>
    </sheetView>
  </sheetViews>
  <sheetFormatPr baseColWidth="10" defaultRowHeight="15" x14ac:dyDescent="0.25"/>
  <cols>
    <col min="3" max="3" width="14.85546875" customWidth="1"/>
  </cols>
  <sheetData>
    <row r="1" spans="1:3" ht="49.5" x14ac:dyDescent="0.3">
      <c r="A1" s="64" t="s">
        <v>83</v>
      </c>
      <c r="B1" s="170" t="s">
        <v>84</v>
      </c>
      <c r="C1" s="170"/>
    </row>
    <row r="2" spans="1:3" ht="16.5" x14ac:dyDescent="0.3">
      <c r="A2" s="65">
        <v>1</v>
      </c>
      <c r="B2" s="66">
        <v>1</v>
      </c>
      <c r="C2" s="171" t="s">
        <v>76</v>
      </c>
    </row>
    <row r="3" spans="1:3" ht="16.5" x14ac:dyDescent="0.3">
      <c r="A3" s="65">
        <v>2</v>
      </c>
      <c r="B3" s="66">
        <v>1</v>
      </c>
      <c r="C3" s="172"/>
    </row>
    <row r="4" spans="1:3" ht="16.5" x14ac:dyDescent="0.3">
      <c r="A4" s="65">
        <v>3</v>
      </c>
      <c r="B4" s="66">
        <v>1</v>
      </c>
      <c r="C4" s="172"/>
    </row>
    <row r="5" spans="1:3" ht="16.5" x14ac:dyDescent="0.3">
      <c r="A5" s="65">
        <v>4</v>
      </c>
      <c r="B5" s="66">
        <v>1</v>
      </c>
      <c r="C5" s="172"/>
    </row>
    <row r="6" spans="1:3" ht="16.5" x14ac:dyDescent="0.3">
      <c r="A6" s="65">
        <v>5</v>
      </c>
      <c r="B6" s="66">
        <v>1</v>
      </c>
      <c r="C6" s="172"/>
    </row>
    <row r="7" spans="1:3" ht="16.5" x14ac:dyDescent="0.3">
      <c r="A7" s="65">
        <v>6</v>
      </c>
      <c r="B7" s="66">
        <v>1</v>
      </c>
      <c r="C7" s="172"/>
    </row>
    <row r="8" spans="1:3" ht="16.5" x14ac:dyDescent="0.3">
      <c r="A8" s="65">
        <v>7</v>
      </c>
      <c r="B8" s="66">
        <v>1</v>
      </c>
      <c r="C8" s="172"/>
    </row>
    <row r="9" spans="1:3" ht="16.5" x14ac:dyDescent="0.3">
      <c r="A9" s="65">
        <v>8</v>
      </c>
      <c r="B9" s="66">
        <v>1</v>
      </c>
      <c r="C9" s="172"/>
    </row>
    <row r="10" spans="1:3" ht="16.5" x14ac:dyDescent="0.3">
      <c r="A10" s="65">
        <v>9</v>
      </c>
      <c r="B10" s="66">
        <v>1</v>
      </c>
      <c r="C10" s="172"/>
    </row>
    <row r="11" spans="1:3" ht="16.5" x14ac:dyDescent="0.3">
      <c r="A11" s="65">
        <v>10</v>
      </c>
      <c r="B11" s="66">
        <v>1</v>
      </c>
      <c r="C11" s="172"/>
    </row>
    <row r="12" spans="1:3" ht="49.5" x14ac:dyDescent="0.3">
      <c r="A12" s="65">
        <v>11</v>
      </c>
      <c r="B12" s="67">
        <v>0</v>
      </c>
      <c r="C12" s="91" t="s">
        <v>85</v>
      </c>
    </row>
    <row r="13" spans="1:3" ht="16.5" x14ac:dyDescent="0.3">
      <c r="A13" s="65">
        <v>12</v>
      </c>
      <c r="B13" s="67">
        <v>1</v>
      </c>
      <c r="C13" s="173" t="s">
        <v>78</v>
      </c>
    </row>
    <row r="14" spans="1:3" ht="16.5" x14ac:dyDescent="0.3">
      <c r="A14" s="65">
        <v>13</v>
      </c>
      <c r="B14" s="67">
        <v>1</v>
      </c>
      <c r="C14" s="173"/>
    </row>
    <row r="15" spans="1:3" ht="16.5" x14ac:dyDescent="0.3">
      <c r="A15" s="65">
        <v>14</v>
      </c>
      <c r="B15" s="67">
        <v>1</v>
      </c>
      <c r="C15" s="173"/>
    </row>
    <row r="16" spans="1:3" ht="16.5" x14ac:dyDescent="0.3">
      <c r="A16" s="65">
        <v>15</v>
      </c>
      <c r="B16" s="67">
        <v>1</v>
      </c>
      <c r="C16" s="173"/>
    </row>
    <row r="17" spans="1:3" ht="16.5" x14ac:dyDescent="0.3">
      <c r="A17" s="65">
        <v>16</v>
      </c>
      <c r="B17" s="67">
        <v>1</v>
      </c>
      <c r="C17" s="173"/>
    </row>
    <row r="18" spans="1:3" ht="16.5" x14ac:dyDescent="0.3">
      <c r="A18" s="65">
        <v>17</v>
      </c>
      <c r="B18" s="67">
        <v>1</v>
      </c>
      <c r="C18" s="173"/>
    </row>
    <row r="19" spans="1:3" ht="16.5" x14ac:dyDescent="0.3">
      <c r="A19" s="65">
        <v>18</v>
      </c>
      <c r="B19" s="67">
        <v>1</v>
      </c>
      <c r="C19" s="173"/>
    </row>
    <row r="20" spans="1:3" ht="16.5" x14ac:dyDescent="0.3">
      <c r="A20" s="65">
        <v>19</v>
      </c>
      <c r="B20" s="67">
        <v>1</v>
      </c>
      <c r="C20" s="173"/>
    </row>
    <row r="21" spans="1:3" ht="16.5" x14ac:dyDescent="0.3">
      <c r="A21" s="65">
        <v>20</v>
      </c>
      <c r="B21" s="67">
        <v>1</v>
      </c>
      <c r="C21" s="173"/>
    </row>
    <row r="22" spans="1:3" ht="16.5" x14ac:dyDescent="0.3">
      <c r="A22" s="65">
        <v>21</v>
      </c>
      <c r="B22" s="67">
        <v>1</v>
      </c>
      <c r="C22" s="173"/>
    </row>
    <row r="23" spans="1:3" ht="16.5" x14ac:dyDescent="0.3">
      <c r="A23" s="65">
        <v>22</v>
      </c>
      <c r="B23" s="67">
        <v>1</v>
      </c>
      <c r="C23" s="173"/>
    </row>
    <row r="24" spans="1:3" ht="16.5" x14ac:dyDescent="0.3">
      <c r="A24" s="65">
        <v>23</v>
      </c>
      <c r="B24" s="67">
        <v>1</v>
      </c>
      <c r="C24" s="173"/>
    </row>
    <row r="25" spans="1:3" ht="16.5" x14ac:dyDescent="0.3">
      <c r="A25" s="65">
        <v>24</v>
      </c>
      <c r="B25" s="67">
        <v>1</v>
      </c>
      <c r="C25" s="173"/>
    </row>
    <row r="26" spans="1:3" ht="16.5" x14ac:dyDescent="0.3">
      <c r="A26" s="65">
        <v>25</v>
      </c>
      <c r="B26" s="67">
        <v>1</v>
      </c>
      <c r="C26" s="173"/>
    </row>
    <row r="27" spans="1:3" ht="16.5" x14ac:dyDescent="0.3">
      <c r="A27" s="65">
        <v>26</v>
      </c>
      <c r="B27" s="67">
        <v>1</v>
      </c>
      <c r="C27" s="173"/>
    </row>
    <row r="28" spans="1:3" ht="16.5" x14ac:dyDescent="0.3">
      <c r="A28" s="65">
        <v>27</v>
      </c>
      <c r="B28" s="67">
        <v>1</v>
      </c>
      <c r="C28" s="173"/>
    </row>
    <row r="29" spans="1:3" ht="16.5" x14ac:dyDescent="0.3">
      <c r="A29" s="65">
        <v>28</v>
      </c>
      <c r="B29" s="67">
        <v>1</v>
      </c>
      <c r="C29" s="174" t="s">
        <v>79</v>
      </c>
    </row>
    <row r="30" spans="1:3" ht="16.5" x14ac:dyDescent="0.3">
      <c r="A30" s="65">
        <v>29</v>
      </c>
      <c r="B30" s="67">
        <v>1</v>
      </c>
      <c r="C30" s="174"/>
    </row>
    <row r="31" spans="1:3" ht="16.5" x14ac:dyDescent="0.3">
      <c r="A31" s="65">
        <v>30</v>
      </c>
      <c r="B31" s="67">
        <v>1</v>
      </c>
      <c r="C31" s="174"/>
    </row>
    <row r="32" spans="1:3" ht="16.5" x14ac:dyDescent="0.3">
      <c r="A32" s="65">
        <v>31</v>
      </c>
      <c r="B32" s="67">
        <v>1</v>
      </c>
      <c r="C32" s="174"/>
    </row>
    <row r="33" spans="1:3" ht="16.5" x14ac:dyDescent="0.3">
      <c r="A33" s="65">
        <v>32</v>
      </c>
      <c r="B33" s="67">
        <v>1</v>
      </c>
      <c r="C33" s="174"/>
    </row>
    <row r="34" spans="1:3" ht="16.5" x14ac:dyDescent="0.3">
      <c r="A34" s="65">
        <v>33</v>
      </c>
      <c r="B34" s="67">
        <v>1</v>
      </c>
      <c r="C34" s="174"/>
    </row>
    <row r="35" spans="1:3" ht="16.5" x14ac:dyDescent="0.3">
      <c r="A35" s="65">
        <v>34</v>
      </c>
      <c r="B35" s="67">
        <v>1</v>
      </c>
      <c r="C35" s="175" t="s">
        <v>86</v>
      </c>
    </row>
    <row r="36" spans="1:3" ht="16.5" x14ac:dyDescent="0.3">
      <c r="A36" s="65">
        <v>35</v>
      </c>
      <c r="B36" s="67">
        <v>1</v>
      </c>
      <c r="C36" s="176"/>
    </row>
    <row r="37" spans="1:3" ht="16.5" x14ac:dyDescent="0.3">
      <c r="A37" s="65">
        <v>36</v>
      </c>
      <c r="B37" s="68">
        <v>1</v>
      </c>
      <c r="C37" s="168" t="s">
        <v>80</v>
      </c>
    </row>
    <row r="38" spans="1:3" ht="16.5" x14ac:dyDescent="0.3">
      <c r="A38" s="65">
        <v>37</v>
      </c>
      <c r="B38" s="68">
        <v>1</v>
      </c>
      <c r="C38" s="169"/>
    </row>
    <row r="39" spans="1:3" ht="16.5" x14ac:dyDescent="0.3">
      <c r="A39" s="65">
        <v>38</v>
      </c>
      <c r="B39" s="68">
        <v>1</v>
      </c>
      <c r="C39" s="169"/>
    </row>
    <row r="40" spans="1:3" ht="16.5" x14ac:dyDescent="0.3">
      <c r="A40" s="65">
        <v>39</v>
      </c>
      <c r="B40" s="68">
        <v>1</v>
      </c>
      <c r="C40" s="169"/>
    </row>
    <row r="41" spans="1:3" ht="16.5" x14ac:dyDescent="0.3">
      <c r="A41" s="65">
        <v>40</v>
      </c>
      <c r="B41" s="68">
        <v>0</v>
      </c>
      <c r="C41" s="169"/>
    </row>
    <row r="42" spans="1:3" ht="16.5" x14ac:dyDescent="0.3">
      <c r="A42" s="65">
        <v>41</v>
      </c>
      <c r="B42" s="68">
        <v>0</v>
      </c>
      <c r="C42" s="169"/>
    </row>
    <row r="43" spans="1:3" ht="16.5" x14ac:dyDescent="0.3">
      <c r="A43" s="65">
        <v>42</v>
      </c>
      <c r="B43" s="68">
        <v>0</v>
      </c>
      <c r="C43" s="169"/>
    </row>
    <row r="44" spans="1:3" ht="16.5" x14ac:dyDescent="0.3">
      <c r="A44" s="65">
        <v>43</v>
      </c>
      <c r="B44" s="68">
        <v>0</v>
      </c>
      <c r="C44" s="169"/>
    </row>
    <row r="45" spans="1:3" ht="16.5" x14ac:dyDescent="0.3">
      <c r="A45" s="65">
        <v>44</v>
      </c>
      <c r="B45" s="68">
        <v>0</v>
      </c>
      <c r="C45" s="169"/>
    </row>
    <row r="46" spans="1:3" ht="16.5" x14ac:dyDescent="0.3">
      <c r="A46" s="65">
        <v>45</v>
      </c>
      <c r="B46" s="68">
        <v>0</v>
      </c>
      <c r="C46" s="169"/>
    </row>
    <row r="47" spans="1:3" ht="16.5" x14ac:dyDescent="0.3">
      <c r="A47" s="65">
        <v>46</v>
      </c>
      <c r="B47" s="68">
        <v>0</v>
      </c>
      <c r="C47" s="169"/>
    </row>
    <row r="48" spans="1:3" ht="16.5" x14ac:dyDescent="0.3">
      <c r="A48" s="18"/>
      <c r="B48" s="69">
        <f>SUM(B2:B47)/46</f>
        <v>0.82608695652173914</v>
      </c>
      <c r="C48" s="18"/>
    </row>
  </sheetData>
  <mergeCells count="6">
    <mergeCell ref="C37:C47"/>
    <mergeCell ref="B1:C1"/>
    <mergeCell ref="C2:C11"/>
    <mergeCell ref="C13:C28"/>
    <mergeCell ref="C29:C34"/>
    <mergeCell ref="C35:C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GES RIE CORR</vt:lpstr>
      <vt:lpstr>RACIO DE TRAMI</vt:lpstr>
      <vt:lpstr>RENDI CUENT</vt:lpstr>
      <vt:lpstr>MEJORA ATEN AL CIU</vt:lpstr>
      <vt:lpstr>TRANSPARENCIA</vt:lpstr>
      <vt:lpstr>INICIATIVA ADICIONAL </vt:lpstr>
      <vt:lpstr>COMPARATIVO</vt:lpstr>
      <vt:lpstr>AVANCE III CUATRIMESTRE</vt:lpstr>
      <vt:lpstr>CUMPLIMIENTO PAAC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Alexander Hernandez Castellanos</dc:creator>
  <cp:lastModifiedBy>Fabian Alexander Hernandez Castellanos</cp:lastModifiedBy>
  <cp:lastPrinted>2025-01-15T19:13:21Z</cp:lastPrinted>
  <dcterms:created xsi:type="dcterms:W3CDTF">2024-05-07T04:37:07Z</dcterms:created>
  <dcterms:modified xsi:type="dcterms:W3CDTF">2025-01-15T19:17:16Z</dcterms:modified>
</cp:coreProperties>
</file>